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61ccb0aa95f666/Documents/College Stuff/Software Engineering/SE Project Sprints/"/>
    </mc:Choice>
  </mc:AlternateContent>
  <xr:revisionPtr revIDLastSave="105" documentId="8_{3C21D9EF-2DC0-49B5-8108-F5D063F41E6D}" xr6:coauthVersionLast="47" xr6:coauthVersionMax="47" xr10:uidLastSave="{2C932A77-B102-4785-A169-9DCE72409BFA}"/>
  <bookViews>
    <workbookView xWindow="-108" yWindow="-108" windowWidth="23256" windowHeight="12456" xr2:uid="{3F07CFF7-A6BA-4AB1-A026-1807D7AAB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S17" i="1"/>
  <c r="R17" i="1"/>
  <c r="Q17" i="1"/>
  <c r="P17" i="1"/>
  <c r="O17" i="1"/>
  <c r="N17" i="1"/>
  <c r="M17" i="1"/>
  <c r="L17" i="1"/>
  <c r="J17" i="1"/>
  <c r="K17" i="1"/>
  <c r="I17" i="1"/>
  <c r="H17" i="1"/>
  <c r="G17" i="1"/>
  <c r="G16" i="1"/>
  <c r="H16" i="1" s="1"/>
  <c r="I16" i="1" l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</calcChain>
</file>

<file path=xl/sharedStrings.xml><?xml version="1.0" encoding="utf-8"?>
<sst xmlns="http://schemas.openxmlformats.org/spreadsheetml/2006/main" count="26" uniqueCount="26">
  <si>
    <t>Sprint Burndown Chart</t>
  </si>
  <si>
    <t>Sprint Backlog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</si>
  <si>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</si>
  <si>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</si>
  <si>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</si>
  <si>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</si>
  <si>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</si>
  <si>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</si>
  <si>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</si>
  <si>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</si>
  <si>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</si>
  <si>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</si>
  <si>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</si>
  <si>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</si>
  <si>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</si>
  <si>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</si>
  <si>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</si>
  <si>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Remaining Effort</t>
  </si>
  <si>
    <t>Ideal Trend</t>
  </si>
  <si>
    <t>Log In/Register Front and Backend Merge</t>
  </si>
  <si>
    <t>Requesting PTO Page</t>
  </si>
  <si>
    <t>Donut Charts</t>
  </si>
  <si>
    <t>Homepage</t>
  </si>
  <si>
    <t>Context Diagram</t>
  </si>
  <si>
    <t>Use Case Diagram</t>
  </si>
  <si>
    <t>State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</si>
</sst>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7" xfId="0" applyFill="1" applyBorder="1" applyAlignment="1">
      <alignment horizontal="center"/>
    </xf>
    <xf numFmtId="16" fontId="0" fillId="3" borderId="7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/>
    <xf numFmtId="0" fontId="0" fillId="4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4" borderId="13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16" xfId="0" applyFill="1" applyBorder="1" applyAlignment="1">
      <alignment horizontal="center" vertical="center"/>
    </xf>
    <xf numFmtId="0" fontId="0" fillId="0" borderId="16" xfId="0" applyBorder="1"/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7" xfId="0" applyFill="1" applyBorder="1"/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9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Sheet1!$G$16:$T$16</c:f>
              <c:numCache>
                <c:formatCode>General</c:formatCode>
                <c:ptCount val="14"/>
                <c:pt idx="0">
                  <c:v>35</c:v>
                </c:pt>
                <c:pt idx="1">
                  <c:v>33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-1</c:v>
                </c:pt>
                <c:pt idx="12">
                  <c:v>-5</c:v>
                </c:pt>
                <c:pt idx="13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F-4965-81AE-15E70F303C01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Sheet1!$G$17:$T$17</c:f>
              <c:numCache>
                <c:formatCode>General</c:formatCode>
                <c:ptCount val="14"/>
                <c:pt idx="0">
                  <c:v>35</c:v>
                </c:pt>
                <c:pt idx="1">
                  <c:v>31.5</c:v>
                </c:pt>
                <c:pt idx="2">
                  <c:v>28</c:v>
                </c:pt>
                <c:pt idx="3">
                  <c:v>24.5</c:v>
                </c:pt>
                <c:pt idx="4">
                  <c:v>21</c:v>
                </c:pt>
                <c:pt idx="5">
                  <c:v>17.5</c:v>
                </c:pt>
                <c:pt idx="6">
                  <c:v>14</c:v>
                </c:pt>
                <c:pt idx="7">
                  <c:v>10.5</c:v>
                </c:pt>
                <c:pt idx="8">
                  <c:v>7</c:v>
                </c:pt>
                <c:pt idx="9">
                  <c:v>3.5</c:v>
                </c:pt>
                <c:pt idx="10">
                  <c:v>0</c:v>
                </c:pt>
                <c:pt idx="11">
                  <c:v>-3.5</c:v>
                </c:pt>
                <c:pt idx="12">
                  <c:v>-7</c:v>
                </c:pt>
                <c:pt idx="13">
                  <c:v>-10.5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F-4965-81AE-15E70F30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125872"/>
        <c:axId val="1690126288"/>
      </c:lineChart>
      <c:catAx>
        <c:axId val="169012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26288"/>
        <c:crosses val="autoZero"/>
        <c:auto val="1"/>
        <c:lblAlgn val="ctr"/>
        <c:lblOffset val="100"/>
        <c:noMultiLvlLbl val="0"/>
      </c:catAx>
      <c:valAx>
        <c:axId val="16901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872066</xdr:colOff>
      <xdr:row>19</xdr:row>
      <xdr:rowOff>55034</xdr:rowOff>
    </xdr:from>
    <xdr:to>
      <xdr:col>14</xdr:col>
      <xdr:colOff>245533</xdr:colOff>
      <xdr:row>34</xdr:row>
      <xdr:rowOff>4234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4889D-E10D-7569-1318-10BE20FAD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6685-BF3C-49BF-B3DD-7266439444FC}">
  <dimension ref="D4:V18"/>
  <sheetViews>
    <sheetView tabSelected="1" zoomScale="70" zoomScaleNormal="70" workbookViewId="0">
      <selection activeCell="Q31" sqref="Q31"/>
    </sheetView>
  </sheetViews>
  <sheetFormatPr defaultRowHeight="14.4" x14ac:dyDescent="0.3"/>
  <cols>
    <col min="3" max="3" width="6.6640625" customWidth="1"/>
    <col min="4" max="4" width="0.44140625" hidden="1" customWidth="1"/>
    <col min="5" max="5" width="8.88671875" hidden="1" customWidth="1"/>
    <col min="6" max="6" width="62.33203125" customWidth="1"/>
    <col min="7" max="7" width="13.5546875" customWidth="1"/>
  </cols>
  <sheetData>
    <row r="4" spans="6:22" ht="15" thickBot="1" x14ac:dyDescent="0.35"/>
    <row r="5" spans="6:22" ht="24" thickBot="1" x14ac:dyDescent="0.35">
      <c r="F5" s="21" t="s">
        <v>0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3"/>
    </row>
    <row r="6" spans="6:22" ht="15" thickBot="1" x14ac:dyDescent="0.35"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6"/>
    </row>
    <row r="7" spans="6:22" x14ac:dyDescent="0.3">
      <c r="F7" s="27" t="s">
        <v>1</v>
      </c>
      <c r="G7" s="1" t="s">
        <v>2</v>
      </c>
      <c r="H7" s="2">
        <v>44883</v>
      </c>
      <c r="I7" s="2">
        <v>44884</v>
      </c>
      <c r="J7" s="2">
        <v>44885</v>
      </c>
      <c r="K7" s="2">
        <v>44886</v>
      </c>
      <c r="L7" s="2">
        <v>44887</v>
      </c>
      <c r="M7" s="2">
        <v>44888</v>
      </c>
      <c r="N7" s="2">
        <v>44889</v>
      </c>
      <c r="O7" s="2">
        <v>44890</v>
      </c>
      <c r="P7" s="2">
        <v>44891</v>
      </c>
      <c r="Q7" s="2">
        <v>44892</v>
      </c>
      <c r="R7" s="2">
        <v>44893</v>
      </c>
      <c r="S7" s="2">
        <v>44894</v>
      </c>
      <c r="T7" s="2">
        <v>44895</v>
      </c>
    </row>
    <row r="8" spans="6:22" ht="15" thickBot="1" x14ac:dyDescent="0.35">
      <c r="F8" s="28"/>
      <c r="G8" s="3" t="s">
        <v>3</v>
      </c>
      <c r="H8" s="3" t="s">
        <v>4</v>
      </c>
      <c r="I8" s="3" t="s">
        <v>5</v>
      </c>
      <c r="J8" s="3" t="s">
        <v>6</v>
      </c>
      <c r="K8" s="3" t="s">
        <v>7</v>
      </c>
      <c r="L8" s="3" t="s">
        <v>8</v>
      </c>
      <c r="M8" s="3" t="s">
        <v>9</v>
      </c>
      <c r="N8" s="3" t="s">
        <v>10</v>
      </c>
      <c r="O8" s="3" t="s">
        <v>11</v>
      </c>
      <c r="P8" s="3" t="s">
        <v>12</v>
      </c>
      <c r="Q8" s="3" t="s">
        <v>13</v>
      </c>
      <c r="R8" s="3" t="s">
        <v>14</v>
      </c>
      <c r="S8" s="3" t="s">
        <v>15</v>
      </c>
      <c r="T8" s="3" t="s">
        <v>16</v>
      </c>
    </row>
    <row r="9" spans="6:22" x14ac:dyDescent="0.3">
      <c r="F9" s="4" t="s">
        <v>19</v>
      </c>
      <c r="G9" s="5">
        <v>2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</row>
    <row r="10" spans="6:22" x14ac:dyDescent="0.3">
      <c r="F10" s="7" t="s">
        <v>20</v>
      </c>
      <c r="G10" s="8">
        <v>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>
        <v>1</v>
      </c>
    </row>
    <row r="11" spans="6:22" x14ac:dyDescent="0.3">
      <c r="F11" s="7" t="s">
        <v>21</v>
      </c>
      <c r="G11" s="8">
        <v>4</v>
      </c>
      <c r="H11" s="9"/>
      <c r="I11" s="9">
        <v>1</v>
      </c>
      <c r="J11" s="9"/>
      <c r="K11" s="9">
        <v>1</v>
      </c>
      <c r="L11" s="9">
        <v>1</v>
      </c>
      <c r="M11" s="9">
        <v>1</v>
      </c>
      <c r="N11" s="9">
        <v>1</v>
      </c>
      <c r="O11" s="9"/>
      <c r="P11" s="9"/>
      <c r="Q11" s="9">
        <v>1</v>
      </c>
      <c r="R11" s="9">
        <v>1</v>
      </c>
      <c r="S11" s="9">
        <v>1</v>
      </c>
      <c r="T11" s="9">
        <v>1</v>
      </c>
    </row>
    <row r="12" spans="6:22" x14ac:dyDescent="0.3">
      <c r="F12" s="7" t="s">
        <v>22</v>
      </c>
      <c r="G12" s="8">
        <v>5</v>
      </c>
      <c r="H12" s="9"/>
      <c r="I12" s="9">
        <v>1</v>
      </c>
      <c r="J12" s="9">
        <v>1</v>
      </c>
      <c r="K12" s="9"/>
      <c r="L12" s="9"/>
      <c r="M12" s="9">
        <v>1</v>
      </c>
      <c r="N12" s="9">
        <v>1</v>
      </c>
      <c r="O12" s="9"/>
      <c r="P12" s="9"/>
      <c r="Q12" s="9">
        <v>1</v>
      </c>
      <c r="R12" s="9"/>
      <c r="S12" s="9"/>
      <c r="T12" s="9">
        <v>1</v>
      </c>
    </row>
    <row r="13" spans="6:22" x14ac:dyDescent="0.3">
      <c r="F13" s="11" t="s">
        <v>23</v>
      </c>
      <c r="G13" s="12">
        <v>6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/>
      <c r="N13" s="9"/>
      <c r="O13" s="13"/>
      <c r="P13" s="13"/>
      <c r="Q13" s="13"/>
      <c r="R13" s="13">
        <v>1</v>
      </c>
      <c r="S13" s="13">
        <v>1</v>
      </c>
      <c r="T13" s="13">
        <v>1</v>
      </c>
    </row>
    <row r="14" spans="6:22" x14ac:dyDescent="0.3">
      <c r="F14" s="11" t="s">
        <v>24</v>
      </c>
      <c r="G14" s="12">
        <v>7</v>
      </c>
      <c r="H14" s="13"/>
      <c r="I14" s="13">
        <v>1</v>
      </c>
      <c r="J14" s="13">
        <v>1</v>
      </c>
      <c r="K14" s="13"/>
      <c r="L14" s="13"/>
      <c r="M14" s="13">
        <v>1</v>
      </c>
      <c r="N14" s="10"/>
      <c r="O14" s="13"/>
      <c r="P14" s="13">
        <v>1</v>
      </c>
      <c r="Q14" s="13">
        <v>1</v>
      </c>
      <c r="R14" s="13"/>
      <c r="S14" s="13">
        <v>1</v>
      </c>
      <c r="T14" s="13"/>
    </row>
    <row r="15" spans="6:22" ht="15" thickBot="1" x14ac:dyDescent="0.35">
      <c r="F15" s="11" t="s">
        <v>25</v>
      </c>
      <c r="G15" s="12">
        <v>8</v>
      </c>
      <c r="H15" s="13"/>
      <c r="I15" s="13"/>
      <c r="J15" s="13"/>
      <c r="K15" s="13"/>
      <c r="L15" s="13"/>
      <c r="M15" s="13"/>
      <c r="N15" s="9"/>
      <c r="O15" s="13">
        <v>1</v>
      </c>
      <c r="P15" s="13">
        <v>1</v>
      </c>
      <c r="Q15" s="13"/>
      <c r="R15" s="13"/>
      <c r="S15" s="13"/>
      <c r="T15" s="13"/>
    </row>
    <row r="16" spans="6:22" x14ac:dyDescent="0.3">
      <c r="F16" s="14" t="s">
        <v>17</v>
      </c>
      <c r="G16" s="15">
        <f>SUM(G9:G15)</f>
        <v>35</v>
      </c>
      <c r="H16" s="16">
        <f>G16-SUM(H9:H15)</f>
        <v>33</v>
      </c>
      <c r="I16" s="16">
        <f t="shared" ref="I16:T16" si="0">H16-SUM(I9:I15)</f>
        <v>28</v>
      </c>
      <c r="J16" s="16">
        <f>I16-SUM(J9:J15)</f>
        <v>24</v>
      </c>
      <c r="K16" s="16">
        <f t="shared" si="0"/>
        <v>21</v>
      </c>
      <c r="L16" s="16">
        <f t="shared" si="0"/>
        <v>18</v>
      </c>
      <c r="M16" s="16">
        <f t="shared" si="0"/>
        <v>14</v>
      </c>
      <c r="N16" s="16">
        <f t="shared" si="0"/>
        <v>11</v>
      </c>
      <c r="O16" s="16">
        <f t="shared" si="0"/>
        <v>9</v>
      </c>
      <c r="P16" s="16">
        <f t="shared" si="0"/>
        <v>6</v>
      </c>
      <c r="Q16" s="16">
        <f t="shared" si="0"/>
        <v>2</v>
      </c>
      <c r="R16" s="16">
        <f t="shared" si="0"/>
        <v>-1</v>
      </c>
      <c r="S16" s="16">
        <f t="shared" si="0"/>
        <v>-5</v>
      </c>
      <c r="T16" s="16">
        <f t="shared" si="0"/>
        <v>-10</v>
      </c>
    </row>
    <row r="17" spans="6:20" ht="15" thickBot="1" x14ac:dyDescent="0.35">
      <c r="F17" s="17" t="s">
        <v>18</v>
      </c>
      <c r="G17" s="18">
        <f>SUM(G9:G15)</f>
        <v>35</v>
      </c>
      <c r="H17" s="19">
        <f>$G$17-($G$17/10*1)</f>
        <v>31.5</v>
      </c>
      <c r="I17" s="19">
        <f>$G$17-($G$17/10*2)</f>
        <v>28</v>
      </c>
      <c r="J17" s="19">
        <f>$G$17-($G$17/10*3)</f>
        <v>24.5</v>
      </c>
      <c r="K17" s="19">
        <f>$G$17-($G$17/10*4)</f>
        <v>21</v>
      </c>
      <c r="L17" s="19">
        <f>$G$17-($G$17/10*5)</f>
        <v>17.5</v>
      </c>
      <c r="M17" s="19">
        <f>$G$17-($G$17/10*6)</f>
        <v>14</v>
      </c>
      <c r="N17" s="19">
        <f>$G$17-($G$17/10*7)</f>
        <v>10.5</v>
      </c>
      <c r="O17" s="19">
        <f>$G$17-($G$17/10*8)</f>
        <v>7</v>
      </c>
      <c r="P17" s="19">
        <f>$G$17-($G$17/10*9)</f>
        <v>3.5</v>
      </c>
      <c r="Q17" s="19">
        <f>$G$17-($G$17/10*10)</f>
        <v>0</v>
      </c>
      <c r="R17" s="19">
        <f>$G$17-($G$17/10*11)</f>
        <v>-3.5</v>
      </c>
      <c r="S17" s="19">
        <f>$G$17-($G$17/10*12)</f>
        <v>-7</v>
      </c>
      <c r="T17" s="19">
        <f>$G$17-($G$17/10*13)</f>
        <v>-10.5</v>
      </c>
    </row>
    <row r="18" spans="6:20" x14ac:dyDescent="0.3">
      <c r="H18" s="20"/>
    </row>
  </sheetData>
  <mergeCells count="3">
    <mergeCell ref="F5:V5"/>
    <mergeCell ref="F6:V6"/>
    <mergeCell ref="F7:F8"/>
  </mergeCells>
  <phoneticPr fontId="2" type="noConversion"/>
  <pageMargins left="0.7" right="0.7" top="0.75" bottom="0.75" header="0.3" footer="0.3"/>
  <ignoredErrors>
    <ignoredError sqref="K1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Rodriguez</dc:creator>
  <cp:lastModifiedBy>Diego Rodriguez</cp:lastModifiedBy>
  <dcterms:created xsi:type="dcterms:W3CDTF">2022-12-01T20:12:53Z</dcterms:created>
  <dcterms:modified xsi:type="dcterms:W3CDTF">2022-12-06T18:28:10Z</dcterms:modified>
</cp:coreProperties>
</file>