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ojoMRM\Specs\"/>
    </mc:Choice>
  </mc:AlternateContent>
  <xr:revisionPtr revIDLastSave="0" documentId="8_{0613121E-C087-4BF1-BFFC-8C6066D41077}" xr6:coauthVersionLast="45" xr6:coauthVersionMax="45" xr10:uidLastSave="{00000000-0000-0000-0000-000000000000}"/>
  <bookViews>
    <workbookView xWindow="-5865" yWindow="-21720" windowWidth="38640" windowHeight="21240"/>
  </bookViews>
  <sheets>
    <sheet name="Carburant" sheetId="1" r:id="rId1"/>
    <sheet name="Véhicule" sheetId="2" r:id="rId2"/>
    <sheet name="Trajets" sheetId="3" r:id="rId3"/>
    <sheet name="Consommation-Trajet-Véhicule" sheetId="4" r:id="rId4"/>
    <sheet name="Intensité Electrique selon Pays" sheetId="5" r:id="rId5"/>
    <sheet name="Comparaison-CO²" sheetId="6" r:id="rId6"/>
    <sheet name="Comparaison-Energie" sheetId="7" r:id="rId7"/>
    <sheet name="Appareil Electrique" sheetId="8" r:id="rId8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7" l="1"/>
  <c r="C8" i="7"/>
  <c r="C4" i="7"/>
  <c r="C18" i="6"/>
  <c r="C17" i="6"/>
  <c r="C16" i="6"/>
  <c r="C15" i="6"/>
  <c r="C4" i="6"/>
  <c r="P12" i="4"/>
  <c r="P11" i="4"/>
  <c r="P10" i="4"/>
  <c r="P9" i="4"/>
  <c r="P8" i="4"/>
  <c r="P7" i="4"/>
  <c r="P6" i="4"/>
  <c r="P5" i="4"/>
  <c r="P4" i="4"/>
  <c r="D4" i="1"/>
</calcChain>
</file>

<file path=xl/sharedStrings.xml><?xml version="1.0" encoding="utf-8"?>
<sst xmlns="http://schemas.openxmlformats.org/spreadsheetml/2006/main" count="229" uniqueCount="109">
  <si>
    <t>Nom</t>
  </si>
  <si>
    <t>Unité</t>
  </si>
  <si>
    <t>Emission</t>
  </si>
  <si>
    <t>Energie en kWh</t>
  </si>
  <si>
    <t>Gasoil</t>
  </si>
  <si>
    <t>kg CO² / l</t>
  </si>
  <si>
    <t>Essence</t>
  </si>
  <si>
    <t>GPL</t>
  </si>
  <si>
    <t>Etahnol (E85)</t>
  </si>
  <si>
    <t>Electrique (France)</t>
  </si>
  <si>
    <t>kg CO² / kWh</t>
  </si>
  <si>
    <t>Electrique (Allemagne)</t>
  </si>
  <si>
    <t>Electrique (Chine)</t>
  </si>
  <si>
    <t>Electrique (Etats-Unis)</t>
  </si>
  <si>
    <t>Segment</t>
  </si>
  <si>
    <t>Type</t>
  </si>
  <si>
    <t>Exemple</t>
  </si>
  <si>
    <t>A</t>
  </si>
  <si>
    <t>Citadines</t>
  </si>
  <si>
    <t>C1 / Twingo</t>
  </si>
  <si>
    <t>B</t>
  </si>
  <si>
    <t>Citadines Polyvalentes</t>
  </si>
  <si>
    <t>Sandero / 208 / Clio</t>
  </si>
  <si>
    <t>C</t>
  </si>
  <si>
    <t>Compactes</t>
  </si>
  <si>
    <t>Logan / 308 / Megane</t>
  </si>
  <si>
    <t>D</t>
  </si>
  <si>
    <t>Familiales</t>
  </si>
  <si>
    <t>Ford Mondeo / VW Passat</t>
  </si>
  <si>
    <t>E</t>
  </si>
  <si>
    <t>Grandes Routières</t>
  </si>
  <si>
    <t>Volvo S90</t>
  </si>
  <si>
    <t>SUV S</t>
  </si>
  <si>
    <t>Petits SUV</t>
  </si>
  <si>
    <t>2008 / Captur</t>
  </si>
  <si>
    <t>SUV M</t>
  </si>
  <si>
    <t>Moyens SUV</t>
  </si>
  <si>
    <t>3008-4008 / Kadjar</t>
  </si>
  <si>
    <t>SUV L</t>
  </si>
  <si>
    <t>Grands SUV</t>
  </si>
  <si>
    <t>5008 / Koleos</t>
  </si>
  <si>
    <t>SUV XL et +</t>
  </si>
  <si>
    <t>SUV Grande Taille</t>
  </si>
  <si>
    <t>Range Rover</t>
  </si>
  <si>
    <t>Trajet</t>
  </si>
  <si>
    <t>Ville</t>
  </si>
  <si>
    <t>Route</t>
  </si>
  <si>
    <t>Mixte</t>
  </si>
  <si>
    <t>Mixte Réel</t>
  </si>
  <si>
    <t>Autoroute</t>
  </si>
  <si>
    <t>Consommation en L/100km</t>
  </si>
  <si>
    <t>Electrique (Tous Pays)</t>
  </si>
  <si>
    <t>Mixte réel</t>
  </si>
  <si>
    <t>L/100km</t>
  </si>
  <si>
    <t>kwh/100km</t>
  </si>
  <si>
    <t>Source</t>
  </si>
  <si>
    <t>https://www.canton-tech.org/conso/</t>
  </si>
  <si>
    <t>https://www.automobile-propre.com/dossiers/la-consommation-dune-voiture-electrique/</t>
  </si>
  <si>
    <t>Pays</t>
  </si>
  <si>
    <t>France</t>
  </si>
  <si>
    <t>Allemagne</t>
  </si>
  <si>
    <t>Chine</t>
  </si>
  <si>
    <t>Etats-Unis</t>
  </si>
  <si>
    <t>https://www.bilans-ges.ademe.fr/documentation/UPLOAD_DOC_FR/index.htm?moyenne_par_pays.htm</t>
  </si>
  <si>
    <t>https://www.electricitymap.org/map</t>
  </si>
  <si>
    <t>Domaine</t>
  </si>
  <si>
    <t>Objet</t>
  </si>
  <si>
    <t>Emission CO² en kg</t>
  </si>
  <si>
    <t>Transports</t>
  </si>
  <si>
    <t>Vol Aller Paris/NY pour 1 personne</t>
  </si>
  <si>
    <t>Nourriture</t>
  </si>
  <si>
    <t>1 steak (200g) de boeuf</t>
  </si>
  <si>
    <t>1kg de boeuf</t>
  </si>
  <si>
    <t>1 kg de tomates</t>
  </si>
  <si>
    <t>1kg de patates</t>
  </si>
  <si>
    <t>1 kg d’agneau</t>
  </si>
  <si>
    <t>1 kg de porc</t>
  </si>
  <si>
    <t>1 kg de poulet</t>
  </si>
  <si>
    <t>1 kg de Dinde</t>
  </si>
  <si>
    <t>Electronique</t>
  </si>
  <si>
    <t>1 TV de 40 à 49 pouces</t>
  </si>
  <si>
    <t>1 ordinateur portable</t>
  </si>
  <si>
    <t>1 smartphone</t>
  </si>
  <si>
    <t>Transport</t>
  </si>
  <si>
    <t>100 km en voiture électrique (France)</t>
  </si>
  <si>
    <t>100 km en voiture électrique (Allemagne)</t>
  </si>
  <si>
    <t>100 km en voiture électrique (Chine)</t>
  </si>
  <si>
    <t>100 km en voiture électrique (Etats-Unis)</t>
  </si>
  <si>
    <t>1L Gasoil</t>
  </si>
  <si>
    <t>1L Essence</t>
  </si>
  <si>
    <t>1L GPL</t>
  </si>
  <si>
    <t>1L Etahnol (E85)</t>
  </si>
  <si>
    <t>Travail</t>
  </si>
  <si>
    <t>1h de travail de force humain</t>
  </si>
  <si>
    <t>1 journée de travail de force humain</t>
  </si>
  <si>
    <t>1 mois de travail de force humain</t>
  </si>
  <si>
    <t>1 an de travail de force humain</t>
  </si>
  <si>
    <t>100 km en voiture électrique</t>
  </si>
  <si>
    <t>Puissance</t>
  </si>
  <si>
    <t>Ampoule</t>
  </si>
  <si>
    <t>Ampoule (LED)</t>
  </si>
  <si>
    <t>Grille-Pain</t>
  </si>
  <si>
    <t>Four micro-onde</t>
  </si>
  <si>
    <t>Chauffage électrique</t>
  </si>
  <si>
    <t>Sèche cheveux</t>
  </si>
  <si>
    <t>Laptop</t>
  </si>
  <si>
    <t>Desktop</t>
  </si>
  <si>
    <t>Ordinateur (Gaming)</t>
  </si>
  <si>
    <t>TV connectée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</si>
</sst>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i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9">
    <xf numFmtId="0" fontId="0" fillId="0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" fillId="0" borderId="0"/>
    <xf numFmtId="0" fontId="1" fillId="0" borderId="0"/>
    <xf numFmtId="0" fontId="4" fillId="0" borderId="0"/>
  </cellStyleXfs>
  <cellXfs count="17">
    <xf numFmtId="0" fontId="0" fillId="0" borderId="0" xfId="0"/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0" fillId="0" borderId="3" xfId="0" applyBorder="1"/>
    <xf numFmtId="0" fontId="0" fillId="0" borderId="4" xfId="0" applyBorder="1"/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3" xfId="0" applyFont="1" applyBorder="1"/>
    <xf numFmtId="0" fontId="15" fillId="0" borderId="4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5" fillId="0" borderId="8" xfId="0" applyFont="1" applyBorder="1"/>
    <xf numFmtId="0" fontId="15" fillId="0" borderId="9" xfId="0" applyFont="1" applyBorder="1"/>
    <xf numFmtId="0" fontId="15" fillId="0" borderId="10" xfId="0" applyFont="1" applyBorder="1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(user)" xfId="11"/>
    <cellStyle name="Heading 1" xfId="12"/>
    <cellStyle name="Heading 2" xfId="13"/>
    <cellStyle name="Hyperlink" xfId="14"/>
    <cellStyle name="Neutral" xfId="15"/>
    <cellStyle name="Normal" xfId="0" builtinId="0" customBuiltin="1"/>
    <cellStyle name="Note" xfId="1" builtinId="10" customBuiltin="1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baseColWidth="10" defaultRowHeight="14.25"/>
  <cols>
    <col min="1" max="1" width="22.125" customWidth="1"/>
    <col min="2" max="3" width="10.625" customWidth="1"/>
    <col min="4" max="4" width="14.375" customWidth="1"/>
  </cols>
  <sheetData>
    <row r="1" spans="1:4" ht="1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2.67</v>
      </c>
      <c r="D2">
        <v>10.74</v>
      </c>
    </row>
    <row r="3" spans="1:4">
      <c r="A3" t="s">
        <v>6</v>
      </c>
      <c r="B3" t="s">
        <v>5</v>
      </c>
      <c r="C3">
        <v>2.2999999999999998</v>
      </c>
      <c r="D3">
        <v>9.6300000000000008</v>
      </c>
    </row>
    <row r="4" spans="1:4">
      <c r="A4" t="s">
        <v>7</v>
      </c>
      <c r="B4" t="s">
        <v>5</v>
      </c>
      <c r="C4">
        <v>1.66</v>
      </c>
      <c r="D4">
        <f>D3*(1-0.225)</f>
        <v>7.4632500000000004</v>
      </c>
    </row>
    <row r="5" spans="1:4">
      <c r="A5" t="s">
        <v>8</v>
      </c>
      <c r="B5" t="s">
        <v>5</v>
      </c>
      <c r="C5">
        <v>1.65</v>
      </c>
      <c r="D5">
        <v>6.5</v>
      </c>
    </row>
    <row r="6" spans="1:4">
      <c r="A6" t="s">
        <v>9</v>
      </c>
      <c r="B6" t="s">
        <v>10</v>
      </c>
      <c r="C6">
        <v>0.10199999999999999</v>
      </c>
      <c r="D6">
        <v>1</v>
      </c>
    </row>
    <row r="7" spans="1:4">
      <c r="A7" t="s">
        <v>11</v>
      </c>
      <c r="B7" t="s">
        <v>10</v>
      </c>
      <c r="C7">
        <v>0.435</v>
      </c>
      <c r="D7">
        <v>1</v>
      </c>
    </row>
    <row r="8" spans="1:4">
      <c r="A8" t="s">
        <v>12</v>
      </c>
      <c r="B8" t="s">
        <v>10</v>
      </c>
      <c r="C8">
        <v>0.76600000000000001</v>
      </c>
      <c r="D8">
        <v>1</v>
      </c>
    </row>
    <row r="9" spans="1:4">
      <c r="A9" t="s">
        <v>13</v>
      </c>
      <c r="B9" t="s">
        <v>10</v>
      </c>
      <c r="C9">
        <v>0.52200000000000002</v>
      </c>
      <c r="D9">
        <v>1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&amp;CPage &amp;P&amp;L&amp;1#&amp;"Calibri"&amp;10&amp;K000000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4.25"/>
  <cols>
    <col min="1" max="1" width="10.625" customWidth="1"/>
    <col min="2" max="2" width="18.625" customWidth="1"/>
    <col min="3" max="3" width="22" customWidth="1"/>
  </cols>
  <sheetData>
    <row r="1" spans="1:3" ht="15">
      <c r="A1" s="1" t="s">
        <v>14</v>
      </c>
      <c r="B1" s="1" t="s">
        <v>15</v>
      </c>
      <c r="C1" s="1" t="s">
        <v>16</v>
      </c>
    </row>
    <row r="2" spans="1:3">
      <c r="A2" t="s">
        <v>17</v>
      </c>
      <c r="B2" t="s">
        <v>18</v>
      </c>
      <c r="C2" t="s">
        <v>19</v>
      </c>
    </row>
    <row r="3" spans="1:3">
      <c r="A3" t="s">
        <v>20</v>
      </c>
      <c r="B3" t="s">
        <v>21</v>
      </c>
      <c r="C3" t="s">
        <v>22</v>
      </c>
    </row>
    <row r="4" spans="1:3">
      <c r="A4" t="s">
        <v>23</v>
      </c>
      <c r="B4" t="s">
        <v>24</v>
      </c>
      <c r="C4" t="s">
        <v>25</v>
      </c>
    </row>
    <row r="5" spans="1:3">
      <c r="A5" t="s">
        <v>26</v>
      </c>
      <c r="B5" t="s">
        <v>27</v>
      </c>
      <c r="C5" t="s">
        <v>28</v>
      </c>
    </row>
    <row r="6" spans="1:3">
      <c r="A6" t="s">
        <v>29</v>
      </c>
      <c r="B6" t="s">
        <v>30</v>
      </c>
      <c r="C6" t="s">
        <v>31</v>
      </c>
    </row>
    <row r="7" spans="1:3">
      <c r="A7" t="s">
        <v>32</v>
      </c>
      <c r="B7" t="s">
        <v>33</v>
      </c>
      <c r="C7" t="s">
        <v>34</v>
      </c>
    </row>
    <row r="8" spans="1:3">
      <c r="A8" t="s">
        <v>35</v>
      </c>
      <c r="B8" t="s">
        <v>36</v>
      </c>
      <c r="C8" t="s">
        <v>37</v>
      </c>
    </row>
    <row r="9" spans="1:3">
      <c r="A9" t="s">
        <v>38</v>
      </c>
      <c r="B9" t="s">
        <v>39</v>
      </c>
      <c r="C9" t="s">
        <v>40</v>
      </c>
    </row>
    <row r="10" spans="1:3">
      <c r="A10" t="s">
        <v>41</v>
      </c>
      <c r="B10" t="s">
        <v>42</v>
      </c>
      <c r="C10" t="s">
        <v>43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&amp;CPage &amp;P&amp;L&amp;1#&amp;"Calibri"&amp;10&amp;K000000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4.25"/>
  <cols>
    <col min="1" max="1" width="10.625" customWidth="1"/>
  </cols>
  <sheetData>
    <row r="1" spans="1:1" ht="15">
      <c r="A1" s="1" t="s">
        <v>44</v>
      </c>
    </row>
    <row r="2" spans="1:1">
      <c r="A2" t="s">
        <v>45</v>
      </c>
    </row>
    <row r="3" spans="1:1">
      <c r="A3" t="s">
        <v>46</v>
      </c>
    </row>
    <row r="4" spans="1:1">
      <c r="A4" t="s">
        <v>47</v>
      </c>
    </row>
    <row r="5" spans="1:1">
      <c r="A5" t="s">
        <v>48</v>
      </c>
    </row>
    <row r="6" spans="1:1">
      <c r="A6" s="2" t="s">
        <v>49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&amp;CPage &amp;P&amp;L&amp;1#&amp;"Calibri"&amp;10&amp;K000000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/>
  </sheetViews>
  <sheetFormatPr baseColWidth="10" defaultRowHeight="14.25"/>
  <cols>
    <col min="1" max="2" width="10.625" customWidth="1"/>
    <col min="3" max="3" width="21" customWidth="1"/>
    <col min="4" max="6" width="8.125" customWidth="1"/>
    <col min="7" max="7" width="8.625" customWidth="1"/>
    <col min="8" max="10" width="8" customWidth="1"/>
    <col min="11" max="11" width="8.625" customWidth="1"/>
    <col min="12" max="12" width="4.75" customWidth="1"/>
    <col min="13" max="13" width="5.875" customWidth="1"/>
    <col min="14" max="14" width="5.625" customWidth="1"/>
    <col min="15" max="15" width="8.625" customWidth="1"/>
    <col min="16" max="19" width="11.625" customWidth="1"/>
    <col min="20" max="23" width="18.375" customWidth="1"/>
  </cols>
  <sheetData>
    <row r="1" spans="1:23" ht="15">
      <c r="A1" s="1" t="s">
        <v>50</v>
      </c>
      <c r="B1" s="1"/>
      <c r="C1" s="1"/>
      <c r="D1" s="3" t="s">
        <v>4</v>
      </c>
      <c r="E1" s="3" t="s">
        <v>4</v>
      </c>
      <c r="F1" s="3" t="s">
        <v>4</v>
      </c>
      <c r="G1" s="3" t="s">
        <v>4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7</v>
      </c>
      <c r="M1" s="3" t="s">
        <v>7</v>
      </c>
      <c r="N1" s="3" t="s">
        <v>7</v>
      </c>
      <c r="O1" s="3" t="s">
        <v>7</v>
      </c>
      <c r="P1" s="3" t="s">
        <v>8</v>
      </c>
      <c r="Q1" s="3" t="s">
        <v>8</v>
      </c>
      <c r="R1" s="3" t="s">
        <v>8</v>
      </c>
      <c r="S1" s="3" t="s">
        <v>8</v>
      </c>
      <c r="T1" s="3" t="s">
        <v>51</v>
      </c>
      <c r="U1" s="3" t="s">
        <v>51</v>
      </c>
      <c r="V1" s="3" t="s">
        <v>51</v>
      </c>
      <c r="W1" s="3" t="s">
        <v>51</v>
      </c>
    </row>
    <row r="2" spans="1:23" ht="15">
      <c r="A2" s="1"/>
      <c r="B2" s="1"/>
      <c r="C2" s="1"/>
      <c r="D2" s="3" t="s">
        <v>45</v>
      </c>
      <c r="E2" s="3" t="s">
        <v>46</v>
      </c>
      <c r="F2" s="3" t="s">
        <v>47</v>
      </c>
      <c r="G2" s="3" t="s">
        <v>52</v>
      </c>
      <c r="H2" s="3" t="s">
        <v>45</v>
      </c>
      <c r="I2" s="3" t="s">
        <v>46</v>
      </c>
      <c r="J2" s="3" t="s">
        <v>47</v>
      </c>
      <c r="K2" s="3" t="s">
        <v>52</v>
      </c>
      <c r="L2" s="3" t="s">
        <v>45</v>
      </c>
      <c r="M2" s="3" t="s">
        <v>46</v>
      </c>
      <c r="N2" s="3" t="s">
        <v>47</v>
      </c>
      <c r="O2" s="3" t="s">
        <v>52</v>
      </c>
      <c r="P2" s="3" t="s">
        <v>45</v>
      </c>
      <c r="Q2" s="3" t="s">
        <v>46</v>
      </c>
      <c r="R2" s="3" t="s">
        <v>47</v>
      </c>
      <c r="S2" s="3" t="s">
        <v>52</v>
      </c>
      <c r="T2" s="3" t="s">
        <v>45</v>
      </c>
      <c r="U2" s="3" t="s">
        <v>46</v>
      </c>
      <c r="V2" s="3" t="s">
        <v>47</v>
      </c>
      <c r="W2" s="3" t="s">
        <v>52</v>
      </c>
    </row>
    <row r="3" spans="1:23" ht="15">
      <c r="A3" s="1" t="s">
        <v>14</v>
      </c>
      <c r="B3" s="1" t="s">
        <v>15</v>
      </c>
      <c r="C3" s="1" t="s">
        <v>16</v>
      </c>
      <c r="D3" s="3" t="s">
        <v>53</v>
      </c>
      <c r="E3" s="3" t="s">
        <v>53</v>
      </c>
      <c r="F3" s="3" t="s">
        <v>53</v>
      </c>
      <c r="G3" s="3" t="s">
        <v>53</v>
      </c>
      <c r="H3" s="3" t="s">
        <v>53</v>
      </c>
      <c r="I3" s="3" t="s">
        <v>53</v>
      </c>
      <c r="J3" s="3" t="s">
        <v>53</v>
      </c>
      <c r="K3" s="3" t="s">
        <v>53</v>
      </c>
      <c r="L3" s="3" t="s">
        <v>53</v>
      </c>
      <c r="M3" s="3" t="s">
        <v>53</v>
      </c>
      <c r="N3" s="3" t="s">
        <v>53</v>
      </c>
      <c r="O3" s="3" t="s">
        <v>53</v>
      </c>
      <c r="P3" s="3" t="s">
        <v>53</v>
      </c>
      <c r="Q3" s="3" t="s">
        <v>53</v>
      </c>
      <c r="R3" s="3" t="s">
        <v>53</v>
      </c>
      <c r="S3" s="3" t="s">
        <v>53</v>
      </c>
      <c r="T3" s="3" t="s">
        <v>54</v>
      </c>
      <c r="U3" s="3" t="s">
        <v>54</v>
      </c>
      <c r="V3" s="3" t="s">
        <v>54</v>
      </c>
      <c r="W3" s="3" t="s">
        <v>54</v>
      </c>
    </row>
    <row r="4" spans="1:23">
      <c r="A4" t="s">
        <v>17</v>
      </c>
      <c r="B4" t="s">
        <v>18</v>
      </c>
      <c r="C4" t="s">
        <v>19</v>
      </c>
      <c r="D4" s="4">
        <v>5.2</v>
      </c>
      <c r="E4">
        <v>3.8</v>
      </c>
      <c r="F4">
        <v>4.3</v>
      </c>
      <c r="G4" s="5">
        <v>4.9450000000000003</v>
      </c>
      <c r="H4" s="4">
        <v>7.2</v>
      </c>
      <c r="I4">
        <v>4.5999999999999996</v>
      </c>
      <c r="J4">
        <v>5.6</v>
      </c>
      <c r="K4" s="5">
        <v>6.44</v>
      </c>
      <c r="L4" s="4">
        <v>7.6</v>
      </c>
      <c r="M4">
        <v>4.8</v>
      </c>
      <c r="N4">
        <v>5.8</v>
      </c>
      <c r="O4" s="5">
        <v>6.67</v>
      </c>
      <c r="P4" s="6">
        <f t="shared" ref="P4:P12" si="0">H4*1.15</f>
        <v>8.2799999999999994</v>
      </c>
      <c r="Q4" s="7">
        <v>4.8</v>
      </c>
      <c r="R4" s="7">
        <v>5.8</v>
      </c>
      <c r="S4" s="8">
        <v>6.67</v>
      </c>
      <c r="T4" s="5">
        <v>10</v>
      </c>
      <c r="U4" s="5">
        <v>10</v>
      </c>
      <c r="V4" s="5">
        <v>10</v>
      </c>
      <c r="W4" s="5">
        <v>10</v>
      </c>
    </row>
    <row r="5" spans="1:23">
      <c r="A5" t="s">
        <v>20</v>
      </c>
      <c r="B5" t="s">
        <v>21</v>
      </c>
      <c r="C5" t="s">
        <v>22</v>
      </c>
      <c r="D5" s="4">
        <v>6.2</v>
      </c>
      <c r="E5">
        <v>4.8</v>
      </c>
      <c r="F5">
        <v>5.3</v>
      </c>
      <c r="G5" s="5">
        <v>6.0949999999999998</v>
      </c>
      <c r="H5" s="4">
        <v>7.6</v>
      </c>
      <c r="I5">
        <v>4.9000000000000004</v>
      </c>
      <c r="J5">
        <v>5.9</v>
      </c>
      <c r="K5" s="5">
        <v>6.7850000000000001</v>
      </c>
      <c r="L5" s="4">
        <v>7.9</v>
      </c>
      <c r="M5">
        <v>4.9000000000000004</v>
      </c>
      <c r="N5">
        <v>6</v>
      </c>
      <c r="O5" s="5">
        <v>6.9</v>
      </c>
      <c r="P5" s="9">
        <f t="shared" si="0"/>
        <v>8.7399999999999984</v>
      </c>
      <c r="Q5" s="2">
        <v>5.8</v>
      </c>
      <c r="R5" s="2">
        <v>6.8</v>
      </c>
      <c r="S5" s="10">
        <v>7.67</v>
      </c>
      <c r="T5" s="5">
        <v>18</v>
      </c>
      <c r="U5" s="5">
        <v>18</v>
      </c>
      <c r="V5" s="5">
        <v>18</v>
      </c>
      <c r="W5" s="5">
        <v>18</v>
      </c>
    </row>
    <row r="6" spans="1:23">
      <c r="A6" t="s">
        <v>23</v>
      </c>
      <c r="B6" t="s">
        <v>24</v>
      </c>
      <c r="C6" t="s">
        <v>25</v>
      </c>
      <c r="D6" s="4">
        <v>6.8</v>
      </c>
      <c r="E6">
        <v>4.4000000000000004</v>
      </c>
      <c r="F6">
        <v>5.2</v>
      </c>
      <c r="G6" s="5">
        <v>5.98</v>
      </c>
      <c r="H6" s="4">
        <v>9.8000000000000007</v>
      </c>
      <c r="I6">
        <v>5.8</v>
      </c>
      <c r="J6">
        <v>7.2</v>
      </c>
      <c r="K6" s="5">
        <v>8.2799999999999994</v>
      </c>
      <c r="L6" s="4">
        <v>8.1999999999999993</v>
      </c>
      <c r="M6">
        <v>5.4</v>
      </c>
      <c r="N6">
        <v>6.4</v>
      </c>
      <c r="O6" s="5">
        <v>7.36</v>
      </c>
      <c r="P6" s="9">
        <f t="shared" si="0"/>
        <v>11.27</v>
      </c>
      <c r="Q6" s="2">
        <v>6.8</v>
      </c>
      <c r="R6" s="2">
        <v>7.8</v>
      </c>
      <c r="S6" s="10">
        <v>8.67</v>
      </c>
      <c r="T6" s="5">
        <v>17</v>
      </c>
      <c r="U6" s="5">
        <v>17</v>
      </c>
      <c r="V6" s="5">
        <v>17</v>
      </c>
      <c r="W6" s="5">
        <v>17</v>
      </c>
    </row>
    <row r="7" spans="1:23">
      <c r="A7" t="s">
        <v>26</v>
      </c>
      <c r="B7" t="s">
        <v>27</v>
      </c>
      <c r="C7" t="s">
        <v>28</v>
      </c>
      <c r="D7" s="4">
        <v>7.9</v>
      </c>
      <c r="E7">
        <v>4.9000000000000004</v>
      </c>
      <c r="F7">
        <v>5.9</v>
      </c>
      <c r="G7" s="5">
        <v>6.7850000000000001</v>
      </c>
      <c r="H7" s="4">
        <v>10</v>
      </c>
      <c r="I7">
        <v>6.1</v>
      </c>
      <c r="J7">
        <v>7.5</v>
      </c>
      <c r="K7" s="5">
        <v>8.625</v>
      </c>
      <c r="L7" s="4">
        <v>10</v>
      </c>
      <c r="M7">
        <v>5.9</v>
      </c>
      <c r="N7">
        <v>7.4</v>
      </c>
      <c r="O7" s="5">
        <v>8.51</v>
      </c>
      <c r="P7" s="9">
        <f t="shared" si="0"/>
        <v>11.5</v>
      </c>
      <c r="Q7" s="2">
        <v>7.8</v>
      </c>
      <c r="R7" s="2">
        <v>8.8000000000000007</v>
      </c>
      <c r="S7" s="10">
        <v>9.67</v>
      </c>
      <c r="T7" s="5">
        <v>16</v>
      </c>
      <c r="U7" s="5">
        <v>16</v>
      </c>
      <c r="V7" s="5">
        <v>16</v>
      </c>
      <c r="W7" s="5">
        <v>16</v>
      </c>
    </row>
    <row r="8" spans="1:23">
      <c r="A8" t="s">
        <v>29</v>
      </c>
      <c r="B8" t="s">
        <v>30</v>
      </c>
      <c r="C8" t="s">
        <v>31</v>
      </c>
      <c r="D8" s="4">
        <v>8.8000000000000007</v>
      </c>
      <c r="E8">
        <v>5</v>
      </c>
      <c r="F8">
        <v>6.4</v>
      </c>
      <c r="G8" s="5">
        <v>7.36</v>
      </c>
      <c r="H8" s="4">
        <v>15.9</v>
      </c>
      <c r="I8">
        <v>7.7</v>
      </c>
      <c r="J8">
        <v>10.7</v>
      </c>
      <c r="K8" s="5">
        <v>12.305</v>
      </c>
      <c r="L8" s="4">
        <v>14.2</v>
      </c>
      <c r="M8">
        <v>9.3000000000000007</v>
      </c>
      <c r="N8">
        <v>11.1</v>
      </c>
      <c r="O8" s="5">
        <v>12.765000000000001</v>
      </c>
      <c r="P8" s="9">
        <f t="shared" si="0"/>
        <v>18.285</v>
      </c>
      <c r="Q8" s="2">
        <v>8.8000000000000007</v>
      </c>
      <c r="R8" s="2">
        <v>9.8000000000000007</v>
      </c>
      <c r="S8" s="10">
        <v>10.67</v>
      </c>
      <c r="T8" s="5">
        <v>20</v>
      </c>
      <c r="U8" s="5">
        <v>20</v>
      </c>
      <c r="V8" s="5">
        <v>20</v>
      </c>
      <c r="W8" s="5">
        <v>20</v>
      </c>
    </row>
    <row r="9" spans="1:23">
      <c r="A9" t="s">
        <v>32</v>
      </c>
      <c r="B9" t="s">
        <v>33</v>
      </c>
      <c r="C9" t="s">
        <v>34</v>
      </c>
      <c r="D9" s="4"/>
      <c r="G9" s="5"/>
      <c r="H9" s="4"/>
      <c r="K9" s="5"/>
      <c r="L9" s="4"/>
      <c r="O9" s="5"/>
      <c r="P9" s="9">
        <f t="shared" si="0"/>
        <v>0</v>
      </c>
      <c r="Q9" s="2">
        <v>9.8000000000000007</v>
      </c>
      <c r="R9" s="2">
        <v>10.8</v>
      </c>
      <c r="S9" s="10">
        <v>11.67</v>
      </c>
      <c r="T9" s="4"/>
      <c r="W9" s="5"/>
    </row>
    <row r="10" spans="1:23">
      <c r="A10" t="s">
        <v>35</v>
      </c>
      <c r="B10" t="s">
        <v>36</v>
      </c>
      <c r="C10" t="s">
        <v>37</v>
      </c>
      <c r="D10" s="4">
        <v>5.7</v>
      </c>
      <c r="E10">
        <v>5.4</v>
      </c>
      <c r="F10">
        <v>5.7</v>
      </c>
      <c r="G10" s="5">
        <v>6.5</v>
      </c>
      <c r="H10" s="4">
        <v>7.1</v>
      </c>
      <c r="I10">
        <v>6.9</v>
      </c>
      <c r="J10">
        <v>7.3</v>
      </c>
      <c r="K10" s="5">
        <v>8.5</v>
      </c>
      <c r="L10" s="4">
        <v>7</v>
      </c>
      <c r="M10">
        <v>6.7</v>
      </c>
      <c r="N10">
        <v>6.9</v>
      </c>
      <c r="O10" s="5">
        <v>7.9</v>
      </c>
      <c r="P10" s="9">
        <f t="shared" si="0"/>
        <v>8.1649999999999991</v>
      </c>
      <c r="Q10" s="2">
        <v>10.8</v>
      </c>
      <c r="R10" s="2">
        <v>11.8</v>
      </c>
      <c r="S10" s="10">
        <v>12.67</v>
      </c>
      <c r="T10" s="5">
        <v>14.9</v>
      </c>
      <c r="U10" s="5">
        <v>14.9</v>
      </c>
      <c r="V10" s="5">
        <v>14.9</v>
      </c>
      <c r="W10" s="5">
        <v>14.9</v>
      </c>
    </row>
    <row r="11" spans="1:23">
      <c r="A11" t="s">
        <v>38</v>
      </c>
      <c r="B11" t="s">
        <v>39</v>
      </c>
      <c r="C11" t="s">
        <v>40</v>
      </c>
      <c r="D11" s="4"/>
      <c r="G11" s="5"/>
      <c r="H11" s="4"/>
      <c r="K11" s="5"/>
      <c r="L11" s="4"/>
      <c r="O11" s="5"/>
      <c r="P11" s="9">
        <f t="shared" si="0"/>
        <v>0</v>
      </c>
      <c r="Q11" s="2">
        <v>11.8</v>
      </c>
      <c r="R11" s="2">
        <v>12.8</v>
      </c>
      <c r="S11" s="10">
        <v>13.67</v>
      </c>
      <c r="T11" s="4"/>
      <c r="W11" s="5"/>
    </row>
    <row r="12" spans="1:23">
      <c r="A12" t="s">
        <v>41</v>
      </c>
      <c r="B12" t="s">
        <v>42</v>
      </c>
      <c r="C12" t="s">
        <v>43</v>
      </c>
      <c r="D12" s="11"/>
      <c r="E12" s="12"/>
      <c r="F12" s="12"/>
      <c r="G12" s="13"/>
      <c r="H12" s="11"/>
      <c r="I12" s="12"/>
      <c r="J12" s="12"/>
      <c r="K12" s="13"/>
      <c r="L12" s="11"/>
      <c r="M12" s="12"/>
      <c r="N12" s="12"/>
      <c r="O12" s="13"/>
      <c r="P12" s="14">
        <f t="shared" si="0"/>
        <v>0</v>
      </c>
      <c r="Q12" s="15">
        <v>12.8</v>
      </c>
      <c r="R12" s="15">
        <v>13.8</v>
      </c>
      <c r="S12" s="16">
        <v>14.67</v>
      </c>
      <c r="T12" s="11"/>
      <c r="U12" s="12"/>
      <c r="V12" s="12"/>
      <c r="W12" s="13"/>
    </row>
    <row r="16" spans="1:23">
      <c r="B16" t="s">
        <v>55</v>
      </c>
      <c r="C16" t="s">
        <v>56</v>
      </c>
    </row>
    <row r="17" spans="3:3">
      <c r="C17" t="s">
        <v>57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&amp;CPage &amp;P&amp;L&amp;1#&amp;"Calibri"&amp;10&amp;K000000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RowHeight="14.25"/>
  <cols>
    <col min="1" max="2" width="10.625" customWidth="1"/>
  </cols>
  <sheetData>
    <row r="1" spans="1:2" ht="15">
      <c r="A1" s="1" t="s">
        <v>58</v>
      </c>
      <c r="B1" s="1" t="s">
        <v>10</v>
      </c>
    </row>
    <row r="2" spans="1:2">
      <c r="A2" t="s">
        <v>59</v>
      </c>
      <c r="B2">
        <v>0.10199999999999999</v>
      </c>
    </row>
    <row r="3" spans="1:2">
      <c r="A3" t="s">
        <v>60</v>
      </c>
      <c r="B3">
        <v>0.435</v>
      </c>
    </row>
    <row r="4" spans="1:2">
      <c r="A4" t="s">
        <v>61</v>
      </c>
      <c r="B4">
        <v>0.76600000000000001</v>
      </c>
    </row>
    <row r="5" spans="1:2">
      <c r="A5" t="s">
        <v>62</v>
      </c>
      <c r="B5">
        <v>0.52200000000000002</v>
      </c>
    </row>
    <row r="14" spans="1:2">
      <c r="A14" t="s">
        <v>55</v>
      </c>
      <c r="B14" t="s">
        <v>63</v>
      </c>
    </row>
    <row r="15" spans="1:2">
      <c r="B15" t="s">
        <v>64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&amp;CPage &amp;P&amp;L&amp;1#&amp;"Calibri"&amp;10&amp;K000000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RowHeight="14.25"/>
  <cols>
    <col min="1" max="1" width="27.25" customWidth="1"/>
    <col min="2" max="2" width="32" customWidth="1"/>
    <col min="3" max="3" width="16.25" customWidth="1"/>
    <col min="4" max="4" width="10.625" customWidth="1"/>
    <col min="5" max="5" width="10.625" hidden="1" customWidth="1"/>
  </cols>
  <sheetData>
    <row r="1" spans="1:5" ht="15">
      <c r="A1" s="1" t="s">
        <v>65</v>
      </c>
      <c r="B1" s="1" t="s">
        <v>66</v>
      </c>
      <c r="C1" s="1" t="s">
        <v>67</v>
      </c>
    </row>
    <row r="2" spans="1:5">
      <c r="A2" t="s">
        <v>68</v>
      </c>
      <c r="B2" t="s">
        <v>69</v>
      </c>
      <c r="C2">
        <v>500</v>
      </c>
    </row>
    <row r="3" spans="1:5">
      <c r="A3" t="s">
        <v>68</v>
      </c>
      <c r="B3" t="s">
        <v>69</v>
      </c>
      <c r="C3">
        <v>1000</v>
      </c>
    </row>
    <row r="4" spans="1:5">
      <c r="A4" t="s">
        <v>70</v>
      </c>
      <c r="B4" t="s">
        <v>71</v>
      </c>
      <c r="C4">
        <f>C5/5</f>
        <v>7.1599999999999993</v>
      </c>
    </row>
    <row r="5" spans="1:5">
      <c r="A5" t="s">
        <v>70</v>
      </c>
      <c r="B5" t="s">
        <v>72</v>
      </c>
      <c r="C5">
        <v>35.799999999999997</v>
      </c>
    </row>
    <row r="6" spans="1:5">
      <c r="A6" t="s">
        <v>70</v>
      </c>
      <c r="B6" t="s">
        <v>73</v>
      </c>
      <c r="C6">
        <v>2.2999999999999998</v>
      </c>
    </row>
    <row r="7" spans="1:5">
      <c r="A7" t="s">
        <v>70</v>
      </c>
      <c r="B7" t="s">
        <v>74</v>
      </c>
      <c r="C7">
        <v>0.6</v>
      </c>
    </row>
    <row r="8" spans="1:5">
      <c r="A8" t="s">
        <v>70</v>
      </c>
      <c r="B8" t="s">
        <v>75</v>
      </c>
      <c r="C8">
        <v>55</v>
      </c>
    </row>
    <row r="9" spans="1:5">
      <c r="A9" t="s">
        <v>70</v>
      </c>
      <c r="B9" t="s">
        <v>76</v>
      </c>
      <c r="C9">
        <v>12.1</v>
      </c>
    </row>
    <row r="10" spans="1:5">
      <c r="A10" t="s">
        <v>70</v>
      </c>
      <c r="B10" t="s">
        <v>77</v>
      </c>
      <c r="C10">
        <v>6.9</v>
      </c>
    </row>
    <row r="11" spans="1:5">
      <c r="A11" t="s">
        <v>70</v>
      </c>
      <c r="B11" t="s">
        <v>78</v>
      </c>
      <c r="C11">
        <v>10.9</v>
      </c>
    </row>
    <row r="12" spans="1:5">
      <c r="A12" t="s">
        <v>79</v>
      </c>
      <c r="B12" t="s">
        <v>80</v>
      </c>
      <c r="C12">
        <v>55</v>
      </c>
    </row>
    <row r="13" spans="1:5">
      <c r="A13" t="s">
        <v>79</v>
      </c>
      <c r="B13" t="s">
        <v>81</v>
      </c>
      <c r="C13">
        <v>30</v>
      </c>
    </row>
    <row r="14" spans="1:5">
      <c r="A14" t="s">
        <v>79</v>
      </c>
      <c r="B14" t="s">
        <v>82</v>
      </c>
      <c r="C14">
        <v>18</v>
      </c>
    </row>
    <row r="15" spans="1:5">
      <c r="A15" t="s">
        <v>83</v>
      </c>
      <c r="B15" t="s">
        <v>84</v>
      </c>
      <c r="C15">
        <f>18*E15</f>
        <v>1.8359999999999999</v>
      </c>
      <c r="E15">
        <v>0.10199999999999999</v>
      </c>
    </row>
    <row r="16" spans="1:5">
      <c r="A16" t="s">
        <v>83</v>
      </c>
      <c r="B16" t="s">
        <v>85</v>
      </c>
      <c r="C16">
        <f>18*E16</f>
        <v>7.83</v>
      </c>
      <c r="E16">
        <v>0.435</v>
      </c>
    </row>
    <row r="17" spans="1:5">
      <c r="A17" t="s">
        <v>83</v>
      </c>
      <c r="B17" t="s">
        <v>86</v>
      </c>
      <c r="C17">
        <f>18*E17</f>
        <v>13.788</v>
      </c>
      <c r="E17">
        <v>0.76600000000000001</v>
      </c>
    </row>
    <row r="18" spans="1:5">
      <c r="A18" t="s">
        <v>83</v>
      </c>
      <c r="B18" t="s">
        <v>87</v>
      </c>
      <c r="C18">
        <f>18*E18</f>
        <v>9.3960000000000008</v>
      </c>
      <c r="E18">
        <v>0.52200000000000002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&amp;CPage &amp;P&amp;L&amp;1#&amp;"Calibri"&amp;10&amp;K000000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4.25"/>
  <cols>
    <col min="1" max="2" width="28.125" customWidth="1"/>
    <col min="3" max="3" width="14" customWidth="1"/>
  </cols>
  <sheetData>
    <row r="1" spans="1:3" ht="15">
      <c r="A1" s="1" t="s">
        <v>65</v>
      </c>
      <c r="B1" s="1" t="s">
        <v>0</v>
      </c>
      <c r="C1" s="1" t="s">
        <v>3</v>
      </c>
    </row>
    <row r="2" spans="1:3">
      <c r="A2" t="s">
        <v>83</v>
      </c>
      <c r="B2" t="s">
        <v>88</v>
      </c>
      <c r="C2">
        <v>10.74</v>
      </c>
    </row>
    <row r="3" spans="1:3">
      <c r="A3" t="s">
        <v>83</v>
      </c>
      <c r="B3" t="s">
        <v>89</v>
      </c>
      <c r="C3">
        <v>9.6300000000000008</v>
      </c>
    </row>
    <row r="4" spans="1:3">
      <c r="A4" t="s">
        <v>83</v>
      </c>
      <c r="B4" t="s">
        <v>90</v>
      </c>
      <c r="C4">
        <f>C3*(1-0.225)</f>
        <v>7.4632500000000004</v>
      </c>
    </row>
    <row r="5" spans="1:3">
      <c r="A5" t="s">
        <v>83</v>
      </c>
      <c r="B5" t="s">
        <v>91</v>
      </c>
      <c r="C5">
        <v>6.5</v>
      </c>
    </row>
    <row r="6" spans="1:3">
      <c r="A6" t="s">
        <v>92</v>
      </c>
      <c r="B6" t="s">
        <v>93</v>
      </c>
      <c r="C6">
        <v>0.5</v>
      </c>
    </row>
    <row r="7" spans="1:3">
      <c r="A7" t="s">
        <v>92</v>
      </c>
      <c r="B7" t="s">
        <v>94</v>
      </c>
      <c r="C7">
        <v>5</v>
      </c>
    </row>
    <row r="8" spans="1:3">
      <c r="A8" t="s">
        <v>92</v>
      </c>
      <c r="B8" t="s">
        <v>95</v>
      </c>
      <c r="C8">
        <f>20*C7</f>
        <v>100</v>
      </c>
    </row>
    <row r="9" spans="1:3">
      <c r="A9" t="s">
        <v>92</v>
      </c>
      <c r="B9" t="s">
        <v>96</v>
      </c>
      <c r="C9">
        <f>218*C7</f>
        <v>1090</v>
      </c>
    </row>
    <row r="10" spans="1:3">
      <c r="A10" t="s">
        <v>83</v>
      </c>
      <c r="B10" t="s">
        <v>97</v>
      </c>
      <c r="C10">
        <v>18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&amp;CPage &amp;P&amp;L&amp;1#&amp;"Calibri"&amp;10&amp;K000000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4.25"/>
  <cols>
    <col min="1" max="1" width="16.625" customWidth="1"/>
    <col min="2" max="2" width="10.625" customWidth="1"/>
  </cols>
  <sheetData>
    <row r="1" spans="1:2" ht="15">
      <c r="A1" s="1" t="s">
        <v>66</v>
      </c>
      <c r="B1" s="1" t="s">
        <v>98</v>
      </c>
    </row>
    <row r="2" spans="1:2">
      <c r="A2" t="s">
        <v>99</v>
      </c>
      <c r="B2">
        <v>60</v>
      </c>
    </row>
    <row r="3" spans="1:2">
      <c r="A3" t="s">
        <v>100</v>
      </c>
      <c r="B3">
        <v>7</v>
      </c>
    </row>
    <row r="4" spans="1:2">
      <c r="A4" t="s">
        <v>101</v>
      </c>
      <c r="B4">
        <v>500</v>
      </c>
    </row>
    <row r="5" spans="1:2">
      <c r="A5" t="s">
        <v>102</v>
      </c>
      <c r="B5">
        <v>900</v>
      </c>
    </row>
    <row r="6" spans="1:2">
      <c r="A6" t="s">
        <v>103</v>
      </c>
      <c r="B6">
        <v>1000</v>
      </c>
    </row>
    <row r="7" spans="1:2">
      <c r="A7" t="s">
        <v>104</v>
      </c>
      <c r="B7">
        <v>2500</v>
      </c>
    </row>
    <row r="8" spans="1:2">
      <c r="A8" t="s">
        <v>105</v>
      </c>
      <c r="B8">
        <v>30</v>
      </c>
    </row>
    <row r="9" spans="1:2">
      <c r="A9" t="s">
        <v>106</v>
      </c>
      <c r="B9">
        <v>60</v>
      </c>
    </row>
    <row r="10" spans="1:2">
      <c r="A10" t="s">
        <v>107</v>
      </c>
      <c r="B10">
        <v>700</v>
      </c>
    </row>
    <row r="11" spans="1:2">
      <c r="A11" t="s">
        <v>108</v>
      </c>
      <c r="B11">
        <v>120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&amp;CPage &amp;P&amp;L&amp;1#&amp;"Calibri"&amp;10&amp;K000000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Carburant</vt:lpstr>
      <vt:lpstr>Véhicule</vt:lpstr>
      <vt:lpstr>Trajets</vt:lpstr>
      <vt:lpstr>Consommation-Trajet-Véhicule</vt:lpstr>
      <vt:lpstr>Intensité Electrique selon Pays</vt:lpstr>
      <vt:lpstr>Comparaison-CO²</vt:lpstr>
      <vt:lpstr>Comparaison-Energie</vt:lpstr>
      <vt:lpstr>Appareil Electrique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Nicolette</cp:lastModifiedBy>
  <cp:revision>12</cp:revision>
  <dcterms:created xsi:type="dcterms:W3CDTF">2017-10-20T23:41:04Z</dcterms:created>
  <dcterms:modified xsi:type="dcterms:W3CDTF">2021-01-27T07:44:24Z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bfbbd0f-0666-461a-9212-afe773a25324_Enabled">
    <vt:lpwstr>True</vt:lpwstr>
  </property>
  <property fmtid="{D5CDD505-2E9C-101B-9397-08002B2CF9AE}" pid="3" name="MSIP_Label_bbfbbd0f-0666-461a-9212-afe773a25324_SiteId">
    <vt:lpwstr>396b38cc-aa65-492b-bb0e-3d94ed25a97b</vt:lpwstr>
  </property>
  <property fmtid="{D5CDD505-2E9C-101B-9397-08002B2CF9AE}" pid="4" name="MSIP_Label_bbfbbd0f-0666-461a-9212-afe773a25324_Owner">
    <vt:lpwstr>pascal.nicolette@axa.fr</vt:lpwstr>
  </property>
  <property fmtid="{D5CDD505-2E9C-101B-9397-08002B2CF9AE}" pid="5" name="MSIP_Label_bbfbbd0f-0666-461a-9212-afe773a25324_SetDate">
    <vt:lpwstr>2021-01-27T07:44:15.2448845Z</vt:lpwstr>
  </property>
  <property fmtid="{D5CDD505-2E9C-101B-9397-08002B2CF9AE}" pid="6" name="MSIP_Label_bbfbbd0f-0666-461a-9212-afe773a25324_Name">
    <vt:lpwstr>AXA FR Confidential</vt:lpwstr>
  </property>
  <property fmtid="{D5CDD505-2E9C-101B-9397-08002B2CF9AE}" pid="7" name="MSIP_Label_bbfbbd0f-0666-461a-9212-afe773a25324_Application">
    <vt:lpwstr>Microsoft Azure Information Protection</vt:lpwstr>
  </property>
  <property fmtid="{D5CDD505-2E9C-101B-9397-08002B2CF9AE}" pid="8" name="MSIP_Label_bbfbbd0f-0666-461a-9212-afe773a25324_Extended_MSFT_Method">
    <vt:lpwstr>Automatic</vt:lpwstr>
  </property>
  <property fmtid="{D5CDD505-2E9C-101B-9397-08002B2CF9AE}" pid="9" name="Sensitivity">
    <vt:lpwstr>AXA FR Confidential</vt:lpwstr>
  </property>
</Properties>
</file>