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Capstone/Documents/"/>
    </mc:Choice>
  </mc:AlternateContent>
  <xr:revisionPtr revIDLastSave="457" documentId="8_{6716760C-A5C1-4437-961B-D6AD7649868D}" xr6:coauthVersionLast="47" xr6:coauthVersionMax="47" xr10:uidLastSave="{C20D1582-8908-4861-BCE0-72058B0F912A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Q4" i="1" l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O7" i="1" l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<sst xmlns="http://schemas.openxmlformats.org/spreadsheetml/2006/main" count="42" uniqueCount="34">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</sst>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/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/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/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/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auto="1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7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0" borderId="0" xfId="0" applyAlignment="1">
      <alignment horizontal="center" vertical="center"/>
    </xf>
    <xf numFmtId="14" fontId="2" fillId="8" borderId="18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2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32" xfId="0" applyFill="1" applyBorder="1"/>
    <xf numFmtId="0" fontId="0" fillId="7" borderId="33" xfId="0" applyFill="1" applyBorder="1"/>
    <xf numFmtId="0" fontId="0" fillId="9" borderId="24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9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2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38" xfId="0" applyFill="1" applyBorder="1"/>
    <xf numFmtId="0" fontId="0" fillId="9" borderId="39" xfId="0" applyFill="1" applyBorder="1"/>
    <xf numFmtId="0" fontId="0" fillId="9" borderId="40" xfId="0" applyFill="1" applyBorder="1"/>
    <xf numFmtId="0" fontId="0" fillId="9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9" borderId="45" xfId="0" applyFill="1" applyBorder="1"/>
    <xf numFmtId="0" fontId="0" fillId="9" borderId="4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R30"/>
  <sheetViews>
    <sheetView tabSelected="1" topLeftCell="A8" zoomScaleNormal="100" workbookViewId="0">
      <selection activeCell="H11" sqref="H11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37" customWidth="1"/>
    <col min="11" max="11" width="32.7109375" style="29"/>
    <col min="12" max="15" width="32.7109375" style="30"/>
    <col min="16" max="16" width="32.7109375" style="55"/>
    <col min="17" max="17" width="32.7109375" style="60"/>
    <col min="18" max="18" width="32.7109375" style="31"/>
    <col min="19" max="16384" width="32.7109375" style="30"/>
  </cols>
  <sheetData>
    <row r="1" spans="1:18" customFormat="1" ht="36" x14ac:dyDescent="0.55000000000000004">
      <c r="B1" s="2" t="s">
        <v>6</v>
      </c>
      <c r="C1" s="5"/>
      <c r="E1" s="7"/>
      <c r="G1" s="28" t="s">
        <v>13</v>
      </c>
      <c r="H1" s="22"/>
      <c r="J1" s="32"/>
    </row>
    <row r="2" spans="1:18" customFormat="1" x14ac:dyDescent="0.25">
      <c r="B2" s="3"/>
      <c r="C2" s="5"/>
      <c r="E2" s="7" t="s">
        <v>4</v>
      </c>
      <c r="G2" s="18"/>
      <c r="H2" s="22"/>
      <c r="J2" s="32"/>
    </row>
    <row r="3" spans="1:18" s="34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3" t="s">
        <v>5</v>
      </c>
      <c r="K3" s="34">
        <v>45201</v>
      </c>
      <c r="L3" s="34">
        <v>45202</v>
      </c>
      <c r="M3" s="34">
        <v>45203</v>
      </c>
      <c r="N3" s="34">
        <v>45204</v>
      </c>
      <c r="O3" s="34">
        <v>45205</v>
      </c>
      <c r="P3" s="50">
        <v>45206</v>
      </c>
      <c r="Q3" s="50">
        <v>45207</v>
      </c>
    </row>
    <row r="4" spans="1:18" s="39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5" t="s">
        <v>14</v>
      </c>
      <c r="K4" s="39" t="str">
        <f>TEXT(SUMIFS($E$3:$E$99, $B$3:$B$99, K$3), "hh ""hours ""mm ""minutes""")</f>
        <v>01 hours 40 minutes</v>
      </c>
      <c r="L4" s="39" t="str">
        <f>TEXT(SUMIFS($E$3:$E$99, $B$3:$B$99, L$3), "hh ""hours ""mm ""minutes""")</f>
        <v>02 hours 53 minutes</v>
      </c>
      <c r="M4" s="39" t="str">
        <f t="shared" ref="M4:Q4" si="0">TEXT(SUMIFS($E$3:$E$99, $B$3:$B$99, M$3), "hh ""hours ""mm ""minutes""")</f>
        <v>02 hours 20 minutes</v>
      </c>
      <c r="N4" s="39" t="str">
        <f t="shared" si="0"/>
        <v>02 hours 56 minutes</v>
      </c>
      <c r="O4" s="39" t="str">
        <f t="shared" si="0"/>
        <v>03 hours 52 minutes</v>
      </c>
      <c r="P4" s="49" t="str">
        <f t="shared" si="0"/>
        <v>06 hours 28 minutes</v>
      </c>
      <c r="Q4" s="51" t="str">
        <f t="shared" si="0"/>
        <v>01 hours 25 minutes</v>
      </c>
      <c r="R4" s="38"/>
    </row>
    <row r="5" spans="1:18" s="43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1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6" t="s">
        <v>15</v>
      </c>
      <c r="K5" s="54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43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52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43" t="str">
        <f t="shared" ref="N5:O5" si="2">IF(INT(LEFT(N$4, 2)) &gt;= 2, "Goal Met!", ROUND((LEFT(N$6,1)-SUM(LEFT(N$4, 2), (MID(N4,10,2)/60))), 0) &amp; " hours " &amp; MOD((LEFT(N$6,1)-SUM(LEFT(N$4, 2), (MID(N4,10,2)/60))) * 60, 60) &amp; " minutes")</f>
        <v>Goal Met!</v>
      </c>
      <c r="O5" s="43" t="str">
        <f t="shared" si="2"/>
        <v>Goal Met!</v>
      </c>
      <c r="P5" s="57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58" t="str">
        <f>IF(INT(LEFT(Q$4, 2)) &gt;= 5, "Goal Met!", ROUND((LEFT(Q$6,1)-SUM(LEFT(Q$4, 2), (MID(Q4,10,2)/60))), 0) &amp; " hours " &amp; MOD((LEFT(Q$6,1)-SUM(LEFT(Q$4, 2), (MID(Q4,10,2)/60))) * 60, 60) &amp; " minutes")</f>
        <v>4 hours 35 minutes</v>
      </c>
      <c r="R5" s="44"/>
    </row>
    <row r="6" spans="1:18" s="43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6" t="s">
        <v>21</v>
      </c>
      <c r="K6" s="42" t="s">
        <v>17</v>
      </c>
      <c r="L6" s="43" t="s">
        <v>17</v>
      </c>
      <c r="M6" s="43" t="s">
        <v>17</v>
      </c>
      <c r="N6" s="43" t="s">
        <v>17</v>
      </c>
      <c r="O6" s="43" t="s">
        <v>17</v>
      </c>
      <c r="P6" s="57" t="s">
        <v>19</v>
      </c>
      <c r="Q6" s="58" t="s">
        <v>19</v>
      </c>
      <c r="R6" s="44"/>
    </row>
    <row r="7" spans="1:18" s="47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3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7" t="s">
        <v>3</v>
      </c>
      <c r="K7" s="61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43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43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43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62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63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64" t="str" cm="1">
        <f t="array" ref="Q7">INT((SUM(SUM(INT(LEFT($K$4:Q$4, 2))), SUM(MID($K$4:Q$4,10,2)/60)))) &amp; " hours " &amp; MOD((SUM(SUM(INT(LEFT($K$4:Q$4, 2))), SUM(MID($K$4:Q$4,10,2)/60))) * 60, 60) &amp; " minutes"</f>
        <v>21 hours 34 minutes</v>
      </c>
      <c r="R7" s="48"/>
    </row>
    <row r="8" spans="1:18" s="47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3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37" t="s">
        <v>16</v>
      </c>
      <c r="K8" s="46" t="s">
        <v>17</v>
      </c>
      <c r="L8" s="47" t="s">
        <v>18</v>
      </c>
      <c r="M8" s="53" t="s">
        <v>20</v>
      </c>
      <c r="N8" s="43" t="s">
        <v>22</v>
      </c>
      <c r="O8" s="47" t="s">
        <v>23</v>
      </c>
      <c r="P8" s="63" t="s">
        <v>24</v>
      </c>
      <c r="Q8" s="64" t="s">
        <v>25</v>
      </c>
      <c r="R8" s="48"/>
    </row>
    <row r="9" spans="1:18" s="41" customFormat="1" ht="60" x14ac:dyDescent="0.25">
      <c r="A9"/>
      <c r="B9" s="27">
        <v>45206</v>
      </c>
      <c r="C9" s="16">
        <v>0.58819444444444446</v>
      </c>
      <c r="D9" s="12">
        <v>0.77083333333333337</v>
      </c>
      <c r="E9" s="17">
        <f t="shared" si="3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  <c r="I9"/>
      <c r="J9" s="37"/>
      <c r="K9" s="45"/>
      <c r="P9" s="56"/>
      <c r="Q9" s="59"/>
      <c r="R9" s="40"/>
    </row>
    <row r="10" spans="1:18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3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18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18" x14ac:dyDescent="0.25">
      <c r="E12" s="17" t="str">
        <f t="shared" si="3"/>
        <v/>
      </c>
      <c r="F12" s="15" t="str">
        <f>IF(E12="","",_xlfn.CONCAT(HOUR(SUM($E$4:E12))," hours ",MINUTE(SUM($E$4:E12))," minutes"))</f>
        <v/>
      </c>
    </row>
    <row r="13" spans="1:18" x14ac:dyDescent="0.25">
      <c r="E13" s="17" t="str">
        <f t="shared" si="3"/>
        <v/>
      </c>
      <c r="F13" s="15" t="str">
        <f>IF(E13="","",_xlfn.CONCAT(HOUR(SUM($E$4:E13))," hours ",MINUTE(SUM($E$4:E13))," minutes"))</f>
        <v/>
      </c>
    </row>
    <row r="14" spans="1:18" x14ac:dyDescent="0.25">
      <c r="E14" s="17" t="str">
        <f t="shared" si="3"/>
        <v/>
      </c>
      <c r="F14" s="15" t="str">
        <f>IF(E14="","",_xlfn.CONCAT(HOUR(SUM($E$4:E14))," hours ",MINUTE(SUM($E$4:E14))," minutes"))</f>
        <v/>
      </c>
    </row>
    <row r="15" spans="1:18" x14ac:dyDescent="0.25">
      <c r="E15" s="17" t="str">
        <f t="shared" si="3"/>
        <v/>
      </c>
      <c r="F15" s="15" t="str">
        <f>IF(E15="","",_xlfn.CONCAT(HOUR(SUM($E$4:E15))," hours ",MINUTE(SUM($E$4:E15))," minutes"))</f>
        <v/>
      </c>
    </row>
    <row r="16" spans="1:18" x14ac:dyDescent="0.25">
      <c r="E16" s="17" t="str">
        <f t="shared" si="3"/>
        <v/>
      </c>
      <c r="F16" s="15" t="str">
        <f>IF(E16="","",_xlfn.CONCAT(HOUR(SUM($E$4:E16))," hours ",MINUTE(SUM($E$4:E16))," minutes"))</f>
        <v/>
      </c>
    </row>
    <row r="17" spans="5:6" x14ac:dyDescent="0.25">
      <c r="E17" s="17" t="str">
        <f t="shared" si="3"/>
        <v/>
      </c>
      <c r="F17" s="15" t="str">
        <f>IF(E17="","",_xlfn.CONCAT(HOUR(SUM($E$4:E17))," hours ",MINUTE(SUM($E$4:E17))," minutes"))</f>
        <v/>
      </c>
    </row>
    <row r="18" spans="5:6" x14ac:dyDescent="0.25">
      <c r="E18" s="17" t="str">
        <f t="shared" si="3"/>
        <v/>
      </c>
      <c r="F18" s="15" t="str">
        <f>IF(E18="","",_xlfn.CONCAT(HOUR(SUM($E$4:E18))," hours ",MINUTE(SUM($E$4:E18))," minutes"))</f>
        <v/>
      </c>
    </row>
    <row r="19" spans="5:6" x14ac:dyDescent="0.25">
      <c r="E19" s="17" t="str">
        <f t="shared" si="3"/>
        <v/>
      </c>
      <c r="F19" s="15" t="str">
        <f>IF(E19="","",_xlfn.CONCAT(HOUR(SUM($E$4:E19))," hours ",MINUTE(SUM($E$4:E19))," minutes"))</f>
        <v/>
      </c>
    </row>
    <row r="20" spans="5:6" x14ac:dyDescent="0.25">
      <c r="E20" s="17" t="str">
        <f t="shared" si="3"/>
        <v/>
      </c>
      <c r="F20" s="15" t="str">
        <f>IF(E20="","",_xlfn.CONCAT(HOUR(SUM($E$4:E20))," hours ",MINUTE(SUM($E$4:E20))," minutes"))</f>
        <v/>
      </c>
    </row>
    <row r="21" spans="5:6" x14ac:dyDescent="0.25">
      <c r="E21" s="17" t="str">
        <f t="shared" si="3"/>
        <v/>
      </c>
      <c r="F21" s="15" t="str">
        <f>IF(E21="","",_xlfn.CONCAT(HOUR(SUM($E$4:E21))," hours ",MINUTE(SUM($E$4:E21))," minutes"))</f>
        <v/>
      </c>
    </row>
    <row r="22" spans="5:6" x14ac:dyDescent="0.25">
      <c r="E22" s="17" t="str">
        <f t="shared" si="3"/>
        <v/>
      </c>
      <c r="F22" s="15" t="str">
        <f>IF(E22="","",_xlfn.CONCAT(HOUR(SUM($E$4:E22))," hours ",MINUTE(SUM($E$4:E22))," minutes"))</f>
        <v/>
      </c>
    </row>
    <row r="23" spans="5:6" x14ac:dyDescent="0.25">
      <c r="E23" s="17" t="str">
        <f t="shared" si="3"/>
        <v/>
      </c>
      <c r="F23" s="15" t="str">
        <f>IF(E23="","",_xlfn.CONCAT(HOUR(SUM($E$4:E23))," hours ",MINUTE(SUM($E$4:E23))," minutes"))</f>
        <v/>
      </c>
    </row>
    <row r="24" spans="5:6" x14ac:dyDescent="0.25">
      <c r="E24" s="17" t="str">
        <f t="shared" si="3"/>
        <v/>
      </c>
      <c r="F24" s="15" t="str">
        <f>IF(E24="","",_xlfn.CONCAT(HOUR(SUM($E$4:E24))," hours ",MINUTE(SUM($E$4:E24))," minutes"))</f>
        <v/>
      </c>
    </row>
    <row r="25" spans="5:6" x14ac:dyDescent="0.25">
      <c r="E25" s="17" t="str">
        <f t="shared" si="3"/>
        <v/>
      </c>
      <c r="F25" s="15" t="str">
        <f>IF(E25="","",_xlfn.CONCAT(HOUR(SUM($E$4:E25))," hours ",MINUTE(SUM($E$4:E25))," minutes"))</f>
        <v/>
      </c>
    </row>
    <row r="26" spans="5:6" x14ac:dyDescent="0.25">
      <c r="E26" s="17" t="str">
        <f t="shared" si="3"/>
        <v/>
      </c>
      <c r="F26" s="15" t="str">
        <f>IF(E26="","",_xlfn.CONCAT(HOUR(SUM($E$4:E26))," hours ",MINUTE(SUM($E$4:E26))," minutes"))</f>
        <v/>
      </c>
    </row>
    <row r="27" spans="5:6" x14ac:dyDescent="0.25">
      <c r="E27" s="17" t="str">
        <f t="shared" si="3"/>
        <v/>
      </c>
      <c r="F27" s="15" t="str">
        <f>IF(E27="","",_xlfn.CONCAT(HOUR(SUM($E$4:E27))," hours ",MINUTE(SUM($E$4:E27))," minutes"))</f>
        <v/>
      </c>
    </row>
    <row r="28" spans="5:6" x14ac:dyDescent="0.25">
      <c r="E28" s="17" t="str">
        <f t="shared" si="3"/>
        <v/>
      </c>
      <c r="F28" s="15" t="str">
        <f>IF(E28="","",_xlfn.CONCAT(HOUR(SUM($E$4:E28))," hours ",MINUTE(SUM($E$4:E28))," minutes"))</f>
        <v/>
      </c>
    </row>
    <row r="29" spans="5:6" x14ac:dyDescent="0.25">
      <c r="E29" s="17" t="str">
        <f t="shared" si="3"/>
        <v/>
      </c>
      <c r="F29" s="15" t="str">
        <f>IF(E29="","",_xlfn.CONCAT(HOUR(SUM($E$4:E29))," hours ",MINUTE(SUM($E$4:E29))," minutes"))</f>
        <v/>
      </c>
    </row>
    <row r="30" spans="5:6" x14ac:dyDescent="0.25">
      <c r="E30" s="17" t="str">
        <f t="shared" si="3"/>
        <v/>
      </c>
      <c r="F30" s="15" t="str">
        <f>IF(E30="","",_xlfn.CONCAT(HOUR(SUM($E$4:E30))," hours ",MINUTE(SUM($E$4:E30))," minutes"))</f>
        <v/>
      </c>
    </row>
  </sheetData>
  <phoneticPr fontId="4" type="noConversion"/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2023-10-08T18:35:29Z</dcterms:modified>
</cp:coreProperties>
</file>