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371" windowHeight="10020"/>
  </bookViews>
  <sheets>
    <sheet name="QScreen" sheetId="1" r:id="rId1"/>
    <sheet name="Sheet2" sheetId="2" r:id="rId2"/>
    <sheet name="Sheet3" sheetId="3" r:id="rId3"/>
  </sheets>
  <definedNames>
    <definedName name="_xlnm.Print_Titles" localSheetId="0">QScreen!$1:$1</definedName>
  </definedNames>
  <calcPr calcId="144525"/>
</workbook>
</file>

<file path=xl/sharedStrings.xml><?xml version="1.0" encoding="utf-8"?>
<sst xmlns="http://schemas.openxmlformats.org/spreadsheetml/2006/main" count="322" uniqueCount="159">
  <si>
    <t>Comment</t>
  </si>
  <si>
    <t>Description</t>
  </si>
  <si>
    <t>Designator</t>
  </si>
  <si>
    <t>Footprint</t>
  </si>
  <si>
    <t>LibRef</t>
  </si>
  <si>
    <t>Quantity</t>
  </si>
  <si>
    <t>购买数量</t>
  </si>
  <si>
    <t>单价</t>
  </si>
  <si>
    <t>一套总价</t>
  </si>
  <si>
    <t>总价</t>
  </si>
  <si>
    <t>备注</t>
  </si>
  <si>
    <t>准备</t>
  </si>
  <si>
    <t>已下单</t>
  </si>
  <si>
    <t>18pF</t>
  </si>
  <si>
    <t/>
  </si>
  <si>
    <t>C1, C2</t>
  </si>
  <si>
    <t>C0603</t>
  </si>
  <si>
    <t>Capacitor</t>
  </si>
  <si>
    <t>淘宝</t>
  </si>
  <si>
    <t>✔</t>
  </si>
  <si>
    <t>100nF</t>
  </si>
  <si>
    <t>C3, C6, C8, C11, C12, C14, C17, C18, C19, C20, C21, C24, C25, C26</t>
  </si>
  <si>
    <t>CAP1, Capacitor</t>
  </si>
  <si>
    <t>104</t>
  </si>
  <si>
    <t>C4, C5</t>
  </si>
  <si>
    <t>12pF</t>
  </si>
  <si>
    <t>C9</t>
  </si>
  <si>
    <t>CAP1</t>
  </si>
  <si>
    <t>103</t>
  </si>
  <si>
    <t>C10, C13, C22</t>
  </si>
  <si>
    <t>淘宝1nF</t>
  </si>
  <si>
    <t>3.3nF</t>
  </si>
  <si>
    <t>C15</t>
  </si>
  <si>
    <t>10nF</t>
  </si>
  <si>
    <t>C16</t>
  </si>
  <si>
    <t>390nF</t>
  </si>
  <si>
    <t>C23</t>
  </si>
  <si>
    <t>淘宝330nF</t>
  </si>
  <si>
    <t>22uF</t>
  </si>
  <si>
    <t>CT1</t>
  </si>
  <si>
    <t>C1206</t>
  </si>
  <si>
    <t>CAP Tantalum</t>
  </si>
  <si>
    <t>10uF</t>
  </si>
  <si>
    <t>CT2, CT3, CT5, CT6, CT7, CT8, CT9, CT10, CT11</t>
  </si>
  <si>
    <t>47uF</t>
  </si>
  <si>
    <t>CT4</t>
  </si>
  <si>
    <t>1uF</t>
  </si>
  <si>
    <t>CT12, CT13, CT14, CT15</t>
  </si>
  <si>
    <t>TPESD5311N</t>
  </si>
  <si>
    <t>D1, D2</t>
  </si>
  <si>
    <t>DFN1006-2</t>
  </si>
  <si>
    <t>LED</t>
  </si>
  <si>
    <t>D3, D4, D5, D6</t>
  </si>
  <si>
    <t>LED_1206</t>
  </si>
  <si>
    <t>IPEX gen1</t>
  </si>
  <si>
    <t>J1</t>
  </si>
  <si>
    <t>淘宝5个座子2个天线</t>
  </si>
  <si>
    <t>1uH</t>
  </si>
  <si>
    <t>L1</t>
  </si>
  <si>
    <t>L0520</t>
  </si>
  <si>
    <t>INDUTOR</t>
  </si>
  <si>
    <t>L/A</t>
  </si>
  <si>
    <t>L2</t>
  </si>
  <si>
    <t>L0603</t>
  </si>
  <si>
    <t>2.0nH</t>
  </si>
  <si>
    <t>L3</t>
  </si>
  <si>
    <t>Speaker</t>
  </si>
  <si>
    <t>Loudspeaker</t>
  </si>
  <si>
    <t>LS1</t>
  </si>
  <si>
    <t>PIN2</t>
  </si>
  <si>
    <t>Header 2</t>
  </si>
  <si>
    <t>Header, 2-Pin</t>
  </si>
  <si>
    <t>P1</t>
  </si>
  <si>
    <t>HDR1X2</t>
  </si>
  <si>
    <r>
      <rPr>
        <sz val="10"/>
        <rFont val="宋体"/>
        <charset val="0"/>
      </rPr>
      <t>淘宝</t>
    </r>
    <r>
      <rPr>
        <sz val="10"/>
        <rFont val="Tahoma"/>
        <charset val="0"/>
      </rPr>
      <t>900ma</t>
    </r>
  </si>
  <si>
    <t>CSWITCH2</t>
  </si>
  <si>
    <t>Header, 5-Pin</t>
  </si>
  <si>
    <t>P2</t>
  </si>
  <si>
    <t>HDR1X5</t>
  </si>
  <si>
    <t>Header 5</t>
  </si>
  <si>
    <t>OLED</t>
  </si>
  <si>
    <t>Header, 7-Pin</t>
  </si>
  <si>
    <t>P3</t>
  </si>
  <si>
    <t>HDR1X7</t>
  </si>
  <si>
    <t>Header 7</t>
  </si>
  <si>
    <t>CSWITCH1</t>
  </si>
  <si>
    <t>P4</t>
  </si>
  <si>
    <t>5.1K</t>
  </si>
  <si>
    <t>R1, R2</t>
  </si>
  <si>
    <t>R0603</t>
  </si>
  <si>
    <t>Resistor</t>
  </si>
  <si>
    <t>6M</t>
  </si>
  <si>
    <t>R3</t>
  </si>
  <si>
    <t>淘宝6.2M</t>
  </si>
  <si>
    <t>1.2K</t>
  </si>
  <si>
    <t>R4</t>
  </si>
  <si>
    <t>470</t>
  </si>
  <si>
    <t>R5, R7, R9, R10</t>
  </si>
  <si>
    <t>1K</t>
  </si>
  <si>
    <t>R6, R18</t>
  </si>
  <si>
    <t>12K</t>
  </si>
  <si>
    <t>R11, R14, R15</t>
  </si>
  <si>
    <t>30K</t>
  </si>
  <si>
    <t>R12</t>
  </si>
  <si>
    <t>10K</t>
  </si>
  <si>
    <t>R13</t>
  </si>
  <si>
    <t>20K</t>
  </si>
  <si>
    <t>R8, R16, R17</t>
  </si>
  <si>
    <t>R</t>
  </si>
  <si>
    <t>Isolated Resistor Network</t>
  </si>
  <si>
    <t>RP1, RP2</t>
  </si>
  <si>
    <t>RP4</t>
  </si>
  <si>
    <t>switch</t>
  </si>
  <si>
    <t>微动开关</t>
  </si>
  <si>
    <t>SW1, SW2</t>
  </si>
  <si>
    <t>microswitch</t>
  </si>
  <si>
    <t>8050</t>
  </si>
  <si>
    <t>NPN型三极管</t>
  </si>
  <si>
    <t>T1, T2</t>
  </si>
  <si>
    <t>STO-23</t>
  </si>
  <si>
    <t>TF</t>
  </si>
  <si>
    <t>TF1</t>
  </si>
  <si>
    <t>TF_3</t>
  </si>
  <si>
    <t>TF3</t>
  </si>
  <si>
    <t>TPS63024YFFR</t>
  </si>
  <si>
    <t>No Description Available</t>
  </si>
  <si>
    <t>U1</t>
  </si>
  <si>
    <t>YFF0020AJAF</t>
  </si>
  <si>
    <t>W25Q128JVPQ</t>
  </si>
  <si>
    <t>U2</t>
  </si>
  <si>
    <t>WSON-8_5x6mm</t>
  </si>
  <si>
    <t>TP410x</t>
  </si>
  <si>
    <t>U3</t>
  </si>
  <si>
    <t>DFN-8_EP_3x3mm</t>
  </si>
  <si>
    <t>CP2102</t>
  </si>
  <si>
    <t>USB to TTL</t>
  </si>
  <si>
    <t>U4</t>
  </si>
  <si>
    <t>QFN-28</t>
  </si>
  <si>
    <t>ESP32-D0WDQ6</t>
  </si>
  <si>
    <t>U5</t>
  </si>
  <si>
    <t>QFN-48_6x6x04P</t>
  </si>
  <si>
    <t>BL6281</t>
  </si>
  <si>
    <t>国产功放</t>
  </si>
  <si>
    <t>U6</t>
  </si>
  <si>
    <t>MSOP-8</t>
  </si>
  <si>
    <t>TYPE-C-31-M-14</t>
  </si>
  <si>
    <t>USBC1</t>
  </si>
  <si>
    <t>USB-TYPE-C_20PIN-FEMALE_TYPE-C-31-M-14</t>
  </si>
  <si>
    <t>32.768 12.5pF</t>
  </si>
  <si>
    <t>Crystal Oscillator</t>
  </si>
  <si>
    <t>Y1</t>
  </si>
  <si>
    <t>SMD-3215_2P FC - 135</t>
  </si>
  <si>
    <t>XTAL</t>
  </si>
  <si>
    <t>40M</t>
  </si>
  <si>
    <t>Simple Package Xtal Oscillator</t>
  </si>
  <si>
    <t>Y2</t>
  </si>
  <si>
    <t>SMD-2016-4P</t>
  </si>
  <si>
    <t>XTAL-SPXO</t>
  </si>
  <si>
    <t>LCSC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</si>
</sst>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0"/>
      <name val="Tahoma"/>
      <charset val="0"/>
    </font>
    <font>
      <sz val="10"/>
      <name val="宋体"/>
      <charset val="0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/>
    <xf numFmtId="0" fontId="2" fillId="8" borderId="0" applyNumberFormat="0" applyBorder="0" applyAlignment="0" applyProtection="0">
      <alignment vertical="center"/>
    </xf>
    <xf numFmtId="0" fontId="4" fillId="9" borderId="5" applyNumberFormat="0" applyAlignment="0" applyProtection="0">
      <alignment vertical="center"/>
    </xf>
    <xf numFmtId="44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2" fillId="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0" fontId="3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9" fillId="15" borderId="6" applyNumberFormat="0" applyFon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0" fillId="22" borderId="7" applyNumberFormat="0" applyAlignment="0" applyProtection="0">
      <alignment vertical="center"/>
    </xf>
    <xf numFmtId="0" fontId="16" fillId="22" borderId="5" applyNumberFormat="0" applyAlignment="0" applyProtection="0">
      <alignment vertical="center"/>
    </xf>
    <xf numFmtId="0" fontId="18" fillId="25" borderId="11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2" borderId="1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2" borderId="2" xfId="0" applyFill="1" applyBorder="1" applyAlignment="1" quotePrefix="1">
      <alignment vertical="center" wrapText="1"/>
    </xf>
    <xf numFmtId="0" fontId="0" fillId="0" borderId="3" xfId="0" applyBorder="1" applyAlignment="1" quotePrefix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M47"/>
  <sheetViews>
    <sheetView tabSelected="1" workbookViewId="0">
      <selection activeCell="K14" sqref="K14"/>
    </sheetView>
  </sheetViews>
  <sheetFormatPr defaultColWidth="9" defaultRowHeight="13.2"/>
  <cols>
    <col min="1" max="6" width="18.2777777777778" customWidth="1"/>
    <col min="7" max="7" width="12.3333333333333" customWidth="1"/>
    <col min="11" max="11" width="18.7777777777778" customWidth="1"/>
  </cols>
  <sheetData>
    <row r="1" spans="1:13">
      <c r="A1" s="1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7" t="s">
        <v>12</v>
      </c>
    </row>
    <row r="2" spans="1:13">
      <c r="A2" s="11" t="s">
        <v>13</v>
      </c>
      <c r="B2" s="5" t="s">
        <v>14</v>
      </c>
      <c r="C2" s="5" t="s">
        <v>15</v>
      </c>
      <c r="D2" s="5" t="s">
        <v>16</v>
      </c>
      <c r="E2" s="5" t="s">
        <v>17</v>
      </c>
      <c r="F2" s="5">
        <v>2</v>
      </c>
      <c r="G2" s="6">
        <v>100</v>
      </c>
      <c r="H2" s="6">
        <v>0.02</v>
      </c>
      <c r="I2" s="6">
        <f>H2*F2</f>
        <v>0.04</v>
      </c>
      <c r="J2" s="6">
        <f>G2*H2</f>
        <v>2</v>
      </c>
      <c r="K2" s="8" t="s">
        <v>18</v>
      </c>
      <c r="L2" s="9" t="str">
        <f>IF(G2&gt;=F2,"✔","×")</f>
        <v>✔</v>
      </c>
      <c r="M2" t="s">
        <v>19</v>
      </c>
    </row>
    <row r="3" ht="52.8" customHeight="1" spans="1:13">
      <c r="A3" s="11" t="s">
        <v>20</v>
      </c>
      <c r="B3" s="5" t="s">
        <v>14</v>
      </c>
      <c r="C3" s="5" t="s">
        <v>21</v>
      </c>
      <c r="D3" s="5" t="s">
        <v>16</v>
      </c>
      <c r="E3" s="5" t="s">
        <v>22</v>
      </c>
      <c r="F3" s="5">
        <v>14</v>
      </c>
      <c r="G3" s="6">
        <v>100</v>
      </c>
      <c r="H3" s="6">
        <v>0.025</v>
      </c>
      <c r="I3" s="6">
        <f t="shared" ref="I3:I46" si="0">H3*F3</f>
        <v>0.35</v>
      </c>
      <c r="J3" s="6">
        <f t="shared" ref="J3:J48" si="1">G3*H3</f>
        <v>2.5</v>
      </c>
      <c r="K3" s="8" t="s">
        <v>18</v>
      </c>
      <c r="L3" s="9" t="str">
        <f t="shared" ref="L3:L48" si="2">IF(G3&gt;=F3,"✔","×")</f>
        <v>✔</v>
      </c>
      <c r="M3" t="s">
        <v>19</v>
      </c>
    </row>
    <row r="4" spans="1:12">
      <c r="A4" s="11" t="s">
        <v>23</v>
      </c>
      <c r="B4" s="5" t="s">
        <v>14</v>
      </c>
      <c r="C4" s="5" t="s">
        <v>24</v>
      </c>
      <c r="D4" s="5" t="s">
        <v>16</v>
      </c>
      <c r="E4" s="5" t="s">
        <v>17</v>
      </c>
      <c r="F4" s="5">
        <v>2</v>
      </c>
      <c r="G4" s="6"/>
      <c r="H4" s="6"/>
      <c r="I4" s="6">
        <f t="shared" si="0"/>
        <v>0</v>
      </c>
      <c r="J4" s="6">
        <f t="shared" si="1"/>
        <v>0</v>
      </c>
      <c r="K4" s="6"/>
      <c r="L4" s="9" t="str">
        <f t="shared" si="2"/>
        <v>×</v>
      </c>
    </row>
    <row r="5" spans="1:13">
      <c r="A5" s="11" t="s">
        <v>25</v>
      </c>
      <c r="B5" s="5" t="s">
        <v>14</v>
      </c>
      <c r="C5" s="5" t="s">
        <v>26</v>
      </c>
      <c r="D5" s="5" t="s">
        <v>16</v>
      </c>
      <c r="E5" s="5" t="s">
        <v>27</v>
      </c>
      <c r="F5" s="5">
        <v>1</v>
      </c>
      <c r="G5" s="6">
        <v>100</v>
      </c>
      <c r="H5" s="6">
        <v>0.02</v>
      </c>
      <c r="I5" s="6">
        <f t="shared" si="0"/>
        <v>0.02</v>
      </c>
      <c r="J5" s="6">
        <f t="shared" si="1"/>
        <v>2</v>
      </c>
      <c r="K5" s="8" t="s">
        <v>18</v>
      </c>
      <c r="L5" s="9" t="str">
        <f t="shared" si="2"/>
        <v>✔</v>
      </c>
      <c r="M5" t="s">
        <v>19</v>
      </c>
    </row>
    <row r="6" spans="1:13">
      <c r="A6" s="11" t="s">
        <v>28</v>
      </c>
      <c r="B6" s="5" t="s">
        <v>14</v>
      </c>
      <c r="C6" s="5" t="s">
        <v>29</v>
      </c>
      <c r="D6" s="5" t="s">
        <v>16</v>
      </c>
      <c r="E6" s="5" t="s">
        <v>17</v>
      </c>
      <c r="F6" s="5">
        <v>3</v>
      </c>
      <c r="G6" s="6">
        <v>50</v>
      </c>
      <c r="H6" s="6">
        <v>0.05</v>
      </c>
      <c r="I6" s="6">
        <f t="shared" si="0"/>
        <v>0.15</v>
      </c>
      <c r="J6" s="6">
        <f t="shared" si="1"/>
        <v>2.5</v>
      </c>
      <c r="K6" s="8" t="s">
        <v>30</v>
      </c>
      <c r="L6" s="9" t="str">
        <f t="shared" si="2"/>
        <v>✔</v>
      </c>
      <c r="M6" t="s">
        <v>19</v>
      </c>
    </row>
    <row r="7" spans="1:13">
      <c r="A7" s="11" t="s">
        <v>31</v>
      </c>
      <c r="B7" s="5" t="s">
        <v>14</v>
      </c>
      <c r="C7" s="5" t="s">
        <v>32</v>
      </c>
      <c r="D7" s="5" t="s">
        <v>16</v>
      </c>
      <c r="E7" s="5" t="s">
        <v>17</v>
      </c>
      <c r="F7" s="5">
        <v>1</v>
      </c>
      <c r="G7" s="6">
        <v>50</v>
      </c>
      <c r="H7" s="6">
        <v>0.05</v>
      </c>
      <c r="I7" s="6">
        <f t="shared" si="0"/>
        <v>0.05</v>
      </c>
      <c r="J7" s="6">
        <f t="shared" si="1"/>
        <v>2.5</v>
      </c>
      <c r="K7" s="8" t="s">
        <v>18</v>
      </c>
      <c r="L7" s="9" t="str">
        <f t="shared" si="2"/>
        <v>✔</v>
      </c>
      <c r="M7" t="s">
        <v>19</v>
      </c>
    </row>
    <row r="8" spans="1:13">
      <c r="A8" s="11" t="s">
        <v>33</v>
      </c>
      <c r="B8" s="5" t="s">
        <v>14</v>
      </c>
      <c r="C8" s="5" t="s">
        <v>34</v>
      </c>
      <c r="D8" s="5" t="s">
        <v>16</v>
      </c>
      <c r="E8" s="5" t="s">
        <v>17</v>
      </c>
      <c r="F8" s="5">
        <v>1</v>
      </c>
      <c r="G8" s="6">
        <v>50</v>
      </c>
      <c r="H8" s="6">
        <v>0.1</v>
      </c>
      <c r="I8" s="6">
        <f t="shared" si="0"/>
        <v>0.1</v>
      </c>
      <c r="J8" s="6">
        <f t="shared" si="1"/>
        <v>5</v>
      </c>
      <c r="K8" s="8" t="s">
        <v>18</v>
      </c>
      <c r="L8" s="9" t="str">
        <f t="shared" si="2"/>
        <v>✔</v>
      </c>
      <c r="M8" t="s">
        <v>19</v>
      </c>
    </row>
    <row r="9" spans="1:13">
      <c r="A9" s="11" t="s">
        <v>35</v>
      </c>
      <c r="B9" s="5" t="s">
        <v>14</v>
      </c>
      <c r="C9" s="5" t="s">
        <v>36</v>
      </c>
      <c r="D9" s="5" t="s">
        <v>16</v>
      </c>
      <c r="E9" s="5" t="s">
        <v>17</v>
      </c>
      <c r="F9" s="5">
        <v>1</v>
      </c>
      <c r="G9" s="6">
        <v>100</v>
      </c>
      <c r="H9" s="6">
        <v>0.03</v>
      </c>
      <c r="I9" s="6">
        <f t="shared" si="0"/>
        <v>0.03</v>
      </c>
      <c r="J9" s="6">
        <f t="shared" si="1"/>
        <v>3</v>
      </c>
      <c r="K9" s="8" t="s">
        <v>37</v>
      </c>
      <c r="L9" s="9" t="str">
        <f t="shared" si="2"/>
        <v>✔</v>
      </c>
      <c r="M9" t="s">
        <v>19</v>
      </c>
    </row>
    <row r="10" spans="1:13">
      <c r="A10" s="11" t="s">
        <v>38</v>
      </c>
      <c r="B10" s="5" t="s">
        <v>14</v>
      </c>
      <c r="C10" s="5" t="s">
        <v>39</v>
      </c>
      <c r="D10" s="5" t="s">
        <v>40</v>
      </c>
      <c r="E10" s="5" t="s">
        <v>41</v>
      </c>
      <c r="F10" s="5">
        <v>1</v>
      </c>
      <c r="G10" s="6">
        <v>5</v>
      </c>
      <c r="H10" s="6">
        <v>0.75</v>
      </c>
      <c r="I10" s="6">
        <f t="shared" si="0"/>
        <v>0.75</v>
      </c>
      <c r="J10" s="6">
        <f t="shared" si="1"/>
        <v>3.75</v>
      </c>
      <c r="K10" s="8" t="s">
        <v>18</v>
      </c>
      <c r="L10" s="9" t="str">
        <f t="shared" si="2"/>
        <v>✔</v>
      </c>
      <c r="M10" t="s">
        <v>19</v>
      </c>
    </row>
    <row r="11" ht="39.6" customHeight="1" spans="1:13">
      <c r="A11" s="11" t="s">
        <v>42</v>
      </c>
      <c r="B11" s="5" t="s">
        <v>14</v>
      </c>
      <c r="C11" s="5" t="s">
        <v>43</v>
      </c>
      <c r="D11" s="5" t="s">
        <v>40</v>
      </c>
      <c r="E11" s="5" t="s">
        <v>41</v>
      </c>
      <c r="F11" s="5">
        <v>9</v>
      </c>
      <c r="G11" s="6">
        <v>20</v>
      </c>
      <c r="H11" s="6">
        <v>0.46</v>
      </c>
      <c r="I11" s="6">
        <f t="shared" si="0"/>
        <v>4.14</v>
      </c>
      <c r="J11" s="6">
        <f t="shared" si="1"/>
        <v>9.2</v>
      </c>
      <c r="K11" s="8" t="s">
        <v>18</v>
      </c>
      <c r="L11" s="9" t="str">
        <f t="shared" si="2"/>
        <v>✔</v>
      </c>
      <c r="M11" t="s">
        <v>19</v>
      </c>
    </row>
    <row r="12" spans="1:13">
      <c r="A12" s="11" t="s">
        <v>44</v>
      </c>
      <c r="B12" s="5" t="s">
        <v>14</v>
      </c>
      <c r="C12" s="5" t="s">
        <v>45</v>
      </c>
      <c r="D12" s="5" t="s">
        <v>40</v>
      </c>
      <c r="E12" s="5" t="s">
        <v>41</v>
      </c>
      <c r="F12" s="5">
        <v>1</v>
      </c>
      <c r="G12" s="6">
        <v>10</v>
      </c>
      <c r="H12" s="6">
        <v>0.59</v>
      </c>
      <c r="I12" s="6">
        <f t="shared" si="0"/>
        <v>0.59</v>
      </c>
      <c r="J12" s="6">
        <f t="shared" si="1"/>
        <v>5.9</v>
      </c>
      <c r="K12" s="8" t="s">
        <v>18</v>
      </c>
      <c r="L12" s="9" t="str">
        <f t="shared" si="2"/>
        <v>✔</v>
      </c>
      <c r="M12" t="s">
        <v>19</v>
      </c>
    </row>
    <row r="13" ht="26.4" customHeight="1" spans="1:13">
      <c r="A13" s="11" t="s">
        <v>46</v>
      </c>
      <c r="B13" s="5" t="s">
        <v>14</v>
      </c>
      <c r="C13" s="5" t="s">
        <v>47</v>
      </c>
      <c r="D13" s="5" t="s">
        <v>40</v>
      </c>
      <c r="E13" s="5" t="s">
        <v>41</v>
      </c>
      <c r="F13" s="5">
        <v>4</v>
      </c>
      <c r="G13" s="6">
        <v>20</v>
      </c>
      <c r="H13" s="6">
        <v>0.56</v>
      </c>
      <c r="I13" s="6">
        <f t="shared" si="0"/>
        <v>2.24</v>
      </c>
      <c r="J13" s="6">
        <f t="shared" si="1"/>
        <v>11.2</v>
      </c>
      <c r="K13" s="8" t="s">
        <v>18</v>
      </c>
      <c r="L13" s="9" t="str">
        <f t="shared" si="2"/>
        <v>✔</v>
      </c>
      <c r="M13" t="s">
        <v>19</v>
      </c>
    </row>
    <row r="14" spans="1:13">
      <c r="A14" s="11" t="s">
        <v>48</v>
      </c>
      <c r="B14" s="5" t="s">
        <v>14</v>
      </c>
      <c r="C14" s="5" t="s">
        <v>49</v>
      </c>
      <c r="D14" s="5" t="s">
        <v>50</v>
      </c>
      <c r="E14" s="5" t="s">
        <v>48</v>
      </c>
      <c r="F14" s="5">
        <v>2</v>
      </c>
      <c r="G14" s="6">
        <v>10</v>
      </c>
      <c r="H14" s="6">
        <v>0.21</v>
      </c>
      <c r="I14" s="6">
        <f t="shared" si="0"/>
        <v>0.42</v>
      </c>
      <c r="J14" s="6">
        <f t="shared" si="1"/>
        <v>2.1</v>
      </c>
      <c r="K14" s="8" t="s">
        <v>18</v>
      </c>
      <c r="L14" s="9" t="str">
        <f t="shared" si="2"/>
        <v>✔</v>
      </c>
      <c r="M14" t="s">
        <v>19</v>
      </c>
    </row>
    <row r="15" spans="1:13">
      <c r="A15" s="11" t="s">
        <v>51</v>
      </c>
      <c r="B15" s="5" t="s">
        <v>14</v>
      </c>
      <c r="C15" s="5" t="s">
        <v>52</v>
      </c>
      <c r="D15" s="5" t="s">
        <v>53</v>
      </c>
      <c r="E15" s="5" t="s">
        <v>51</v>
      </c>
      <c r="F15" s="5">
        <v>4</v>
      </c>
      <c r="G15" s="6">
        <v>200</v>
      </c>
      <c r="H15" s="6">
        <v>0.0475</v>
      </c>
      <c r="I15" s="6">
        <f t="shared" si="0"/>
        <v>0.19</v>
      </c>
      <c r="J15" s="6">
        <f t="shared" si="1"/>
        <v>9.5</v>
      </c>
      <c r="K15" s="8" t="s">
        <v>18</v>
      </c>
      <c r="L15" s="9" t="str">
        <f t="shared" si="2"/>
        <v>✔</v>
      </c>
      <c r="M15" t="s">
        <v>19</v>
      </c>
    </row>
    <row r="16" spans="1:13">
      <c r="A16" s="11" t="s">
        <v>54</v>
      </c>
      <c r="B16" s="5" t="s">
        <v>14</v>
      </c>
      <c r="C16" s="5" t="s">
        <v>55</v>
      </c>
      <c r="D16" s="5" t="s">
        <v>54</v>
      </c>
      <c r="E16" s="5" t="s">
        <v>54</v>
      </c>
      <c r="F16" s="5">
        <v>1</v>
      </c>
      <c r="G16" s="6">
        <v>5</v>
      </c>
      <c r="H16" s="6">
        <v>0.76</v>
      </c>
      <c r="I16" s="6">
        <f t="shared" si="0"/>
        <v>0.76</v>
      </c>
      <c r="J16" s="6">
        <f t="shared" si="1"/>
        <v>3.8</v>
      </c>
      <c r="K16" s="8" t="s">
        <v>56</v>
      </c>
      <c r="L16" s="9" t="str">
        <f t="shared" si="2"/>
        <v>✔</v>
      </c>
      <c r="M16" t="s">
        <v>19</v>
      </c>
    </row>
    <row r="17" spans="1:13">
      <c r="A17" s="11" t="s">
        <v>57</v>
      </c>
      <c r="B17" s="5" t="s">
        <v>14</v>
      </c>
      <c r="C17" s="5" t="s">
        <v>58</v>
      </c>
      <c r="D17" s="5" t="s">
        <v>59</v>
      </c>
      <c r="E17" s="5" t="s">
        <v>60</v>
      </c>
      <c r="F17" s="5">
        <v>1</v>
      </c>
      <c r="G17" s="6">
        <v>10</v>
      </c>
      <c r="H17" s="6">
        <v>0.3</v>
      </c>
      <c r="I17" s="6">
        <f t="shared" si="0"/>
        <v>0.3</v>
      </c>
      <c r="J17" s="6">
        <f t="shared" si="1"/>
        <v>3</v>
      </c>
      <c r="K17" s="8" t="s">
        <v>18</v>
      </c>
      <c r="L17" s="9" t="str">
        <f t="shared" si="2"/>
        <v>✔</v>
      </c>
      <c r="M17" t="s">
        <v>19</v>
      </c>
    </row>
    <row r="18" spans="1:12">
      <c r="A18" s="11" t="s">
        <v>61</v>
      </c>
      <c r="B18" s="5" t="s">
        <v>14</v>
      </c>
      <c r="C18" s="5" t="s">
        <v>62</v>
      </c>
      <c r="D18" s="5" t="s">
        <v>63</v>
      </c>
      <c r="E18" s="5" t="s">
        <v>60</v>
      </c>
      <c r="F18" s="5">
        <v>1</v>
      </c>
      <c r="G18" s="6"/>
      <c r="H18" s="6"/>
      <c r="I18" s="6">
        <f t="shared" si="0"/>
        <v>0</v>
      </c>
      <c r="J18" s="6">
        <f t="shared" si="1"/>
        <v>0</v>
      </c>
      <c r="K18" s="6"/>
      <c r="L18" s="9" t="str">
        <f t="shared" si="2"/>
        <v>×</v>
      </c>
    </row>
    <row r="19" spans="1:13">
      <c r="A19" s="11" t="s">
        <v>64</v>
      </c>
      <c r="B19" s="5" t="s">
        <v>14</v>
      </c>
      <c r="C19" s="5" t="s">
        <v>65</v>
      </c>
      <c r="D19" s="5" t="s">
        <v>63</v>
      </c>
      <c r="E19" s="5" t="s">
        <v>60</v>
      </c>
      <c r="F19" s="5">
        <v>1</v>
      </c>
      <c r="G19" s="6">
        <v>50</v>
      </c>
      <c r="H19" s="6">
        <v>0.04</v>
      </c>
      <c r="I19" s="6">
        <f t="shared" si="0"/>
        <v>0.04</v>
      </c>
      <c r="J19" s="6">
        <f t="shared" si="1"/>
        <v>2</v>
      </c>
      <c r="K19" s="8" t="s">
        <v>18</v>
      </c>
      <c r="L19" s="9" t="str">
        <f t="shared" si="2"/>
        <v>✔</v>
      </c>
      <c r="M19" t="s">
        <v>19</v>
      </c>
    </row>
    <row r="20" spans="1:12">
      <c r="A20" s="11" t="s">
        <v>66</v>
      </c>
      <c r="B20" s="5" t="s">
        <v>67</v>
      </c>
      <c r="C20" s="5" t="s">
        <v>68</v>
      </c>
      <c r="D20" s="5" t="s">
        <v>69</v>
      </c>
      <c r="E20" s="5" t="s">
        <v>66</v>
      </c>
      <c r="F20" s="5">
        <v>1</v>
      </c>
      <c r="G20" s="6"/>
      <c r="H20" s="6"/>
      <c r="I20" s="6">
        <f t="shared" si="0"/>
        <v>0</v>
      </c>
      <c r="J20" s="6">
        <f t="shared" si="1"/>
        <v>0</v>
      </c>
      <c r="K20" s="6"/>
      <c r="L20" s="9" t="str">
        <f t="shared" si="2"/>
        <v>×</v>
      </c>
    </row>
    <row r="21" spans="1:13">
      <c r="A21" s="11" t="s">
        <v>70</v>
      </c>
      <c r="B21" s="5" t="s">
        <v>71</v>
      </c>
      <c r="C21" s="5" t="s">
        <v>72</v>
      </c>
      <c r="D21" s="5" t="s">
        <v>73</v>
      </c>
      <c r="E21" s="5" t="s">
        <v>70</v>
      </c>
      <c r="F21" s="5">
        <v>1</v>
      </c>
      <c r="G21" s="6">
        <v>2</v>
      </c>
      <c r="H21" s="6">
        <v>16.5</v>
      </c>
      <c r="I21" s="6">
        <f t="shared" si="0"/>
        <v>16.5</v>
      </c>
      <c r="J21" s="6">
        <f t="shared" si="1"/>
        <v>33</v>
      </c>
      <c r="K21" s="8" t="s">
        <v>74</v>
      </c>
      <c r="L21" s="9" t="str">
        <f t="shared" si="2"/>
        <v>✔</v>
      </c>
      <c r="M21" t="s">
        <v>19</v>
      </c>
    </row>
    <row r="22" spans="1:13">
      <c r="A22" s="11" t="s">
        <v>75</v>
      </c>
      <c r="B22" s="5" t="s">
        <v>76</v>
      </c>
      <c r="C22" s="5" t="s">
        <v>77</v>
      </c>
      <c r="D22" s="5" t="s">
        <v>78</v>
      </c>
      <c r="E22" s="5" t="s">
        <v>79</v>
      </c>
      <c r="F22" s="5">
        <v>1</v>
      </c>
      <c r="G22" s="6">
        <v>1</v>
      </c>
      <c r="H22" s="6">
        <v>25</v>
      </c>
      <c r="I22" s="6">
        <f t="shared" si="0"/>
        <v>25</v>
      </c>
      <c r="J22" s="6">
        <f t="shared" si="1"/>
        <v>25</v>
      </c>
      <c r="K22" s="8" t="s">
        <v>18</v>
      </c>
      <c r="L22" s="9" t="str">
        <f t="shared" si="2"/>
        <v>✔</v>
      </c>
      <c r="M22" t="s">
        <v>19</v>
      </c>
    </row>
    <row r="23" spans="1:13">
      <c r="A23" s="11" t="s">
        <v>80</v>
      </c>
      <c r="B23" s="5" t="s">
        <v>81</v>
      </c>
      <c r="C23" s="5" t="s">
        <v>82</v>
      </c>
      <c r="D23" s="5" t="s">
        <v>83</v>
      </c>
      <c r="E23" s="5" t="s">
        <v>84</v>
      </c>
      <c r="F23" s="5">
        <v>1</v>
      </c>
      <c r="G23" s="6">
        <v>1</v>
      </c>
      <c r="H23" s="6">
        <v>67</v>
      </c>
      <c r="I23" s="6">
        <f t="shared" si="0"/>
        <v>67</v>
      </c>
      <c r="J23" s="6">
        <f t="shared" si="1"/>
        <v>67</v>
      </c>
      <c r="K23" s="8" t="s">
        <v>18</v>
      </c>
      <c r="L23" s="9" t="str">
        <f t="shared" si="2"/>
        <v>✔</v>
      </c>
      <c r="M23" t="s">
        <v>19</v>
      </c>
    </row>
    <row r="24" spans="1:13">
      <c r="A24" s="11" t="s">
        <v>85</v>
      </c>
      <c r="B24" s="5" t="s">
        <v>76</v>
      </c>
      <c r="C24" s="5" t="s">
        <v>86</v>
      </c>
      <c r="D24" s="5" t="s">
        <v>78</v>
      </c>
      <c r="E24" s="5" t="s">
        <v>79</v>
      </c>
      <c r="F24" s="5">
        <v>1</v>
      </c>
      <c r="G24" s="6">
        <v>1</v>
      </c>
      <c r="H24" s="6">
        <v>25</v>
      </c>
      <c r="I24" s="6">
        <f t="shared" si="0"/>
        <v>25</v>
      </c>
      <c r="J24" s="6">
        <f t="shared" si="1"/>
        <v>25</v>
      </c>
      <c r="K24" s="8" t="s">
        <v>18</v>
      </c>
      <c r="L24" s="9" t="str">
        <f t="shared" si="2"/>
        <v>✔</v>
      </c>
      <c r="M24" t="s">
        <v>19</v>
      </c>
    </row>
    <row r="25" spans="1:13">
      <c r="A25" s="11" t="s">
        <v>87</v>
      </c>
      <c r="B25" s="5" t="s">
        <v>14</v>
      </c>
      <c r="C25" s="5" t="s">
        <v>88</v>
      </c>
      <c r="D25" s="5" t="s">
        <v>89</v>
      </c>
      <c r="E25" s="5" t="s">
        <v>90</v>
      </c>
      <c r="F25" s="5">
        <v>2</v>
      </c>
      <c r="G25" s="6">
        <v>100</v>
      </c>
      <c r="H25" s="6">
        <v>0.03</v>
      </c>
      <c r="I25" s="6">
        <f t="shared" si="0"/>
        <v>0.06</v>
      </c>
      <c r="J25" s="6">
        <f t="shared" si="1"/>
        <v>3</v>
      </c>
      <c r="K25" s="8" t="s">
        <v>18</v>
      </c>
      <c r="L25" s="9" t="str">
        <f t="shared" si="2"/>
        <v>✔</v>
      </c>
      <c r="M25" t="s">
        <v>19</v>
      </c>
    </row>
    <row r="26" spans="1:13">
      <c r="A26" s="11" t="s">
        <v>91</v>
      </c>
      <c r="B26" s="5" t="s">
        <v>14</v>
      </c>
      <c r="C26" s="5" t="s">
        <v>92</v>
      </c>
      <c r="D26" s="5" t="s">
        <v>89</v>
      </c>
      <c r="E26" s="5" t="s">
        <v>90</v>
      </c>
      <c r="F26" s="5">
        <v>1</v>
      </c>
      <c r="G26" s="6">
        <v>100</v>
      </c>
      <c r="H26" s="6">
        <v>0.025</v>
      </c>
      <c r="I26" s="6">
        <f t="shared" si="0"/>
        <v>0.025</v>
      </c>
      <c r="J26" s="6">
        <f t="shared" si="1"/>
        <v>2.5</v>
      </c>
      <c r="K26" s="8" t="s">
        <v>93</v>
      </c>
      <c r="L26" s="9" t="str">
        <f t="shared" si="2"/>
        <v>✔</v>
      </c>
      <c r="M26" t="s">
        <v>19</v>
      </c>
    </row>
    <row r="27" spans="1:13">
      <c r="A27" s="11" t="s">
        <v>94</v>
      </c>
      <c r="B27" s="5" t="s">
        <v>14</v>
      </c>
      <c r="C27" s="5" t="s">
        <v>95</v>
      </c>
      <c r="D27" s="5" t="s">
        <v>89</v>
      </c>
      <c r="E27" s="5" t="s">
        <v>90</v>
      </c>
      <c r="F27" s="5">
        <v>1</v>
      </c>
      <c r="G27" s="6">
        <v>100</v>
      </c>
      <c r="H27" s="6">
        <v>0.03</v>
      </c>
      <c r="I27" s="6">
        <f t="shared" si="0"/>
        <v>0.03</v>
      </c>
      <c r="J27" s="6">
        <f t="shared" si="1"/>
        <v>3</v>
      </c>
      <c r="K27" s="8" t="s">
        <v>18</v>
      </c>
      <c r="L27" s="9" t="str">
        <f t="shared" si="2"/>
        <v>✔</v>
      </c>
      <c r="M27" t="s">
        <v>19</v>
      </c>
    </row>
    <row r="28" spans="1:13">
      <c r="A28" s="11" t="s">
        <v>96</v>
      </c>
      <c r="B28" s="5" t="s">
        <v>14</v>
      </c>
      <c r="C28" s="5" t="s">
        <v>97</v>
      </c>
      <c r="D28" s="5" t="s">
        <v>89</v>
      </c>
      <c r="E28" s="5" t="s">
        <v>90</v>
      </c>
      <c r="F28" s="5">
        <v>3</v>
      </c>
      <c r="G28" s="6">
        <v>100</v>
      </c>
      <c r="H28" s="6">
        <v>0.03</v>
      </c>
      <c r="I28" s="6">
        <f t="shared" si="0"/>
        <v>0.09</v>
      </c>
      <c r="J28" s="6">
        <f t="shared" si="1"/>
        <v>3</v>
      </c>
      <c r="K28" s="8" t="s">
        <v>18</v>
      </c>
      <c r="L28" s="9" t="str">
        <f t="shared" si="2"/>
        <v>✔</v>
      </c>
      <c r="M28" t="s">
        <v>19</v>
      </c>
    </row>
    <row r="29" spans="1:13">
      <c r="A29" s="11" t="s">
        <v>98</v>
      </c>
      <c r="B29" s="5" t="s">
        <v>14</v>
      </c>
      <c r="C29" s="5" t="s">
        <v>99</v>
      </c>
      <c r="D29" s="5" t="s">
        <v>89</v>
      </c>
      <c r="E29" s="5" t="s">
        <v>90</v>
      </c>
      <c r="F29" s="5">
        <v>2</v>
      </c>
      <c r="G29" s="6">
        <v>100</v>
      </c>
      <c r="H29" s="6">
        <v>0.03</v>
      </c>
      <c r="I29" s="6">
        <f t="shared" si="0"/>
        <v>0.06</v>
      </c>
      <c r="J29" s="6">
        <f t="shared" si="1"/>
        <v>3</v>
      </c>
      <c r="K29" s="8" t="s">
        <v>18</v>
      </c>
      <c r="L29" s="9" t="str">
        <f t="shared" si="2"/>
        <v>✔</v>
      </c>
      <c r="M29" t="s">
        <v>19</v>
      </c>
    </row>
    <row r="30" spans="1:13">
      <c r="A30" s="11" t="s">
        <v>100</v>
      </c>
      <c r="B30" s="5" t="s">
        <v>14</v>
      </c>
      <c r="C30" s="5" t="s">
        <v>101</v>
      </c>
      <c r="D30" s="5" t="s">
        <v>89</v>
      </c>
      <c r="E30" s="5" t="s">
        <v>90</v>
      </c>
      <c r="F30" s="5">
        <v>3</v>
      </c>
      <c r="G30" s="6">
        <v>100</v>
      </c>
      <c r="H30" s="6">
        <v>0.03</v>
      </c>
      <c r="I30" s="6">
        <f t="shared" si="0"/>
        <v>0.09</v>
      </c>
      <c r="J30" s="6">
        <f t="shared" si="1"/>
        <v>3</v>
      </c>
      <c r="K30" s="8" t="s">
        <v>18</v>
      </c>
      <c r="L30" s="9" t="str">
        <f t="shared" si="2"/>
        <v>✔</v>
      </c>
      <c r="M30" t="s">
        <v>19</v>
      </c>
    </row>
    <row r="31" spans="1:13">
      <c r="A31" s="11" t="s">
        <v>102</v>
      </c>
      <c r="B31" s="5" t="s">
        <v>14</v>
      </c>
      <c r="C31" s="5" t="s">
        <v>103</v>
      </c>
      <c r="D31" s="5" t="s">
        <v>89</v>
      </c>
      <c r="E31" s="5" t="s">
        <v>90</v>
      </c>
      <c r="F31" s="5">
        <v>1</v>
      </c>
      <c r="G31" s="6">
        <v>100</v>
      </c>
      <c r="H31" s="6">
        <v>0.03</v>
      </c>
      <c r="I31" s="6">
        <f t="shared" si="0"/>
        <v>0.03</v>
      </c>
      <c r="J31" s="6">
        <f t="shared" si="1"/>
        <v>3</v>
      </c>
      <c r="K31" s="8" t="s">
        <v>18</v>
      </c>
      <c r="L31" s="9" t="str">
        <f t="shared" si="2"/>
        <v>✔</v>
      </c>
      <c r="M31" t="s">
        <v>19</v>
      </c>
    </row>
    <row r="32" spans="1:13">
      <c r="A32" s="11" t="s">
        <v>104</v>
      </c>
      <c r="B32" s="5" t="s">
        <v>14</v>
      </c>
      <c r="C32" s="5" t="s">
        <v>105</v>
      </c>
      <c r="D32" s="5" t="s">
        <v>89</v>
      </c>
      <c r="E32" s="5" t="s">
        <v>90</v>
      </c>
      <c r="F32" s="5">
        <v>1</v>
      </c>
      <c r="G32" s="6">
        <v>100</v>
      </c>
      <c r="H32" s="6">
        <v>0.03</v>
      </c>
      <c r="I32" s="6">
        <f t="shared" si="0"/>
        <v>0.03</v>
      </c>
      <c r="J32" s="6">
        <f t="shared" si="1"/>
        <v>3</v>
      </c>
      <c r="K32" s="8" t="s">
        <v>18</v>
      </c>
      <c r="L32" s="9" t="str">
        <f t="shared" si="2"/>
        <v>✔</v>
      </c>
      <c r="M32" t="s">
        <v>19</v>
      </c>
    </row>
    <row r="33" spans="1:13">
      <c r="A33" s="11" t="s">
        <v>106</v>
      </c>
      <c r="B33" s="5" t="s">
        <v>14</v>
      </c>
      <c r="C33" s="5" t="s">
        <v>107</v>
      </c>
      <c r="D33" s="5" t="s">
        <v>89</v>
      </c>
      <c r="E33" s="5" t="s">
        <v>90</v>
      </c>
      <c r="F33" s="5">
        <v>2</v>
      </c>
      <c r="G33" s="6">
        <v>100</v>
      </c>
      <c r="H33" s="6">
        <v>0.03</v>
      </c>
      <c r="I33" s="6">
        <f t="shared" si="0"/>
        <v>0.06</v>
      </c>
      <c r="J33" s="6">
        <f t="shared" si="1"/>
        <v>3</v>
      </c>
      <c r="K33" s="8" t="s">
        <v>18</v>
      </c>
      <c r="L33" s="9" t="str">
        <f t="shared" si="2"/>
        <v>✔</v>
      </c>
      <c r="M33" t="s">
        <v>19</v>
      </c>
    </row>
    <row r="34" ht="26.4" customHeight="1" spans="1:13">
      <c r="A34" s="11" t="s">
        <v>108</v>
      </c>
      <c r="B34" s="5" t="s">
        <v>109</v>
      </c>
      <c r="C34" s="5" t="s">
        <v>110</v>
      </c>
      <c r="D34" s="5" t="s">
        <v>111</v>
      </c>
      <c r="E34" s="5" t="s">
        <v>111</v>
      </c>
      <c r="F34" s="5">
        <v>2</v>
      </c>
      <c r="G34" s="6">
        <v>100</v>
      </c>
      <c r="H34" s="6">
        <v>0.0473</v>
      </c>
      <c r="I34" s="6">
        <f t="shared" si="0"/>
        <v>0.0946</v>
      </c>
      <c r="J34" s="6">
        <f t="shared" si="1"/>
        <v>4.73</v>
      </c>
      <c r="K34" s="8" t="s">
        <v>18</v>
      </c>
      <c r="L34" s="9" t="str">
        <f t="shared" si="2"/>
        <v>✔</v>
      </c>
      <c r="M34" t="s">
        <v>19</v>
      </c>
    </row>
    <row r="35" spans="1:13">
      <c r="A35" s="11" t="s">
        <v>112</v>
      </c>
      <c r="B35" s="5" t="s">
        <v>113</v>
      </c>
      <c r="C35" s="5" t="s">
        <v>114</v>
      </c>
      <c r="D35" s="5" t="s">
        <v>115</v>
      </c>
      <c r="E35" s="5" t="s">
        <v>115</v>
      </c>
      <c r="F35" s="5">
        <v>2</v>
      </c>
      <c r="G35" s="6">
        <v>50</v>
      </c>
      <c r="H35" s="6">
        <v>0.097</v>
      </c>
      <c r="I35" s="6">
        <f t="shared" si="0"/>
        <v>0.194</v>
      </c>
      <c r="J35" s="6">
        <f t="shared" si="1"/>
        <v>4.85</v>
      </c>
      <c r="K35" s="6" t="s">
        <v>18</v>
      </c>
      <c r="L35" s="9" t="str">
        <f t="shared" si="2"/>
        <v>✔</v>
      </c>
      <c r="M35" t="s">
        <v>19</v>
      </c>
    </row>
    <row r="36" spans="1:13">
      <c r="A36" s="11" t="s">
        <v>116</v>
      </c>
      <c r="B36" s="5" t="s">
        <v>117</v>
      </c>
      <c r="C36" s="5" t="s">
        <v>118</v>
      </c>
      <c r="D36" s="5" t="s">
        <v>119</v>
      </c>
      <c r="E36" s="5" t="s">
        <v>116</v>
      </c>
      <c r="F36" s="5">
        <v>2</v>
      </c>
      <c r="G36" s="6">
        <v>100</v>
      </c>
      <c r="H36" s="6">
        <v>0.06</v>
      </c>
      <c r="I36" s="6">
        <f t="shared" si="0"/>
        <v>0.12</v>
      </c>
      <c r="J36" s="6">
        <f t="shared" si="1"/>
        <v>6</v>
      </c>
      <c r="K36" s="6" t="s">
        <v>18</v>
      </c>
      <c r="L36" s="9" t="str">
        <f t="shared" si="2"/>
        <v>✔</v>
      </c>
      <c r="M36" t="s">
        <v>19</v>
      </c>
    </row>
    <row r="37" spans="1:13">
      <c r="A37" s="11" t="s">
        <v>120</v>
      </c>
      <c r="B37" s="5" t="s">
        <v>14</v>
      </c>
      <c r="C37" s="5" t="s">
        <v>121</v>
      </c>
      <c r="D37" s="5" t="s">
        <v>122</v>
      </c>
      <c r="E37" s="5" t="s">
        <v>123</v>
      </c>
      <c r="F37" s="5">
        <v>1</v>
      </c>
      <c r="G37" s="6">
        <v>5</v>
      </c>
      <c r="H37" s="6">
        <v>0.8</v>
      </c>
      <c r="I37" s="6">
        <f t="shared" si="0"/>
        <v>0.8</v>
      </c>
      <c r="J37" s="6">
        <f t="shared" si="1"/>
        <v>4</v>
      </c>
      <c r="K37" s="6" t="s">
        <v>18</v>
      </c>
      <c r="L37" s="9" t="str">
        <f t="shared" si="2"/>
        <v>✔</v>
      </c>
      <c r="M37" t="s">
        <v>19</v>
      </c>
    </row>
    <row r="38" ht="26.4" customHeight="1" spans="1:13">
      <c r="A38" s="11" t="s">
        <v>124</v>
      </c>
      <c r="B38" s="5" t="s">
        <v>125</v>
      </c>
      <c r="C38" s="5" t="s">
        <v>126</v>
      </c>
      <c r="D38" s="5" t="s">
        <v>127</v>
      </c>
      <c r="E38" s="5" t="s">
        <v>124</v>
      </c>
      <c r="F38" s="5">
        <v>1</v>
      </c>
      <c r="G38" s="6">
        <v>3</v>
      </c>
      <c r="H38" s="6">
        <v>9</v>
      </c>
      <c r="I38" s="6">
        <f t="shared" si="0"/>
        <v>9</v>
      </c>
      <c r="J38" s="6">
        <f t="shared" si="1"/>
        <v>27</v>
      </c>
      <c r="K38" s="8" t="s">
        <v>18</v>
      </c>
      <c r="L38" s="9" t="str">
        <f t="shared" si="2"/>
        <v>✔</v>
      </c>
      <c r="M38" t="s">
        <v>19</v>
      </c>
    </row>
    <row r="39" spans="1:13">
      <c r="A39" s="11" t="s">
        <v>128</v>
      </c>
      <c r="B39" s="5" t="s">
        <v>14</v>
      </c>
      <c r="C39" s="5" t="s">
        <v>129</v>
      </c>
      <c r="D39" s="5" t="s">
        <v>130</v>
      </c>
      <c r="E39" s="5" t="s">
        <v>128</v>
      </c>
      <c r="F39" s="5">
        <v>1</v>
      </c>
      <c r="G39" s="6">
        <v>3</v>
      </c>
      <c r="H39" s="6">
        <v>8.28</v>
      </c>
      <c r="I39" s="6">
        <f t="shared" si="0"/>
        <v>8.28</v>
      </c>
      <c r="J39" s="6">
        <f t="shared" si="1"/>
        <v>24.84</v>
      </c>
      <c r="K39" s="8" t="s">
        <v>18</v>
      </c>
      <c r="L39" s="9" t="str">
        <f t="shared" si="2"/>
        <v>✔</v>
      </c>
      <c r="M39" t="s">
        <v>19</v>
      </c>
    </row>
    <row r="40" spans="1:13">
      <c r="A40" s="11" t="s">
        <v>131</v>
      </c>
      <c r="B40" s="5" t="s">
        <v>14</v>
      </c>
      <c r="C40" s="5" t="s">
        <v>132</v>
      </c>
      <c r="D40" s="5" t="s">
        <v>133</v>
      </c>
      <c r="E40" s="5" t="s">
        <v>131</v>
      </c>
      <c r="F40" s="5">
        <v>1</v>
      </c>
      <c r="G40" s="6">
        <v>5</v>
      </c>
      <c r="H40" s="6">
        <v>1</v>
      </c>
      <c r="I40" s="6">
        <f t="shared" si="0"/>
        <v>1</v>
      </c>
      <c r="J40" s="6">
        <f t="shared" si="1"/>
        <v>5</v>
      </c>
      <c r="K40" s="8" t="s">
        <v>18</v>
      </c>
      <c r="L40" s="9" t="str">
        <f t="shared" si="2"/>
        <v>✔</v>
      </c>
      <c r="M40" t="s">
        <v>19</v>
      </c>
    </row>
    <row r="41" spans="1:12">
      <c r="A41" s="11" t="s">
        <v>134</v>
      </c>
      <c r="B41" s="5" t="s">
        <v>135</v>
      </c>
      <c r="C41" s="5" t="s">
        <v>136</v>
      </c>
      <c r="D41" s="5" t="s">
        <v>137</v>
      </c>
      <c r="E41" s="5" t="s">
        <v>134</v>
      </c>
      <c r="F41" s="5">
        <v>1</v>
      </c>
      <c r="G41" s="6">
        <v>3</v>
      </c>
      <c r="H41" s="6">
        <v>11.92</v>
      </c>
      <c r="I41" s="6">
        <f t="shared" si="0"/>
        <v>11.92</v>
      </c>
      <c r="J41" s="6">
        <f t="shared" si="1"/>
        <v>35.76</v>
      </c>
      <c r="K41" s="8" t="s">
        <v>18</v>
      </c>
      <c r="L41" s="9" t="str">
        <f t="shared" si="2"/>
        <v>✔</v>
      </c>
    </row>
    <row r="42" spans="1:13">
      <c r="A42" s="11" t="s">
        <v>138</v>
      </c>
      <c r="B42" s="5" t="s">
        <v>14</v>
      </c>
      <c r="C42" s="5" t="s">
        <v>139</v>
      </c>
      <c r="D42" s="5" t="s">
        <v>140</v>
      </c>
      <c r="E42" s="5" t="s">
        <v>138</v>
      </c>
      <c r="F42" s="5">
        <v>1</v>
      </c>
      <c r="G42" s="6">
        <v>3</v>
      </c>
      <c r="H42" s="6">
        <v>9.9</v>
      </c>
      <c r="I42" s="6">
        <f t="shared" si="0"/>
        <v>9.9</v>
      </c>
      <c r="J42" s="6">
        <f t="shared" si="1"/>
        <v>29.7</v>
      </c>
      <c r="K42" s="8" t="s">
        <v>18</v>
      </c>
      <c r="L42" s="9" t="str">
        <f t="shared" si="2"/>
        <v>✔</v>
      </c>
      <c r="M42" t="s">
        <v>19</v>
      </c>
    </row>
    <row r="43" spans="1:13">
      <c r="A43" s="11" t="s">
        <v>141</v>
      </c>
      <c r="B43" s="5" t="s">
        <v>142</v>
      </c>
      <c r="C43" s="5" t="s">
        <v>143</v>
      </c>
      <c r="D43" s="5" t="s">
        <v>144</v>
      </c>
      <c r="E43" s="5" t="s">
        <v>141</v>
      </c>
      <c r="F43" s="5">
        <v>1</v>
      </c>
      <c r="G43" s="6">
        <v>10</v>
      </c>
      <c r="H43" s="6">
        <v>0.59</v>
      </c>
      <c r="I43" s="6">
        <f t="shared" si="0"/>
        <v>0.59</v>
      </c>
      <c r="J43" s="6">
        <f t="shared" si="1"/>
        <v>5.9</v>
      </c>
      <c r="K43" s="8" t="s">
        <v>18</v>
      </c>
      <c r="L43" s="9" t="str">
        <f t="shared" si="2"/>
        <v>✔</v>
      </c>
      <c r="M43" t="s">
        <v>19</v>
      </c>
    </row>
    <row r="44" ht="39.6" customHeight="1" spans="1:13">
      <c r="A44" s="11" t="s">
        <v>145</v>
      </c>
      <c r="B44" s="5" t="s">
        <v>14</v>
      </c>
      <c r="C44" s="5" t="s">
        <v>146</v>
      </c>
      <c r="D44" s="5" t="s">
        <v>147</v>
      </c>
      <c r="E44" s="5" t="s">
        <v>145</v>
      </c>
      <c r="F44" s="5">
        <v>1</v>
      </c>
      <c r="G44" s="6">
        <v>5</v>
      </c>
      <c r="H44" s="6">
        <v>2.1</v>
      </c>
      <c r="I44" s="6">
        <f t="shared" si="0"/>
        <v>2.1</v>
      </c>
      <c r="J44" s="6">
        <f t="shared" si="1"/>
        <v>10.5</v>
      </c>
      <c r="K44" s="8" t="s">
        <v>18</v>
      </c>
      <c r="L44" s="9" t="str">
        <f t="shared" si="2"/>
        <v>✔</v>
      </c>
      <c r="M44" t="s">
        <v>19</v>
      </c>
    </row>
    <row r="45" ht="26.4" customHeight="1" spans="1:13">
      <c r="A45" s="11" t="s">
        <v>148</v>
      </c>
      <c r="B45" s="5" t="s">
        <v>149</v>
      </c>
      <c r="C45" s="5" t="s">
        <v>150</v>
      </c>
      <c r="D45" s="5" t="s">
        <v>151</v>
      </c>
      <c r="E45" s="5" t="s">
        <v>152</v>
      </c>
      <c r="F45" s="5">
        <v>1</v>
      </c>
      <c r="G45" s="6">
        <v>4</v>
      </c>
      <c r="H45" s="6">
        <v>1.995</v>
      </c>
      <c r="I45" s="6">
        <f t="shared" si="0"/>
        <v>1.995</v>
      </c>
      <c r="J45" s="6">
        <f t="shared" si="1"/>
        <v>7.98</v>
      </c>
      <c r="K45" s="8" t="s">
        <v>18</v>
      </c>
      <c r="L45" s="9" t="str">
        <f t="shared" si="2"/>
        <v>✔</v>
      </c>
      <c r="M45" t="s">
        <v>19</v>
      </c>
    </row>
    <row r="46" ht="26.4" customHeight="1" spans="1:13">
      <c r="A46" s="11" t="s">
        <v>153</v>
      </c>
      <c r="B46" s="5" t="s">
        <v>154</v>
      </c>
      <c r="C46" s="5" t="s">
        <v>155</v>
      </c>
      <c r="D46" s="5" t="s">
        <v>156</v>
      </c>
      <c r="E46" s="5" t="s">
        <v>157</v>
      </c>
      <c r="F46" s="5">
        <v>1</v>
      </c>
      <c r="G46" s="6">
        <v>10</v>
      </c>
      <c r="H46" s="6">
        <v>3.11</v>
      </c>
      <c r="I46" s="6">
        <f t="shared" si="0"/>
        <v>3.11</v>
      </c>
      <c r="J46" s="6">
        <f t="shared" si="1"/>
        <v>31.1</v>
      </c>
      <c r="K46" s="8" t="s">
        <v>158</v>
      </c>
      <c r="L46" s="9" t="str">
        <f t="shared" si="2"/>
        <v>✔</v>
      </c>
      <c r="M46" t="s">
        <v>19</v>
      </c>
    </row>
    <row r="47" spans="1:2">
      <c r="A47" s="7" t="s">
        <v>8</v>
      </c>
      <c r="B47">
        <f>SUM(I2:I46)</f>
        <v>193.2486</v>
      </c>
    </row>
  </sheetData>
  <printOptions horizontalCentered="1" verticalCentered="1"/>
  <pageMargins left="0" right="0" top="0" bottom="0" header="0" footer="0"/>
  <pageSetup paperSize="9" orientation="landscape" blackAndWhite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"/>
  <sheetViews>
    <sheetView workbookViewId="0">
      <selection activeCell="A1" sqref="A1"/>
    </sheetView>
  </sheetViews>
  <sheetFormatPr defaultColWidth="9" defaultRowHeight="13.2"/>
  <sheetData/>
  <printOptions horizontalCentered="1" verticalCentered="1"/>
  <pageMargins left="0" right="0" top="0" bottom="0" header="0" footer="0"/>
  <pageSetup paperSize="9" orientation="landscape" blackAndWhite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"/>
  <sheetViews>
    <sheetView workbookViewId="0">
      <selection activeCell="A1" sqref="A1"/>
    </sheetView>
  </sheetViews>
  <sheetFormatPr defaultColWidth="9" defaultRowHeight="13.2"/>
  <sheetData/>
  <printOptions horizontalCentered="1" verticalCentered="1"/>
  <pageMargins left="0" right="0" top="0" bottom="0" header="0" footer="0"/>
  <pageSetup paperSize="9" orientation="landscape" blackAndWhite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QScreen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Abner</dc:creator>
  <cp:lastModifiedBy>マクフライ</cp:lastModifiedBy>
  <dcterms:created xsi:type="dcterms:W3CDTF">2021-05-06T00:12:00Z</dcterms:created>
  <dcterms:modified xsi:type="dcterms:W3CDTF">2021-05-14T07:31:11Z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814CEFFBA0954BB3AFD26FD98B2AD927</vt:lpwstr>
  </property>
  <property fmtid="{D5CDD505-2E9C-101B-9397-08002B2CF9AE}" pid="3" name="KSOProductBuildVer">
    <vt:lpwstr>2052-11.1.0.10463</vt:lpwstr>
  </property>
</Properties>
</file>