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CEM Information" state="visible" r:id="rId4"/>
    <sheet sheetId="2" name="Project Monitoring" state="visible" r:id="rId5"/>
    <sheet sheetId="3" name="VVB Information" state="visible" r:id="rId6"/>
    <sheet sheetId="4" name="Time Limits" state="visible" r:id="rId7"/>
    <sheet sheetId="5" name="Methodology" state="visible" r:id="rId8"/>
    <sheet sheetId="6" name="Baseline scenario Selection" state="visible" r:id="rId9"/>
    <sheet sheetId="7" name="Leakages" state="visible" r:id="rId10"/>
    <sheet sheetId="8" name="Net Plastic Waste Recycled" state="visible" r:id="rId11"/>
    <sheet sheetId="9" name="Project Scenario Quantificatio" state="visible" r:id="rId12"/>
    <sheet sheetId="10" name="Baseline scenario quantificati" state="visible" r:id="rId13"/>
    <sheet sheetId="11" name="GHG Emission Calculation" state="visible" r:id="rId14"/>
    <sheet sheetId="12" name="Additionality" state="visible" r:id="rId15"/>
    <sheet sheetId="13" name="Step 5 Investment Analysis" state="visible" r:id="rId16"/>
    <sheet sheetId="14" name="Step 4 Common practice" state="visible" r:id="rId17"/>
    <sheet sheetId="15" name="Step 3 Is the PCEM actively fu" state="visible" r:id="rId18"/>
    <sheet sheetId="16" name="Step 2 First-of-its-kind proje" state="visible" r:id="rId19"/>
    <sheet sheetId="17" name="VVB Accreditation" state="visible" r:id="rId20"/>
    <sheet sheetId="18" name="VVB Signature" state="visible" r:id="rId21"/>
    <sheet sheetId="19" name="Project Type (enum)" state="visible" r:id="rId22"/>
    <sheet sheetId="20" name="Cycle (enum)" state="visible" r:id="rId23"/>
    <sheet sheetId="21" name="Project activity type (enum)" state="visible" r:id="rId24"/>
    <sheet sheetId="22" name="For Install capacity in (enum)" state="visible" r:id="rId25"/>
    <sheet sheetId="23" name="Step 1 Additionality ov (enum)" state="visible" r:id="rId26"/>
    <sheet sheetId="24" name="Step 5 Is the internal  (enum)" state="visible" r:id="rId27"/>
    <sheet sheetId="25" name="Step 4 Is the PCEM comm (enum)" state="visible" r:id="rId28"/>
    <sheet sheetId="26" name="Step 3 Is the PCEM acti (enum)" state="visible" r:id="rId29"/>
    <sheet sheetId="27" name="Step 2 Is the project t (enum)" state="visible" r:id="rId30"/>
    <sheet sheetId="28" name="Activities (enum)" state="visible" r:id="rId31"/>
    <sheet sheetId="29" name="Have main staff thoroug (enum)" state="visible" r:id="rId32"/>
    <sheet sheetId="30" name="Have main staff reviewe (enum)" state="visible" r:id="rId33"/>
  </sheets>
  <calcPr calcId="171027"/>
</workbook>
</file>

<file path=xl/sharedStrings.xml><?xml version="1.0" encoding="utf-8"?>
<sst xmlns="http://schemas.openxmlformats.org/spreadsheetml/2006/main" count="2064" uniqueCount="243">
  <si>
    <t>PCEM Information</t>
  </si>
  <si>
    <t>Description</t>
  </si>
  <si>
    <t>General information about the PCEM</t>
  </si>
  <si>
    <t>Schema Type</t>
  </si>
  <si>
    <t>Verifiable Credentials</t>
  </si>
  <si>
    <t>Required Field</t>
  </si>
  <si>
    <t>Field Type</t>
  </si>
  <si>
    <t>Parameter</t>
  </si>
  <si>
    <t>Visibility</t>
  </si>
  <si>
    <t>Question</t>
  </si>
  <si>
    <t>Allow Multiple Answers</t>
  </si>
  <si>
    <t>Answer</t>
  </si>
  <si>
    <t>Yes</t>
  </si>
  <si>
    <t>String</t>
  </si>
  <si>
    <t/>
  </si>
  <si>
    <t>PCEM Holder Name of the institution (if applicable)</t>
  </si>
  <si>
    <t>No</t>
  </si>
  <si>
    <t>example</t>
  </si>
  <si>
    <t>PCEM Holder Roles or responsibilities</t>
  </si>
  <si>
    <t>PCEM Holder ID</t>
  </si>
  <si>
    <t>PCEM Holder Location</t>
  </si>
  <si>
    <t>Number</t>
  </si>
  <si>
    <t>PCEM Holder Phone Number</t>
  </si>
  <si>
    <t>Email</t>
  </si>
  <si>
    <t>PCEM Holder Email Address</t>
  </si>
  <si>
    <t>example@email.com</t>
  </si>
  <si>
    <t>Enum</t>
  </si>
  <si>
    <t>Project Type (enum)</t>
  </si>
  <si>
    <t>Project Type</t>
  </si>
  <si>
    <t>Programme of activities</t>
  </si>
  <si>
    <t>Describe and justify the areas of project</t>
  </si>
  <si>
    <t>Describe and justify the facilities needed or used for the project</t>
  </si>
  <si>
    <t>Describe and justify the processes involved in the project</t>
  </si>
  <si>
    <t>Describe and justify the probable future aggregation of instances (if known in advance).</t>
  </si>
  <si>
    <t>Indicate the name of the Coordinating entity (CoE).</t>
  </si>
  <si>
    <t>Description of roles and responsibilities of the CoE.</t>
  </si>
  <si>
    <t>Process and review parameters for the inclusion of Circular Economy Programme Activities (CEPA).</t>
  </si>
  <si>
    <t>Documentary control system for CEPA.</t>
  </si>
  <si>
    <t>Compliance with the principles of the CECs.</t>
  </si>
  <si>
    <t>Accreditation period (The accreditation period shall be a maximum of 20 years)</t>
  </si>
  <si>
    <t>Date</t>
  </si>
  <si>
    <t>Accreditation Start Date</t>
  </si>
  <si>
    <t>2000-01-01</t>
  </si>
  <si>
    <t>Accreditation End Date</t>
  </si>
  <si>
    <t>Objective and description of the activity to be undertaken</t>
  </si>
  <si>
    <t>Cycle (enum)</t>
  </si>
  <si>
    <t>Cycle</t>
  </si>
  <si>
    <t>Biological</t>
  </si>
  <si>
    <t>Type of activity</t>
  </si>
  <si>
    <t>Type of Plastic Material</t>
  </si>
  <si>
    <t>Project Location Lattitude</t>
  </si>
  <si>
    <t>Project Location Longitude</t>
  </si>
  <si>
    <t>GeoJSON</t>
  </si>
  <si>
    <t>Project Location GeoJSON (GeoJSON supports the following geometry types: Point, LineString, Polygon, MultiPoint, MultiLineString, MultiPolygon.)</t>
  </si>
  <si>
    <t>Image</t>
  </si>
  <si>
    <t>Maps of the Project Area</t>
  </si>
  <si>
    <t>ipfs://a01c6268f8c73d626c5d0f087ca9aabc</t>
  </si>
  <si>
    <t>Legal description of the boundaries of the PCEM area</t>
  </si>
  <si>
    <t>Duration or lifetime of the PCEM</t>
  </si>
  <si>
    <t>Brief description of the baseline scenario</t>
  </si>
  <si>
    <t>Brief description of the project scenario</t>
  </si>
  <si>
    <t>Estimated annual (metric tonnes/year) reduction or recirculation of materials from the PCEM.</t>
  </si>
  <si>
    <t>Additional positive impacts expected from the implementation of the PCEM (SDGs)</t>
  </si>
  <si>
    <t>Help Text</t>
  </si>
  <si>
    <t>{"color":"#000000","size":"12px"}</t>
  </si>
  <si>
    <t>PCEM holdership</t>
  </si>
  <si>
    <t>Describe and provide evidence of holdership or proprietary rights to the PCEM area(s), facility, activity, or process.</t>
  </si>
  <si>
    <t>Holdership granted by any local authority, such as permits or material  use concessions, Bilateral or commercial agreements, Certificates of ownership and freedom of encumbrances or as appropriate. -	Information from local registers, such as cadastre or land registry, or others that apply to the context of the PCEM</t>
  </si>
  <si>
    <t>ipfs://28983ca68b3d7ddcf57ac85ff082b043</t>
  </si>
  <si>
    <t>Characteristics and prerequisites prior to the start of the PCEM</t>
  </si>
  <si>
    <t xml:space="preserve">Provide details of the existing conditions in terms of technologies, products, or services prior to the start of the PCEM that would be changed after its implementation. If the baseline scenario is the same as the existing conditions prior to the start of the PCEM, its description does not need to be repeated, it should be expanded in the baseline scenario section. </t>
  </si>
  <si>
    <t>Time Limits</t>
  </si>
  <si>
    <t>Describe the current status of the project by indicating the important milestones that have been met and the plans or projected timelines for their implementation with their respective dates (day.month.year)</t>
  </si>
  <si>
    <t>Feasibility study</t>
  </si>
  <si>
    <t>Permits granted by the local authority</t>
  </si>
  <si>
    <t>ipfs://92a16c85c9375165996f988364fac5de</t>
  </si>
  <si>
    <t>Final design of the project.</t>
  </si>
  <si>
    <t>ipfs://408e4f5043708b50d2e525d731bf009a</t>
  </si>
  <si>
    <t>Contracts with suppliers.</t>
  </si>
  <si>
    <t>ipfs://59f06e589f0d1c6043a694c117a6e97c</t>
  </si>
  <si>
    <t>Duration or lifespan of the project (in years): indicating the start date of activities (day.month.year) and the end date of the project (day.month.year).</t>
  </si>
  <si>
    <t>PCEM Start Date - Submit and justify the start date of the PCEM (day.month.year) in accordance with the latest version of the Global Zero Waste and Cercarbono’s Protocol for Voluntary Certification of Circular Economy.</t>
  </si>
  <si>
    <t>Accreditation Period - Submit and justify the start and end date of the PCEM's accreditation period (day.month.year to day.month.year). The accreditation period for the PCEMs is 10 years, renewable once for a maximum of 10 years.</t>
  </si>
  <si>
    <t>Indicate the frequency at which verification events are intended to be conducted, in accordance with the PCEM monitoring and reporting plan.</t>
  </si>
  <si>
    <t>Methodology</t>
  </si>
  <si>
    <t>Provide the name and reference or version of the methodology and other methodological tools used in the development of the PCEM.</t>
  </si>
  <si>
    <t>Describe how the PCEM fulfils all the criteria or conditions of applicability of the selected methodology</t>
  </si>
  <si>
    <t>Demonstrate that the PCEM is additional in accordance with the additionality conditions established in the selected methodology.</t>
  </si>
  <si>
    <t>Describe the PCEM scope including the source of the materials, the reduction or recirculation process, and the next destination in the technological or biological cycle of the material. Include a diagram showing the processes comprising the project and the linkages between them.</t>
  </si>
  <si>
    <t>The PCEM must justify (by providing evidence) that it has not and will not register the same activities (even partially) under other circular economy standards or certification programmes.</t>
  </si>
  <si>
    <t>Explain the origin of the materials to be used in the project according to the selected methodology.</t>
  </si>
  <si>
    <t>Baseline Scenario - Identify and justify the baseline scenario and the procedures for determining it, taking into account the principle of conservatism, and considering the following aspects. -	Description of the planned linear process, including the most likely destination of the material if the project were not to be implemented. -	Common material handling practice in the project area. -	Probable future trends in material exploitation. -	Probable future trends in material generation. -	Data availability, reliability, and limitations.  -	Other relevant information on present or future conditions, such as regulations or laws under which the project is governed, technical, economic, socio-cultural, environmental, geographic, site-specific, and temporal assumptions or projections. -	In the case of a capacity increase, provide a list of the facilities, systems, and equipment in operation under the existing scenario prior to the implementation of the PCEM.</t>
  </si>
  <si>
    <t>Project scenario - Describe how the cycle of the material would be transformed from linear to circular due to the implementation of the PCEM.  Describe in detail the process, technologies, facilities, products, services, or measures that the PCEM will implement, considering, but not limited to, the following aspects: -	Description of the main manufacturing or production technologies, systems, and equipment involved, including information on the age and average useful life of the equipment according to the manufacturer's technical specifications and industry standards, as well as existing and expected capacities, load factors, and efficiencies.  -	Types and levels of services (typically in terms of mass or energy flows) provided by the systems and equipment being modified or installed and their relationship, if any, to other manufacturing or production equipment and systems outside the PCEM boundary. -	For processes that are labour-intensive, indicate how much labour is required in each part of the process, type of labour (skilled or unskilled) and relationship to workers (contractual, service, per tonne delivered, etc.).</t>
  </si>
  <si>
    <t>Additionality</t>
  </si>
  <si>
    <t>Step 1 Additionality ov (enum)</t>
  </si>
  <si>
    <t>Step 1: Additionality over mandatory laws and regulations</t>
  </si>
  <si>
    <t>Step 2 First-of-its-kind proje</t>
  </si>
  <si>
    <t>Step 2: First-of-its-kind project activities</t>
  </si>
  <si>
    <t>Step 2 Is the project t (enum)</t>
  </si>
  <si>
    <t>Step 2: Is the project the first of its kind?</t>
  </si>
  <si>
    <t>Step 3 Is the PCEM actively fu</t>
  </si>
  <si>
    <t>Step 3: Positive List</t>
  </si>
  <si>
    <t>Step 3 Is the PCEM acti (enum)</t>
  </si>
  <si>
    <t>Step 3: Is the PCEM actively fulfilling any requirements on the positive list?</t>
  </si>
  <si>
    <t>The Project is additional</t>
  </si>
  <si>
    <t>Step 4 Common practice</t>
  </si>
  <si>
    <t>Step 4: Common practice</t>
  </si>
  <si>
    <t>Step 4 Is the PCEM comm (enum)</t>
  </si>
  <si>
    <t>Step 4: Is the PCEM common practice?  Amount of recycled plastic is grater than 9% of the waste generated in the region (i.e. Common Practice =  PR / PW  × 100)</t>
  </si>
  <si>
    <t>The PCEM is additional</t>
  </si>
  <si>
    <t>Step 5 Investment Analysis</t>
  </si>
  <si>
    <t>Step 5: Investment Analysis</t>
  </si>
  <si>
    <t>Step 5 Is the internal  (enum)</t>
  </si>
  <si>
    <t>Step 5: Is the internal rate of return (IRR) of the PCEM activity lower than the benchmark?</t>
  </si>
  <si>
    <t>PCEM is additional</t>
  </si>
  <si>
    <t>PCEM is not additional.</t>
  </si>
  <si>
    <t>Step 5: Provide explanation to justify answer.</t>
  </si>
  <si>
    <t>Step 4: Provide explanation to justify answer.</t>
  </si>
  <si>
    <t>Step 3: Provide explanation to justify answer.</t>
  </si>
  <si>
    <t>Project is additional.</t>
  </si>
  <si>
    <t>Step 1.1: Provide explanation to justify answer.</t>
  </si>
  <si>
    <t>Project is not additional</t>
  </si>
  <si>
    <t>Step 1: Provide explanation to justify answer.</t>
  </si>
  <si>
    <t>Baseline scenario Selection</t>
  </si>
  <si>
    <t>Baseline Scenario Selection</t>
  </si>
  <si>
    <t>Project activity type (enum)</t>
  </si>
  <si>
    <t>Project activity type</t>
  </si>
  <si>
    <t>Development of a new recycling facility.</t>
  </si>
  <si>
    <t>{"color":"#000000","size":"18px"}</t>
  </si>
  <si>
    <t>Continuation of the existing collection capacity. Therefore, BR = Average of the plastic waste recycled in the last 2 years.</t>
  </si>
  <si>
    <t>Baseline Plastic Recycling</t>
  </si>
  <si>
    <t>No recycling activity would have taken place in absence of the project. Therefore, BR = 0 or mandatory legislation, if any.</t>
  </si>
  <si>
    <t>For Install capacity in (enum)</t>
  </si>
  <si>
    <t>For Install capacity increase of an existing facility, use one of these depending on the situation</t>
  </si>
  <si>
    <t>If situation is formal, continuation of the existing facility. BR = Average of the plastic waste recycled in the last 2 years.</t>
  </si>
  <si>
    <t>Baseline scenario quantificati</t>
  </si>
  <si>
    <t>Baseline Scenario Quantification</t>
  </si>
  <si>
    <t>Weight of baseline mechanical recycled plastic type “i” in the baseline scenario in year “y” (t/y). 𝐵𝑅𝑖,𝑦,𝑚𝑒𝑐</t>
  </si>
  <si>
    <t>Total weight of mechanical recycled plastic in the baseline scenario in year “y” (t/y). 𝐵𝑅 𝑦,𝑚𝑒𝑐 = ∑ 𝐵𝑅𝑖,𝑦,𝑚𝑒𝑐 𝑛 𝑖=1</t>
  </si>
  <si>
    <t>Weight of baseline chemical recycled plastic type “i” in year “y” (t/y). 𝐵𝑅𝑖,𝑦,𝑐ℎ𝑒𝑚</t>
  </si>
  <si>
    <t>Total weight of chemical recycled plastic in the baseline scenario in year “y” (t/y). 𝐵𝑅 𝑦,𝑐ℎ𝑒𝑚 = ∑ 𝐵𝑅𝑖,𝑦,𝑐ℎ𝑒𝑚 𝑛 𝑖=1</t>
  </si>
  <si>
    <t>Total weight of baseline chemical and/or mechanical recycled plastic in year “y” (t/y). 𝐵𝑅 𝑦 = 𝐵𝑅𝑦,𝑚𝑒𝑐 + 𝐵𝑅𝑦,𝑐ℎ𝑒𝑚</t>
  </si>
  <si>
    <t>Project Scenario Quantificatio</t>
  </si>
  <si>
    <t>Project Scenario Quantification</t>
  </si>
  <si>
    <t>Total weight of plastic mechanically recycled in the project scenario, in year “y” (t/y). 𝑅 𝑦,𝑚𝑒𝑐 = ∑ 𝑃𝑅𝑖,𝑦,𝑚𝑒𝑐 𝑛 𝑖=1</t>
  </si>
  <si>
    <t xml:space="preserve">Weight of project mechanical recycled plastic type “i” in year “y” (t/y).  𝑃𝑅𝑖,𝑦,𝑚𝑒𝑐 </t>
  </si>
  <si>
    <t xml:space="preserve">Weight of plastic waste type “i” entering the mechanical recycling facility, in the project scenario during the year “y” (t/y).  𝑃𝑊𝑖,𝑦,𝑚𝑒𝑐 </t>
  </si>
  <si>
    <t>Weight of plastic type “i” leakage resulting from the sorting and recycling processes in year “y” (t/y).  𝐿𝑖,𝑦,𝑚𝑒𝑐</t>
  </si>
  <si>
    <t>For ex-ante estimation of plastic mechanically recycled: 𝑃𝑅 𝑦,𝑚𝑒𝑐 = ∑ 𝑃𝑊𝑖,𝑦,𝑚𝑒𝑐 − 𝐿𝑖,𝑦,𝑚𝑒𝑐 𝑛 𝑖=11 Where:</t>
  </si>
  <si>
    <t>Weight of project chemical recycled plastic type “i” in year “y” (t/y). 𝑃𝑅𝑖,𝑦,𝑐ℎ𝑒𝑚</t>
  </si>
  <si>
    <t>Total weight of plastic chemically recycled in the project scenario, in year “y” (t/y).  𝑃𝑅 𝑦,𝑐ℎ𝑒𝑚 = ∑ 𝑃𝑅𝑖,𝑦,𝑐ℎ𝑒𝑚 𝑛 𝑖=1</t>
  </si>
  <si>
    <t>Weight of plastic waste type “i” entering the recycling facility, in the project scenario during the year “y” (t/y). 𝑃𝑊𝑖,𝑦,𝑐ℎ𝑒𝑚</t>
  </si>
  <si>
    <t xml:space="preserve">Weight of plastic type “i” leakage resulting from the sorting and recycling processes in year “y” (t/y).  𝐿𝑖,𝑦,𝑐ℎ𝑒𝑚 </t>
  </si>
  <si>
    <t>For ex-ante estimation of plastic chemically recycled: 𝑃𝑅 𝑦,𝑐ℎ𝑒𝑚 = ∑ 𝑃𝑊𝑖,𝑦,𝑐ℎ𝑒𝑚 − 𝐿𝑖,𝑦,𝑐ℎ𝑒𝑚 𝑛 𝑖=1 Where:</t>
  </si>
  <si>
    <t>Total weight of project chemical and mechanical recycled plastic in year “y” (t/y).  𝑃𝑅 𝑦 = 𝑃𝑅𝑦,𝑚𝑒𝑐 + 𝑃𝑅𝑦,𝑐ℎ𝑒𝑚</t>
  </si>
  <si>
    <t>Leakages</t>
  </si>
  <si>
    <t>Weight of plastic waste type “i” entering the mechanical recycling facility, in the project scenario during the year “y” (t/y).  𝑃𝑊𝑖,𝑦,𝑚𝑒𝑐</t>
  </si>
  <si>
    <t>Weight of project mechanically recycled plastic type “i” in year “y” (t/y). 𝑃𝑅𝑖,𝑦,𝑚𝑒𝑐</t>
  </si>
  <si>
    <t>Total weight of plastic leakage resulting from the sorting and recycling processes in year “y” (t/y).   𝐿 𝑦,𝑚𝑒𝑐 = ∑(𝑃𝑊𝑖,𝑦,𝑚𝑒𝑐 − 𝑃𝑅𝑖,𝑦,𝑚𝑒𝑐) 𝑛 𝑖=1</t>
  </si>
  <si>
    <t>Weight of plastic waste type “i” entering the chemical recycling facility, in the project scenario during the year “y” (t/y). 𝑃𝑊𝑖,𝑦,𝑐ℎ𝑒𝑚</t>
  </si>
  <si>
    <t>Weight of project chemically recycled plastic type “i”, in year “y” (t/y). 𝑃𝑅𝑖,𝑦,𝑐ℎ𝑒𝑚</t>
  </si>
  <si>
    <t>Total weight of plastic leakage resulting from the sorting and recycling processes in year “y” (t/y). 𝐿 𝑦,𝑐ℎ𝑒𝑚 = ∑(𝑃𝑊𝑖,𝑦,𝑐ℎ𝑒𝑚 − 𝑃𝑅𝑖,𝑦,𝑐ℎ𝑒𝑚) 𝑛 𝑖=1</t>
  </si>
  <si>
    <t>The total amount of plastic waste leakage in the project scenario in year "y" is calculated as follows: 𝐿 𝑦 = 𝐿𝑦,𝑚𝑒𝑐 + 𝐿𝑦,𝑐ℎ𝑒𝑚</t>
  </si>
  <si>
    <t>GHG Emission Calculation</t>
  </si>
  <si>
    <t xml:space="preserve">Total weight of plastic mechanically recycled in the project scenario, in year “y” (t/y). 𝑃𝑅 𝑦,𝑚𝑒𝑐 </t>
  </si>
  <si>
    <t>Total weight of plastic mechanically recycled in the baseline scenario, in year “y” (t/y). 𝐵𝑅 𝑦,𝑚𝑒𝑐</t>
  </si>
  <si>
    <t>CO2 net emission factor of mechanical recycling of plastic material (t CO2e/t). 𝐸𝐹 𝑚𝑟𝑒𝑐 (-1.52)</t>
  </si>
  <si>
    <t xml:space="preserve">Total weight of plastic chemically recycled in the project scenario, in year “y” (t/y). 𝑃𝑅 𝑦,𝑐ℎ𝑒𝑚 </t>
  </si>
  <si>
    <t>Total weight of plastic chemically recycled in the baseline scenario, in year “y” (t/y). 𝐵𝑅 𝑦,𝑐ℎ𝑒𝑚</t>
  </si>
  <si>
    <t xml:space="preserve">CO2 net emission factor of chemical recycling of plastic material (t CO2e/t). 𝐸𝐹 𝑐ℎ𝑟𝑒𝑐 (0.62) </t>
  </si>
  <si>
    <t>Net emissions from recycling (t CO2e). 𝐸 𝑟𝑒𝑐 = (𝑃𝑅𝑦,𝑚𝑒𝑐 − 𝐵𝑅𝑦,𝑚𝑒𝑐) × 𝐸𝐹𝑚𝑟𝑒𝑐 + (𝑃𝑅𝑦,𝑐ℎ𝑒𝑚 − 𝐵𝑅𝑦,𝑐ℎ𝑒𝑚) × 𝐸𝐹𝑐ℎ𝑟𝑒𝑐</t>
  </si>
  <si>
    <t>Net Plastic Waste Recycled</t>
  </si>
  <si>
    <t xml:space="preserve">Total weight of project chemical and mechanically recycled plastic in year “y” - 𝑃𝑅 𝑦 </t>
  </si>
  <si>
    <t>Total weight of baseline chemical and mechanically recycled plastic in year “y” (t/y). - 𝐵𝑅 𝑦</t>
  </si>
  <si>
    <t>Circular plastic credits or net plastic recycled in year “y” (t/y). 𝐶𝑃𝐶 𝑦 = 𝑃𝑅𝑦 − 𝐵𝑅𝑦</t>
  </si>
  <si>
    <t>Project Monitoring</t>
  </si>
  <si>
    <t>𝑃𝑊𝑖,𝑦,𝑚𝑒𝑐 - Plastic waste type “i” entering the mechanical recycling facility, in the project scenario during the year “y”.</t>
  </si>
  <si>
    <t>Source of data Dry based, on-site measurement. Purpose Leakage calculation. Measurement procedures (if any) Measurement takes places as the plastic waste arrives to the facility and after it has been dried. Monitoring frequency Continuous. QA/QC procedures Scale must be calibrated according to the equipment manufacturer's specifications and local legislations or at least every three years. Comments Where hazardous material is found during sorting, it must be eliminated and/or disposed of and removed from the process following relevant national, regional, and local regulations.</t>
  </si>
  <si>
    <t>𝑃𝑊𝑖,𝑦,𝑐ℎ𝑒𝑚 - Plastic waste type “i” entering the chemical recycling facility, in the project scenario during the year “y”. (tonnes/year)</t>
  </si>
  <si>
    <t>Source of data Dry based, on-site measurement. Purpose Leakage calculation. Measurement procedures (if any) Measurement takes places as the plastic waste arrives to the facility and after it has been dried. Monitoring frequency - Continuous. QA/QC procedures Scale must be calibrated according to the equipment manufacturer's specifications and local legislations or at least every three years. Comments Where hazardous material is found during sorting, it must be eliminated and/or disposed of and removed from the process following relevant national, regional, and local regulations.</t>
  </si>
  <si>
    <t>𝑃𝑅𝑖,𝑦,𝑚𝑒𝑐 - Weight of mechanical recycled plastic waste type “i” in year “y”. (tonnes/year)</t>
  </si>
  <si>
    <t>Source of data Dry based, on-site measurement. Purpose Calculation of plastic recycled. Measurement procedures (if any) Measurement takes places as the material has been transformed into feedstock for industry or manufacturing of new products. Monitoring frequency Continuous. QA/QC procedures Scale must be calibrated according to the equipment manufacturer's specifications and local legislations or at least every three years.</t>
  </si>
  <si>
    <t>𝑃𝑅𝑖,𝑦,𝑐ℎ𝑒𝑚 - Weight of chemical recycled plastic waste type “i” in year “y”. (tonnes/year)</t>
  </si>
  <si>
    <t>𝐿𝑒𝑔𝑎𝑙 𝑟𝑒𝑞𝑢𝑖𝑟𝑒𝑚𝑒𝑛𝑡 - List of applicable legislation related to plastic recycling</t>
  </si>
  <si>
    <t>Source of data National and regional law. Purpose Calculation of baseline scenario. Monitoring frequency At the renewal of the crediting period.</t>
  </si>
  <si>
    <t>VVB Information</t>
  </si>
  <si>
    <t>Organization information - Enter information about the VVB.</t>
  </si>
  <si>
    <t>Company name</t>
  </si>
  <si>
    <t>Company identification</t>
  </si>
  <si>
    <t>Address</t>
  </si>
  <si>
    <t>Phone</t>
  </si>
  <si>
    <t>URL</t>
  </si>
  <si>
    <t>Website</t>
  </si>
  <si>
    <t>https://example.com</t>
  </si>
  <si>
    <t>Contact information - Enter the contact information for the contact individual appointed by the VVB.</t>
  </si>
  <si>
    <t>Name</t>
  </si>
  <si>
    <t>Position</t>
  </si>
  <si>
    <t>Technical and operational specifications - Please answer the following questions in as much detail as possible.</t>
  </si>
  <si>
    <t>How many specialized auditors do you have for circular economy?</t>
  </si>
  <si>
    <t>What is your geographic scope? Do you operate on the national, regional, or global scale? Please specify.</t>
  </si>
  <si>
    <t>How many projects have been validated and/or verified by the organization? Company’s curriculum.</t>
  </si>
  <si>
    <t>How do you guarantee the impartiality and integrity in your validation and verification processes?</t>
  </si>
  <si>
    <t>What are the response times when you receive comments from the owner or the certification standard?</t>
  </si>
  <si>
    <t>Do you know and have you reviewed all the documents that are part of the regulatory structure of the voluntary programme on circular economy? Specify which ones.</t>
  </si>
  <si>
    <t>VVB Accreditation</t>
  </si>
  <si>
    <t xml:space="preserve">Report all accreditations held by the VVB and for which it is possible to demonstrate evi-dence to be authorised by the voluntary programme on circular economy. </t>
  </si>
  <si>
    <t>Accreditation - VVB accredited to IAF member or other organizations recognized internationally.  (Enter the name of the IAF signatory member or other organization recognized internationally).</t>
  </si>
  <si>
    <t>Details of the accreditation to IAF member or other organi-zations recognized internationally.</t>
  </si>
  <si>
    <t>Activities (enum)</t>
  </si>
  <si>
    <t>Activities</t>
  </si>
  <si>
    <t>Reduction</t>
  </si>
  <si>
    <t>Documentary Evidence</t>
  </si>
  <si>
    <t>ipfs://b8441a51fb5045f703cf8fec250ee08f</t>
  </si>
  <si>
    <t>VVB Signature</t>
  </si>
  <si>
    <t>By signing this document, you acknowledge and agree that you have reviewed and understood in full all the aspects of the regulatory structure that governs voluntary programme on circular econ-omy’s operations. Your signature on this document represents complete acceptance of your re-sponsibility to guarantee compliance with all applicable rules and regulations.</t>
  </si>
  <si>
    <t>Have main staff thoroug (enum)</t>
  </si>
  <si>
    <t>Have main staff thoroughly read and understood all the documents that make up the regulatory structure, including the Protocol, Procedures document, Terms and Definitions and other relevant documents?</t>
  </si>
  <si>
    <t>Have main staff reviewe (enum)</t>
  </si>
  <si>
    <t>Have main staff reviewed in detail all the training material provided by voluntary programme on circular economy?</t>
  </si>
  <si>
    <t>Applicant information</t>
  </si>
  <si>
    <t>Name of the VVB</t>
  </si>
  <si>
    <t>VVB ID</t>
  </si>
  <si>
    <t>Name of the VVB director</t>
  </si>
  <si>
    <t>VVB director ID</t>
  </si>
  <si>
    <t>Signature</t>
  </si>
  <si>
    <t>ipfs://8a1b11b0fd8e2670fec93536a2427c8a</t>
  </si>
  <si>
    <t>Sub-Schema</t>
  </si>
  <si>
    <t>ipfs://083860605a0956776afe0f385f9582f9</t>
  </si>
  <si>
    <t>ipfs://d26c8bdb5c131d59c4dbd7b4c60138cb</t>
  </si>
  <si>
    <t>ipfs://cf3097851a7ff5d20f007e6c6d17d30e</t>
  </si>
  <si>
    <t>Baseline scenario quantification</t>
  </si>
  <si>
    <t>ipfs://a1fb77fa0645c64ab158eb718c1b4453</t>
  </si>
  <si>
    <t>ipfs://cb08b461d3c8946ae9d001049cfa6488</t>
  </si>
  <si>
    <t>Schema name</t>
  </si>
  <si>
    <t>Field name</t>
  </si>
  <si>
    <t>Grouped project</t>
  </si>
  <si>
    <t>Project on Circular Economy Materials</t>
  </si>
  <si>
    <t>Technological</t>
  </si>
  <si>
    <t>Install capacity increase of an existing facility.</t>
  </si>
  <si>
    <t>Retrofit of a recycling facility.</t>
  </si>
  <si>
    <t>Increase of collection capacity for existing recycling facilities.</t>
  </si>
  <si>
    <t>If situation is informal, continuation of the existing facility. BR = Average of the plastic waste recycled in the last 2 years or installed capacity of the existing plant.</t>
  </si>
  <si>
    <t>Recirculation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</si>
</sst>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color theme="1"/>
      <family val="2"/>
      <scheme val="minor"/>
      <sz val="11"/>
      <name val="Calibri"/>
    </font>
    <font>
      <b/>
      <sz val="14"/>
    </font>
    <font>
      <sz val="11"/>
    </font>
    <font>
      <u/>
      <color rgb="FF0000FF"/>
      <sz val="11"/>
    </font>
    <font>
      <color rgb="FF000000"/>
      <sz val="12"/>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5" fillId="6" borderId="3" xfId="0" applyFont="1" applyFill="1" applyBorder="1" applyAlignment="1">
      <alignment wrapText="1"/>
    </xf>
    <xf numFmtId="0" fontId="5"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Project Type (enum)&apos;!A3" TargetMode="External"/><Relationship Id="rId2" Type="http://schemas.openxmlformats.org/officeDocument/2006/relationships/hyperlink" Target="#&apos;Cycle (enum)&apos;!A3" TargetMode="External"/><Relationship Id="rId3" Type="http://schemas.openxmlformats.org/officeDocument/2006/relationships/hyperlink" Target="#&apos;Time Limits&apos;!A1" TargetMode="External"/><Relationship Id="rId4" Type="http://schemas.openxmlformats.org/officeDocument/2006/relationships/hyperlink" Target="#&apos;Methodology&apos;!A1" TargetMode="External"/><Relationship Id="rId5" Type="http://schemas.openxmlformats.org/officeDocument/2006/relationships/hyperlink" Target="#&apos;Additionality&apos;!A1" TargetMode="External"/><Relationship Id="rId6" Type="http://schemas.openxmlformats.org/officeDocument/2006/relationships/hyperlink" Target="#&apos;Step 1 Additionality ov (enum)&apos;!A3" TargetMode="External"/><Relationship Id="rId7" Type="http://schemas.openxmlformats.org/officeDocument/2006/relationships/hyperlink" Target="#&apos;Step 2 First-of-its-kind proje&apos;!A1" TargetMode="External"/><Relationship Id="rId8" Type="http://schemas.openxmlformats.org/officeDocument/2006/relationships/hyperlink" Target="#&apos;Step 2 Is the project t (enum)&apos;!A3" TargetMode="External"/><Relationship Id="rId9" Type="http://schemas.openxmlformats.org/officeDocument/2006/relationships/hyperlink" Target="#&apos;Step 3 Is the PCEM actively fu&apos;!A1" TargetMode="External"/><Relationship Id="rId10" Type="http://schemas.openxmlformats.org/officeDocument/2006/relationships/hyperlink" Target="#&apos;Step 3 Is the PCEM acti (enum)&apos;!A3" TargetMode="External"/><Relationship Id="rId11" Type="http://schemas.openxmlformats.org/officeDocument/2006/relationships/hyperlink" Target="#&apos;Step 4 Common practice&apos;!A1" TargetMode="External"/><Relationship Id="rId12" Type="http://schemas.openxmlformats.org/officeDocument/2006/relationships/hyperlink" Target="#&apos;Step 4 Is the PCEM comm (enum)&apos;!A3" TargetMode="External"/><Relationship Id="rId13" Type="http://schemas.openxmlformats.org/officeDocument/2006/relationships/hyperlink" Target="#&apos;Step 5 Investment Analysis&apos;!A1" TargetMode="External"/><Relationship Id="rId14" Type="http://schemas.openxmlformats.org/officeDocument/2006/relationships/hyperlink" Target="#&apos;Step 5 Is the internal  (enum)&apos;!A3" TargetMode="External"/><Relationship Id="rId15" Type="http://schemas.openxmlformats.org/officeDocument/2006/relationships/hyperlink" Target="#&apos;Baseline scenario Selection&apos;!A1" TargetMode="External"/><Relationship Id="rId16" Type="http://schemas.openxmlformats.org/officeDocument/2006/relationships/hyperlink" Target="#&apos;Project activity type (enum)&apos;!A3" TargetMode="External"/><Relationship Id="rId17" Type="http://schemas.openxmlformats.org/officeDocument/2006/relationships/hyperlink" Target="#&apos;For Install capacity in (enum)&apos;!A3" TargetMode="External"/><Relationship Id="rId18" Type="http://schemas.openxmlformats.org/officeDocument/2006/relationships/hyperlink" Target="#&apos;Baseline scenario quantificati&apos;!A1" TargetMode="External"/><Relationship Id="rId19" Type="http://schemas.openxmlformats.org/officeDocument/2006/relationships/hyperlink" Target="#&apos;Project Scenario Quantificatio&apos;!A1" TargetMode="External"/><Relationship Id="rId20" Type="http://schemas.openxmlformats.org/officeDocument/2006/relationships/hyperlink" Target="#&apos;Leakages&apos;!A1" TargetMode="External"/><Relationship Id="rId21" Type="http://schemas.openxmlformats.org/officeDocument/2006/relationships/hyperlink" Target="#&apos;GHG Emission Calculation&apos;!A1" TargetMode="External"/><Relationship Id="rId22" Type="http://schemas.openxmlformats.org/officeDocument/2006/relationships/hyperlink" Target="#&apos;Net Plastic Waste Recycled&apos;!A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os;Step 1 Additionality ov (enum)&apos;!A3" TargetMode="External"/><Relationship Id="rId2" Type="http://schemas.openxmlformats.org/officeDocument/2006/relationships/hyperlink" Target="#&apos;Step 2 First-of-its-kind proje&apos;!A1" TargetMode="External"/><Relationship Id="rId3" Type="http://schemas.openxmlformats.org/officeDocument/2006/relationships/hyperlink" Target="#&apos;Step 2 Is the project t (enum)&apos;!A3" TargetMode="External"/><Relationship Id="rId4" Type="http://schemas.openxmlformats.org/officeDocument/2006/relationships/hyperlink" Target="#&apos;Step 3 Is the PCEM actively fu&apos;!A1" TargetMode="External"/><Relationship Id="rId5" Type="http://schemas.openxmlformats.org/officeDocument/2006/relationships/hyperlink" Target="#&apos;Step 3 Is the PCEM acti (enum)&apos;!A3" TargetMode="External"/><Relationship Id="rId6" Type="http://schemas.openxmlformats.org/officeDocument/2006/relationships/hyperlink" Target="#&apos;Step 4 Common practice&apos;!A1" TargetMode="External"/><Relationship Id="rId7" Type="http://schemas.openxmlformats.org/officeDocument/2006/relationships/hyperlink" Target="#&apos;Step 4 Is the PCEM comm (enum)&apos;!A3" TargetMode="External"/><Relationship Id="rId8" Type="http://schemas.openxmlformats.org/officeDocument/2006/relationships/hyperlink" Target="#&apos;Step 5 Investment Analysis&apos;!A1" TargetMode="External"/><Relationship Id="rId9" Type="http://schemas.openxmlformats.org/officeDocument/2006/relationships/hyperlink" Target="#&apos;Step 5 Is the internal  (enum)&apos;!A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os;Step 5 Is the internal  (enum)&apos;!A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apos;Step 4 Is the PCEM comm (enum)&apos;!A3" TargetMode="External"/><Relationship Id="rId2" Type="http://schemas.openxmlformats.org/officeDocument/2006/relationships/hyperlink" Target="#&apos;Step 5 Investment Analysis&apos;!A1" TargetMode="External"/><Relationship Id="rId3" Type="http://schemas.openxmlformats.org/officeDocument/2006/relationships/hyperlink" Target="#&apos;Step 5 Is the internal  (enum)&apos;!A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apos;Step 3 Is the PCEM acti (enum)&apos;!A3" TargetMode="External"/><Relationship Id="rId2" Type="http://schemas.openxmlformats.org/officeDocument/2006/relationships/hyperlink" Target="#&apos;Step 4 Common practice&apos;!A1" TargetMode="External"/><Relationship Id="rId3" Type="http://schemas.openxmlformats.org/officeDocument/2006/relationships/hyperlink" Target="#&apos;Step 4 Is the PCEM comm (enum)&apos;!A3" TargetMode="External"/><Relationship Id="rId4" Type="http://schemas.openxmlformats.org/officeDocument/2006/relationships/hyperlink" Target="#&apos;Step 5 Investment Analysis&apos;!A1" TargetMode="External"/><Relationship Id="rId5" Type="http://schemas.openxmlformats.org/officeDocument/2006/relationships/hyperlink" Target="#&apos;Step 5 Is the internal  (enum)&apos;!A3"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apos;Step 2 Is the project t (enum)&apos;!A3" TargetMode="External"/><Relationship Id="rId2" Type="http://schemas.openxmlformats.org/officeDocument/2006/relationships/hyperlink" Target="#&apos;Step 3 Is the PCEM actively fu&apos;!A1" TargetMode="External"/><Relationship Id="rId3" Type="http://schemas.openxmlformats.org/officeDocument/2006/relationships/hyperlink" Target="#&apos;Step 3 Is the PCEM acti (enum)&apos;!A3" TargetMode="External"/><Relationship Id="rId4" Type="http://schemas.openxmlformats.org/officeDocument/2006/relationships/hyperlink" Target="#&apos;Step 4 Common practice&apos;!A1" TargetMode="External"/><Relationship Id="rId5" Type="http://schemas.openxmlformats.org/officeDocument/2006/relationships/hyperlink" Target="#&apos;Step 4 Is the PCEM comm (enum)&apos;!A3" TargetMode="External"/><Relationship Id="rId6" Type="http://schemas.openxmlformats.org/officeDocument/2006/relationships/hyperlink" Target="#&apos;Step 5 Investment Analysis&apos;!A1" TargetMode="External"/><Relationship Id="rId7" Type="http://schemas.openxmlformats.org/officeDocument/2006/relationships/hyperlink" Target="#&apos;Step 5 Is the internal  (enum)&apos;!A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os;Activities (enum)&apos;!A3"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os;Have main staff thoroug (enum)&apos;!A3" TargetMode="External"/><Relationship Id="rId2" Type="http://schemas.openxmlformats.org/officeDocument/2006/relationships/hyperlink" Target="#&apos;Have main staff reviewe (enum)&apos;!A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VVB Accreditation&apos;!A1" TargetMode="External"/><Relationship Id="rId2" Type="http://schemas.openxmlformats.org/officeDocument/2006/relationships/hyperlink" Target="#&apos;Activities (enum)&apos;!A3" TargetMode="External"/><Relationship Id="rId3" Type="http://schemas.openxmlformats.org/officeDocument/2006/relationships/hyperlink" Target="#&apos;VVB Signature&apos;!A1" TargetMode="External"/><Relationship Id="rId4" Type="http://schemas.openxmlformats.org/officeDocument/2006/relationships/hyperlink" Target="#&apos;Have main staff thoroug (enum)&apos;!A3" TargetMode="External"/><Relationship Id="rId5" Type="http://schemas.openxmlformats.org/officeDocument/2006/relationships/hyperlink" Target="#&apos;Have main staff reviewe (enum)&apos;!A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os;Project activity type (enum)&apos;!A3" TargetMode="External"/><Relationship Id="rId2" Type="http://schemas.openxmlformats.org/officeDocument/2006/relationships/hyperlink" Target="#&apos;For Install capacity in (enum)&apos;!A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0</v>
      </c>
      <c r="B1" s="1"/>
      <c r="C1" s="1"/>
      <c r="D1" s="1"/>
      <c r="E1" s="1"/>
      <c r="F1" s="1"/>
      <c r="G1" s="1"/>
    </row>
    <row r="2" spans="1:7" x14ac:dyDescent="0.25">
      <c r="A2" s="2" t="s">
        <v>1</v>
      </c>
      <c r="B2" s="3" t="s">
        <v>2</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15</v>
      </c>
      <c r="F5" s="5" t="s">
        <v>16</v>
      </c>
      <c r="G5" s="5" t="s">
        <v>17</v>
      </c>
    </row>
    <row r="6" spans="1:7" x14ac:dyDescent="0.25">
      <c r="A6" s="5" t="s">
        <v>16</v>
      </c>
      <c r="B6" s="5" t="s">
        <v>13</v>
      </c>
      <c r="C6" s="5" t="s">
        <v>14</v>
      </c>
      <c r="D6" s="5" t="s">
        <v>16</v>
      </c>
      <c r="E6" s="5" t="s">
        <v>18</v>
      </c>
      <c r="F6" s="5" t="s">
        <v>16</v>
      </c>
      <c r="G6" s="5" t="s">
        <v>17</v>
      </c>
    </row>
    <row r="7" spans="1:7" x14ac:dyDescent="0.25">
      <c r="A7" s="5" t="s">
        <v>16</v>
      </c>
      <c r="B7" s="5" t="s">
        <v>13</v>
      </c>
      <c r="C7" s="5" t="s">
        <v>14</v>
      </c>
      <c r="D7" s="5" t="s">
        <v>16</v>
      </c>
      <c r="E7" s="5" t="s">
        <v>19</v>
      </c>
      <c r="F7" s="5" t="s">
        <v>16</v>
      </c>
      <c r="G7" s="5" t="s">
        <v>17</v>
      </c>
    </row>
    <row r="8" spans="1:7" x14ac:dyDescent="0.25">
      <c r="A8" s="5" t="s">
        <v>16</v>
      </c>
      <c r="B8" s="5" t="s">
        <v>13</v>
      </c>
      <c r="C8" s="5" t="s">
        <v>14</v>
      </c>
      <c r="D8" s="5" t="s">
        <v>16</v>
      </c>
      <c r="E8" s="5" t="s">
        <v>20</v>
      </c>
      <c r="F8" s="5" t="s">
        <v>16</v>
      </c>
      <c r="G8" s="5" t="s">
        <v>17</v>
      </c>
    </row>
    <row r="9" spans="1:7" x14ac:dyDescent="0.25">
      <c r="A9" s="5" t="s">
        <v>16</v>
      </c>
      <c r="B9" s="5" t="s">
        <v>21</v>
      </c>
      <c r="C9" s="5" t="s">
        <v>14</v>
      </c>
      <c r="D9" s="5" t="s">
        <v>16</v>
      </c>
      <c r="E9" s="5" t="s">
        <v>22</v>
      </c>
      <c r="F9" s="5" t="s">
        <v>16</v>
      </c>
      <c r="G9" s="5">
        <v>1</v>
      </c>
    </row>
    <row r="10" spans="1:7" x14ac:dyDescent="0.25">
      <c r="A10" s="5" t="s">
        <v>16</v>
      </c>
      <c r="B10" s="5" t="s">
        <v>23</v>
      </c>
      <c r="C10" s="5" t="s">
        <v>14</v>
      </c>
      <c r="D10" s="5" t="s">
        <v>16</v>
      </c>
      <c r="E10" s="5" t="s">
        <v>24</v>
      </c>
      <c r="F10" s="5" t="s">
        <v>16</v>
      </c>
      <c r="G10" s="5" t="s">
        <v>25</v>
      </c>
    </row>
    <row r="11" spans="1:7" x14ac:dyDescent="0.25">
      <c r="A11" s="5" t="s">
        <v>16</v>
      </c>
      <c r="B11" s="5" t="s">
        <v>26</v>
      </c>
      <c r="C11" s="6" t="s">
        <v>27</v>
      </c>
      <c r="D11" s="5" t="s">
        <v>16</v>
      </c>
      <c r="E11" s="5" t="s">
        <v>28</v>
      </c>
      <c r="F11" s="5" t="s">
        <v>16</v>
      </c>
      <c r="G11" s="5" t="s">
        <v>29</v>
      </c>
    </row>
    <row r="12" spans="1:7" x14ac:dyDescent="0.25">
      <c r="A12" s="5" t="s">
        <v>16</v>
      </c>
      <c r="B12" s="5" t="s">
        <v>13</v>
      </c>
      <c r="C12" s="5" t="s">
        <v>14</v>
      </c>
      <c r="D12" s="5">
        <f>EXACT(G11,"Grouped project")</f>
      </c>
      <c r="E12" s="5" t="s">
        <v>30</v>
      </c>
      <c r="F12" s="5" t="s">
        <v>12</v>
      </c>
      <c r="G12" s="5" t="s">
        <v>17</v>
      </c>
    </row>
    <row r="13" spans="1:7" x14ac:dyDescent="0.25">
      <c r="A13" s="5" t="s">
        <v>16</v>
      </c>
      <c r="B13" s="5" t="s">
        <v>21</v>
      </c>
      <c r="C13" s="5" t="s">
        <v>14</v>
      </c>
      <c r="D13" s="5">
        <f>EXACT(G11,"Grouped project")</f>
      </c>
      <c r="E13" s="5" t="s">
        <v>31</v>
      </c>
      <c r="F13" s="5" t="s">
        <v>12</v>
      </c>
      <c r="G13" s="5">
        <v>1</v>
      </c>
    </row>
    <row r="14" spans="1:7" x14ac:dyDescent="0.25">
      <c r="A14" s="5" t="s">
        <v>16</v>
      </c>
      <c r="B14" s="5" t="s">
        <v>21</v>
      </c>
      <c r="C14" s="5" t="s">
        <v>14</v>
      </c>
      <c r="D14" s="5">
        <f>EXACT(G11,"Grouped project")</f>
      </c>
      <c r="E14" s="5" t="s">
        <v>32</v>
      </c>
      <c r="F14" s="5" t="s">
        <v>12</v>
      </c>
      <c r="G14" s="5">
        <v>1</v>
      </c>
    </row>
    <row r="15" spans="1:7" x14ac:dyDescent="0.25">
      <c r="A15" s="5" t="s">
        <v>16</v>
      </c>
      <c r="B15" s="5" t="s">
        <v>21</v>
      </c>
      <c r="C15" s="5" t="s">
        <v>14</v>
      </c>
      <c r="D15" s="5">
        <f>EXACT(G11,"Grouped project")</f>
      </c>
      <c r="E15" s="5" t="s">
        <v>33</v>
      </c>
      <c r="F15" s="5" t="s">
        <v>12</v>
      </c>
      <c r="G15" s="5">
        <v>1</v>
      </c>
    </row>
    <row r="16" spans="1:7" x14ac:dyDescent="0.25">
      <c r="A16" s="5" t="s">
        <v>16</v>
      </c>
      <c r="B16" s="5" t="s">
        <v>13</v>
      </c>
      <c r="C16" s="5" t="s">
        <v>14</v>
      </c>
      <c r="D16" s="5">
        <f>EXACT(G11,"Programme of activities")</f>
      </c>
      <c r="E16" s="5" t="s">
        <v>34</v>
      </c>
      <c r="F16" s="5" t="s">
        <v>16</v>
      </c>
      <c r="G16" s="5" t="s">
        <v>17</v>
      </c>
    </row>
    <row r="17" spans="1:7" x14ac:dyDescent="0.25">
      <c r="A17" s="5" t="s">
        <v>16</v>
      </c>
      <c r="B17" s="5" t="s">
        <v>13</v>
      </c>
      <c r="C17" s="5" t="s">
        <v>14</v>
      </c>
      <c r="D17" s="5">
        <f>EXACT(G11,"Programme of activities")</f>
      </c>
      <c r="E17" s="5" t="s">
        <v>35</v>
      </c>
      <c r="F17" s="5" t="s">
        <v>12</v>
      </c>
      <c r="G17" s="5" t="s">
        <v>17</v>
      </c>
    </row>
    <row r="18" spans="1:7" x14ac:dyDescent="0.25">
      <c r="A18" s="5" t="s">
        <v>16</v>
      </c>
      <c r="B18" s="5" t="s">
        <v>13</v>
      </c>
      <c r="C18" s="5" t="s">
        <v>14</v>
      </c>
      <c r="D18" s="5">
        <f>EXACT(G11,"Programme of activities")</f>
      </c>
      <c r="E18" s="5" t="s">
        <v>36</v>
      </c>
      <c r="F18" s="5" t="s">
        <v>12</v>
      </c>
      <c r="G18" s="5" t="s">
        <v>17</v>
      </c>
    </row>
    <row r="19" spans="1:7" x14ac:dyDescent="0.25">
      <c r="A19" s="5" t="s">
        <v>16</v>
      </c>
      <c r="B19" s="5" t="s">
        <v>13</v>
      </c>
      <c r="C19" s="5" t="s">
        <v>14</v>
      </c>
      <c r="D19" s="5">
        <f>EXACT(G11,"Programme of activities")</f>
      </c>
      <c r="E19" s="5" t="s">
        <v>37</v>
      </c>
      <c r="F19" s="5" t="s">
        <v>12</v>
      </c>
      <c r="G19" s="5" t="s">
        <v>17</v>
      </c>
    </row>
    <row r="20" spans="1:7" x14ac:dyDescent="0.25">
      <c r="A20" s="5" t="s">
        <v>16</v>
      </c>
      <c r="B20" s="5" t="s">
        <v>13</v>
      </c>
      <c r="C20" s="5" t="s">
        <v>14</v>
      </c>
      <c r="D20" s="5">
        <f>EXACT(G11,"Programme of activities")</f>
      </c>
      <c r="E20" s="5" t="s">
        <v>38</v>
      </c>
      <c r="F20" s="5" t="s">
        <v>12</v>
      </c>
      <c r="G20" s="5" t="s">
        <v>17</v>
      </c>
    </row>
    <row r="21" spans="1:7" x14ac:dyDescent="0.25">
      <c r="A21" s="5" t="s">
        <v>16</v>
      </c>
      <c r="B21" s="5" t="s">
        <v>21</v>
      </c>
      <c r="C21" s="5" t="s">
        <v>14</v>
      </c>
      <c r="D21" s="5">
        <f>EXACT(G11,"Programme of activities")</f>
      </c>
      <c r="E21" s="5" t="s">
        <v>39</v>
      </c>
      <c r="F21" s="5" t="s">
        <v>16</v>
      </c>
      <c r="G21" s="5">
        <v>1</v>
      </c>
    </row>
    <row r="22" spans="1:7" x14ac:dyDescent="0.25">
      <c r="A22" s="5" t="s">
        <v>16</v>
      </c>
      <c r="B22" s="5" t="s">
        <v>40</v>
      </c>
      <c r="C22" s="5" t="s">
        <v>14</v>
      </c>
      <c r="D22" s="5">
        <f>EXACT(G11,"Programme of activities")</f>
      </c>
      <c r="E22" s="5" t="s">
        <v>41</v>
      </c>
      <c r="F22" s="5" t="s">
        <v>16</v>
      </c>
      <c r="G22" s="5" t="s">
        <v>42</v>
      </c>
    </row>
    <row r="23" spans="1:7" x14ac:dyDescent="0.25">
      <c r="A23" s="5" t="s">
        <v>16</v>
      </c>
      <c r="B23" s="5" t="s">
        <v>40</v>
      </c>
      <c r="C23" s="5" t="s">
        <v>14</v>
      </c>
      <c r="D23" s="5">
        <f>EXACT(G11,"Programme of activities")</f>
      </c>
      <c r="E23" s="5" t="s">
        <v>43</v>
      </c>
      <c r="F23" s="5" t="s">
        <v>16</v>
      </c>
      <c r="G23" s="5" t="s">
        <v>42</v>
      </c>
    </row>
    <row r="24" spans="1:7" x14ac:dyDescent="0.25">
      <c r="A24" s="5" t="s">
        <v>16</v>
      </c>
      <c r="B24" s="5" t="s">
        <v>13</v>
      </c>
      <c r="C24" s="5" t="s">
        <v>14</v>
      </c>
      <c r="D24" s="5" t="s">
        <v>16</v>
      </c>
      <c r="E24" s="5" t="s">
        <v>44</v>
      </c>
      <c r="F24" s="5" t="s">
        <v>16</v>
      </c>
      <c r="G24" s="5" t="s">
        <v>17</v>
      </c>
    </row>
    <row r="25" spans="1:7" x14ac:dyDescent="0.25">
      <c r="A25" s="5" t="s">
        <v>16</v>
      </c>
      <c r="B25" s="5" t="s">
        <v>26</v>
      </c>
      <c r="C25" s="6" t="s">
        <v>45</v>
      </c>
      <c r="D25" s="5" t="s">
        <v>16</v>
      </c>
      <c r="E25" s="5" t="s">
        <v>46</v>
      </c>
      <c r="F25" s="5" t="s">
        <v>16</v>
      </c>
      <c r="G25" s="5" t="s">
        <v>47</v>
      </c>
    </row>
    <row r="26" spans="1:7" x14ac:dyDescent="0.25">
      <c r="A26" s="5" t="s">
        <v>16</v>
      </c>
      <c r="B26" s="5" t="s">
        <v>26</v>
      </c>
      <c r="C26" s="5" t="s">
        <v>14</v>
      </c>
      <c r="D26" s="5" t="s">
        <v>16</v>
      </c>
      <c r="E26" s="5" t="s">
        <v>48</v>
      </c>
      <c r="F26" s="5" t="s">
        <v>12</v>
      </c>
      <c r="G26" s="5" t="s">
        <v>14</v>
      </c>
    </row>
    <row r="27" spans="1:7" x14ac:dyDescent="0.25">
      <c r="A27" s="5" t="s">
        <v>16</v>
      </c>
      <c r="B27" s="5" t="s">
        <v>26</v>
      </c>
      <c r="C27" s="5" t="s">
        <v>14</v>
      </c>
      <c r="D27" s="5" t="s">
        <v>16</v>
      </c>
      <c r="E27" s="5" t="s">
        <v>49</v>
      </c>
      <c r="F27" s="5" t="s">
        <v>12</v>
      </c>
      <c r="G27" s="5" t="s">
        <v>14</v>
      </c>
    </row>
    <row r="28" spans="1:7" x14ac:dyDescent="0.25">
      <c r="A28" s="5" t="s">
        <v>16</v>
      </c>
      <c r="B28" s="5" t="s">
        <v>13</v>
      </c>
      <c r="C28" s="5" t="s">
        <v>14</v>
      </c>
      <c r="D28" s="5" t="s">
        <v>16</v>
      </c>
      <c r="E28" s="5" t="s">
        <v>50</v>
      </c>
      <c r="F28" s="5" t="s">
        <v>16</v>
      </c>
      <c r="G28" s="5" t="s">
        <v>17</v>
      </c>
    </row>
    <row r="29" spans="1:7" x14ac:dyDescent="0.25">
      <c r="A29" s="5" t="s">
        <v>16</v>
      </c>
      <c r="B29" s="5" t="s">
        <v>13</v>
      </c>
      <c r="C29" s="5" t="s">
        <v>14</v>
      </c>
      <c r="D29" s="5" t="s">
        <v>16</v>
      </c>
      <c r="E29" s="5" t="s">
        <v>51</v>
      </c>
      <c r="F29" s="5" t="s">
        <v>16</v>
      </c>
      <c r="G29" s="5" t="s">
        <v>17</v>
      </c>
    </row>
    <row r="30" spans="1:7" x14ac:dyDescent="0.25">
      <c r="A30" s="5" t="s">
        <v>16</v>
      </c>
      <c r="B30" s="5" t="s">
        <v>52</v>
      </c>
      <c r="C30" s="5" t="s">
        <v>14</v>
      </c>
      <c r="D30" s="5" t="s">
        <v>16</v>
      </c>
      <c r="E30" s="5" t="s">
        <v>53</v>
      </c>
      <c r="F30" s="5" t="s">
        <v>16</v>
      </c>
      <c r="G30" s="5" t="s">
        <v>14</v>
      </c>
    </row>
    <row r="31" spans="1:7" x14ac:dyDescent="0.25">
      <c r="A31" s="5" t="s">
        <v>16</v>
      </c>
      <c r="B31" s="5" t="s">
        <v>54</v>
      </c>
      <c r="C31" s="5" t="s">
        <v>14</v>
      </c>
      <c r="D31" s="5" t="s">
        <v>16</v>
      </c>
      <c r="E31" s="5" t="s">
        <v>55</v>
      </c>
      <c r="F31" s="5" t="s">
        <v>16</v>
      </c>
      <c r="G31" s="5" t="s">
        <v>56</v>
      </c>
    </row>
    <row r="32" spans="1:7" x14ac:dyDescent="0.25">
      <c r="A32" s="5" t="s">
        <v>16</v>
      </c>
      <c r="B32" s="5" t="s">
        <v>13</v>
      </c>
      <c r="C32" s="5" t="s">
        <v>14</v>
      </c>
      <c r="D32" s="5" t="s">
        <v>16</v>
      </c>
      <c r="E32" s="5" t="s">
        <v>57</v>
      </c>
      <c r="F32" s="5" t="s">
        <v>16</v>
      </c>
      <c r="G32" s="5" t="s">
        <v>17</v>
      </c>
    </row>
    <row r="33" spans="1:7" x14ac:dyDescent="0.25">
      <c r="A33" s="5" t="s">
        <v>16</v>
      </c>
      <c r="B33" s="5" t="s">
        <v>13</v>
      </c>
      <c r="C33" s="5" t="s">
        <v>14</v>
      </c>
      <c r="D33" s="5" t="s">
        <v>16</v>
      </c>
      <c r="E33" s="5" t="s">
        <v>58</v>
      </c>
      <c r="F33" s="5" t="s">
        <v>16</v>
      </c>
      <c r="G33" s="5" t="s">
        <v>17</v>
      </c>
    </row>
    <row r="34" spans="1:7" x14ac:dyDescent="0.25">
      <c r="A34" s="5" t="s">
        <v>16</v>
      </c>
      <c r="B34" s="5" t="s">
        <v>13</v>
      </c>
      <c r="C34" s="5" t="s">
        <v>14</v>
      </c>
      <c r="D34" s="5" t="s">
        <v>16</v>
      </c>
      <c r="E34" s="5" t="s">
        <v>59</v>
      </c>
      <c r="F34" s="5" t="s">
        <v>16</v>
      </c>
      <c r="G34" s="5" t="s">
        <v>17</v>
      </c>
    </row>
    <row r="35" spans="1:7" x14ac:dyDescent="0.25">
      <c r="A35" s="5" t="s">
        <v>16</v>
      </c>
      <c r="B35" s="5" t="s">
        <v>21</v>
      </c>
      <c r="C35" s="5" t="s">
        <v>14</v>
      </c>
      <c r="D35" s="5" t="s">
        <v>16</v>
      </c>
      <c r="E35" s="5" t="s">
        <v>60</v>
      </c>
      <c r="F35" s="5" t="s">
        <v>16</v>
      </c>
      <c r="G35" s="5">
        <v>1</v>
      </c>
    </row>
    <row r="36" spans="1:7" x14ac:dyDescent="0.25">
      <c r="A36" s="5" t="s">
        <v>16</v>
      </c>
      <c r="B36" s="5" t="s">
        <v>21</v>
      </c>
      <c r="C36" s="5" t="s">
        <v>14</v>
      </c>
      <c r="D36" s="5" t="s">
        <v>16</v>
      </c>
      <c r="E36" s="5" t="s">
        <v>61</v>
      </c>
      <c r="F36" s="5" t="s">
        <v>16</v>
      </c>
      <c r="G36" s="5">
        <v>1</v>
      </c>
    </row>
    <row r="37" spans="1:7" x14ac:dyDescent="0.25">
      <c r="A37" s="5" t="s">
        <v>16</v>
      </c>
      <c r="B37" s="5" t="s">
        <v>13</v>
      </c>
      <c r="C37" s="5" t="s">
        <v>14</v>
      </c>
      <c r="D37" s="5" t="s">
        <v>16</v>
      </c>
      <c r="E37" s="5" t="s">
        <v>62</v>
      </c>
      <c r="F37" s="5" t="s">
        <v>12</v>
      </c>
      <c r="G37" s="5" t="s">
        <v>17</v>
      </c>
    </row>
    <row r="38" spans="1:7" x14ac:dyDescent="0.25">
      <c r="A38" s="5" t="s">
        <v>16</v>
      </c>
      <c r="B38" s="5" t="s">
        <v>63</v>
      </c>
      <c r="C38" s="7" t="s">
        <v>64</v>
      </c>
      <c r="D38" s="5"/>
      <c r="E38" s="8" t="s">
        <v>65</v>
      </c>
      <c r="F38" s="5" t="s">
        <v>16</v>
      </c>
      <c r="G38" s="5" t="s">
        <v>14</v>
      </c>
    </row>
    <row r="39" spans="1:7" x14ac:dyDescent="0.25">
      <c r="A39" s="5" t="s">
        <v>16</v>
      </c>
      <c r="B39" s="5" t="s">
        <v>13</v>
      </c>
      <c r="C39" s="5" t="s">
        <v>14</v>
      </c>
      <c r="D39" s="5" t="s">
        <v>16</v>
      </c>
      <c r="E39" s="5" t="s">
        <v>66</v>
      </c>
      <c r="F39" s="5" t="s">
        <v>12</v>
      </c>
      <c r="G39" s="5" t="s">
        <v>17</v>
      </c>
    </row>
    <row r="40" spans="1:7" x14ac:dyDescent="0.25">
      <c r="A40" s="5" t="s">
        <v>16</v>
      </c>
      <c r="B40" s="5" t="s">
        <v>54</v>
      </c>
      <c r="C40" s="5" t="s">
        <v>14</v>
      </c>
      <c r="D40" s="5" t="s">
        <v>16</v>
      </c>
      <c r="E40" s="5" t="s">
        <v>67</v>
      </c>
      <c r="F40" s="5" t="s">
        <v>12</v>
      </c>
      <c r="G40" s="5" t="s">
        <v>68</v>
      </c>
    </row>
    <row r="41" spans="1:7" x14ac:dyDescent="0.25">
      <c r="A41" s="5" t="s">
        <v>16</v>
      </c>
      <c r="B41" s="5" t="s">
        <v>63</v>
      </c>
      <c r="C41" s="7" t="s">
        <v>64</v>
      </c>
      <c r="D41" s="5"/>
      <c r="E41" s="8" t="s">
        <v>69</v>
      </c>
      <c r="F41" s="5" t="s">
        <v>16</v>
      </c>
      <c r="G41" s="5" t="s">
        <v>14</v>
      </c>
    </row>
    <row r="42" spans="1:7" x14ac:dyDescent="0.25">
      <c r="A42" s="5" t="s">
        <v>16</v>
      </c>
      <c r="B42" s="5" t="s">
        <v>13</v>
      </c>
      <c r="C42" s="5" t="s">
        <v>14</v>
      </c>
      <c r="D42" s="5" t="s">
        <v>16</v>
      </c>
      <c r="E42" s="5" t="s">
        <v>70</v>
      </c>
      <c r="F42" s="5" t="s">
        <v>12</v>
      </c>
      <c r="G42" s="5" t="s">
        <v>17</v>
      </c>
    </row>
    <row r="43" spans="1:7" x14ac:dyDescent="0.25">
      <c r="A43" s="5" t="s">
        <v>16</v>
      </c>
      <c r="B43" s="6" t="s">
        <v>71</v>
      </c>
      <c r="C43" s="5" t="s">
        <v>14</v>
      </c>
      <c r="D43" s="5" t="s">
        <v>16</v>
      </c>
      <c r="E43" s="5" t="s">
        <v>71</v>
      </c>
      <c r="F43" s="5" t="s">
        <v>16</v>
      </c>
      <c r="G43" s="5" t="s">
        <v>14</v>
      </c>
    </row>
    <row r="44" spans="1:7" x14ac:dyDescent="0.25" outlineLevel="1" collapsed="1">
      <c r="A44" s="9" t="s">
        <v>12</v>
      </c>
      <c r="B44" s="9" t="s">
        <v>13</v>
      </c>
      <c r="C44" s="9" t="s">
        <v>14</v>
      </c>
      <c r="D44" s="9"/>
      <c r="E44" s="9" t="s">
        <v>72</v>
      </c>
      <c r="F44" s="9" t="s">
        <v>12</v>
      </c>
      <c r="G44" s="9" t="s">
        <v>17</v>
      </c>
    </row>
    <row r="45" spans="1:7" x14ac:dyDescent="0.25" outlineLevel="1" collapsed="1">
      <c r="A45" s="9" t="s">
        <v>16</v>
      </c>
      <c r="B45" s="9" t="s">
        <v>13</v>
      </c>
      <c r="C45" s="9" t="s">
        <v>14</v>
      </c>
      <c r="D45" s="9"/>
      <c r="E45" s="9" t="s">
        <v>73</v>
      </c>
      <c r="F45" s="9" t="s">
        <v>16</v>
      </c>
      <c r="G45" s="9" t="s">
        <v>17</v>
      </c>
    </row>
    <row r="46" spans="1:7" x14ac:dyDescent="0.25" outlineLevel="1" collapsed="1">
      <c r="A46" s="9" t="s">
        <v>16</v>
      </c>
      <c r="B46" s="9" t="s">
        <v>54</v>
      </c>
      <c r="C46" s="9" t="s">
        <v>14</v>
      </c>
      <c r="D46" s="9"/>
      <c r="E46" s="9" t="s">
        <v>74</v>
      </c>
      <c r="F46" s="9" t="s">
        <v>12</v>
      </c>
      <c r="G46" s="9" t="s">
        <v>75</v>
      </c>
    </row>
    <row r="47" spans="1:7" x14ac:dyDescent="0.25" outlineLevel="1" collapsed="1">
      <c r="A47" s="9" t="s">
        <v>16</v>
      </c>
      <c r="B47" s="9" t="s">
        <v>54</v>
      </c>
      <c r="C47" s="9" t="s">
        <v>14</v>
      </c>
      <c r="D47" s="9"/>
      <c r="E47" s="9" t="s">
        <v>76</v>
      </c>
      <c r="F47" s="9" t="s">
        <v>12</v>
      </c>
      <c r="G47" s="9" t="s">
        <v>77</v>
      </c>
    </row>
    <row r="48" spans="1:7" x14ac:dyDescent="0.25" outlineLevel="1" collapsed="1">
      <c r="A48" s="9" t="s">
        <v>16</v>
      </c>
      <c r="B48" s="9" t="s">
        <v>54</v>
      </c>
      <c r="C48" s="9" t="s">
        <v>14</v>
      </c>
      <c r="D48" s="9"/>
      <c r="E48" s="9" t="s">
        <v>78</v>
      </c>
      <c r="F48" s="9" t="s">
        <v>12</v>
      </c>
      <c r="G48" s="9" t="s">
        <v>79</v>
      </c>
    </row>
    <row r="49" spans="1:7" x14ac:dyDescent="0.25" outlineLevel="1" collapsed="1">
      <c r="A49" s="9" t="s">
        <v>16</v>
      </c>
      <c r="B49" s="9" t="s">
        <v>13</v>
      </c>
      <c r="C49" s="9" t="s">
        <v>14</v>
      </c>
      <c r="D49" s="9"/>
      <c r="E49" s="9" t="s">
        <v>80</v>
      </c>
      <c r="F49" s="9" t="s">
        <v>16</v>
      </c>
      <c r="G49" s="9" t="s">
        <v>17</v>
      </c>
    </row>
    <row r="50" spans="1:7" x14ac:dyDescent="0.25" outlineLevel="1" collapsed="1">
      <c r="A50" s="9" t="s">
        <v>16</v>
      </c>
      <c r="B50" s="9" t="s">
        <v>40</v>
      </c>
      <c r="C50" s="9" t="s">
        <v>14</v>
      </c>
      <c r="D50" s="9"/>
      <c r="E50" s="9" t="s">
        <v>81</v>
      </c>
      <c r="F50" s="9" t="s">
        <v>16</v>
      </c>
      <c r="G50" s="9" t="s">
        <v>42</v>
      </c>
    </row>
    <row r="51" spans="1:7" x14ac:dyDescent="0.25" outlineLevel="1" collapsed="1">
      <c r="A51" s="9" t="s">
        <v>16</v>
      </c>
      <c r="B51" s="9" t="s">
        <v>13</v>
      </c>
      <c r="C51" s="9" t="s">
        <v>14</v>
      </c>
      <c r="D51" s="9"/>
      <c r="E51" s="9" t="s">
        <v>82</v>
      </c>
      <c r="F51" s="9" t="s">
        <v>12</v>
      </c>
      <c r="G51" s="9" t="s">
        <v>17</v>
      </c>
    </row>
    <row r="52" spans="1:7" x14ac:dyDescent="0.25" outlineLevel="1" collapsed="1">
      <c r="A52" s="9" t="s">
        <v>16</v>
      </c>
      <c r="B52" s="9" t="s">
        <v>13</v>
      </c>
      <c r="C52" s="9" t="s">
        <v>14</v>
      </c>
      <c r="D52" s="9"/>
      <c r="E52" s="9" t="s">
        <v>83</v>
      </c>
      <c r="F52" s="9" t="s">
        <v>16</v>
      </c>
      <c r="G52" s="9" t="s">
        <v>17</v>
      </c>
    </row>
    <row r="53" spans="1:7" x14ac:dyDescent="0.25">
      <c r="A53" s="5" t="s">
        <v>16</v>
      </c>
      <c r="B53" s="6" t="s">
        <v>84</v>
      </c>
      <c r="C53" s="5" t="s">
        <v>14</v>
      </c>
      <c r="D53" s="5" t="s">
        <v>16</v>
      </c>
      <c r="E53" s="5" t="s">
        <v>84</v>
      </c>
      <c r="F53" s="5" t="s">
        <v>16</v>
      </c>
      <c r="G53" s="5" t="s">
        <v>14</v>
      </c>
    </row>
    <row r="54" spans="1:7" x14ac:dyDescent="0.25" outlineLevel="1" collapsed="1">
      <c r="A54" s="9" t="s">
        <v>12</v>
      </c>
      <c r="B54" s="9" t="s">
        <v>13</v>
      </c>
      <c r="C54" s="9" t="s">
        <v>14</v>
      </c>
      <c r="D54" s="9"/>
      <c r="E54" s="9" t="s">
        <v>85</v>
      </c>
      <c r="F54" s="9" t="s">
        <v>12</v>
      </c>
      <c r="G54" s="9" t="s">
        <v>17</v>
      </c>
    </row>
    <row r="55" spans="1:7" x14ac:dyDescent="0.25" outlineLevel="1" collapsed="1">
      <c r="A55" s="9" t="s">
        <v>12</v>
      </c>
      <c r="B55" s="9" t="s">
        <v>13</v>
      </c>
      <c r="C55" s="9" t="s">
        <v>14</v>
      </c>
      <c r="D55" s="9"/>
      <c r="E55" s="9" t="s">
        <v>86</v>
      </c>
      <c r="F55" s="9" t="s">
        <v>16</v>
      </c>
      <c r="G55" s="9" t="s">
        <v>17</v>
      </c>
    </row>
    <row r="56" spans="1:7" x14ac:dyDescent="0.25" outlineLevel="1" collapsed="1">
      <c r="A56" s="9" t="s">
        <v>12</v>
      </c>
      <c r="B56" s="9" t="s">
        <v>13</v>
      </c>
      <c r="C56" s="9" t="s">
        <v>14</v>
      </c>
      <c r="D56" s="9"/>
      <c r="E56" s="9" t="s">
        <v>87</v>
      </c>
      <c r="F56" s="9" t="s">
        <v>16</v>
      </c>
      <c r="G56" s="9" t="s">
        <v>17</v>
      </c>
    </row>
    <row r="57" spans="1:7" x14ac:dyDescent="0.25" outlineLevel="1" collapsed="1">
      <c r="A57" s="9" t="s">
        <v>12</v>
      </c>
      <c r="B57" s="9" t="s">
        <v>13</v>
      </c>
      <c r="C57" s="9" t="s">
        <v>14</v>
      </c>
      <c r="D57" s="9"/>
      <c r="E57" s="9" t="s">
        <v>88</v>
      </c>
      <c r="F57" s="9" t="s">
        <v>12</v>
      </c>
      <c r="G57" s="9" t="s">
        <v>17</v>
      </c>
    </row>
    <row r="58" spans="1:7" x14ac:dyDescent="0.25" outlineLevel="1" collapsed="1">
      <c r="A58" s="9" t="s">
        <v>12</v>
      </c>
      <c r="B58" s="9" t="s">
        <v>13</v>
      </c>
      <c r="C58" s="9" t="s">
        <v>14</v>
      </c>
      <c r="D58" s="9"/>
      <c r="E58" s="9" t="s">
        <v>89</v>
      </c>
      <c r="F58" s="9" t="s">
        <v>12</v>
      </c>
      <c r="G58" s="9" t="s">
        <v>17</v>
      </c>
    </row>
    <row r="59" spans="1:7" x14ac:dyDescent="0.25" outlineLevel="1" collapsed="1">
      <c r="A59" s="9" t="s">
        <v>12</v>
      </c>
      <c r="B59" s="9" t="s">
        <v>13</v>
      </c>
      <c r="C59" s="9" t="s">
        <v>14</v>
      </c>
      <c r="D59" s="9"/>
      <c r="E59" s="9" t="s">
        <v>90</v>
      </c>
      <c r="F59" s="9" t="s">
        <v>12</v>
      </c>
      <c r="G59" s="9" t="s">
        <v>17</v>
      </c>
    </row>
    <row r="60" spans="1:7" x14ac:dyDescent="0.25" outlineLevel="1" collapsed="1">
      <c r="A60" s="9" t="s">
        <v>12</v>
      </c>
      <c r="B60" s="9" t="s">
        <v>13</v>
      </c>
      <c r="C60" s="9" t="s">
        <v>14</v>
      </c>
      <c r="D60" s="9"/>
      <c r="E60" s="9" t="s">
        <v>91</v>
      </c>
      <c r="F60" s="9" t="s">
        <v>12</v>
      </c>
      <c r="G60" s="9" t="s">
        <v>17</v>
      </c>
    </row>
    <row r="61" spans="1:7" x14ac:dyDescent="0.25" outlineLevel="1" collapsed="1">
      <c r="A61" s="9" t="s">
        <v>16</v>
      </c>
      <c r="B61" s="9" t="s">
        <v>21</v>
      </c>
      <c r="C61" s="9" t="s">
        <v>14</v>
      </c>
      <c r="D61" s="9"/>
      <c r="E61" s="9" t="s">
        <v>92</v>
      </c>
      <c r="F61" s="9" t="s">
        <v>16</v>
      </c>
      <c r="G61" s="9">
        <v>1</v>
      </c>
    </row>
    <row r="62" spans="1:7" x14ac:dyDescent="0.25">
      <c r="A62" s="5" t="s">
        <v>16</v>
      </c>
      <c r="B62" s="6" t="s">
        <v>93</v>
      </c>
      <c r="C62" s="5" t="s">
        <v>14</v>
      </c>
      <c r="D62" s="5" t="s">
        <v>16</v>
      </c>
      <c r="E62" s="5" t="s">
        <v>93</v>
      </c>
      <c r="F62" s="5" t="s">
        <v>16</v>
      </c>
      <c r="G62" s="5" t="s">
        <v>14</v>
      </c>
    </row>
    <row r="63" spans="1:7" x14ac:dyDescent="0.25" outlineLevel="1" collapsed="1">
      <c r="A63" s="9" t="s">
        <v>12</v>
      </c>
      <c r="B63" s="9" t="s">
        <v>26</v>
      </c>
      <c r="C63" s="10" t="s">
        <v>94</v>
      </c>
      <c r="D63" s="9"/>
      <c r="E63" s="9" t="s">
        <v>95</v>
      </c>
      <c r="F63" s="9" t="s">
        <v>16</v>
      </c>
      <c r="G63" s="9" t="s">
        <v>12</v>
      </c>
    </row>
    <row r="64" spans="1:7" x14ac:dyDescent="0.25" outlineLevel="1" collapsed="1">
      <c r="A64" s="11" t="s">
        <v>16</v>
      </c>
      <c r="B64" s="12" t="s">
        <v>96</v>
      </c>
      <c r="C64" s="11" t="s">
        <v>14</v>
      </c>
      <c r="D64" s="11">
        <f>EXACT(G63,"Yes")</f>
      </c>
      <c r="E64" s="11" t="s">
        <v>97</v>
      </c>
      <c r="F64" s="11" t="s">
        <v>16</v>
      </c>
      <c r="G64" s="11" t="s">
        <v>14</v>
      </c>
    </row>
    <row r="65" spans="1:7" x14ac:dyDescent="0.25" outlineLevel="2" collapsed="1">
      <c r="A65" s="9" t="s">
        <v>12</v>
      </c>
      <c r="B65" s="9" t="s">
        <v>26</v>
      </c>
      <c r="C65" s="10" t="s">
        <v>98</v>
      </c>
      <c r="D65" s="9"/>
      <c r="E65" s="9" t="s">
        <v>99</v>
      </c>
      <c r="F65" s="9" t="s">
        <v>16</v>
      </c>
      <c r="G65" s="9" t="s">
        <v>12</v>
      </c>
    </row>
    <row r="66" spans="1:7" x14ac:dyDescent="0.25" outlineLevel="2" collapsed="1">
      <c r="A66" s="11" t="s">
        <v>16</v>
      </c>
      <c r="B66" s="12" t="s">
        <v>100</v>
      </c>
      <c r="C66" s="11" t="s">
        <v>14</v>
      </c>
      <c r="D66" s="11">
        <f>EXACT(G65,"No")</f>
      </c>
      <c r="E66" s="11" t="s">
        <v>101</v>
      </c>
      <c r="F66" s="11" t="s">
        <v>16</v>
      </c>
      <c r="G66" s="11" t="s">
        <v>14</v>
      </c>
    </row>
    <row r="67" spans="1:7" x14ac:dyDescent="0.25" outlineLevel="3" collapsed="1">
      <c r="A67" s="9" t="s">
        <v>12</v>
      </c>
      <c r="B67" s="9" t="s">
        <v>26</v>
      </c>
      <c r="C67" s="10" t="s">
        <v>102</v>
      </c>
      <c r="D67" s="9"/>
      <c r="E67" s="9" t="s">
        <v>103</v>
      </c>
      <c r="F67" s="9" t="s">
        <v>16</v>
      </c>
      <c r="G67" s="9" t="s">
        <v>12</v>
      </c>
    </row>
    <row r="68" spans="1:7" x14ac:dyDescent="0.25" outlineLevel="3" collapsed="1">
      <c r="A68" s="9" t="s">
        <v>16</v>
      </c>
      <c r="B68" s="9" t="s">
        <v>63</v>
      </c>
      <c r="C68" s="13" t="s">
        <v>64</v>
      </c>
      <c r="D68" s="9">
        <f>EXACT(G67,"Yes")</f>
      </c>
      <c r="E68" s="14" t="s">
        <v>104</v>
      </c>
      <c r="F68" s="9" t="s">
        <v>16</v>
      </c>
      <c r="G68" s="9" t="s">
        <v>14</v>
      </c>
    </row>
    <row r="69" spans="1:7" x14ac:dyDescent="0.25" outlineLevel="3" collapsed="1">
      <c r="A69" s="11" t="s">
        <v>16</v>
      </c>
      <c r="B69" s="12" t="s">
        <v>105</v>
      </c>
      <c r="C69" s="11" t="s">
        <v>14</v>
      </c>
      <c r="D69" s="11">
        <f>EXACT(G67,"No")</f>
      </c>
      <c r="E69" s="11" t="s">
        <v>106</v>
      </c>
      <c r="F69" s="11" t="s">
        <v>16</v>
      </c>
      <c r="G69" s="11" t="s">
        <v>14</v>
      </c>
    </row>
    <row r="70" spans="1:7" x14ac:dyDescent="0.25" outlineLevel="4" collapsed="1">
      <c r="A70" s="9" t="s">
        <v>12</v>
      </c>
      <c r="B70" s="9" t="s">
        <v>26</v>
      </c>
      <c r="C70" s="10" t="s">
        <v>107</v>
      </c>
      <c r="D70" s="9"/>
      <c r="E70" s="9" t="s">
        <v>108</v>
      </c>
      <c r="F70" s="9" t="s">
        <v>16</v>
      </c>
      <c r="G70" s="9" t="s">
        <v>12</v>
      </c>
    </row>
    <row r="71" spans="1:7" x14ac:dyDescent="0.25" outlineLevel="4" collapsed="1">
      <c r="A71" s="9" t="s">
        <v>16</v>
      </c>
      <c r="B71" s="9" t="s">
        <v>63</v>
      </c>
      <c r="C71" s="13" t="s">
        <v>64</v>
      </c>
      <c r="D71" s="9">
        <f>EXACT(G70,"No")</f>
      </c>
      <c r="E71" s="14" t="s">
        <v>109</v>
      </c>
      <c r="F71" s="9" t="s">
        <v>16</v>
      </c>
      <c r="G71" s="9" t="s">
        <v>14</v>
      </c>
    </row>
    <row r="72" spans="1:7" x14ac:dyDescent="0.25" outlineLevel="4" collapsed="1">
      <c r="A72" s="11" t="s">
        <v>16</v>
      </c>
      <c r="B72" s="12" t="s">
        <v>110</v>
      </c>
      <c r="C72" s="11" t="s">
        <v>14</v>
      </c>
      <c r="D72" s="11">
        <f>EXACT(G70,"Yes")</f>
      </c>
      <c r="E72" s="11" t="s">
        <v>111</v>
      </c>
      <c r="F72" s="11" t="s">
        <v>16</v>
      </c>
      <c r="G72" s="11" t="s">
        <v>14</v>
      </c>
    </row>
    <row r="73" spans="1:7" x14ac:dyDescent="0.25" outlineLevel="5" collapsed="1">
      <c r="A73" s="9" t="s">
        <v>12</v>
      </c>
      <c r="B73" s="9" t="s">
        <v>26</v>
      </c>
      <c r="C73" s="10" t="s">
        <v>112</v>
      </c>
      <c r="D73" s="9"/>
      <c r="E73" s="9" t="s">
        <v>113</v>
      </c>
      <c r="F73" s="9" t="s">
        <v>16</v>
      </c>
      <c r="G73" s="9" t="s">
        <v>12</v>
      </c>
    </row>
    <row r="74" spans="1:7" x14ac:dyDescent="0.25" outlineLevel="5" collapsed="1">
      <c r="A74" s="9" t="s">
        <v>16</v>
      </c>
      <c r="B74" s="9" t="s">
        <v>63</v>
      </c>
      <c r="C74" s="13" t="s">
        <v>64</v>
      </c>
      <c r="D74" s="9">
        <f>EXACT(G73,"Yes")</f>
      </c>
      <c r="E74" s="14" t="s">
        <v>114</v>
      </c>
      <c r="F74" s="9" t="s">
        <v>16</v>
      </c>
      <c r="G74" s="9" t="s">
        <v>14</v>
      </c>
    </row>
    <row r="75" spans="1:7" x14ac:dyDescent="0.25" outlineLevel="5" collapsed="1">
      <c r="A75" s="9" t="s">
        <v>16</v>
      </c>
      <c r="B75" s="9" t="s">
        <v>63</v>
      </c>
      <c r="C75" s="13" t="s">
        <v>64</v>
      </c>
      <c r="D75" s="9">
        <f>EXACT(G73,"No")</f>
      </c>
      <c r="E75" s="14" t="s">
        <v>115</v>
      </c>
      <c r="F75" s="9" t="s">
        <v>16</v>
      </c>
      <c r="G75" s="9" t="s">
        <v>14</v>
      </c>
    </row>
    <row r="76" spans="1:7" x14ac:dyDescent="0.25" outlineLevel="5" collapsed="1">
      <c r="A76" s="9" t="s">
        <v>12</v>
      </c>
      <c r="B76" s="9" t="s">
        <v>13</v>
      </c>
      <c r="C76" s="9" t="s">
        <v>14</v>
      </c>
      <c r="D76" s="9"/>
      <c r="E76" s="9" t="s">
        <v>116</v>
      </c>
      <c r="F76" s="9" t="s">
        <v>16</v>
      </c>
      <c r="G76" s="9" t="s">
        <v>17</v>
      </c>
    </row>
    <row r="77" spans="1:7" x14ac:dyDescent="0.25" outlineLevel="4" collapsed="1">
      <c r="A77" s="9" t="s">
        <v>12</v>
      </c>
      <c r="B77" s="9" t="s">
        <v>13</v>
      </c>
      <c r="C77" s="9" t="s">
        <v>14</v>
      </c>
      <c r="D77" s="9"/>
      <c r="E77" s="9" t="s">
        <v>117</v>
      </c>
      <c r="F77" s="9" t="s">
        <v>16</v>
      </c>
      <c r="G77" s="9" t="s">
        <v>17</v>
      </c>
    </row>
    <row r="78" spans="1:7" x14ac:dyDescent="0.25" outlineLevel="3" collapsed="1">
      <c r="A78" s="9" t="s">
        <v>12</v>
      </c>
      <c r="B78" s="9" t="s">
        <v>13</v>
      </c>
      <c r="C78" s="9" t="s">
        <v>14</v>
      </c>
      <c r="D78" s="9"/>
      <c r="E78" s="9" t="s">
        <v>118</v>
      </c>
      <c r="F78" s="9" t="s">
        <v>16</v>
      </c>
      <c r="G78" s="9" t="s">
        <v>17</v>
      </c>
    </row>
    <row r="79" spans="1:7" x14ac:dyDescent="0.25" outlineLevel="2" collapsed="1">
      <c r="A79" s="9" t="s">
        <v>16</v>
      </c>
      <c r="B79" s="9" t="s">
        <v>63</v>
      </c>
      <c r="C79" s="13" t="s">
        <v>64</v>
      </c>
      <c r="D79" s="9">
        <f>EXACT(G65,"Yes")</f>
      </c>
      <c r="E79" s="14" t="s">
        <v>119</v>
      </c>
      <c r="F79" s="9" t="s">
        <v>16</v>
      </c>
      <c r="G79" s="9" t="s">
        <v>14</v>
      </c>
    </row>
    <row r="80" spans="1:7" x14ac:dyDescent="0.25" outlineLevel="2" collapsed="1">
      <c r="A80" s="9" t="s">
        <v>12</v>
      </c>
      <c r="B80" s="9" t="s">
        <v>13</v>
      </c>
      <c r="C80" s="9" t="s">
        <v>14</v>
      </c>
      <c r="D80" s="9"/>
      <c r="E80" s="9" t="s">
        <v>120</v>
      </c>
      <c r="F80" s="9" t="s">
        <v>16</v>
      </c>
      <c r="G80" s="9" t="s">
        <v>17</v>
      </c>
    </row>
    <row r="81" spans="1:7" x14ac:dyDescent="0.25" outlineLevel="1" collapsed="1">
      <c r="A81" s="9" t="s">
        <v>16</v>
      </c>
      <c r="B81" s="9" t="s">
        <v>63</v>
      </c>
      <c r="C81" s="13" t="s">
        <v>64</v>
      </c>
      <c r="D81" s="9">
        <f>EXACT(G63,"No")</f>
      </c>
      <c r="E81" s="14" t="s">
        <v>121</v>
      </c>
      <c r="F81" s="9" t="s">
        <v>16</v>
      </c>
      <c r="G81" s="9" t="s">
        <v>14</v>
      </c>
    </row>
    <row r="82" spans="1:7" x14ac:dyDescent="0.25" outlineLevel="1" collapsed="1">
      <c r="A82" s="9" t="s">
        <v>12</v>
      </c>
      <c r="B82" s="9" t="s">
        <v>13</v>
      </c>
      <c r="C82" s="9" t="s">
        <v>14</v>
      </c>
      <c r="D82" s="9"/>
      <c r="E82" s="9" t="s">
        <v>122</v>
      </c>
      <c r="F82" s="9" t="s">
        <v>16</v>
      </c>
      <c r="G82" s="9" t="s">
        <v>17</v>
      </c>
    </row>
    <row r="83" spans="1:7" x14ac:dyDescent="0.25">
      <c r="A83" s="5" t="s">
        <v>16</v>
      </c>
      <c r="B83" s="6" t="s">
        <v>123</v>
      </c>
      <c r="C83" s="5" t="s">
        <v>14</v>
      </c>
      <c r="D83" s="5" t="s">
        <v>16</v>
      </c>
      <c r="E83" s="5" t="s">
        <v>124</v>
      </c>
      <c r="F83" s="5" t="s">
        <v>16</v>
      </c>
      <c r="G83" s="5" t="s">
        <v>14</v>
      </c>
    </row>
    <row r="84" spans="1:7" x14ac:dyDescent="0.25" outlineLevel="1" collapsed="1">
      <c r="A84" s="9" t="s">
        <v>16</v>
      </c>
      <c r="B84" s="9" t="s">
        <v>26</v>
      </c>
      <c r="C84" s="10" t="s">
        <v>125</v>
      </c>
      <c r="D84" s="9"/>
      <c r="E84" s="9" t="s">
        <v>126</v>
      </c>
      <c r="F84" s="9" t="s">
        <v>16</v>
      </c>
      <c r="G84" s="9" t="s">
        <v>127</v>
      </c>
    </row>
    <row r="85" spans="1:7" x14ac:dyDescent="0.25" outlineLevel="1" collapsed="1">
      <c r="A85" s="9" t="s">
        <v>16</v>
      </c>
      <c r="B85" s="9" t="s">
        <v>63</v>
      </c>
      <c r="C85" s="13" t="s">
        <v>128</v>
      </c>
      <c r="D85" s="9">
        <f>EXACT(G84,"Increase of collection capacity for existing recycling facilities.")</f>
      </c>
      <c r="E85" s="15" t="s">
        <v>129</v>
      </c>
      <c r="F85" s="9" t="s">
        <v>16</v>
      </c>
      <c r="G85" s="9" t="s">
        <v>14</v>
      </c>
    </row>
    <row r="86" spans="1:7" x14ac:dyDescent="0.25" outlineLevel="1" collapsed="1">
      <c r="A86" s="9" t="s">
        <v>16</v>
      </c>
      <c r="B86" s="9" t="s">
        <v>21</v>
      </c>
      <c r="C86" s="9" t="s">
        <v>14</v>
      </c>
      <c r="D86" s="9">
        <f>EXACT(G84,"Increase of collection capacity for existing recycling facilities.")</f>
      </c>
      <c r="E86" s="9" t="s">
        <v>130</v>
      </c>
      <c r="F86" s="9" t="s">
        <v>16</v>
      </c>
      <c r="G86" s="9">
        <v>1</v>
      </c>
    </row>
    <row r="87" spans="1:7" x14ac:dyDescent="0.25" outlineLevel="1" collapsed="1">
      <c r="A87" s="9" t="s">
        <v>16</v>
      </c>
      <c r="B87" s="9" t="s">
        <v>63</v>
      </c>
      <c r="C87" s="13" t="s">
        <v>128</v>
      </c>
      <c r="D87" s="9">
        <f>EXACT(G84,"Retrofit of a recycling facility.")</f>
      </c>
      <c r="E87" s="15" t="s">
        <v>131</v>
      </c>
      <c r="F87" s="9" t="s">
        <v>16</v>
      </c>
      <c r="G87" s="9" t="s">
        <v>14</v>
      </c>
    </row>
    <row r="88" spans="1:7" x14ac:dyDescent="0.25" outlineLevel="1" collapsed="1">
      <c r="A88" s="9" t="s">
        <v>16</v>
      </c>
      <c r="B88" s="9" t="s">
        <v>21</v>
      </c>
      <c r="C88" s="9" t="s">
        <v>14</v>
      </c>
      <c r="D88" s="9">
        <f>EXACT(G84,"Retrofit of a recycling facility.")</f>
      </c>
      <c r="E88" s="9" t="s">
        <v>130</v>
      </c>
      <c r="F88" s="9" t="s">
        <v>16</v>
      </c>
      <c r="G88" s="9">
        <v>1</v>
      </c>
    </row>
    <row r="89" spans="1:7" x14ac:dyDescent="0.25" outlineLevel="1" collapsed="1">
      <c r="A89" s="9" t="s">
        <v>16</v>
      </c>
      <c r="B89" s="9" t="s">
        <v>26</v>
      </c>
      <c r="C89" s="10" t="s">
        <v>132</v>
      </c>
      <c r="D89" s="9">
        <f>EXACT(G84,"Install capacity increase of an existing facility.")</f>
      </c>
      <c r="E89" s="9" t="s">
        <v>133</v>
      </c>
      <c r="F89" s="9" t="s">
        <v>16</v>
      </c>
      <c r="G89" s="9" t="s">
        <v>134</v>
      </c>
    </row>
    <row r="90" spans="1:7" x14ac:dyDescent="0.25" outlineLevel="1" collapsed="1">
      <c r="A90" s="9" t="s">
        <v>16</v>
      </c>
      <c r="B90" s="9" t="s">
        <v>21</v>
      </c>
      <c r="C90" s="9" t="s">
        <v>14</v>
      </c>
      <c r="D90" s="9">
        <f>EXACT(G84,"Install capacity increase of an existing facility.")</f>
      </c>
      <c r="E90" s="9" t="s">
        <v>130</v>
      </c>
      <c r="F90" s="9" t="s">
        <v>16</v>
      </c>
      <c r="G90" s="9">
        <v>1</v>
      </c>
    </row>
    <row r="91" spans="1:7" x14ac:dyDescent="0.25" outlineLevel="1" collapsed="1">
      <c r="A91" s="9" t="s">
        <v>16</v>
      </c>
      <c r="B91" s="9" t="s">
        <v>63</v>
      </c>
      <c r="C91" s="13" t="s">
        <v>128</v>
      </c>
      <c r="D91" s="9">
        <f>EXACT(G84,"Development of a new recycling facility.")</f>
      </c>
      <c r="E91" s="15" t="s">
        <v>131</v>
      </c>
      <c r="F91" s="9" t="s">
        <v>16</v>
      </c>
      <c r="G91" s="9" t="s">
        <v>14</v>
      </c>
    </row>
    <row r="92" spans="1:7" x14ac:dyDescent="0.25" outlineLevel="1" collapsed="1">
      <c r="A92" s="9" t="s">
        <v>16</v>
      </c>
      <c r="B92" s="9" t="s">
        <v>21</v>
      </c>
      <c r="C92" s="9" t="s">
        <v>14</v>
      </c>
      <c r="D92" s="9">
        <f>EXACT(G84,"Development of a new recycling facility.")</f>
      </c>
      <c r="E92" s="9" t="s">
        <v>130</v>
      </c>
      <c r="F92" s="9" t="s">
        <v>16</v>
      </c>
      <c r="G92" s="9">
        <v>1</v>
      </c>
    </row>
    <row r="93" spans="1:7" x14ac:dyDescent="0.25">
      <c r="A93" s="5" t="s">
        <v>16</v>
      </c>
      <c r="B93" s="6" t="s">
        <v>135</v>
      </c>
      <c r="C93" s="5" t="s">
        <v>14</v>
      </c>
      <c r="D93" s="5" t="s">
        <v>16</v>
      </c>
      <c r="E93" s="5" t="s">
        <v>136</v>
      </c>
      <c r="F93" s="5" t="s">
        <v>16</v>
      </c>
      <c r="G93" s="5" t="s">
        <v>14</v>
      </c>
    </row>
    <row r="94" spans="1:7" x14ac:dyDescent="0.25" outlineLevel="1" collapsed="1">
      <c r="A94" s="9" t="s">
        <v>16</v>
      </c>
      <c r="B94" s="9" t="s">
        <v>21</v>
      </c>
      <c r="C94" s="9" t="s">
        <v>14</v>
      </c>
      <c r="D94" s="9"/>
      <c r="E94" s="9" t="s">
        <v>137</v>
      </c>
      <c r="F94" s="9" t="s">
        <v>12</v>
      </c>
      <c r="G94" s="9">
        <v>1</v>
      </c>
    </row>
    <row r="95" spans="1:7" x14ac:dyDescent="0.25" outlineLevel="1" collapsed="1">
      <c r="A95" s="9" t="s">
        <v>16</v>
      </c>
      <c r="B95" s="9" t="s">
        <v>21</v>
      </c>
      <c r="C95" s="9" t="s">
        <v>14</v>
      </c>
      <c r="D95" s="9"/>
      <c r="E95" s="9" t="s">
        <v>138</v>
      </c>
      <c r="F95" s="9" t="s">
        <v>16</v>
      </c>
      <c r="G95" s="9">
        <v>1</v>
      </c>
    </row>
    <row r="96" spans="1:7" x14ac:dyDescent="0.25" outlineLevel="1" collapsed="1">
      <c r="A96" s="9" t="s">
        <v>16</v>
      </c>
      <c r="B96" s="9" t="s">
        <v>21</v>
      </c>
      <c r="C96" s="9" t="s">
        <v>14</v>
      </c>
      <c r="D96" s="9"/>
      <c r="E96" s="9" t="s">
        <v>139</v>
      </c>
      <c r="F96" s="9" t="s">
        <v>12</v>
      </c>
      <c r="G96" s="9">
        <v>1</v>
      </c>
    </row>
    <row r="97" spans="1:7" x14ac:dyDescent="0.25" outlineLevel="1" collapsed="1">
      <c r="A97" s="9" t="s">
        <v>16</v>
      </c>
      <c r="B97" s="9" t="s">
        <v>21</v>
      </c>
      <c r="C97" s="9" t="s">
        <v>14</v>
      </c>
      <c r="D97" s="9"/>
      <c r="E97" s="9" t="s">
        <v>140</v>
      </c>
      <c r="F97" s="9" t="s">
        <v>16</v>
      </c>
      <c r="G97" s="9">
        <v>1</v>
      </c>
    </row>
    <row r="98" spans="1:7" x14ac:dyDescent="0.25" outlineLevel="1" collapsed="1">
      <c r="A98" s="9" t="s">
        <v>16</v>
      </c>
      <c r="B98" s="9" t="s">
        <v>21</v>
      </c>
      <c r="C98" s="9" t="s">
        <v>14</v>
      </c>
      <c r="D98" s="9"/>
      <c r="E98" s="9" t="s">
        <v>141</v>
      </c>
      <c r="F98" s="9" t="s">
        <v>16</v>
      </c>
      <c r="G98" s="9">
        <v>1</v>
      </c>
    </row>
    <row r="99" spans="1:7" x14ac:dyDescent="0.25">
      <c r="A99" s="5" t="s">
        <v>16</v>
      </c>
      <c r="B99" s="6" t="s">
        <v>142</v>
      </c>
      <c r="C99" s="5" t="s">
        <v>14</v>
      </c>
      <c r="D99" s="5" t="s">
        <v>16</v>
      </c>
      <c r="E99" s="5" t="s">
        <v>143</v>
      </c>
      <c r="F99" s="5" t="s">
        <v>16</v>
      </c>
      <c r="G99" s="5" t="s">
        <v>14</v>
      </c>
    </row>
    <row r="100" spans="1:7" x14ac:dyDescent="0.25" outlineLevel="1" collapsed="1">
      <c r="A100" s="9" t="s">
        <v>16</v>
      </c>
      <c r="B100" s="9" t="s">
        <v>21</v>
      </c>
      <c r="C100" s="9" t="s">
        <v>14</v>
      </c>
      <c r="D100" s="9"/>
      <c r="E100" s="9" t="s">
        <v>144</v>
      </c>
      <c r="F100" s="9" t="s">
        <v>12</v>
      </c>
      <c r="G100" s="9">
        <v>1</v>
      </c>
    </row>
    <row r="101" spans="1:7" x14ac:dyDescent="0.25" outlineLevel="1" collapsed="1">
      <c r="A101" s="9" t="s">
        <v>16</v>
      </c>
      <c r="B101" s="9" t="s">
        <v>21</v>
      </c>
      <c r="C101" s="9" t="s">
        <v>14</v>
      </c>
      <c r="D101" s="9"/>
      <c r="E101" s="9" t="s">
        <v>145</v>
      </c>
      <c r="F101" s="9" t="s">
        <v>16</v>
      </c>
      <c r="G101" s="9">
        <v>1</v>
      </c>
    </row>
    <row r="102" spans="1:7" x14ac:dyDescent="0.25" outlineLevel="1" collapsed="1">
      <c r="A102" s="9" t="s">
        <v>16</v>
      </c>
      <c r="B102" s="9" t="s">
        <v>21</v>
      </c>
      <c r="C102" s="9" t="s">
        <v>14</v>
      </c>
      <c r="D102" s="9"/>
      <c r="E102" s="9" t="s">
        <v>146</v>
      </c>
      <c r="F102" s="9" t="s">
        <v>12</v>
      </c>
      <c r="G102" s="9">
        <v>1</v>
      </c>
    </row>
    <row r="103" spans="1:7" x14ac:dyDescent="0.25" outlineLevel="1" collapsed="1">
      <c r="A103" s="9" t="s">
        <v>16</v>
      </c>
      <c r="B103" s="9" t="s">
        <v>21</v>
      </c>
      <c r="C103" s="9" t="s">
        <v>14</v>
      </c>
      <c r="D103" s="9"/>
      <c r="E103" s="9" t="s">
        <v>147</v>
      </c>
      <c r="F103" s="9" t="s">
        <v>16</v>
      </c>
      <c r="G103" s="9">
        <v>1</v>
      </c>
    </row>
    <row r="104" spans="1:7" x14ac:dyDescent="0.25" outlineLevel="1" collapsed="1">
      <c r="A104" s="9" t="s">
        <v>16</v>
      </c>
      <c r="B104" s="9" t="s">
        <v>21</v>
      </c>
      <c r="C104" s="9" t="s">
        <v>14</v>
      </c>
      <c r="D104" s="9"/>
      <c r="E104" s="9" t="s">
        <v>148</v>
      </c>
      <c r="F104" s="9" t="s">
        <v>16</v>
      </c>
      <c r="G104" s="9">
        <v>1</v>
      </c>
    </row>
    <row r="105" spans="1:7" x14ac:dyDescent="0.25" outlineLevel="1" collapsed="1">
      <c r="A105" s="9" t="s">
        <v>16</v>
      </c>
      <c r="B105" s="9" t="s">
        <v>21</v>
      </c>
      <c r="C105" s="9" t="s">
        <v>14</v>
      </c>
      <c r="D105" s="9"/>
      <c r="E105" s="9" t="s">
        <v>149</v>
      </c>
      <c r="F105" s="9" t="s">
        <v>12</v>
      </c>
      <c r="G105" s="9">
        <v>1</v>
      </c>
    </row>
    <row r="106" spans="1:7" x14ac:dyDescent="0.25" outlineLevel="1" collapsed="1">
      <c r="A106" s="9" t="s">
        <v>16</v>
      </c>
      <c r="B106" s="9" t="s">
        <v>21</v>
      </c>
      <c r="C106" s="9" t="s">
        <v>14</v>
      </c>
      <c r="D106" s="9"/>
      <c r="E106" s="9" t="s">
        <v>150</v>
      </c>
      <c r="F106" s="9" t="s">
        <v>16</v>
      </c>
      <c r="G106" s="9">
        <v>1</v>
      </c>
    </row>
    <row r="107" spans="1:7" x14ac:dyDescent="0.25" outlineLevel="1" collapsed="1">
      <c r="A107" s="9" t="s">
        <v>16</v>
      </c>
      <c r="B107" s="9" t="s">
        <v>21</v>
      </c>
      <c r="C107" s="9" t="s">
        <v>14</v>
      </c>
      <c r="D107" s="9"/>
      <c r="E107" s="9" t="s">
        <v>151</v>
      </c>
      <c r="F107" s="9" t="s">
        <v>12</v>
      </c>
      <c r="G107" s="9">
        <v>1</v>
      </c>
    </row>
    <row r="108" spans="1:7" x14ac:dyDescent="0.25" outlineLevel="1" collapsed="1">
      <c r="A108" s="9" t="s">
        <v>16</v>
      </c>
      <c r="B108" s="9" t="s">
        <v>21</v>
      </c>
      <c r="C108" s="9" t="s">
        <v>14</v>
      </c>
      <c r="D108" s="9"/>
      <c r="E108" s="9" t="s">
        <v>152</v>
      </c>
      <c r="F108" s="9" t="s">
        <v>12</v>
      </c>
      <c r="G108" s="9">
        <v>1</v>
      </c>
    </row>
    <row r="109" spans="1:7" x14ac:dyDescent="0.25" outlineLevel="1" collapsed="1">
      <c r="A109" s="9" t="s">
        <v>16</v>
      </c>
      <c r="B109" s="9" t="s">
        <v>21</v>
      </c>
      <c r="C109" s="9" t="s">
        <v>14</v>
      </c>
      <c r="D109" s="9"/>
      <c r="E109" s="9" t="s">
        <v>153</v>
      </c>
      <c r="F109" s="9" t="s">
        <v>16</v>
      </c>
      <c r="G109" s="9">
        <v>1</v>
      </c>
    </row>
    <row r="110" spans="1:7" x14ac:dyDescent="0.25" outlineLevel="1" collapsed="1">
      <c r="A110" s="9" t="s">
        <v>16</v>
      </c>
      <c r="B110" s="9" t="s">
        <v>21</v>
      </c>
      <c r="C110" s="9" t="s">
        <v>14</v>
      </c>
      <c r="D110" s="9"/>
      <c r="E110" s="9" t="s">
        <v>154</v>
      </c>
      <c r="F110" s="9" t="s">
        <v>16</v>
      </c>
      <c r="G110" s="9">
        <v>1</v>
      </c>
    </row>
    <row r="111" spans="1:7" x14ac:dyDescent="0.25">
      <c r="A111" s="5" t="s">
        <v>16</v>
      </c>
      <c r="B111" s="6" t="s">
        <v>155</v>
      </c>
      <c r="C111" s="5" t="s">
        <v>14</v>
      </c>
      <c r="D111" s="5" t="s">
        <v>16</v>
      </c>
      <c r="E111" s="5" t="s">
        <v>155</v>
      </c>
      <c r="F111" s="5" t="s">
        <v>16</v>
      </c>
      <c r="G111" s="5" t="s">
        <v>14</v>
      </c>
    </row>
    <row r="112" spans="1:7" x14ac:dyDescent="0.25" outlineLevel="1" collapsed="1">
      <c r="A112" s="9" t="s">
        <v>12</v>
      </c>
      <c r="B112" s="9" t="s">
        <v>21</v>
      </c>
      <c r="C112" s="9" t="s">
        <v>14</v>
      </c>
      <c r="D112" s="9"/>
      <c r="E112" s="9" t="s">
        <v>156</v>
      </c>
      <c r="F112" s="9" t="s">
        <v>12</v>
      </c>
      <c r="G112" s="9">
        <v>1</v>
      </c>
    </row>
    <row r="113" spans="1:7" x14ac:dyDescent="0.25" outlineLevel="1" collapsed="1">
      <c r="A113" s="9" t="s">
        <v>12</v>
      </c>
      <c r="B113" s="9" t="s">
        <v>21</v>
      </c>
      <c r="C113" s="9" t="s">
        <v>14</v>
      </c>
      <c r="D113" s="9"/>
      <c r="E113" s="9" t="s">
        <v>157</v>
      </c>
      <c r="F113" s="9" t="s">
        <v>12</v>
      </c>
      <c r="G113" s="9">
        <v>1</v>
      </c>
    </row>
    <row r="114" spans="1:7" x14ac:dyDescent="0.25" outlineLevel="1" collapsed="1">
      <c r="A114" s="9" t="s">
        <v>16</v>
      </c>
      <c r="B114" s="9" t="s">
        <v>21</v>
      </c>
      <c r="C114" s="9" t="s">
        <v>14</v>
      </c>
      <c r="D114" s="9"/>
      <c r="E114" s="9" t="s">
        <v>158</v>
      </c>
      <c r="F114" s="9" t="s">
        <v>16</v>
      </c>
      <c r="G114" s="9">
        <v>1</v>
      </c>
    </row>
    <row r="115" spans="1:7" x14ac:dyDescent="0.25" outlineLevel="1" collapsed="1">
      <c r="A115" s="9" t="s">
        <v>12</v>
      </c>
      <c r="B115" s="9" t="s">
        <v>21</v>
      </c>
      <c r="C115" s="9" t="s">
        <v>14</v>
      </c>
      <c r="D115" s="9"/>
      <c r="E115" s="9" t="s">
        <v>159</v>
      </c>
      <c r="F115" s="9" t="s">
        <v>12</v>
      </c>
      <c r="G115" s="9">
        <v>1</v>
      </c>
    </row>
    <row r="116" spans="1:7" x14ac:dyDescent="0.25" outlineLevel="1" collapsed="1">
      <c r="A116" s="9" t="s">
        <v>16</v>
      </c>
      <c r="B116" s="9" t="s">
        <v>21</v>
      </c>
      <c r="C116" s="9" t="s">
        <v>14</v>
      </c>
      <c r="D116" s="9"/>
      <c r="E116" s="9" t="s">
        <v>160</v>
      </c>
      <c r="F116" s="9" t="s">
        <v>12</v>
      </c>
      <c r="G116" s="9">
        <v>1</v>
      </c>
    </row>
    <row r="117" spans="1:7" x14ac:dyDescent="0.25" outlineLevel="1" collapsed="1">
      <c r="A117" s="9" t="s">
        <v>16</v>
      </c>
      <c r="B117" s="9" t="s">
        <v>21</v>
      </c>
      <c r="C117" s="9" t="s">
        <v>14</v>
      </c>
      <c r="D117" s="9"/>
      <c r="E117" s="9" t="s">
        <v>161</v>
      </c>
      <c r="F117" s="9" t="s">
        <v>16</v>
      </c>
      <c r="G117" s="9">
        <v>1</v>
      </c>
    </row>
    <row r="118" spans="1:7" x14ac:dyDescent="0.25" outlineLevel="1" collapsed="1">
      <c r="A118" s="9" t="s">
        <v>16</v>
      </c>
      <c r="B118" s="9" t="s">
        <v>21</v>
      </c>
      <c r="C118" s="9" t="s">
        <v>14</v>
      </c>
      <c r="D118" s="9"/>
      <c r="E118" s="9" t="s">
        <v>162</v>
      </c>
      <c r="F118" s="9" t="s">
        <v>16</v>
      </c>
      <c r="G118" s="9">
        <v>1</v>
      </c>
    </row>
    <row r="119" spans="1:7" x14ac:dyDescent="0.25">
      <c r="A119" s="5" t="s">
        <v>16</v>
      </c>
      <c r="B119" s="6" t="s">
        <v>163</v>
      </c>
      <c r="C119" s="5" t="s">
        <v>14</v>
      </c>
      <c r="D119" s="5" t="s">
        <v>16</v>
      </c>
      <c r="E119" s="5" t="s">
        <v>163</v>
      </c>
      <c r="F119" s="5" t="s">
        <v>16</v>
      </c>
      <c r="G119" s="5" t="s">
        <v>14</v>
      </c>
    </row>
    <row r="120" spans="1:7" x14ac:dyDescent="0.25" outlineLevel="1" collapsed="1">
      <c r="A120" s="9" t="s">
        <v>16</v>
      </c>
      <c r="B120" s="9" t="s">
        <v>21</v>
      </c>
      <c r="C120" s="9" t="s">
        <v>14</v>
      </c>
      <c r="D120" s="9"/>
      <c r="E120" s="9" t="s">
        <v>164</v>
      </c>
      <c r="F120" s="9" t="s">
        <v>16</v>
      </c>
      <c r="G120" s="9">
        <v>1</v>
      </c>
    </row>
    <row r="121" spans="1:7" x14ac:dyDescent="0.25" outlineLevel="1" collapsed="1">
      <c r="A121" s="9" t="s">
        <v>16</v>
      </c>
      <c r="B121" s="9" t="s">
        <v>21</v>
      </c>
      <c r="C121" s="9" t="s">
        <v>14</v>
      </c>
      <c r="D121" s="9"/>
      <c r="E121" s="9" t="s">
        <v>165</v>
      </c>
      <c r="F121" s="9" t="s">
        <v>16</v>
      </c>
      <c r="G121" s="9">
        <v>1</v>
      </c>
    </row>
    <row r="122" spans="1:7" x14ac:dyDescent="0.25" outlineLevel="1" collapsed="1">
      <c r="A122" s="9" t="s">
        <v>16</v>
      </c>
      <c r="B122" s="9" t="s">
        <v>21</v>
      </c>
      <c r="C122" s="9" t="s">
        <v>14</v>
      </c>
      <c r="D122" s="9"/>
      <c r="E122" s="9" t="s">
        <v>166</v>
      </c>
      <c r="F122" s="9" t="s">
        <v>16</v>
      </c>
      <c r="G122" s="9">
        <v>1</v>
      </c>
    </row>
    <row r="123" spans="1:7" x14ac:dyDescent="0.25" outlineLevel="1" collapsed="1">
      <c r="A123" s="9" t="s">
        <v>16</v>
      </c>
      <c r="B123" s="9" t="s">
        <v>21</v>
      </c>
      <c r="C123" s="9" t="s">
        <v>14</v>
      </c>
      <c r="D123" s="9"/>
      <c r="E123" s="9" t="s">
        <v>167</v>
      </c>
      <c r="F123" s="9" t="s">
        <v>16</v>
      </c>
      <c r="G123" s="9">
        <v>1</v>
      </c>
    </row>
    <row r="124" spans="1:7" x14ac:dyDescent="0.25" outlineLevel="1" collapsed="1">
      <c r="A124" s="9" t="s">
        <v>16</v>
      </c>
      <c r="B124" s="9" t="s">
        <v>21</v>
      </c>
      <c r="C124" s="9" t="s">
        <v>14</v>
      </c>
      <c r="D124" s="9"/>
      <c r="E124" s="9" t="s">
        <v>168</v>
      </c>
      <c r="F124" s="9" t="s">
        <v>16</v>
      </c>
      <c r="G124" s="9">
        <v>1</v>
      </c>
    </row>
    <row r="125" spans="1:7" x14ac:dyDescent="0.25" outlineLevel="1" collapsed="1">
      <c r="A125" s="9" t="s">
        <v>16</v>
      </c>
      <c r="B125" s="9" t="s">
        <v>21</v>
      </c>
      <c r="C125" s="9" t="s">
        <v>14</v>
      </c>
      <c r="D125" s="9"/>
      <c r="E125" s="9" t="s">
        <v>169</v>
      </c>
      <c r="F125" s="9" t="s">
        <v>16</v>
      </c>
      <c r="G125" s="9">
        <v>1</v>
      </c>
    </row>
    <row r="126" spans="1:7" x14ac:dyDescent="0.25" outlineLevel="1" collapsed="1">
      <c r="A126" s="9" t="s">
        <v>16</v>
      </c>
      <c r="B126" s="9" t="s">
        <v>21</v>
      </c>
      <c r="C126" s="9" t="s">
        <v>14</v>
      </c>
      <c r="D126" s="9"/>
      <c r="E126" s="9" t="s">
        <v>170</v>
      </c>
      <c r="F126" s="9" t="s">
        <v>16</v>
      </c>
      <c r="G126" s="9">
        <v>1</v>
      </c>
    </row>
    <row r="127" spans="1:7" x14ac:dyDescent="0.25">
      <c r="A127" s="5" t="s">
        <v>16</v>
      </c>
      <c r="B127" s="6" t="s">
        <v>171</v>
      </c>
      <c r="C127" s="5" t="s">
        <v>14</v>
      </c>
      <c r="D127" s="5" t="s">
        <v>16</v>
      </c>
      <c r="E127" s="5" t="s">
        <v>171</v>
      </c>
      <c r="F127" s="5" t="s">
        <v>16</v>
      </c>
      <c r="G127" s="5" t="s">
        <v>14</v>
      </c>
    </row>
    <row r="128" spans="1:7" x14ac:dyDescent="0.25" outlineLevel="1" collapsed="1">
      <c r="A128" s="9" t="s">
        <v>12</v>
      </c>
      <c r="B128" s="9" t="s">
        <v>21</v>
      </c>
      <c r="C128" s="9" t="s">
        <v>14</v>
      </c>
      <c r="D128" s="9"/>
      <c r="E128" s="9" t="s">
        <v>172</v>
      </c>
      <c r="F128" s="9" t="s">
        <v>16</v>
      </c>
      <c r="G128" s="9">
        <v>1</v>
      </c>
    </row>
    <row r="129" spans="1:7" x14ac:dyDescent="0.25" outlineLevel="1" collapsed="1">
      <c r="A129" s="9" t="s">
        <v>12</v>
      </c>
      <c r="B129" s="9" t="s">
        <v>21</v>
      </c>
      <c r="C129" s="9" t="s">
        <v>14</v>
      </c>
      <c r="D129" s="9"/>
      <c r="E129" s="9" t="s">
        <v>173</v>
      </c>
      <c r="F129" s="9" t="s">
        <v>16</v>
      </c>
      <c r="G129" s="9">
        <v>1</v>
      </c>
    </row>
    <row r="130" spans="1:7" x14ac:dyDescent="0.25" outlineLevel="1" collapsed="1">
      <c r="A130" s="9" t="s">
        <v>12</v>
      </c>
      <c r="B130" s="9" t="s">
        <v>21</v>
      </c>
      <c r="C130" s="9" t="s">
        <v>14</v>
      </c>
      <c r="D130" s="9"/>
      <c r="E130" s="9" t="s">
        <v>174</v>
      </c>
      <c r="F130" s="9" t="s">
        <v>16</v>
      </c>
      <c r="G130" s="9">
        <v>1</v>
      </c>
    </row>
  </sheetData>
  <mergeCells count="3">
    <mergeCell ref="A1:G1"/>
    <mergeCell ref="B2:G2"/>
    <mergeCell ref="B3:G3"/>
  </mergeCells>
  <dataValidations count="9">
    <dataValidation type="list" allowBlank="1" sqref="G11">
      <formula1>'Project Type (enum)'!A3:A5</formula1>
    </dataValidation>
    <dataValidation type="list" allowBlank="1" sqref="G25">
      <formula1>'Cycle (enum)'!A3:A4</formula1>
    </dataValidation>
    <dataValidation type="list" allowBlank="1" sqref="G63">
      <formula1>'Step 1 Additionality ov (enum)'!A3:A4</formula1>
    </dataValidation>
    <dataValidation type="list" allowBlank="1" sqref="G65">
      <formula1>'Step 2 Is the project t (enum)'!A3:A4</formula1>
    </dataValidation>
    <dataValidation type="list" allowBlank="1" sqref="G67">
      <formula1>'Step 3 Is the PCEM acti (enum)'!A3:A4</formula1>
    </dataValidation>
    <dataValidation type="list" allowBlank="1" sqref="G70">
      <formula1>'Step 4 Is the PCEM comm (enum)'!A3:A4</formula1>
    </dataValidation>
    <dataValidation type="list" allowBlank="1" sqref="G73">
      <formula1>'Step 5 Is the internal  (enum)'!A3:A4</formula1>
    </dataValidation>
    <dataValidation type="list" allowBlank="1" sqref="G84">
      <formula1>'Project activity type (enum)'!A3:A6</formula1>
    </dataValidation>
    <dataValidation type="list" allowBlank="1" sqref="G89">
      <formula1>'For Install capacity in (enum)'!A3:A4</formula1>
    </dataValidation>
  </dataValidations>
  <hyperlinks>
    <hyperlink ref="C11" r:id="rId1" location="#'Project Type (enum)'!A3"/>
    <hyperlink ref="C25" r:id="rId2" location="#'Cycle (enum)'!A3"/>
    <hyperlink ref="B43" r:id="rId3" location="#'Time Limits'!A1"/>
    <hyperlink ref="B53" r:id="rId4" location="#'Methodology'!A1"/>
    <hyperlink ref="B62" r:id="rId5" location="#'Additionality'!A1"/>
    <hyperlink ref="C63" r:id="rId6" location="#'Step 1 Additionality ov (enum)'!A3"/>
    <hyperlink ref="B64" r:id="rId7" location="#'Step 2 First-of-its-kind proje'!A1"/>
    <hyperlink ref="C65" r:id="rId8" location="#'Step 2 Is the project t (enum)'!A3"/>
    <hyperlink ref="B66" r:id="rId9" location="#'Step 3 Is the PCEM actively fu'!A1"/>
    <hyperlink ref="C67" r:id="rId10" location="#'Step 3 Is the PCEM acti (enum)'!A3"/>
    <hyperlink ref="B69" r:id="rId11" location="#'Step 4 Common practice'!A1"/>
    <hyperlink ref="C70" r:id="rId12" location="#'Step 4 Is the PCEM comm (enum)'!A3"/>
    <hyperlink ref="B72" r:id="rId13" location="#'Step 5 Investment Analysis'!A1"/>
    <hyperlink ref="C73" r:id="rId14" location="#'Step 5 Is the internal  (enum)'!A3"/>
    <hyperlink ref="B83" r:id="rId15" location="#'Baseline scenario Selection'!A1"/>
    <hyperlink ref="C84" r:id="rId16" location="#'Project activity type (enum)'!A3"/>
    <hyperlink ref="C89" r:id="rId17" location="#'For Install capacity in (enum)'!A3"/>
    <hyperlink ref="B93" r:id="rId18" location="#'Baseline scenario quantificati'!A1"/>
    <hyperlink ref="B99" r:id="rId19" location="#'Project Scenario Quantificatio'!A1"/>
    <hyperlink ref="B111" r:id="rId20" location="#'Leakages'!A1"/>
    <hyperlink ref="B119" r:id="rId21" location="#'GHG Emission Calculation'!A1"/>
    <hyperlink ref="B127" r:id="rId22" location="#'Net Plastic Waste Recycled'!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230</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21</v>
      </c>
      <c r="C5" s="5" t="s">
        <v>14</v>
      </c>
      <c r="D5" s="5"/>
      <c r="E5" s="5" t="s">
        <v>137</v>
      </c>
      <c r="F5" s="5" t="s">
        <v>12</v>
      </c>
      <c r="G5" s="5">
        <v>1</v>
      </c>
    </row>
    <row r="6" spans="1:7" x14ac:dyDescent="0.25">
      <c r="A6" s="5" t="s">
        <v>16</v>
      </c>
      <c r="B6" s="5" t="s">
        <v>21</v>
      </c>
      <c r="C6" s="5" t="s">
        <v>14</v>
      </c>
      <c r="D6" s="5"/>
      <c r="E6" s="5" t="s">
        <v>138</v>
      </c>
      <c r="F6" s="5" t="s">
        <v>16</v>
      </c>
      <c r="G6" s="5">
        <v>1</v>
      </c>
    </row>
    <row r="7" spans="1:7" x14ac:dyDescent="0.25">
      <c r="A7" s="5" t="s">
        <v>16</v>
      </c>
      <c r="B7" s="5" t="s">
        <v>21</v>
      </c>
      <c r="C7" s="5" t="s">
        <v>14</v>
      </c>
      <c r="D7" s="5"/>
      <c r="E7" s="5" t="s">
        <v>139</v>
      </c>
      <c r="F7" s="5" t="s">
        <v>12</v>
      </c>
      <c r="G7" s="5">
        <v>1</v>
      </c>
    </row>
    <row r="8" spans="1:7" x14ac:dyDescent="0.25">
      <c r="A8" s="5" t="s">
        <v>16</v>
      </c>
      <c r="B8" s="5" t="s">
        <v>21</v>
      </c>
      <c r="C8" s="5" t="s">
        <v>14</v>
      </c>
      <c r="D8" s="5"/>
      <c r="E8" s="5" t="s">
        <v>140</v>
      </c>
      <c r="F8" s="5" t="s">
        <v>16</v>
      </c>
      <c r="G8" s="5">
        <v>1</v>
      </c>
    </row>
    <row r="9" spans="1:7" x14ac:dyDescent="0.25">
      <c r="A9" s="5" t="s">
        <v>16</v>
      </c>
      <c r="B9" s="5" t="s">
        <v>21</v>
      </c>
      <c r="C9" s="5" t="s">
        <v>14</v>
      </c>
      <c r="D9" s="5"/>
      <c r="E9" s="5" t="s">
        <v>141</v>
      </c>
      <c r="F9" s="5" t="s">
        <v>16</v>
      </c>
      <c r="G9"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163</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21</v>
      </c>
      <c r="C5" s="5" t="s">
        <v>14</v>
      </c>
      <c r="D5" s="5"/>
      <c r="E5" s="5" t="s">
        <v>164</v>
      </c>
      <c r="F5" s="5" t="s">
        <v>16</v>
      </c>
      <c r="G5" s="5">
        <v>1</v>
      </c>
    </row>
    <row r="6" spans="1:7" x14ac:dyDescent="0.25">
      <c r="A6" s="5" t="s">
        <v>16</v>
      </c>
      <c r="B6" s="5" t="s">
        <v>21</v>
      </c>
      <c r="C6" s="5" t="s">
        <v>14</v>
      </c>
      <c r="D6" s="5"/>
      <c r="E6" s="5" t="s">
        <v>165</v>
      </c>
      <c r="F6" s="5" t="s">
        <v>16</v>
      </c>
      <c r="G6" s="5">
        <v>1</v>
      </c>
    </row>
    <row r="7" spans="1:7" x14ac:dyDescent="0.25">
      <c r="A7" s="5" t="s">
        <v>16</v>
      </c>
      <c r="B7" s="5" t="s">
        <v>21</v>
      </c>
      <c r="C7" s="5" t="s">
        <v>14</v>
      </c>
      <c r="D7" s="5"/>
      <c r="E7" s="5" t="s">
        <v>166</v>
      </c>
      <c r="F7" s="5" t="s">
        <v>16</v>
      </c>
      <c r="G7" s="5">
        <v>1</v>
      </c>
    </row>
    <row r="8" spans="1:7" x14ac:dyDescent="0.25">
      <c r="A8" s="5" t="s">
        <v>16</v>
      </c>
      <c r="B8" s="5" t="s">
        <v>21</v>
      </c>
      <c r="C8" s="5" t="s">
        <v>14</v>
      </c>
      <c r="D8" s="5"/>
      <c r="E8" s="5" t="s">
        <v>167</v>
      </c>
      <c r="F8" s="5" t="s">
        <v>16</v>
      </c>
      <c r="G8" s="5">
        <v>1</v>
      </c>
    </row>
    <row r="9" spans="1:7" x14ac:dyDescent="0.25">
      <c r="A9" s="5" t="s">
        <v>16</v>
      </c>
      <c r="B9" s="5" t="s">
        <v>21</v>
      </c>
      <c r="C9" s="5" t="s">
        <v>14</v>
      </c>
      <c r="D9" s="5"/>
      <c r="E9" s="5" t="s">
        <v>168</v>
      </c>
      <c r="F9" s="5" t="s">
        <v>16</v>
      </c>
      <c r="G9" s="5">
        <v>1</v>
      </c>
    </row>
    <row r="10" spans="1:7" x14ac:dyDescent="0.25">
      <c r="A10" s="5" t="s">
        <v>16</v>
      </c>
      <c r="B10" s="5" t="s">
        <v>21</v>
      </c>
      <c r="C10" s="5" t="s">
        <v>14</v>
      </c>
      <c r="D10" s="5"/>
      <c r="E10" s="5" t="s">
        <v>169</v>
      </c>
      <c r="F10" s="5" t="s">
        <v>16</v>
      </c>
      <c r="G10" s="5">
        <v>1</v>
      </c>
    </row>
    <row r="11" spans="1:7" x14ac:dyDescent="0.25">
      <c r="A11" s="5" t="s">
        <v>16</v>
      </c>
      <c r="B11" s="5" t="s">
        <v>21</v>
      </c>
      <c r="C11" s="5" t="s">
        <v>14</v>
      </c>
      <c r="D11" s="5"/>
      <c r="E11" s="5" t="s">
        <v>170</v>
      </c>
      <c r="F11" s="5" t="s">
        <v>16</v>
      </c>
      <c r="G11"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93</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26</v>
      </c>
      <c r="C5" s="6" t="s">
        <v>94</v>
      </c>
      <c r="D5" s="5"/>
      <c r="E5" s="5" t="s">
        <v>95</v>
      </c>
      <c r="F5" s="5" t="s">
        <v>16</v>
      </c>
      <c r="G5" s="5" t="s">
        <v>12</v>
      </c>
    </row>
    <row r="6" spans="1:7" x14ac:dyDescent="0.25">
      <c r="A6" s="5" t="s">
        <v>16</v>
      </c>
      <c r="B6" s="6" t="s">
        <v>96</v>
      </c>
      <c r="C6" s="5" t="s">
        <v>14</v>
      </c>
      <c r="D6" s="5">
        <f>EXACT(G5,"Yes")</f>
      </c>
      <c r="E6" s="5" t="s">
        <v>97</v>
      </c>
      <c r="F6" s="5" t="s">
        <v>16</v>
      </c>
      <c r="G6" s="5" t="s">
        <v>14</v>
      </c>
    </row>
    <row r="7" spans="1:7" x14ac:dyDescent="0.25" outlineLevel="1" collapsed="1">
      <c r="A7" s="9" t="s">
        <v>12</v>
      </c>
      <c r="B7" s="9" t="s">
        <v>26</v>
      </c>
      <c r="C7" s="10" t="s">
        <v>98</v>
      </c>
      <c r="D7" s="9"/>
      <c r="E7" s="9" t="s">
        <v>99</v>
      </c>
      <c r="F7" s="9" t="s">
        <v>16</v>
      </c>
      <c r="G7" s="9" t="s">
        <v>12</v>
      </c>
    </row>
    <row r="8" spans="1:7" x14ac:dyDescent="0.25" outlineLevel="1" collapsed="1">
      <c r="A8" s="11" t="s">
        <v>16</v>
      </c>
      <c r="B8" s="12" t="s">
        <v>100</v>
      </c>
      <c r="C8" s="11" t="s">
        <v>14</v>
      </c>
      <c r="D8" s="11">
        <f>EXACT(G7,"No")</f>
      </c>
      <c r="E8" s="11" t="s">
        <v>101</v>
      </c>
      <c r="F8" s="11" t="s">
        <v>16</v>
      </c>
      <c r="G8" s="11" t="s">
        <v>14</v>
      </c>
    </row>
    <row r="9" spans="1:7" x14ac:dyDescent="0.25" outlineLevel="2" collapsed="1">
      <c r="A9" s="9" t="s">
        <v>12</v>
      </c>
      <c r="B9" s="9" t="s">
        <v>26</v>
      </c>
      <c r="C9" s="10" t="s">
        <v>102</v>
      </c>
      <c r="D9" s="9"/>
      <c r="E9" s="9" t="s">
        <v>103</v>
      </c>
      <c r="F9" s="9" t="s">
        <v>16</v>
      </c>
      <c r="G9" s="9" t="s">
        <v>12</v>
      </c>
    </row>
    <row r="10" spans="1:7" x14ac:dyDescent="0.25" outlineLevel="2" collapsed="1">
      <c r="A10" s="9" t="s">
        <v>16</v>
      </c>
      <c r="B10" s="9" t="s">
        <v>63</v>
      </c>
      <c r="C10" s="13" t="s">
        <v>64</v>
      </c>
      <c r="D10" s="9">
        <f>EXACT(G9,"Yes")</f>
      </c>
      <c r="E10" s="14" t="s">
        <v>104</v>
      </c>
      <c r="F10" s="9" t="s">
        <v>16</v>
      </c>
      <c r="G10" s="9" t="s">
        <v>14</v>
      </c>
    </row>
    <row r="11" spans="1:7" x14ac:dyDescent="0.25" outlineLevel="2" collapsed="1">
      <c r="A11" s="11" t="s">
        <v>16</v>
      </c>
      <c r="B11" s="12" t="s">
        <v>105</v>
      </c>
      <c r="C11" s="11" t="s">
        <v>14</v>
      </c>
      <c r="D11" s="11">
        <f>EXACT(G9,"No")</f>
      </c>
      <c r="E11" s="11" t="s">
        <v>106</v>
      </c>
      <c r="F11" s="11" t="s">
        <v>16</v>
      </c>
      <c r="G11" s="11" t="s">
        <v>14</v>
      </c>
    </row>
    <row r="12" spans="1:7" x14ac:dyDescent="0.25" outlineLevel="3" collapsed="1">
      <c r="A12" s="9" t="s">
        <v>12</v>
      </c>
      <c r="B12" s="9" t="s">
        <v>26</v>
      </c>
      <c r="C12" s="10" t="s">
        <v>107</v>
      </c>
      <c r="D12" s="9"/>
      <c r="E12" s="9" t="s">
        <v>108</v>
      </c>
      <c r="F12" s="9" t="s">
        <v>16</v>
      </c>
      <c r="G12" s="9" t="s">
        <v>12</v>
      </c>
    </row>
    <row r="13" spans="1:7" x14ac:dyDescent="0.25" outlineLevel="3" collapsed="1">
      <c r="A13" s="9" t="s">
        <v>16</v>
      </c>
      <c r="B13" s="9" t="s">
        <v>63</v>
      </c>
      <c r="C13" s="13" t="s">
        <v>64</v>
      </c>
      <c r="D13" s="9">
        <f>EXACT(G12,"No")</f>
      </c>
      <c r="E13" s="14" t="s">
        <v>109</v>
      </c>
      <c r="F13" s="9" t="s">
        <v>16</v>
      </c>
      <c r="G13" s="9" t="s">
        <v>14</v>
      </c>
    </row>
    <row r="14" spans="1:7" x14ac:dyDescent="0.25" outlineLevel="3" collapsed="1">
      <c r="A14" s="11" t="s">
        <v>16</v>
      </c>
      <c r="B14" s="12" t="s">
        <v>110</v>
      </c>
      <c r="C14" s="11" t="s">
        <v>14</v>
      </c>
      <c r="D14" s="11">
        <f>EXACT(G12,"Yes")</f>
      </c>
      <c r="E14" s="11" t="s">
        <v>111</v>
      </c>
      <c r="F14" s="11" t="s">
        <v>16</v>
      </c>
      <c r="G14" s="11" t="s">
        <v>14</v>
      </c>
    </row>
    <row r="15" spans="1:7" x14ac:dyDescent="0.25" outlineLevel="4" collapsed="1">
      <c r="A15" s="9" t="s">
        <v>12</v>
      </c>
      <c r="B15" s="9" t="s">
        <v>26</v>
      </c>
      <c r="C15" s="10" t="s">
        <v>112</v>
      </c>
      <c r="D15" s="9"/>
      <c r="E15" s="9" t="s">
        <v>113</v>
      </c>
      <c r="F15" s="9" t="s">
        <v>16</v>
      </c>
      <c r="G15" s="9" t="s">
        <v>12</v>
      </c>
    </row>
    <row r="16" spans="1:7" x14ac:dyDescent="0.25" outlineLevel="4" collapsed="1">
      <c r="A16" s="9" t="s">
        <v>16</v>
      </c>
      <c r="B16" s="9" t="s">
        <v>63</v>
      </c>
      <c r="C16" s="13" t="s">
        <v>64</v>
      </c>
      <c r="D16" s="9">
        <f>EXACT(G15,"Yes")</f>
      </c>
      <c r="E16" s="14" t="s">
        <v>114</v>
      </c>
      <c r="F16" s="9" t="s">
        <v>16</v>
      </c>
      <c r="G16" s="9" t="s">
        <v>14</v>
      </c>
    </row>
    <row r="17" spans="1:7" x14ac:dyDescent="0.25" outlineLevel="4" collapsed="1">
      <c r="A17" s="9" t="s">
        <v>16</v>
      </c>
      <c r="B17" s="9" t="s">
        <v>63</v>
      </c>
      <c r="C17" s="13" t="s">
        <v>64</v>
      </c>
      <c r="D17" s="9">
        <f>EXACT(G15,"No")</f>
      </c>
      <c r="E17" s="14" t="s">
        <v>115</v>
      </c>
      <c r="F17" s="9" t="s">
        <v>16</v>
      </c>
      <c r="G17" s="9" t="s">
        <v>14</v>
      </c>
    </row>
    <row r="18" spans="1:7" x14ac:dyDescent="0.25" outlineLevel="4" collapsed="1">
      <c r="A18" s="9" t="s">
        <v>12</v>
      </c>
      <c r="B18" s="9" t="s">
        <v>13</v>
      </c>
      <c r="C18" s="9" t="s">
        <v>14</v>
      </c>
      <c r="D18" s="9"/>
      <c r="E18" s="9" t="s">
        <v>116</v>
      </c>
      <c r="F18" s="9" t="s">
        <v>16</v>
      </c>
      <c r="G18" s="9" t="s">
        <v>17</v>
      </c>
    </row>
    <row r="19" spans="1:7" x14ac:dyDescent="0.25" outlineLevel="3" collapsed="1">
      <c r="A19" s="9" t="s">
        <v>12</v>
      </c>
      <c r="B19" s="9" t="s">
        <v>13</v>
      </c>
      <c r="C19" s="9" t="s">
        <v>14</v>
      </c>
      <c r="D19" s="9"/>
      <c r="E19" s="9" t="s">
        <v>117</v>
      </c>
      <c r="F19" s="9" t="s">
        <v>16</v>
      </c>
      <c r="G19" s="9" t="s">
        <v>17</v>
      </c>
    </row>
    <row r="20" spans="1:7" x14ac:dyDescent="0.25" outlineLevel="2" collapsed="1">
      <c r="A20" s="9" t="s">
        <v>12</v>
      </c>
      <c r="B20" s="9" t="s">
        <v>13</v>
      </c>
      <c r="C20" s="9" t="s">
        <v>14</v>
      </c>
      <c r="D20" s="9"/>
      <c r="E20" s="9" t="s">
        <v>118</v>
      </c>
      <c r="F20" s="9" t="s">
        <v>16</v>
      </c>
      <c r="G20" s="9" t="s">
        <v>17</v>
      </c>
    </row>
    <row r="21" spans="1:7" x14ac:dyDescent="0.25" outlineLevel="1" collapsed="1">
      <c r="A21" s="9" t="s">
        <v>16</v>
      </c>
      <c r="B21" s="9" t="s">
        <v>63</v>
      </c>
      <c r="C21" s="13" t="s">
        <v>64</v>
      </c>
      <c r="D21" s="9">
        <f>EXACT(G7,"Yes")</f>
      </c>
      <c r="E21" s="14" t="s">
        <v>119</v>
      </c>
      <c r="F21" s="9" t="s">
        <v>16</v>
      </c>
      <c r="G21" s="9" t="s">
        <v>14</v>
      </c>
    </row>
    <row r="22" spans="1:7" x14ac:dyDescent="0.25" outlineLevel="1" collapsed="1">
      <c r="A22" s="9" t="s">
        <v>12</v>
      </c>
      <c r="B22" s="9" t="s">
        <v>13</v>
      </c>
      <c r="C22" s="9" t="s">
        <v>14</v>
      </c>
      <c r="D22" s="9"/>
      <c r="E22" s="9" t="s">
        <v>120</v>
      </c>
      <c r="F22" s="9" t="s">
        <v>16</v>
      </c>
      <c r="G22" s="9" t="s">
        <v>17</v>
      </c>
    </row>
    <row r="23" spans="1:7" x14ac:dyDescent="0.25">
      <c r="A23" s="5" t="s">
        <v>16</v>
      </c>
      <c r="B23" s="5" t="s">
        <v>63</v>
      </c>
      <c r="C23" s="7" t="s">
        <v>64</v>
      </c>
      <c r="D23" s="5">
        <f>EXACT(G5,"No")</f>
      </c>
      <c r="E23" s="8" t="s">
        <v>121</v>
      </c>
      <c r="F23" s="5" t="s">
        <v>16</v>
      </c>
      <c r="G23" s="5" t="s">
        <v>14</v>
      </c>
    </row>
    <row r="24" spans="1:7" x14ac:dyDescent="0.25">
      <c r="A24" s="5" t="s">
        <v>12</v>
      </c>
      <c r="B24" s="5" t="s">
        <v>13</v>
      </c>
      <c r="C24" s="5" t="s">
        <v>14</v>
      </c>
      <c r="D24" s="5"/>
      <c r="E24" s="5" t="s">
        <v>122</v>
      </c>
      <c r="F24" s="5" t="s">
        <v>16</v>
      </c>
      <c r="G24" s="5" t="s">
        <v>17</v>
      </c>
    </row>
  </sheetData>
  <mergeCells count="3">
    <mergeCell ref="A1:G1"/>
    <mergeCell ref="B2:G2"/>
    <mergeCell ref="B3:G3"/>
  </mergeCells>
  <dataValidations count="5">
    <dataValidation type="list" allowBlank="1" sqref="G12">
      <formula1>'Step 4 Is the PCEM comm (enum)'!A3:A4</formula1>
    </dataValidation>
    <dataValidation type="list" allowBlank="1" sqref="G15">
      <formula1>'Step 5 Is the internal  (enum)'!A3:A4</formula1>
    </dataValidation>
    <dataValidation type="list" allowBlank="1" sqref="G5">
      <formula1>'Step 1 Additionality ov (enum)'!A3:A4</formula1>
    </dataValidation>
    <dataValidation type="list" allowBlank="1" sqref="G7">
      <formula1>'Step 2 Is the project t (enum)'!A3:A4</formula1>
    </dataValidation>
    <dataValidation type="list" allowBlank="1" sqref="G9">
      <formula1>'Step 3 Is the PCEM acti (enum)'!A3:A4</formula1>
    </dataValidation>
  </dataValidations>
  <hyperlinks>
    <hyperlink ref="C5" r:id="rId1" location="#'Step 1 Additionality ov (enum)'!A3"/>
    <hyperlink ref="B6" r:id="rId2" location="#'Step 2 First-of-its-kind proje'!A1"/>
    <hyperlink ref="C7" r:id="rId3" location="#'Step 2 Is the project t (enum)'!A3"/>
    <hyperlink ref="B8" r:id="rId4" location="#'Step 3 Is the PCEM actively fu'!A1"/>
    <hyperlink ref="C9" r:id="rId5" location="#'Step 3 Is the PCEM acti (enum)'!A3"/>
    <hyperlink ref="B11" r:id="rId6" location="#'Step 4 Common practice'!A1"/>
    <hyperlink ref="C12" r:id="rId7" location="#'Step 4 Is the PCEM comm (enum)'!A3"/>
    <hyperlink ref="B14" r:id="rId8" location="#'Step 5 Investment Analysis'!A1"/>
    <hyperlink ref="C15" r:id="rId9" location="#'Step 5 Is the internal  (enum)'!A3"/>
  </hyperlink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111</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26</v>
      </c>
      <c r="C5" s="6" t="s">
        <v>112</v>
      </c>
      <c r="D5" s="5"/>
      <c r="E5" s="5" t="s">
        <v>113</v>
      </c>
      <c r="F5" s="5" t="s">
        <v>16</v>
      </c>
      <c r="G5" s="5" t="s">
        <v>12</v>
      </c>
    </row>
    <row r="6" spans="1:7" x14ac:dyDescent="0.25">
      <c r="A6" s="5" t="s">
        <v>16</v>
      </c>
      <c r="B6" s="5" t="s">
        <v>63</v>
      </c>
      <c r="C6" s="7" t="s">
        <v>64</v>
      </c>
      <c r="D6" s="5">
        <f>EXACT(G5,"Yes")</f>
      </c>
      <c r="E6" s="8" t="s">
        <v>114</v>
      </c>
      <c r="F6" s="5" t="s">
        <v>16</v>
      </c>
      <c r="G6" s="5" t="s">
        <v>14</v>
      </c>
    </row>
    <row r="7" spans="1:7" x14ac:dyDescent="0.25">
      <c r="A7" s="5" t="s">
        <v>16</v>
      </c>
      <c r="B7" s="5" t="s">
        <v>63</v>
      </c>
      <c r="C7" s="7" t="s">
        <v>64</v>
      </c>
      <c r="D7" s="5">
        <f>EXACT(G5,"No")</f>
      </c>
      <c r="E7" s="8" t="s">
        <v>115</v>
      </c>
      <c r="F7" s="5" t="s">
        <v>16</v>
      </c>
      <c r="G7" s="5" t="s">
        <v>14</v>
      </c>
    </row>
    <row r="8" spans="1:7" x14ac:dyDescent="0.25">
      <c r="A8" s="5" t="s">
        <v>12</v>
      </c>
      <c r="B8" s="5" t="s">
        <v>13</v>
      </c>
      <c r="C8" s="5" t="s">
        <v>14</v>
      </c>
      <c r="D8" s="5"/>
      <c r="E8" s="5" t="s">
        <v>116</v>
      </c>
      <c r="F8" s="5" t="s">
        <v>16</v>
      </c>
      <c r="G8" s="5" t="s">
        <v>17</v>
      </c>
    </row>
  </sheetData>
  <mergeCells count="3">
    <mergeCell ref="A1:G1"/>
    <mergeCell ref="B2:G2"/>
    <mergeCell ref="B3:G3"/>
  </mergeCells>
  <dataValidations count="1">
    <dataValidation type="list" allowBlank="1" sqref="G5">
      <formula1>'Step 5 Is the internal  (enum)'!A3:A4</formula1>
    </dataValidation>
  </dataValidations>
  <hyperlinks>
    <hyperlink ref="C5" r:id="rId1" location="#'Step 5 Is the internal  (enum)'!A3"/>
  </hyperlink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106</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26</v>
      </c>
      <c r="C5" s="6" t="s">
        <v>107</v>
      </c>
      <c r="D5" s="5"/>
      <c r="E5" s="5" t="s">
        <v>108</v>
      </c>
      <c r="F5" s="5" t="s">
        <v>16</v>
      </c>
      <c r="G5" s="5" t="s">
        <v>12</v>
      </c>
    </row>
    <row r="6" spans="1:7" x14ac:dyDescent="0.25">
      <c r="A6" s="5" t="s">
        <v>16</v>
      </c>
      <c r="B6" s="5" t="s">
        <v>63</v>
      </c>
      <c r="C6" s="7" t="s">
        <v>64</v>
      </c>
      <c r="D6" s="5">
        <f>EXACT(G5,"No")</f>
      </c>
      <c r="E6" s="8" t="s">
        <v>109</v>
      </c>
      <c r="F6" s="5" t="s">
        <v>16</v>
      </c>
      <c r="G6" s="5" t="s">
        <v>14</v>
      </c>
    </row>
    <row r="7" spans="1:7" x14ac:dyDescent="0.25">
      <c r="A7" s="5" t="s">
        <v>16</v>
      </c>
      <c r="B7" s="6" t="s">
        <v>110</v>
      </c>
      <c r="C7" s="5" t="s">
        <v>14</v>
      </c>
      <c r="D7" s="5">
        <f>EXACT(G5,"Yes")</f>
      </c>
      <c r="E7" s="5" t="s">
        <v>111</v>
      </c>
      <c r="F7" s="5" t="s">
        <v>16</v>
      </c>
      <c r="G7" s="5" t="s">
        <v>14</v>
      </c>
    </row>
    <row r="8" spans="1:7" x14ac:dyDescent="0.25" outlineLevel="1" collapsed="1">
      <c r="A8" s="9" t="s">
        <v>12</v>
      </c>
      <c r="B8" s="9" t="s">
        <v>26</v>
      </c>
      <c r="C8" s="10" t="s">
        <v>112</v>
      </c>
      <c r="D8" s="9"/>
      <c r="E8" s="9" t="s">
        <v>113</v>
      </c>
      <c r="F8" s="9" t="s">
        <v>16</v>
      </c>
      <c r="G8" s="9" t="s">
        <v>12</v>
      </c>
    </row>
    <row r="9" spans="1:7" x14ac:dyDescent="0.25" outlineLevel="1" collapsed="1">
      <c r="A9" s="9" t="s">
        <v>16</v>
      </c>
      <c r="B9" s="9" t="s">
        <v>63</v>
      </c>
      <c r="C9" s="13" t="s">
        <v>64</v>
      </c>
      <c r="D9" s="9">
        <f>EXACT(G8,"Yes")</f>
      </c>
      <c r="E9" s="14" t="s">
        <v>114</v>
      </c>
      <c r="F9" s="9" t="s">
        <v>16</v>
      </c>
      <c r="G9" s="9" t="s">
        <v>14</v>
      </c>
    </row>
    <row r="10" spans="1:7" x14ac:dyDescent="0.25" outlineLevel="1" collapsed="1">
      <c r="A10" s="9" t="s">
        <v>16</v>
      </c>
      <c r="B10" s="9" t="s">
        <v>63</v>
      </c>
      <c r="C10" s="13" t="s">
        <v>64</v>
      </c>
      <c r="D10" s="9">
        <f>EXACT(G8,"No")</f>
      </c>
      <c r="E10" s="14" t="s">
        <v>115</v>
      </c>
      <c r="F10" s="9" t="s">
        <v>16</v>
      </c>
      <c r="G10" s="9" t="s">
        <v>14</v>
      </c>
    </row>
    <row r="11" spans="1:7" x14ac:dyDescent="0.25" outlineLevel="1" collapsed="1">
      <c r="A11" s="9" t="s">
        <v>12</v>
      </c>
      <c r="B11" s="9" t="s">
        <v>13</v>
      </c>
      <c r="C11" s="9" t="s">
        <v>14</v>
      </c>
      <c r="D11" s="9"/>
      <c r="E11" s="9" t="s">
        <v>116</v>
      </c>
      <c r="F11" s="9" t="s">
        <v>16</v>
      </c>
      <c r="G11" s="9" t="s">
        <v>17</v>
      </c>
    </row>
    <row r="12" spans="1:7" x14ac:dyDescent="0.25">
      <c r="A12" s="5" t="s">
        <v>12</v>
      </c>
      <c r="B12" s="5" t="s">
        <v>13</v>
      </c>
      <c r="C12" s="5" t="s">
        <v>14</v>
      </c>
      <c r="D12" s="5"/>
      <c r="E12" s="5" t="s">
        <v>117</v>
      </c>
      <c r="F12" s="5" t="s">
        <v>16</v>
      </c>
      <c r="G12" s="5" t="s">
        <v>17</v>
      </c>
    </row>
  </sheetData>
  <mergeCells count="3">
    <mergeCell ref="A1:G1"/>
    <mergeCell ref="B2:G2"/>
    <mergeCell ref="B3:G3"/>
  </mergeCells>
  <dataValidations count="2">
    <dataValidation type="list" allowBlank="1" sqref="G5">
      <formula1>'Step 4 Is the PCEM comm (enum)'!A3:A4</formula1>
    </dataValidation>
    <dataValidation type="list" allowBlank="1" sqref="G8">
      <formula1>'Step 5 Is the internal  (enum)'!A3:A4</formula1>
    </dataValidation>
  </dataValidations>
  <hyperlinks>
    <hyperlink ref="C5" r:id="rId1" location="#'Step 4 Is the PCEM comm (enum)'!A3"/>
    <hyperlink ref="B7" r:id="rId2" location="#'Step 5 Investment Analysis'!A1"/>
    <hyperlink ref="C8" r:id="rId3" location="#'Step 5 Is the internal  (enum)'!A3"/>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103</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26</v>
      </c>
      <c r="C5" s="6" t="s">
        <v>102</v>
      </c>
      <c r="D5" s="5"/>
      <c r="E5" s="5" t="s">
        <v>103</v>
      </c>
      <c r="F5" s="5" t="s">
        <v>16</v>
      </c>
      <c r="G5" s="5" t="s">
        <v>12</v>
      </c>
    </row>
    <row r="6" spans="1:7" x14ac:dyDescent="0.25">
      <c r="A6" s="5" t="s">
        <v>16</v>
      </c>
      <c r="B6" s="5" t="s">
        <v>63</v>
      </c>
      <c r="C6" s="7" t="s">
        <v>64</v>
      </c>
      <c r="D6" s="5">
        <f>EXACT(G5,"Yes")</f>
      </c>
      <c r="E6" s="8" t="s">
        <v>104</v>
      </c>
      <c r="F6" s="5" t="s">
        <v>16</v>
      </c>
      <c r="G6" s="5" t="s">
        <v>14</v>
      </c>
    </row>
    <row r="7" spans="1:7" x14ac:dyDescent="0.25">
      <c r="A7" s="5" t="s">
        <v>16</v>
      </c>
      <c r="B7" s="6" t="s">
        <v>105</v>
      </c>
      <c r="C7" s="5" t="s">
        <v>14</v>
      </c>
      <c r="D7" s="5">
        <f>EXACT(G5,"No")</f>
      </c>
      <c r="E7" s="5" t="s">
        <v>106</v>
      </c>
      <c r="F7" s="5" t="s">
        <v>16</v>
      </c>
      <c r="G7" s="5" t="s">
        <v>14</v>
      </c>
    </row>
    <row r="8" spans="1:7" x14ac:dyDescent="0.25" outlineLevel="1" collapsed="1">
      <c r="A8" s="9" t="s">
        <v>12</v>
      </c>
      <c r="B8" s="9" t="s">
        <v>26</v>
      </c>
      <c r="C8" s="10" t="s">
        <v>107</v>
      </c>
      <c r="D8" s="9"/>
      <c r="E8" s="9" t="s">
        <v>108</v>
      </c>
      <c r="F8" s="9" t="s">
        <v>16</v>
      </c>
      <c r="G8" s="9" t="s">
        <v>12</v>
      </c>
    </row>
    <row r="9" spans="1:7" x14ac:dyDescent="0.25" outlineLevel="1" collapsed="1">
      <c r="A9" s="9" t="s">
        <v>16</v>
      </c>
      <c r="B9" s="9" t="s">
        <v>63</v>
      </c>
      <c r="C9" s="13" t="s">
        <v>64</v>
      </c>
      <c r="D9" s="9">
        <f>EXACT(G8,"No")</f>
      </c>
      <c r="E9" s="14" t="s">
        <v>109</v>
      </c>
      <c r="F9" s="9" t="s">
        <v>16</v>
      </c>
      <c r="G9" s="9" t="s">
        <v>14</v>
      </c>
    </row>
    <row r="10" spans="1:7" x14ac:dyDescent="0.25" outlineLevel="1" collapsed="1">
      <c r="A10" s="11" t="s">
        <v>16</v>
      </c>
      <c r="B10" s="12" t="s">
        <v>110</v>
      </c>
      <c r="C10" s="11" t="s">
        <v>14</v>
      </c>
      <c r="D10" s="11">
        <f>EXACT(G8,"Yes")</f>
      </c>
      <c r="E10" s="11" t="s">
        <v>111</v>
      </c>
      <c r="F10" s="11" t="s">
        <v>16</v>
      </c>
      <c r="G10" s="11" t="s">
        <v>14</v>
      </c>
    </row>
    <row r="11" spans="1:7" x14ac:dyDescent="0.25" outlineLevel="2" collapsed="1">
      <c r="A11" s="9" t="s">
        <v>12</v>
      </c>
      <c r="B11" s="9" t="s">
        <v>26</v>
      </c>
      <c r="C11" s="10" t="s">
        <v>112</v>
      </c>
      <c r="D11" s="9"/>
      <c r="E11" s="9" t="s">
        <v>113</v>
      </c>
      <c r="F11" s="9" t="s">
        <v>16</v>
      </c>
      <c r="G11" s="9" t="s">
        <v>12</v>
      </c>
    </row>
    <row r="12" spans="1:7" x14ac:dyDescent="0.25" outlineLevel="2" collapsed="1">
      <c r="A12" s="9" t="s">
        <v>16</v>
      </c>
      <c r="B12" s="9" t="s">
        <v>63</v>
      </c>
      <c r="C12" s="13" t="s">
        <v>64</v>
      </c>
      <c r="D12" s="9">
        <f>EXACT(G11,"Yes")</f>
      </c>
      <c r="E12" s="14" t="s">
        <v>114</v>
      </c>
      <c r="F12" s="9" t="s">
        <v>16</v>
      </c>
      <c r="G12" s="9" t="s">
        <v>14</v>
      </c>
    </row>
    <row r="13" spans="1:7" x14ac:dyDescent="0.25" outlineLevel="2" collapsed="1">
      <c r="A13" s="9" t="s">
        <v>16</v>
      </c>
      <c r="B13" s="9" t="s">
        <v>63</v>
      </c>
      <c r="C13" s="13" t="s">
        <v>64</v>
      </c>
      <c r="D13" s="9">
        <f>EXACT(G11,"No")</f>
      </c>
      <c r="E13" s="14" t="s">
        <v>115</v>
      </c>
      <c r="F13" s="9" t="s">
        <v>16</v>
      </c>
      <c r="G13" s="9" t="s">
        <v>14</v>
      </c>
    </row>
    <row r="14" spans="1:7" x14ac:dyDescent="0.25" outlineLevel="2" collapsed="1">
      <c r="A14" s="9" t="s">
        <v>12</v>
      </c>
      <c r="B14" s="9" t="s">
        <v>13</v>
      </c>
      <c r="C14" s="9" t="s">
        <v>14</v>
      </c>
      <c r="D14" s="9"/>
      <c r="E14" s="9" t="s">
        <v>116</v>
      </c>
      <c r="F14" s="9" t="s">
        <v>16</v>
      </c>
      <c r="G14" s="9" t="s">
        <v>17</v>
      </c>
    </row>
    <row r="15" spans="1:7" x14ac:dyDescent="0.25" outlineLevel="1" collapsed="1">
      <c r="A15" s="9" t="s">
        <v>12</v>
      </c>
      <c r="B15" s="9" t="s">
        <v>13</v>
      </c>
      <c r="C15" s="9" t="s">
        <v>14</v>
      </c>
      <c r="D15" s="9"/>
      <c r="E15" s="9" t="s">
        <v>117</v>
      </c>
      <c r="F15" s="9" t="s">
        <v>16</v>
      </c>
      <c r="G15" s="9" t="s">
        <v>17</v>
      </c>
    </row>
    <row r="16" spans="1:7" x14ac:dyDescent="0.25">
      <c r="A16" s="5" t="s">
        <v>12</v>
      </c>
      <c r="B16" s="5" t="s">
        <v>13</v>
      </c>
      <c r="C16" s="5" t="s">
        <v>14</v>
      </c>
      <c r="D16" s="5"/>
      <c r="E16" s="5" t="s">
        <v>118</v>
      </c>
      <c r="F16" s="5" t="s">
        <v>16</v>
      </c>
      <c r="G16" s="5" t="s">
        <v>17</v>
      </c>
    </row>
  </sheetData>
  <mergeCells count="3">
    <mergeCell ref="A1:G1"/>
    <mergeCell ref="B2:G2"/>
    <mergeCell ref="B3:G3"/>
  </mergeCells>
  <dataValidations count="3">
    <dataValidation type="list" allowBlank="1" sqref="G11">
      <formula1>'Step 5 Is the internal  (enum)'!A3:A4</formula1>
    </dataValidation>
    <dataValidation type="list" allowBlank="1" sqref="G5">
      <formula1>'Step 3 Is the PCEM acti (enum)'!A3:A4</formula1>
    </dataValidation>
    <dataValidation type="list" allowBlank="1" sqref="G8">
      <formula1>'Step 4 Is the PCEM comm (enum)'!A3:A4</formula1>
    </dataValidation>
  </dataValidations>
  <hyperlinks>
    <hyperlink ref="C5" r:id="rId1" location="#'Step 3 Is the PCEM acti (enum)'!A3"/>
    <hyperlink ref="B7" r:id="rId2" location="#'Step 4 Common practice'!A1"/>
    <hyperlink ref="C8" r:id="rId3" location="#'Step 4 Is the PCEM comm (enum)'!A3"/>
    <hyperlink ref="B10" r:id="rId4" location="#'Step 5 Investment Analysis'!A1"/>
    <hyperlink ref="C11" r:id="rId5" location="#'Step 5 Is the internal  (enum)'!A3"/>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97</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26</v>
      </c>
      <c r="C5" s="6" t="s">
        <v>98</v>
      </c>
      <c r="D5" s="5"/>
      <c r="E5" s="5" t="s">
        <v>99</v>
      </c>
      <c r="F5" s="5" t="s">
        <v>16</v>
      </c>
      <c r="G5" s="5" t="s">
        <v>12</v>
      </c>
    </row>
    <row r="6" spans="1:7" x14ac:dyDescent="0.25">
      <c r="A6" s="5" t="s">
        <v>16</v>
      </c>
      <c r="B6" s="6" t="s">
        <v>100</v>
      </c>
      <c r="C6" s="5" t="s">
        <v>14</v>
      </c>
      <c r="D6" s="5">
        <f>EXACT(G5,"No")</f>
      </c>
      <c r="E6" s="5" t="s">
        <v>101</v>
      </c>
      <c r="F6" s="5" t="s">
        <v>16</v>
      </c>
      <c r="G6" s="5" t="s">
        <v>14</v>
      </c>
    </row>
    <row r="7" spans="1:7" x14ac:dyDescent="0.25" outlineLevel="1" collapsed="1">
      <c r="A7" s="9" t="s">
        <v>12</v>
      </c>
      <c r="B7" s="9" t="s">
        <v>26</v>
      </c>
      <c r="C7" s="10" t="s">
        <v>102</v>
      </c>
      <c r="D7" s="9"/>
      <c r="E7" s="9" t="s">
        <v>103</v>
      </c>
      <c r="F7" s="9" t="s">
        <v>16</v>
      </c>
      <c r="G7" s="9" t="s">
        <v>12</v>
      </c>
    </row>
    <row r="8" spans="1:7" x14ac:dyDescent="0.25" outlineLevel="1" collapsed="1">
      <c r="A8" s="9" t="s">
        <v>16</v>
      </c>
      <c r="B8" s="9" t="s">
        <v>63</v>
      </c>
      <c r="C8" s="13" t="s">
        <v>64</v>
      </c>
      <c r="D8" s="9">
        <f>EXACT(G7,"Yes")</f>
      </c>
      <c r="E8" s="14" t="s">
        <v>104</v>
      </c>
      <c r="F8" s="9" t="s">
        <v>16</v>
      </c>
      <c r="G8" s="9" t="s">
        <v>14</v>
      </c>
    </row>
    <row r="9" spans="1:7" x14ac:dyDescent="0.25" outlineLevel="1" collapsed="1">
      <c r="A9" s="11" t="s">
        <v>16</v>
      </c>
      <c r="B9" s="12" t="s">
        <v>105</v>
      </c>
      <c r="C9" s="11" t="s">
        <v>14</v>
      </c>
      <c r="D9" s="11">
        <f>EXACT(G7,"No")</f>
      </c>
      <c r="E9" s="11" t="s">
        <v>106</v>
      </c>
      <c r="F9" s="11" t="s">
        <v>16</v>
      </c>
      <c r="G9" s="11" t="s">
        <v>14</v>
      </c>
    </row>
    <row r="10" spans="1:7" x14ac:dyDescent="0.25" outlineLevel="2" collapsed="1">
      <c r="A10" s="9" t="s">
        <v>12</v>
      </c>
      <c r="B10" s="9" t="s">
        <v>26</v>
      </c>
      <c r="C10" s="10" t="s">
        <v>107</v>
      </c>
      <c r="D10" s="9"/>
      <c r="E10" s="9" t="s">
        <v>108</v>
      </c>
      <c r="F10" s="9" t="s">
        <v>16</v>
      </c>
      <c r="G10" s="9" t="s">
        <v>12</v>
      </c>
    </row>
    <row r="11" spans="1:7" x14ac:dyDescent="0.25" outlineLevel="2" collapsed="1">
      <c r="A11" s="9" t="s">
        <v>16</v>
      </c>
      <c r="B11" s="9" t="s">
        <v>63</v>
      </c>
      <c r="C11" s="13" t="s">
        <v>64</v>
      </c>
      <c r="D11" s="9">
        <f>EXACT(G10,"No")</f>
      </c>
      <c r="E11" s="14" t="s">
        <v>109</v>
      </c>
      <c r="F11" s="9" t="s">
        <v>16</v>
      </c>
      <c r="G11" s="9" t="s">
        <v>14</v>
      </c>
    </row>
    <row r="12" spans="1:7" x14ac:dyDescent="0.25" outlineLevel="2" collapsed="1">
      <c r="A12" s="11" t="s">
        <v>16</v>
      </c>
      <c r="B12" s="12" t="s">
        <v>110</v>
      </c>
      <c r="C12" s="11" t="s">
        <v>14</v>
      </c>
      <c r="D12" s="11">
        <f>EXACT(G10,"Yes")</f>
      </c>
      <c r="E12" s="11" t="s">
        <v>111</v>
      </c>
      <c r="F12" s="11" t="s">
        <v>16</v>
      </c>
      <c r="G12" s="11" t="s">
        <v>14</v>
      </c>
    </row>
    <row r="13" spans="1:7" x14ac:dyDescent="0.25" outlineLevel="3" collapsed="1">
      <c r="A13" s="9" t="s">
        <v>12</v>
      </c>
      <c r="B13" s="9" t="s">
        <v>26</v>
      </c>
      <c r="C13" s="10" t="s">
        <v>112</v>
      </c>
      <c r="D13" s="9"/>
      <c r="E13" s="9" t="s">
        <v>113</v>
      </c>
      <c r="F13" s="9" t="s">
        <v>16</v>
      </c>
      <c r="G13" s="9" t="s">
        <v>12</v>
      </c>
    </row>
    <row r="14" spans="1:7" x14ac:dyDescent="0.25" outlineLevel="3" collapsed="1">
      <c r="A14" s="9" t="s">
        <v>16</v>
      </c>
      <c r="B14" s="9" t="s">
        <v>63</v>
      </c>
      <c r="C14" s="13" t="s">
        <v>64</v>
      </c>
      <c r="D14" s="9">
        <f>EXACT(G13,"Yes")</f>
      </c>
      <c r="E14" s="14" t="s">
        <v>114</v>
      </c>
      <c r="F14" s="9" t="s">
        <v>16</v>
      </c>
      <c r="G14" s="9" t="s">
        <v>14</v>
      </c>
    </row>
    <row r="15" spans="1:7" x14ac:dyDescent="0.25" outlineLevel="3" collapsed="1">
      <c r="A15" s="9" t="s">
        <v>16</v>
      </c>
      <c r="B15" s="9" t="s">
        <v>63</v>
      </c>
      <c r="C15" s="13" t="s">
        <v>64</v>
      </c>
      <c r="D15" s="9">
        <f>EXACT(G13,"No")</f>
      </c>
      <c r="E15" s="14" t="s">
        <v>115</v>
      </c>
      <c r="F15" s="9" t="s">
        <v>16</v>
      </c>
      <c r="G15" s="9" t="s">
        <v>14</v>
      </c>
    </row>
    <row r="16" spans="1:7" x14ac:dyDescent="0.25" outlineLevel="3" collapsed="1">
      <c r="A16" s="9" t="s">
        <v>12</v>
      </c>
      <c r="B16" s="9" t="s">
        <v>13</v>
      </c>
      <c r="C16" s="9" t="s">
        <v>14</v>
      </c>
      <c r="D16" s="9"/>
      <c r="E16" s="9" t="s">
        <v>116</v>
      </c>
      <c r="F16" s="9" t="s">
        <v>16</v>
      </c>
      <c r="G16" s="9" t="s">
        <v>17</v>
      </c>
    </row>
    <row r="17" spans="1:7" x14ac:dyDescent="0.25" outlineLevel="2" collapsed="1">
      <c r="A17" s="9" t="s">
        <v>12</v>
      </c>
      <c r="B17" s="9" t="s">
        <v>13</v>
      </c>
      <c r="C17" s="9" t="s">
        <v>14</v>
      </c>
      <c r="D17" s="9"/>
      <c r="E17" s="9" t="s">
        <v>117</v>
      </c>
      <c r="F17" s="9" t="s">
        <v>16</v>
      </c>
      <c r="G17" s="9" t="s">
        <v>17</v>
      </c>
    </row>
    <row r="18" spans="1:7" x14ac:dyDescent="0.25" outlineLevel="1" collapsed="1">
      <c r="A18" s="9" t="s">
        <v>12</v>
      </c>
      <c r="B18" s="9" t="s">
        <v>13</v>
      </c>
      <c r="C18" s="9" t="s">
        <v>14</v>
      </c>
      <c r="D18" s="9"/>
      <c r="E18" s="9" t="s">
        <v>118</v>
      </c>
      <c r="F18" s="9" t="s">
        <v>16</v>
      </c>
      <c r="G18" s="9" t="s">
        <v>17</v>
      </c>
    </row>
    <row r="19" spans="1:7" x14ac:dyDescent="0.25">
      <c r="A19" s="5" t="s">
        <v>16</v>
      </c>
      <c r="B19" s="5" t="s">
        <v>63</v>
      </c>
      <c r="C19" s="7" t="s">
        <v>64</v>
      </c>
      <c r="D19" s="5">
        <f>EXACT(G5,"Yes")</f>
      </c>
      <c r="E19" s="8" t="s">
        <v>119</v>
      </c>
      <c r="F19" s="5" t="s">
        <v>16</v>
      </c>
      <c r="G19" s="5" t="s">
        <v>14</v>
      </c>
    </row>
    <row r="20" spans="1:7" x14ac:dyDescent="0.25">
      <c r="A20" s="5" t="s">
        <v>12</v>
      </c>
      <c r="B20" s="5" t="s">
        <v>13</v>
      </c>
      <c r="C20" s="5" t="s">
        <v>14</v>
      </c>
      <c r="D20" s="5"/>
      <c r="E20" s="5" t="s">
        <v>120</v>
      </c>
      <c r="F20" s="5" t="s">
        <v>16</v>
      </c>
      <c r="G20" s="5" t="s">
        <v>17</v>
      </c>
    </row>
  </sheetData>
  <mergeCells count="3">
    <mergeCell ref="A1:G1"/>
    <mergeCell ref="B2:G2"/>
    <mergeCell ref="B3:G3"/>
  </mergeCells>
  <dataValidations count="4">
    <dataValidation type="list" allowBlank="1" sqref="G10">
      <formula1>'Step 4 Is the PCEM comm (enum)'!A3:A4</formula1>
    </dataValidation>
    <dataValidation type="list" allowBlank="1" sqref="G13">
      <formula1>'Step 5 Is the internal  (enum)'!A3:A4</formula1>
    </dataValidation>
    <dataValidation type="list" allowBlank="1" sqref="G5">
      <formula1>'Step 2 Is the project t (enum)'!A3:A4</formula1>
    </dataValidation>
    <dataValidation type="list" allowBlank="1" sqref="G7">
      <formula1>'Step 3 Is the PCEM acti (enum)'!A3:A4</formula1>
    </dataValidation>
  </dataValidations>
  <hyperlinks>
    <hyperlink ref="C5" r:id="rId1" location="#'Step 2 Is the project t (enum)'!A3"/>
    <hyperlink ref="B6" r:id="rId2" location="#'Step 3 Is the PCEM actively fu'!A1"/>
    <hyperlink ref="C7" r:id="rId3" location="#'Step 3 Is the PCEM acti (enum)'!A3"/>
    <hyperlink ref="B9" r:id="rId4" location="#'Step 4 Common practice'!A1"/>
    <hyperlink ref="C10" r:id="rId5" location="#'Step 4 Is the PCEM comm (enum)'!A3"/>
    <hyperlink ref="B12" r:id="rId6" location="#'Step 5 Investment Analysis'!A1"/>
    <hyperlink ref="C13" r:id="rId7" location="#'Step 5 Is the internal  (enum)'!A3"/>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204</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63</v>
      </c>
      <c r="C5" s="7" t="s">
        <v>64</v>
      </c>
      <c r="D5" s="5"/>
      <c r="E5" s="8" t="s">
        <v>205</v>
      </c>
      <c r="F5" s="5" t="s">
        <v>16</v>
      </c>
      <c r="G5" s="5" t="s">
        <v>14</v>
      </c>
    </row>
    <row r="6" spans="1:7" x14ac:dyDescent="0.25">
      <c r="A6" s="5" t="s">
        <v>12</v>
      </c>
      <c r="B6" s="5" t="s">
        <v>13</v>
      </c>
      <c r="C6" s="5" t="s">
        <v>14</v>
      </c>
      <c r="D6" s="5"/>
      <c r="E6" s="5" t="s">
        <v>206</v>
      </c>
      <c r="F6" s="5" t="s">
        <v>16</v>
      </c>
      <c r="G6" s="5" t="s">
        <v>17</v>
      </c>
    </row>
    <row r="7" spans="1:7" x14ac:dyDescent="0.25">
      <c r="A7" s="5" t="s">
        <v>12</v>
      </c>
      <c r="B7" s="5" t="s">
        <v>13</v>
      </c>
      <c r="C7" s="5" t="s">
        <v>14</v>
      </c>
      <c r="D7" s="5"/>
      <c r="E7" s="5" t="s">
        <v>207</v>
      </c>
      <c r="F7" s="5" t="s">
        <v>12</v>
      </c>
      <c r="G7" s="5" t="s">
        <v>17</v>
      </c>
    </row>
    <row r="8" spans="1:7" x14ac:dyDescent="0.25">
      <c r="A8" s="5" t="s">
        <v>12</v>
      </c>
      <c r="B8" s="5" t="s">
        <v>26</v>
      </c>
      <c r="C8" s="6" t="s">
        <v>208</v>
      </c>
      <c r="D8" s="5"/>
      <c r="E8" s="5" t="s">
        <v>209</v>
      </c>
      <c r="F8" s="5" t="s">
        <v>12</v>
      </c>
      <c r="G8" s="5" t="s">
        <v>210</v>
      </c>
    </row>
    <row r="9" spans="1:7" x14ac:dyDescent="0.25">
      <c r="A9" s="5" t="s">
        <v>12</v>
      </c>
      <c r="B9" s="5" t="s">
        <v>54</v>
      </c>
      <c r="C9" s="5" t="s">
        <v>14</v>
      </c>
      <c r="D9" s="5"/>
      <c r="E9" s="5" t="s">
        <v>211</v>
      </c>
      <c r="F9" s="5" t="s">
        <v>12</v>
      </c>
      <c r="G9" s="5" t="s">
        <v>231</v>
      </c>
    </row>
  </sheetData>
  <mergeCells count="3">
    <mergeCell ref="A1:G1"/>
    <mergeCell ref="B2:G2"/>
    <mergeCell ref="B3:G3"/>
  </mergeCells>
  <dataValidations count="1">
    <dataValidation type="list" allowBlank="1" sqref="G8">
      <formula1>'Activities (enum)'!A3:A4</formula1>
    </dataValidation>
  </dataValidations>
  <hyperlinks>
    <hyperlink ref="C8" r:id="rId1" location="#'Activities (enum)'!A3"/>
  </hyperlink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213</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63</v>
      </c>
      <c r="C5" s="7" t="s">
        <v>64</v>
      </c>
      <c r="D5" s="5"/>
      <c r="E5" s="8" t="s">
        <v>214</v>
      </c>
      <c r="F5" s="5" t="s">
        <v>16</v>
      </c>
      <c r="G5" s="5" t="s">
        <v>14</v>
      </c>
    </row>
    <row r="6" spans="1:7" x14ac:dyDescent="0.25">
      <c r="A6" s="5" t="s">
        <v>12</v>
      </c>
      <c r="B6" s="5" t="s">
        <v>26</v>
      </c>
      <c r="C6" s="6" t="s">
        <v>215</v>
      </c>
      <c r="D6" s="5"/>
      <c r="E6" s="5" t="s">
        <v>216</v>
      </c>
      <c r="F6" s="5" t="s">
        <v>16</v>
      </c>
      <c r="G6" s="5" t="s">
        <v>12</v>
      </c>
    </row>
    <row r="7" spans="1:7" x14ac:dyDescent="0.25">
      <c r="A7" s="5" t="s">
        <v>12</v>
      </c>
      <c r="B7" s="5" t="s">
        <v>26</v>
      </c>
      <c r="C7" s="6" t="s">
        <v>217</v>
      </c>
      <c r="D7" s="5"/>
      <c r="E7" s="5" t="s">
        <v>218</v>
      </c>
      <c r="F7" s="5" t="s">
        <v>16</v>
      </c>
      <c r="G7" s="5" t="s">
        <v>12</v>
      </c>
    </row>
    <row r="8" spans="1:7" x14ac:dyDescent="0.25">
      <c r="A8" s="5" t="s">
        <v>16</v>
      </c>
      <c r="B8" s="5" t="s">
        <v>63</v>
      </c>
      <c r="C8" s="7" t="s">
        <v>64</v>
      </c>
      <c r="D8" s="5"/>
      <c r="E8" s="8" t="s">
        <v>219</v>
      </c>
      <c r="F8" s="5" t="s">
        <v>16</v>
      </c>
      <c r="G8" s="5" t="s">
        <v>14</v>
      </c>
    </row>
    <row r="9" spans="1:7" x14ac:dyDescent="0.25">
      <c r="A9" s="5" t="s">
        <v>12</v>
      </c>
      <c r="B9" s="5" t="s">
        <v>13</v>
      </c>
      <c r="C9" s="5" t="s">
        <v>14</v>
      </c>
      <c r="D9" s="5"/>
      <c r="E9" s="5" t="s">
        <v>220</v>
      </c>
      <c r="F9" s="5" t="s">
        <v>16</v>
      </c>
      <c r="G9" s="5" t="s">
        <v>17</v>
      </c>
    </row>
    <row r="10" spans="1:7" x14ac:dyDescent="0.25">
      <c r="A10" s="5" t="s">
        <v>12</v>
      </c>
      <c r="B10" s="5" t="s">
        <v>13</v>
      </c>
      <c r="C10" s="5" t="s">
        <v>14</v>
      </c>
      <c r="D10" s="5"/>
      <c r="E10" s="5" t="s">
        <v>221</v>
      </c>
      <c r="F10" s="5" t="s">
        <v>16</v>
      </c>
      <c r="G10" s="5" t="s">
        <v>17</v>
      </c>
    </row>
    <row r="11" spans="1:7" x14ac:dyDescent="0.25">
      <c r="A11" s="5" t="s">
        <v>12</v>
      </c>
      <c r="B11" s="5" t="s">
        <v>13</v>
      </c>
      <c r="C11" s="5" t="s">
        <v>14</v>
      </c>
      <c r="D11" s="5"/>
      <c r="E11" s="5" t="s">
        <v>222</v>
      </c>
      <c r="F11" s="5" t="s">
        <v>16</v>
      </c>
      <c r="G11" s="5" t="s">
        <v>17</v>
      </c>
    </row>
    <row r="12" spans="1:7" x14ac:dyDescent="0.25">
      <c r="A12" s="5" t="s">
        <v>12</v>
      </c>
      <c r="B12" s="5" t="s">
        <v>13</v>
      </c>
      <c r="C12" s="5" t="s">
        <v>14</v>
      </c>
      <c r="D12" s="5"/>
      <c r="E12" s="5" t="s">
        <v>223</v>
      </c>
      <c r="F12" s="5" t="s">
        <v>16</v>
      </c>
      <c r="G12" s="5" t="s">
        <v>17</v>
      </c>
    </row>
    <row r="13" spans="1:7" x14ac:dyDescent="0.25">
      <c r="A13" s="5" t="s">
        <v>12</v>
      </c>
      <c r="B13" s="5" t="s">
        <v>40</v>
      </c>
      <c r="C13" s="5" t="s">
        <v>14</v>
      </c>
      <c r="D13" s="5"/>
      <c r="E13" s="5" t="s">
        <v>40</v>
      </c>
      <c r="F13" s="5" t="s">
        <v>16</v>
      </c>
      <c r="G13" s="5" t="s">
        <v>42</v>
      </c>
    </row>
    <row r="14" spans="1:7" x14ac:dyDescent="0.25">
      <c r="A14" s="5" t="s">
        <v>12</v>
      </c>
      <c r="B14" s="5" t="s">
        <v>54</v>
      </c>
      <c r="C14" s="5" t="s">
        <v>14</v>
      </c>
      <c r="D14" s="5"/>
      <c r="E14" s="5" t="s">
        <v>224</v>
      </c>
      <c r="F14" s="5" t="s">
        <v>16</v>
      </c>
      <c r="G14" s="5" t="s">
        <v>232</v>
      </c>
    </row>
  </sheetData>
  <mergeCells count="3">
    <mergeCell ref="A1:G1"/>
    <mergeCell ref="B2:G2"/>
    <mergeCell ref="B3:G3"/>
  </mergeCells>
  <dataValidations count="2">
    <dataValidation type="list" allowBlank="1" sqref="G6">
      <formula1>'Have main staff thoroug (enum)'!A3:A4</formula1>
    </dataValidation>
    <dataValidation type="list" allowBlank="1" sqref="G7">
      <formula1>'Have main staff reviewe (enum)'!A3:A4</formula1>
    </dataValidation>
  </dataValidations>
  <hyperlinks>
    <hyperlink ref="C6" r:id="rId1" location="#'Have main staff thoroug (enum)'!A3"/>
    <hyperlink ref="C7" r:id="rId2" location="#'Have main staff reviewe (enum)'!A3"/>
  </hyperlink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7" t="s">
        <v>233</v>
      </c>
      <c r="B1" s="18" t="s">
        <v>0</v>
      </c>
    </row>
    <row r="2" spans="1:2" x14ac:dyDescent="0.25">
      <c r="A2" s="17" t="s">
        <v>234</v>
      </c>
      <c r="B2" s="18" t="s">
        <v>28</v>
      </c>
    </row>
    <row r="3" spans="1:2" x14ac:dyDescent="0.25">
      <c r="A3" s="19" t="s">
        <v>29</v>
      </c>
      <c r="B3" s="19"/>
    </row>
    <row r="4" spans="1:2" x14ac:dyDescent="0.25">
      <c r="A4" s="19" t="s">
        <v>235</v>
      </c>
      <c r="B4" s="19"/>
    </row>
    <row r="5" spans="1:2" x14ac:dyDescent="0.25">
      <c r="A5" s="19" t="s">
        <v>236</v>
      </c>
      <c r="B5" s="19"/>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175</v>
      </c>
      <c r="B1" s="1"/>
      <c r="C1" s="1"/>
      <c r="D1" s="1"/>
      <c r="E1" s="1"/>
      <c r="F1" s="1"/>
      <c r="G1" s="1"/>
    </row>
    <row r="2" spans="1:7" x14ac:dyDescent="0.25">
      <c r="A2" s="2" t="s">
        <v>1</v>
      </c>
      <c r="B2" s="3" t="s">
        <v>14</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21</v>
      </c>
      <c r="C5" s="5" t="s">
        <v>14</v>
      </c>
      <c r="D5" s="5"/>
      <c r="E5" s="5" t="s">
        <v>176</v>
      </c>
      <c r="F5" s="5" t="s">
        <v>16</v>
      </c>
      <c r="G5" s="5">
        <v>1</v>
      </c>
    </row>
    <row r="6" spans="1:7" x14ac:dyDescent="0.25">
      <c r="A6" s="5" t="s">
        <v>16</v>
      </c>
      <c r="B6" s="5" t="s">
        <v>63</v>
      </c>
      <c r="C6" s="7" t="s">
        <v>64</v>
      </c>
      <c r="D6" s="5"/>
      <c r="E6" s="8" t="s">
        <v>177</v>
      </c>
      <c r="F6" s="5" t="s">
        <v>16</v>
      </c>
      <c r="G6" s="5" t="s">
        <v>14</v>
      </c>
    </row>
    <row r="7" spans="1:7" x14ac:dyDescent="0.25">
      <c r="A7" s="5" t="s">
        <v>16</v>
      </c>
      <c r="B7" s="5" t="s">
        <v>21</v>
      </c>
      <c r="C7" s="5" t="s">
        <v>14</v>
      </c>
      <c r="D7" s="5"/>
      <c r="E7" s="5" t="s">
        <v>178</v>
      </c>
      <c r="F7" s="5" t="s">
        <v>16</v>
      </c>
      <c r="G7" s="5">
        <v>1</v>
      </c>
    </row>
    <row r="8" spans="1:7" x14ac:dyDescent="0.25">
      <c r="A8" s="5" t="s">
        <v>16</v>
      </c>
      <c r="B8" s="5" t="s">
        <v>63</v>
      </c>
      <c r="C8" s="7" t="s">
        <v>64</v>
      </c>
      <c r="D8" s="5"/>
      <c r="E8" s="8" t="s">
        <v>179</v>
      </c>
      <c r="F8" s="5" t="s">
        <v>16</v>
      </c>
      <c r="G8" s="5" t="s">
        <v>14</v>
      </c>
    </row>
    <row r="9" spans="1:7" x14ac:dyDescent="0.25">
      <c r="A9" s="5" t="s">
        <v>16</v>
      </c>
      <c r="B9" s="5" t="s">
        <v>21</v>
      </c>
      <c r="C9" s="5" t="s">
        <v>14</v>
      </c>
      <c r="D9" s="5"/>
      <c r="E9" s="5" t="s">
        <v>180</v>
      </c>
      <c r="F9" s="5" t="s">
        <v>16</v>
      </c>
      <c r="G9" s="5">
        <v>1</v>
      </c>
    </row>
    <row r="10" spans="1:7" x14ac:dyDescent="0.25">
      <c r="A10" s="5" t="s">
        <v>16</v>
      </c>
      <c r="B10" s="5" t="s">
        <v>63</v>
      </c>
      <c r="C10" s="7" t="s">
        <v>64</v>
      </c>
      <c r="D10" s="5"/>
      <c r="E10" s="8" t="s">
        <v>181</v>
      </c>
      <c r="F10" s="5" t="s">
        <v>16</v>
      </c>
      <c r="G10" s="5" t="s">
        <v>14</v>
      </c>
    </row>
    <row r="11" spans="1:7" x14ac:dyDescent="0.25">
      <c r="A11" s="5" t="s">
        <v>16</v>
      </c>
      <c r="B11" s="5" t="s">
        <v>21</v>
      </c>
      <c r="C11" s="5" t="s">
        <v>14</v>
      </c>
      <c r="D11" s="5"/>
      <c r="E11" s="5" t="s">
        <v>182</v>
      </c>
      <c r="F11" s="5" t="s">
        <v>16</v>
      </c>
      <c r="G11" s="5">
        <v>1</v>
      </c>
    </row>
    <row r="12" spans="1:7" x14ac:dyDescent="0.25">
      <c r="A12" s="5" t="s">
        <v>16</v>
      </c>
      <c r="B12" s="5" t="s">
        <v>63</v>
      </c>
      <c r="C12" s="7" t="s">
        <v>64</v>
      </c>
      <c r="D12" s="5"/>
      <c r="E12" s="8" t="s">
        <v>181</v>
      </c>
      <c r="F12" s="5" t="s">
        <v>16</v>
      </c>
      <c r="G12" s="5" t="s">
        <v>14</v>
      </c>
    </row>
    <row r="13" spans="1:7" x14ac:dyDescent="0.25">
      <c r="A13" s="5" t="s">
        <v>16</v>
      </c>
      <c r="B13" s="5" t="s">
        <v>13</v>
      </c>
      <c r="C13" s="5" t="s">
        <v>14</v>
      </c>
      <c r="D13" s="5"/>
      <c r="E13" s="5" t="s">
        <v>183</v>
      </c>
      <c r="F13" s="5" t="s">
        <v>16</v>
      </c>
      <c r="G13" s="5" t="s">
        <v>17</v>
      </c>
    </row>
    <row r="14" spans="1:7" x14ac:dyDescent="0.25">
      <c r="A14" s="5" t="s">
        <v>16</v>
      </c>
      <c r="B14" s="5" t="s">
        <v>63</v>
      </c>
      <c r="C14" s="7" t="s">
        <v>64</v>
      </c>
      <c r="D14" s="5"/>
      <c r="E14" s="8" t="s">
        <v>184</v>
      </c>
      <c r="F14" s="5" t="s">
        <v>16</v>
      </c>
      <c r="G14" s="5" t="s">
        <v>14</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0</v>
      </c>
    </row>
    <row r="2" spans="1:2" x14ac:dyDescent="0.25">
      <c r="A2" s="17" t="s">
        <v>234</v>
      </c>
      <c r="B2" s="18" t="s">
        <v>46</v>
      </c>
    </row>
    <row r="3" spans="1:2" x14ac:dyDescent="0.25">
      <c r="A3" s="19" t="s">
        <v>47</v>
      </c>
      <c r="B3" s="19"/>
    </row>
    <row r="4" spans="1:2" x14ac:dyDescent="0.25">
      <c r="A4" s="19" t="s">
        <v>237</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7" t="s">
        <v>233</v>
      </c>
      <c r="B1" s="18" t="s">
        <v>123</v>
      </c>
    </row>
    <row r="2" spans="1:2" x14ac:dyDescent="0.25">
      <c r="A2" s="17" t="s">
        <v>234</v>
      </c>
      <c r="B2" s="18" t="s">
        <v>126</v>
      </c>
    </row>
    <row r="3" spans="1:2" x14ac:dyDescent="0.25">
      <c r="A3" s="19" t="s">
        <v>127</v>
      </c>
      <c r="B3" s="19"/>
    </row>
    <row r="4" spans="1:2" x14ac:dyDescent="0.25">
      <c r="A4" s="19" t="s">
        <v>238</v>
      </c>
      <c r="B4" s="19"/>
    </row>
    <row r="5" spans="1:2" x14ac:dyDescent="0.25">
      <c r="A5" s="19" t="s">
        <v>239</v>
      </c>
      <c r="B5" s="19"/>
    </row>
    <row r="6" spans="1:2" x14ac:dyDescent="0.25">
      <c r="A6" s="19" t="s">
        <v>240</v>
      </c>
      <c r="B6" s="19"/>
    </row>
  </sheetData>
  <mergeCells count="4">
    <mergeCell ref="A3:B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123</v>
      </c>
    </row>
    <row r="2" spans="1:2" x14ac:dyDescent="0.25">
      <c r="A2" s="17" t="s">
        <v>234</v>
      </c>
      <c r="B2" s="18" t="s">
        <v>133</v>
      </c>
    </row>
    <row r="3" spans="1:2" x14ac:dyDescent="0.25">
      <c r="A3" s="19" t="s">
        <v>134</v>
      </c>
      <c r="B3" s="19"/>
    </row>
    <row r="4" spans="1:2" x14ac:dyDescent="0.25">
      <c r="A4" s="19" t="s">
        <v>241</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93</v>
      </c>
    </row>
    <row r="2" spans="1:2" x14ac:dyDescent="0.25">
      <c r="A2" s="17" t="s">
        <v>234</v>
      </c>
      <c r="B2" s="18" t="s">
        <v>95</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111</v>
      </c>
    </row>
    <row r="2" spans="1:2" x14ac:dyDescent="0.25">
      <c r="A2" s="17" t="s">
        <v>234</v>
      </c>
      <c r="B2" s="18" t="s">
        <v>113</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106</v>
      </c>
    </row>
    <row r="2" spans="1:2" x14ac:dyDescent="0.25">
      <c r="A2" s="17" t="s">
        <v>234</v>
      </c>
      <c r="B2" s="18" t="s">
        <v>108</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103</v>
      </c>
    </row>
    <row r="2" spans="1:2" x14ac:dyDescent="0.25">
      <c r="A2" s="17" t="s">
        <v>234</v>
      </c>
      <c r="B2" s="18" t="s">
        <v>103</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97</v>
      </c>
    </row>
    <row r="2" spans="1:2" x14ac:dyDescent="0.25">
      <c r="A2" s="17" t="s">
        <v>234</v>
      </c>
      <c r="B2" s="18" t="s">
        <v>99</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204</v>
      </c>
    </row>
    <row r="2" spans="1:2" x14ac:dyDescent="0.25">
      <c r="A2" s="17" t="s">
        <v>234</v>
      </c>
      <c r="B2" s="18" t="s">
        <v>209</v>
      </c>
    </row>
    <row r="3" spans="1:2" x14ac:dyDescent="0.25">
      <c r="A3" s="19" t="s">
        <v>210</v>
      </c>
      <c r="B3" s="19"/>
    </row>
    <row r="4" spans="1:2" x14ac:dyDescent="0.25">
      <c r="A4" s="19" t="s">
        <v>242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213</v>
      </c>
    </row>
    <row r="2" spans="1:2" x14ac:dyDescent="0.25">
      <c r="A2" s="17" t="s">
        <v>234</v>
      </c>
      <c r="B2" s="18" t="s">
        <v>216</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185</v>
      </c>
      <c r="B1" s="1"/>
      <c r="C1" s="1"/>
      <c r="D1" s="1"/>
      <c r="E1" s="1"/>
      <c r="F1" s="1"/>
      <c r="G1" s="1"/>
    </row>
    <row r="2" spans="1:7" x14ac:dyDescent="0.25">
      <c r="A2" s="2" t="s">
        <v>1</v>
      </c>
      <c r="B2" s="3" t="s">
        <v>14</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63</v>
      </c>
      <c r="C5" s="7" t="s">
        <v>64</v>
      </c>
      <c r="D5" s="5"/>
      <c r="E5" s="8" t="s">
        <v>186</v>
      </c>
      <c r="F5" s="5" t="s">
        <v>16</v>
      </c>
      <c r="G5" s="5" t="s">
        <v>14</v>
      </c>
    </row>
    <row r="6" spans="1:7" x14ac:dyDescent="0.25">
      <c r="A6" s="5" t="s">
        <v>12</v>
      </c>
      <c r="B6" s="5" t="s">
        <v>13</v>
      </c>
      <c r="C6" s="5" t="s">
        <v>14</v>
      </c>
      <c r="D6" s="5"/>
      <c r="E6" s="5" t="s">
        <v>187</v>
      </c>
      <c r="F6" s="5" t="s">
        <v>16</v>
      </c>
      <c r="G6" s="5" t="s">
        <v>17</v>
      </c>
    </row>
    <row r="7" spans="1:7" x14ac:dyDescent="0.25">
      <c r="A7" s="5" t="s">
        <v>12</v>
      </c>
      <c r="B7" s="5" t="s">
        <v>13</v>
      </c>
      <c r="C7" s="5" t="s">
        <v>14</v>
      </c>
      <c r="D7" s="5"/>
      <c r="E7" s="5" t="s">
        <v>188</v>
      </c>
      <c r="F7" s="5" t="s">
        <v>16</v>
      </c>
      <c r="G7" s="5" t="s">
        <v>17</v>
      </c>
    </row>
    <row r="8" spans="1:7" x14ac:dyDescent="0.25">
      <c r="A8" s="5" t="s">
        <v>12</v>
      </c>
      <c r="B8" s="5" t="s">
        <v>13</v>
      </c>
      <c r="C8" s="5" t="s">
        <v>14</v>
      </c>
      <c r="D8" s="5"/>
      <c r="E8" s="5" t="s">
        <v>189</v>
      </c>
      <c r="F8" s="5" t="s">
        <v>16</v>
      </c>
      <c r="G8" s="5" t="s">
        <v>17</v>
      </c>
    </row>
    <row r="9" spans="1:7" x14ac:dyDescent="0.25">
      <c r="A9" s="5" t="s">
        <v>12</v>
      </c>
      <c r="B9" s="5" t="s">
        <v>21</v>
      </c>
      <c r="C9" s="5" t="s">
        <v>14</v>
      </c>
      <c r="D9" s="5"/>
      <c r="E9" s="5" t="s">
        <v>190</v>
      </c>
      <c r="F9" s="5" t="s">
        <v>12</v>
      </c>
      <c r="G9" s="5">
        <v>1</v>
      </c>
    </row>
    <row r="10" spans="1:7" x14ac:dyDescent="0.25">
      <c r="A10" s="5" t="s">
        <v>12</v>
      </c>
      <c r="B10" s="5" t="s">
        <v>191</v>
      </c>
      <c r="C10" s="5" t="s">
        <v>14</v>
      </c>
      <c r="D10" s="5"/>
      <c r="E10" s="5" t="s">
        <v>192</v>
      </c>
      <c r="F10" s="5" t="s">
        <v>16</v>
      </c>
      <c r="G10" s="5" t="s">
        <v>193</v>
      </c>
    </row>
    <row r="11" spans="1:7" x14ac:dyDescent="0.25">
      <c r="A11" s="5" t="s">
        <v>16</v>
      </c>
      <c r="B11" s="5" t="s">
        <v>63</v>
      </c>
      <c r="C11" s="7" t="s">
        <v>64</v>
      </c>
      <c r="D11" s="5"/>
      <c r="E11" s="8" t="s">
        <v>194</v>
      </c>
      <c r="F11" s="5" t="s">
        <v>16</v>
      </c>
      <c r="G11" s="5" t="s">
        <v>14</v>
      </c>
    </row>
    <row r="12" spans="1:7" x14ac:dyDescent="0.25">
      <c r="A12" s="5" t="s">
        <v>12</v>
      </c>
      <c r="B12" s="5" t="s">
        <v>13</v>
      </c>
      <c r="C12" s="5" t="s">
        <v>14</v>
      </c>
      <c r="D12" s="5"/>
      <c r="E12" s="5" t="s">
        <v>195</v>
      </c>
      <c r="F12" s="5" t="s">
        <v>16</v>
      </c>
      <c r="G12" s="5" t="s">
        <v>17</v>
      </c>
    </row>
    <row r="13" spans="1:7" x14ac:dyDescent="0.25">
      <c r="A13" s="5" t="s">
        <v>12</v>
      </c>
      <c r="B13" s="5" t="s">
        <v>13</v>
      </c>
      <c r="C13" s="5" t="s">
        <v>14</v>
      </c>
      <c r="D13" s="5"/>
      <c r="E13" s="5" t="s">
        <v>196</v>
      </c>
      <c r="F13" s="5" t="s">
        <v>16</v>
      </c>
      <c r="G13" s="5" t="s">
        <v>17</v>
      </c>
    </row>
    <row r="14" spans="1:7" x14ac:dyDescent="0.25">
      <c r="A14" s="5" t="s">
        <v>12</v>
      </c>
      <c r="B14" s="5" t="s">
        <v>21</v>
      </c>
      <c r="C14" s="5" t="s">
        <v>14</v>
      </c>
      <c r="D14" s="5"/>
      <c r="E14" s="5" t="s">
        <v>190</v>
      </c>
      <c r="F14" s="5" t="s">
        <v>12</v>
      </c>
      <c r="G14" s="5">
        <v>1</v>
      </c>
    </row>
    <row r="15" spans="1:7" x14ac:dyDescent="0.25">
      <c r="A15" s="5" t="s">
        <v>12</v>
      </c>
      <c r="B15" s="5" t="s">
        <v>23</v>
      </c>
      <c r="C15" s="5" t="s">
        <v>14</v>
      </c>
      <c r="D15" s="5"/>
      <c r="E15" s="5" t="s">
        <v>23</v>
      </c>
      <c r="F15" s="5" t="s">
        <v>12</v>
      </c>
      <c r="G15" s="5" t="s">
        <v>25</v>
      </c>
    </row>
    <row r="16" spans="1:7" x14ac:dyDescent="0.25">
      <c r="A16" s="5" t="s">
        <v>16</v>
      </c>
      <c r="B16" s="5" t="s">
        <v>63</v>
      </c>
      <c r="C16" s="7" t="s">
        <v>64</v>
      </c>
      <c r="D16" s="5"/>
      <c r="E16" s="8" t="s">
        <v>197</v>
      </c>
      <c r="F16" s="5" t="s">
        <v>16</v>
      </c>
      <c r="G16" s="5" t="s">
        <v>14</v>
      </c>
    </row>
    <row r="17" spans="1:7" x14ac:dyDescent="0.25">
      <c r="A17" s="5" t="s">
        <v>12</v>
      </c>
      <c r="B17" s="5" t="s">
        <v>13</v>
      </c>
      <c r="C17" s="5" t="s">
        <v>14</v>
      </c>
      <c r="D17" s="5"/>
      <c r="E17" s="5" t="s">
        <v>198</v>
      </c>
      <c r="F17" s="5" t="s">
        <v>16</v>
      </c>
      <c r="G17" s="5" t="s">
        <v>17</v>
      </c>
    </row>
    <row r="18" spans="1:7" x14ac:dyDescent="0.25">
      <c r="A18" s="5" t="s">
        <v>12</v>
      </c>
      <c r="B18" s="5" t="s">
        <v>13</v>
      </c>
      <c r="C18" s="5" t="s">
        <v>14</v>
      </c>
      <c r="D18" s="5"/>
      <c r="E18" s="5" t="s">
        <v>199</v>
      </c>
      <c r="F18" s="5" t="s">
        <v>12</v>
      </c>
      <c r="G18" s="5" t="s">
        <v>17</v>
      </c>
    </row>
    <row r="19" spans="1:7" x14ac:dyDescent="0.25">
      <c r="A19" s="5" t="s">
        <v>12</v>
      </c>
      <c r="B19" s="5" t="s">
        <v>13</v>
      </c>
      <c r="C19" s="5" t="s">
        <v>14</v>
      </c>
      <c r="D19" s="5"/>
      <c r="E19" s="5" t="s">
        <v>200</v>
      </c>
      <c r="F19" s="5" t="s">
        <v>12</v>
      </c>
      <c r="G19" s="5" t="s">
        <v>17</v>
      </c>
    </row>
    <row r="20" spans="1:7" x14ac:dyDescent="0.25">
      <c r="A20" s="5" t="s">
        <v>12</v>
      </c>
      <c r="B20" s="5" t="s">
        <v>13</v>
      </c>
      <c r="C20" s="5" t="s">
        <v>14</v>
      </c>
      <c r="D20" s="5"/>
      <c r="E20" s="5" t="s">
        <v>201</v>
      </c>
      <c r="F20" s="5" t="s">
        <v>12</v>
      </c>
      <c r="G20" s="5" t="s">
        <v>17</v>
      </c>
    </row>
    <row r="21" spans="1:7" x14ac:dyDescent="0.25">
      <c r="A21" s="5" t="s">
        <v>12</v>
      </c>
      <c r="B21" s="5" t="s">
        <v>13</v>
      </c>
      <c r="C21" s="5" t="s">
        <v>14</v>
      </c>
      <c r="D21" s="5"/>
      <c r="E21" s="5" t="s">
        <v>202</v>
      </c>
      <c r="F21" s="5" t="s">
        <v>12</v>
      </c>
      <c r="G21" s="5" t="s">
        <v>17</v>
      </c>
    </row>
    <row r="22" spans="1:7" x14ac:dyDescent="0.25">
      <c r="A22" s="5" t="s">
        <v>12</v>
      </c>
      <c r="B22" s="5" t="s">
        <v>13</v>
      </c>
      <c r="C22" s="5" t="s">
        <v>14</v>
      </c>
      <c r="D22" s="5"/>
      <c r="E22" s="5" t="s">
        <v>203</v>
      </c>
      <c r="F22" s="5" t="s">
        <v>12</v>
      </c>
      <c r="G22" s="5" t="s">
        <v>17</v>
      </c>
    </row>
    <row r="23" spans="1:7" x14ac:dyDescent="0.25">
      <c r="A23" s="5" t="s">
        <v>12</v>
      </c>
      <c r="B23" s="6" t="s">
        <v>204</v>
      </c>
      <c r="C23" s="5" t="s">
        <v>14</v>
      </c>
      <c r="D23" s="5"/>
      <c r="E23" s="5" t="s">
        <v>204</v>
      </c>
      <c r="F23" s="5" t="s">
        <v>12</v>
      </c>
      <c r="G23" s="5" t="s">
        <v>14</v>
      </c>
    </row>
    <row r="24" spans="1:7" x14ac:dyDescent="0.25" outlineLevel="1" collapsed="1">
      <c r="A24" s="9" t="s">
        <v>16</v>
      </c>
      <c r="B24" s="9" t="s">
        <v>63</v>
      </c>
      <c r="C24" s="13" t="s">
        <v>64</v>
      </c>
      <c r="D24" s="9"/>
      <c r="E24" s="14" t="s">
        <v>205</v>
      </c>
      <c r="F24" s="9" t="s">
        <v>16</v>
      </c>
      <c r="G24" s="9" t="s">
        <v>14</v>
      </c>
    </row>
    <row r="25" spans="1:7" x14ac:dyDescent="0.25" outlineLevel="1" collapsed="1">
      <c r="A25" s="9" t="s">
        <v>12</v>
      </c>
      <c r="B25" s="9" t="s">
        <v>13</v>
      </c>
      <c r="C25" s="9" t="s">
        <v>14</v>
      </c>
      <c r="D25" s="9"/>
      <c r="E25" s="9" t="s">
        <v>206</v>
      </c>
      <c r="F25" s="9" t="s">
        <v>16</v>
      </c>
      <c r="G25" s="9" t="s">
        <v>17</v>
      </c>
    </row>
    <row r="26" spans="1:7" x14ac:dyDescent="0.25" outlineLevel="1" collapsed="1">
      <c r="A26" s="9" t="s">
        <v>12</v>
      </c>
      <c r="B26" s="9" t="s">
        <v>13</v>
      </c>
      <c r="C26" s="9" t="s">
        <v>14</v>
      </c>
      <c r="D26" s="9"/>
      <c r="E26" s="9" t="s">
        <v>207</v>
      </c>
      <c r="F26" s="9" t="s">
        <v>12</v>
      </c>
      <c r="G26" s="9" t="s">
        <v>17</v>
      </c>
    </row>
    <row r="27" spans="1:7" x14ac:dyDescent="0.25" outlineLevel="1" collapsed="1">
      <c r="A27" s="9" t="s">
        <v>12</v>
      </c>
      <c r="B27" s="9" t="s">
        <v>26</v>
      </c>
      <c r="C27" s="10" t="s">
        <v>208</v>
      </c>
      <c r="D27" s="9"/>
      <c r="E27" s="9" t="s">
        <v>209</v>
      </c>
      <c r="F27" s="9" t="s">
        <v>12</v>
      </c>
      <c r="G27" s="9" t="s">
        <v>210</v>
      </c>
    </row>
    <row r="28" spans="1:7" x14ac:dyDescent="0.25" outlineLevel="1" collapsed="1">
      <c r="A28" s="9" t="s">
        <v>12</v>
      </c>
      <c r="B28" s="9" t="s">
        <v>54</v>
      </c>
      <c r="C28" s="9" t="s">
        <v>14</v>
      </c>
      <c r="D28" s="9"/>
      <c r="E28" s="9" t="s">
        <v>211</v>
      </c>
      <c r="F28" s="9" t="s">
        <v>12</v>
      </c>
      <c r="G28" s="9" t="s">
        <v>212</v>
      </c>
    </row>
    <row r="29" spans="1:7" x14ac:dyDescent="0.25">
      <c r="A29" s="5" t="s">
        <v>12</v>
      </c>
      <c r="B29" s="6" t="s">
        <v>213</v>
      </c>
      <c r="C29" s="5" t="s">
        <v>14</v>
      </c>
      <c r="D29" s="5"/>
      <c r="E29" s="5" t="s">
        <v>213</v>
      </c>
      <c r="F29" s="5" t="s">
        <v>16</v>
      </c>
      <c r="G29" s="5" t="s">
        <v>14</v>
      </c>
    </row>
    <row r="30" spans="1:7" x14ac:dyDescent="0.25" outlineLevel="1" collapsed="1">
      <c r="A30" s="9" t="s">
        <v>16</v>
      </c>
      <c r="B30" s="9" t="s">
        <v>63</v>
      </c>
      <c r="C30" s="13" t="s">
        <v>64</v>
      </c>
      <c r="D30" s="9"/>
      <c r="E30" s="14" t="s">
        <v>214</v>
      </c>
      <c r="F30" s="9" t="s">
        <v>16</v>
      </c>
      <c r="G30" s="9" t="s">
        <v>14</v>
      </c>
    </row>
    <row r="31" spans="1:7" x14ac:dyDescent="0.25" outlineLevel="1" collapsed="1">
      <c r="A31" s="9" t="s">
        <v>12</v>
      </c>
      <c r="B31" s="9" t="s">
        <v>26</v>
      </c>
      <c r="C31" s="10" t="s">
        <v>215</v>
      </c>
      <c r="D31" s="9"/>
      <c r="E31" s="9" t="s">
        <v>216</v>
      </c>
      <c r="F31" s="9" t="s">
        <v>16</v>
      </c>
      <c r="G31" s="9" t="s">
        <v>12</v>
      </c>
    </row>
    <row r="32" spans="1:7" x14ac:dyDescent="0.25" outlineLevel="1" collapsed="1">
      <c r="A32" s="9" t="s">
        <v>12</v>
      </c>
      <c r="B32" s="9" t="s">
        <v>26</v>
      </c>
      <c r="C32" s="10" t="s">
        <v>217</v>
      </c>
      <c r="D32" s="9"/>
      <c r="E32" s="9" t="s">
        <v>218</v>
      </c>
      <c r="F32" s="9" t="s">
        <v>16</v>
      </c>
      <c r="G32" s="9" t="s">
        <v>12</v>
      </c>
    </row>
    <row r="33" spans="1:7" x14ac:dyDescent="0.25" outlineLevel="1" collapsed="1">
      <c r="A33" s="9" t="s">
        <v>16</v>
      </c>
      <c r="B33" s="9" t="s">
        <v>63</v>
      </c>
      <c r="C33" s="13" t="s">
        <v>64</v>
      </c>
      <c r="D33" s="9"/>
      <c r="E33" s="14" t="s">
        <v>219</v>
      </c>
      <c r="F33" s="9" t="s">
        <v>16</v>
      </c>
      <c r="G33" s="9" t="s">
        <v>14</v>
      </c>
    </row>
    <row r="34" spans="1:7" x14ac:dyDescent="0.25" outlineLevel="1" collapsed="1">
      <c r="A34" s="9" t="s">
        <v>12</v>
      </c>
      <c r="B34" s="9" t="s">
        <v>13</v>
      </c>
      <c r="C34" s="9" t="s">
        <v>14</v>
      </c>
      <c r="D34" s="9"/>
      <c r="E34" s="9" t="s">
        <v>220</v>
      </c>
      <c r="F34" s="9" t="s">
        <v>16</v>
      </c>
      <c r="G34" s="9" t="s">
        <v>17</v>
      </c>
    </row>
    <row r="35" spans="1:7" x14ac:dyDescent="0.25" outlineLevel="1" collapsed="1">
      <c r="A35" s="9" t="s">
        <v>12</v>
      </c>
      <c r="B35" s="9" t="s">
        <v>13</v>
      </c>
      <c r="C35" s="9" t="s">
        <v>14</v>
      </c>
      <c r="D35" s="9"/>
      <c r="E35" s="9" t="s">
        <v>221</v>
      </c>
      <c r="F35" s="9" t="s">
        <v>16</v>
      </c>
      <c r="G35" s="9" t="s">
        <v>17</v>
      </c>
    </row>
    <row r="36" spans="1:7" x14ac:dyDescent="0.25" outlineLevel="1" collapsed="1">
      <c r="A36" s="9" t="s">
        <v>12</v>
      </c>
      <c r="B36" s="9" t="s">
        <v>13</v>
      </c>
      <c r="C36" s="9" t="s">
        <v>14</v>
      </c>
      <c r="D36" s="9"/>
      <c r="E36" s="9" t="s">
        <v>222</v>
      </c>
      <c r="F36" s="9" t="s">
        <v>16</v>
      </c>
      <c r="G36" s="9" t="s">
        <v>17</v>
      </c>
    </row>
    <row r="37" spans="1:7" x14ac:dyDescent="0.25" outlineLevel="1" collapsed="1">
      <c r="A37" s="9" t="s">
        <v>12</v>
      </c>
      <c r="B37" s="9" t="s">
        <v>13</v>
      </c>
      <c r="C37" s="9" t="s">
        <v>14</v>
      </c>
      <c r="D37" s="9"/>
      <c r="E37" s="9" t="s">
        <v>223</v>
      </c>
      <c r="F37" s="9" t="s">
        <v>16</v>
      </c>
      <c r="G37" s="9" t="s">
        <v>17</v>
      </c>
    </row>
    <row r="38" spans="1:7" x14ac:dyDescent="0.25" outlineLevel="1" collapsed="1">
      <c r="A38" s="9" t="s">
        <v>12</v>
      </c>
      <c r="B38" s="9" t="s">
        <v>40</v>
      </c>
      <c r="C38" s="9" t="s">
        <v>14</v>
      </c>
      <c r="D38" s="9"/>
      <c r="E38" s="9" t="s">
        <v>40</v>
      </c>
      <c r="F38" s="9" t="s">
        <v>16</v>
      </c>
      <c r="G38" s="9" t="s">
        <v>42</v>
      </c>
    </row>
    <row r="39" spans="1:7" x14ac:dyDescent="0.25" outlineLevel="1" collapsed="1">
      <c r="A39" s="9" t="s">
        <v>12</v>
      </c>
      <c r="B39" s="9" t="s">
        <v>54</v>
      </c>
      <c r="C39" s="9" t="s">
        <v>14</v>
      </c>
      <c r="D39" s="9"/>
      <c r="E39" s="9" t="s">
        <v>224</v>
      </c>
      <c r="F39" s="9" t="s">
        <v>16</v>
      </c>
      <c r="G39" s="9" t="s">
        <v>225</v>
      </c>
    </row>
  </sheetData>
  <mergeCells count="3">
    <mergeCell ref="A1:G1"/>
    <mergeCell ref="B2:G2"/>
    <mergeCell ref="B3:G3"/>
  </mergeCells>
  <dataValidations count="3">
    <dataValidation type="list" allowBlank="1" sqref="G27">
      <formula1>'Activities (enum)'!A3:A4</formula1>
    </dataValidation>
    <dataValidation type="list" allowBlank="1" sqref="G31">
      <formula1>'Have main staff thoroug (enum)'!A3:A4</formula1>
    </dataValidation>
    <dataValidation type="list" allowBlank="1" sqref="G32">
      <formula1>'Have main staff reviewe (enum)'!A3:A4</formula1>
    </dataValidation>
  </dataValidations>
  <hyperlinks>
    <hyperlink ref="B23" r:id="rId1" location="#'VVB Accreditation'!A1"/>
    <hyperlink ref="C27" r:id="rId2" location="#'Activities (enum)'!A3"/>
    <hyperlink ref="B29" r:id="rId3" location="#'VVB Signature'!A1"/>
    <hyperlink ref="C31" r:id="rId4" location="#'Have main staff thoroug (enum)'!A3"/>
    <hyperlink ref="C32" r:id="rId5" location="#'Have main staff reviewe (enum)'!A3"/>
  </hyperlink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233</v>
      </c>
      <c r="B1" s="18" t="s">
        <v>213</v>
      </c>
    </row>
    <row r="2" spans="1:2" x14ac:dyDescent="0.25">
      <c r="A2" s="17" t="s">
        <v>234</v>
      </c>
      <c r="B2" s="18" t="s">
        <v>218</v>
      </c>
    </row>
    <row r="3" spans="1:2" x14ac:dyDescent="0.25">
      <c r="A3" s="19" t="s">
        <v>12</v>
      </c>
      <c r="B3" s="19"/>
    </row>
    <row r="4" spans="1:2" x14ac:dyDescent="0.25">
      <c r="A4" s="19" t="s">
        <v>16</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71</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72</v>
      </c>
      <c r="F5" s="5" t="s">
        <v>12</v>
      </c>
      <c r="G5" s="5" t="s">
        <v>17</v>
      </c>
    </row>
    <row r="6" spans="1:7" x14ac:dyDescent="0.25">
      <c r="A6" s="5" t="s">
        <v>16</v>
      </c>
      <c r="B6" s="5" t="s">
        <v>13</v>
      </c>
      <c r="C6" s="5" t="s">
        <v>14</v>
      </c>
      <c r="D6" s="5"/>
      <c r="E6" s="5" t="s">
        <v>73</v>
      </c>
      <c r="F6" s="5" t="s">
        <v>16</v>
      </c>
      <c r="G6" s="5" t="s">
        <v>17</v>
      </c>
    </row>
    <row r="7" spans="1:7" x14ac:dyDescent="0.25">
      <c r="A7" s="5" t="s">
        <v>16</v>
      </c>
      <c r="B7" s="5" t="s">
        <v>54</v>
      </c>
      <c r="C7" s="5" t="s">
        <v>14</v>
      </c>
      <c r="D7" s="5"/>
      <c r="E7" s="5" t="s">
        <v>74</v>
      </c>
      <c r="F7" s="5" t="s">
        <v>12</v>
      </c>
      <c r="G7" s="5" t="s">
        <v>227</v>
      </c>
    </row>
    <row r="8" spans="1:7" x14ac:dyDescent="0.25">
      <c r="A8" s="5" t="s">
        <v>16</v>
      </c>
      <c r="B8" s="5" t="s">
        <v>54</v>
      </c>
      <c r="C8" s="5" t="s">
        <v>14</v>
      </c>
      <c r="D8" s="5"/>
      <c r="E8" s="5" t="s">
        <v>76</v>
      </c>
      <c r="F8" s="5" t="s">
        <v>12</v>
      </c>
      <c r="G8" s="5" t="s">
        <v>228</v>
      </c>
    </row>
    <row r="9" spans="1:7" x14ac:dyDescent="0.25">
      <c r="A9" s="5" t="s">
        <v>16</v>
      </c>
      <c r="B9" s="5" t="s">
        <v>54</v>
      </c>
      <c r="C9" s="5" t="s">
        <v>14</v>
      </c>
      <c r="D9" s="5"/>
      <c r="E9" s="5" t="s">
        <v>78</v>
      </c>
      <c r="F9" s="5" t="s">
        <v>12</v>
      </c>
      <c r="G9" s="5" t="s">
        <v>229</v>
      </c>
    </row>
    <row r="10" spans="1:7" x14ac:dyDescent="0.25">
      <c r="A10" s="5" t="s">
        <v>16</v>
      </c>
      <c r="B10" s="5" t="s">
        <v>13</v>
      </c>
      <c r="C10" s="5" t="s">
        <v>14</v>
      </c>
      <c r="D10" s="5"/>
      <c r="E10" s="5" t="s">
        <v>80</v>
      </c>
      <c r="F10" s="5" t="s">
        <v>16</v>
      </c>
      <c r="G10" s="5" t="s">
        <v>17</v>
      </c>
    </row>
    <row r="11" spans="1:7" x14ac:dyDescent="0.25">
      <c r="A11" s="5" t="s">
        <v>16</v>
      </c>
      <c r="B11" s="5" t="s">
        <v>40</v>
      </c>
      <c r="C11" s="5" t="s">
        <v>14</v>
      </c>
      <c r="D11" s="5"/>
      <c r="E11" s="5" t="s">
        <v>81</v>
      </c>
      <c r="F11" s="5" t="s">
        <v>16</v>
      </c>
      <c r="G11" s="5" t="s">
        <v>42</v>
      </c>
    </row>
    <row r="12" spans="1:7" x14ac:dyDescent="0.25">
      <c r="A12" s="5" t="s">
        <v>16</v>
      </c>
      <c r="B12" s="5" t="s">
        <v>13</v>
      </c>
      <c r="C12" s="5" t="s">
        <v>14</v>
      </c>
      <c r="D12" s="5"/>
      <c r="E12" s="5" t="s">
        <v>82</v>
      </c>
      <c r="F12" s="5" t="s">
        <v>12</v>
      </c>
      <c r="G12" s="5" t="s">
        <v>17</v>
      </c>
    </row>
    <row r="13" spans="1:7" x14ac:dyDescent="0.25">
      <c r="A13" s="5" t="s">
        <v>16</v>
      </c>
      <c r="B13" s="5" t="s">
        <v>13</v>
      </c>
      <c r="C13" s="5" t="s">
        <v>14</v>
      </c>
      <c r="D13" s="5"/>
      <c r="E13" s="5" t="s">
        <v>83</v>
      </c>
      <c r="F13" s="5" t="s">
        <v>16</v>
      </c>
      <c r="G13" s="5" t="s">
        <v>17</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84</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85</v>
      </c>
      <c r="F5" s="5" t="s">
        <v>12</v>
      </c>
      <c r="G5" s="5" t="s">
        <v>17</v>
      </c>
    </row>
    <row r="6" spans="1:7" x14ac:dyDescent="0.25">
      <c r="A6" s="5" t="s">
        <v>12</v>
      </c>
      <c r="B6" s="5" t="s">
        <v>13</v>
      </c>
      <c r="C6" s="5" t="s">
        <v>14</v>
      </c>
      <c r="D6" s="5"/>
      <c r="E6" s="5" t="s">
        <v>86</v>
      </c>
      <c r="F6" s="5" t="s">
        <v>16</v>
      </c>
      <c r="G6" s="5" t="s">
        <v>17</v>
      </c>
    </row>
    <row r="7" spans="1:7" x14ac:dyDescent="0.25">
      <c r="A7" s="5" t="s">
        <v>12</v>
      </c>
      <c r="B7" s="5" t="s">
        <v>13</v>
      </c>
      <c r="C7" s="5" t="s">
        <v>14</v>
      </c>
      <c r="D7" s="5"/>
      <c r="E7" s="5" t="s">
        <v>87</v>
      </c>
      <c r="F7" s="5" t="s">
        <v>16</v>
      </c>
      <c r="G7" s="5" t="s">
        <v>17</v>
      </c>
    </row>
    <row r="8" spans="1:7" x14ac:dyDescent="0.25">
      <c r="A8" s="5" t="s">
        <v>12</v>
      </c>
      <c r="B8" s="5" t="s">
        <v>13</v>
      </c>
      <c r="C8" s="5" t="s">
        <v>14</v>
      </c>
      <c r="D8" s="5"/>
      <c r="E8" s="5" t="s">
        <v>88</v>
      </c>
      <c r="F8" s="5" t="s">
        <v>12</v>
      </c>
      <c r="G8" s="5" t="s">
        <v>17</v>
      </c>
    </row>
    <row r="9" spans="1:7" x14ac:dyDescent="0.25">
      <c r="A9" s="5" t="s">
        <v>12</v>
      </c>
      <c r="B9" s="5" t="s">
        <v>13</v>
      </c>
      <c r="C9" s="5" t="s">
        <v>14</v>
      </c>
      <c r="D9" s="5"/>
      <c r="E9" s="5" t="s">
        <v>89</v>
      </c>
      <c r="F9" s="5" t="s">
        <v>12</v>
      </c>
      <c r="G9" s="5" t="s">
        <v>17</v>
      </c>
    </row>
    <row r="10" spans="1:7" x14ac:dyDescent="0.25">
      <c r="A10" s="5" t="s">
        <v>12</v>
      </c>
      <c r="B10" s="5" t="s">
        <v>13</v>
      </c>
      <c r="C10" s="5" t="s">
        <v>14</v>
      </c>
      <c r="D10" s="5"/>
      <c r="E10" s="5" t="s">
        <v>90</v>
      </c>
      <c r="F10" s="5" t="s">
        <v>12</v>
      </c>
      <c r="G10" s="5" t="s">
        <v>17</v>
      </c>
    </row>
    <row r="11" spans="1:7" x14ac:dyDescent="0.25">
      <c r="A11" s="5" t="s">
        <v>12</v>
      </c>
      <c r="B11" s="5" t="s">
        <v>13</v>
      </c>
      <c r="C11" s="5" t="s">
        <v>14</v>
      </c>
      <c r="D11" s="5"/>
      <c r="E11" s="5" t="s">
        <v>91</v>
      </c>
      <c r="F11" s="5" t="s">
        <v>12</v>
      </c>
      <c r="G11" s="5" t="s">
        <v>17</v>
      </c>
    </row>
    <row r="12" spans="1:7" x14ac:dyDescent="0.25">
      <c r="A12" s="5" t="s">
        <v>16</v>
      </c>
      <c r="B12" s="5" t="s">
        <v>21</v>
      </c>
      <c r="C12" s="5" t="s">
        <v>14</v>
      </c>
      <c r="D12" s="5"/>
      <c r="E12" s="5" t="s">
        <v>92</v>
      </c>
      <c r="F12" s="5" t="s">
        <v>16</v>
      </c>
      <c r="G12"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123</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26</v>
      </c>
      <c r="C5" s="6" t="s">
        <v>125</v>
      </c>
      <c r="D5" s="5"/>
      <c r="E5" s="5" t="s">
        <v>126</v>
      </c>
      <c r="F5" s="5" t="s">
        <v>16</v>
      </c>
      <c r="G5" s="5" t="s">
        <v>127</v>
      </c>
    </row>
    <row r="6" spans="1:7" x14ac:dyDescent="0.25">
      <c r="A6" s="5" t="s">
        <v>16</v>
      </c>
      <c r="B6" s="5" t="s">
        <v>63</v>
      </c>
      <c r="C6" s="7" t="s">
        <v>128</v>
      </c>
      <c r="D6" s="5">
        <f>EXACT(G5,"Increase of collection capacity for existing recycling facilities.")</f>
      </c>
      <c r="E6" s="16" t="s">
        <v>129</v>
      </c>
      <c r="F6" s="5" t="s">
        <v>16</v>
      </c>
      <c r="G6" s="5" t="s">
        <v>14</v>
      </c>
    </row>
    <row r="7" spans="1:7" x14ac:dyDescent="0.25">
      <c r="A7" s="5" t="s">
        <v>16</v>
      </c>
      <c r="B7" s="5" t="s">
        <v>21</v>
      </c>
      <c r="C7" s="5" t="s">
        <v>14</v>
      </c>
      <c r="D7" s="5">
        <f>EXACT(G5,"Increase of collection capacity for existing recycling facilities.")</f>
      </c>
      <c r="E7" s="5" t="s">
        <v>130</v>
      </c>
      <c r="F7" s="5" t="s">
        <v>16</v>
      </c>
      <c r="G7" s="5">
        <v>1</v>
      </c>
    </row>
    <row r="8" spans="1:7" x14ac:dyDescent="0.25">
      <c r="A8" s="5" t="s">
        <v>16</v>
      </c>
      <c r="B8" s="5" t="s">
        <v>63</v>
      </c>
      <c r="C8" s="7" t="s">
        <v>128</v>
      </c>
      <c r="D8" s="5">
        <f>EXACT(G5,"Retrofit of a recycling facility.")</f>
      </c>
      <c r="E8" s="16" t="s">
        <v>131</v>
      </c>
      <c r="F8" s="5" t="s">
        <v>16</v>
      </c>
      <c r="G8" s="5" t="s">
        <v>14</v>
      </c>
    </row>
    <row r="9" spans="1:7" x14ac:dyDescent="0.25">
      <c r="A9" s="5" t="s">
        <v>16</v>
      </c>
      <c r="B9" s="5" t="s">
        <v>21</v>
      </c>
      <c r="C9" s="5" t="s">
        <v>14</v>
      </c>
      <c r="D9" s="5">
        <f>EXACT(G5,"Retrofit of a recycling facility.")</f>
      </c>
      <c r="E9" s="5" t="s">
        <v>130</v>
      </c>
      <c r="F9" s="5" t="s">
        <v>16</v>
      </c>
      <c r="G9" s="5">
        <v>1</v>
      </c>
    </row>
    <row r="10" spans="1:7" x14ac:dyDescent="0.25">
      <c r="A10" s="5" t="s">
        <v>16</v>
      </c>
      <c r="B10" s="5" t="s">
        <v>26</v>
      </c>
      <c r="C10" s="6" t="s">
        <v>132</v>
      </c>
      <c r="D10" s="5">
        <f>EXACT(G5,"Install capacity increase of an existing facility.")</f>
      </c>
      <c r="E10" s="5" t="s">
        <v>133</v>
      </c>
      <c r="F10" s="5" t="s">
        <v>16</v>
      </c>
      <c r="G10" s="5" t="s">
        <v>134</v>
      </c>
    </row>
    <row r="11" spans="1:7" x14ac:dyDescent="0.25">
      <c r="A11" s="5" t="s">
        <v>16</v>
      </c>
      <c r="B11" s="5" t="s">
        <v>21</v>
      </c>
      <c r="C11" s="5" t="s">
        <v>14</v>
      </c>
      <c r="D11" s="5">
        <f>EXACT(G5,"Install capacity increase of an existing facility.")</f>
      </c>
      <c r="E11" s="5" t="s">
        <v>130</v>
      </c>
      <c r="F11" s="5" t="s">
        <v>16</v>
      </c>
      <c r="G11" s="5">
        <v>1</v>
      </c>
    </row>
    <row r="12" spans="1:7" x14ac:dyDescent="0.25">
      <c r="A12" s="5" t="s">
        <v>16</v>
      </c>
      <c r="B12" s="5" t="s">
        <v>63</v>
      </c>
      <c r="C12" s="7" t="s">
        <v>128</v>
      </c>
      <c r="D12" s="5">
        <f>EXACT(G5,"Development of a new recycling facility.")</f>
      </c>
      <c r="E12" s="16" t="s">
        <v>131</v>
      </c>
      <c r="F12" s="5" t="s">
        <v>16</v>
      </c>
      <c r="G12" s="5" t="s">
        <v>14</v>
      </c>
    </row>
    <row r="13" spans="1:7" x14ac:dyDescent="0.25">
      <c r="A13" s="5" t="s">
        <v>16</v>
      </c>
      <c r="B13" s="5" t="s">
        <v>21</v>
      </c>
      <c r="C13" s="5" t="s">
        <v>14</v>
      </c>
      <c r="D13" s="5">
        <f>EXACT(G5,"Development of a new recycling facility.")</f>
      </c>
      <c r="E13" s="5" t="s">
        <v>130</v>
      </c>
      <c r="F13" s="5" t="s">
        <v>16</v>
      </c>
      <c r="G13" s="5">
        <v>1</v>
      </c>
    </row>
  </sheetData>
  <mergeCells count="3">
    <mergeCell ref="A1:G1"/>
    <mergeCell ref="B2:G2"/>
    <mergeCell ref="B3:G3"/>
  </mergeCells>
  <dataValidations count="2">
    <dataValidation type="list" allowBlank="1" sqref="G10">
      <formula1>'For Install capacity in (enum)'!A3:A4</formula1>
    </dataValidation>
    <dataValidation type="list" allowBlank="1" sqref="G5">
      <formula1>'Project activity type (enum)'!A3:A6</formula1>
    </dataValidation>
  </dataValidations>
  <hyperlinks>
    <hyperlink ref="C5" r:id="rId1" location="#'Project activity type (enum)'!A3"/>
    <hyperlink ref="C10" r:id="rId2" location="#'For Install capacity in (enum)'!A3"/>
  </hyperlink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155</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21</v>
      </c>
      <c r="C5" s="5" t="s">
        <v>14</v>
      </c>
      <c r="D5" s="5"/>
      <c r="E5" s="5" t="s">
        <v>156</v>
      </c>
      <c r="F5" s="5" t="s">
        <v>12</v>
      </c>
      <c r="G5" s="5">
        <v>1</v>
      </c>
    </row>
    <row r="6" spans="1:7" x14ac:dyDescent="0.25">
      <c r="A6" s="5" t="s">
        <v>12</v>
      </c>
      <c r="B6" s="5" t="s">
        <v>21</v>
      </c>
      <c r="C6" s="5" t="s">
        <v>14</v>
      </c>
      <c r="D6" s="5"/>
      <c r="E6" s="5" t="s">
        <v>157</v>
      </c>
      <c r="F6" s="5" t="s">
        <v>12</v>
      </c>
      <c r="G6" s="5">
        <v>1</v>
      </c>
    </row>
    <row r="7" spans="1:7" x14ac:dyDescent="0.25">
      <c r="A7" s="5" t="s">
        <v>16</v>
      </c>
      <c r="B7" s="5" t="s">
        <v>21</v>
      </c>
      <c r="C7" s="5" t="s">
        <v>14</v>
      </c>
      <c r="D7" s="5"/>
      <c r="E7" s="5" t="s">
        <v>158</v>
      </c>
      <c r="F7" s="5" t="s">
        <v>16</v>
      </c>
      <c r="G7" s="5">
        <v>1</v>
      </c>
    </row>
    <row r="8" spans="1:7" x14ac:dyDescent="0.25">
      <c r="A8" s="5" t="s">
        <v>12</v>
      </c>
      <c r="B8" s="5" t="s">
        <v>21</v>
      </c>
      <c r="C8" s="5" t="s">
        <v>14</v>
      </c>
      <c r="D8" s="5"/>
      <c r="E8" s="5" t="s">
        <v>159</v>
      </c>
      <c r="F8" s="5" t="s">
        <v>12</v>
      </c>
      <c r="G8" s="5">
        <v>1</v>
      </c>
    </row>
    <row r="9" spans="1:7" x14ac:dyDescent="0.25">
      <c r="A9" s="5" t="s">
        <v>16</v>
      </c>
      <c r="B9" s="5" t="s">
        <v>21</v>
      </c>
      <c r="C9" s="5" t="s">
        <v>14</v>
      </c>
      <c r="D9" s="5"/>
      <c r="E9" s="5" t="s">
        <v>160</v>
      </c>
      <c r="F9" s="5" t="s">
        <v>12</v>
      </c>
      <c r="G9" s="5">
        <v>1</v>
      </c>
    </row>
    <row r="10" spans="1:7" x14ac:dyDescent="0.25">
      <c r="A10" s="5" t="s">
        <v>16</v>
      </c>
      <c r="B10" s="5" t="s">
        <v>21</v>
      </c>
      <c r="C10" s="5" t="s">
        <v>14</v>
      </c>
      <c r="D10" s="5"/>
      <c r="E10" s="5" t="s">
        <v>161</v>
      </c>
      <c r="F10" s="5" t="s">
        <v>16</v>
      </c>
      <c r="G10" s="5">
        <v>1</v>
      </c>
    </row>
    <row r="11" spans="1:7" x14ac:dyDescent="0.25">
      <c r="A11" s="5" t="s">
        <v>16</v>
      </c>
      <c r="B11" s="5" t="s">
        <v>21</v>
      </c>
      <c r="C11" s="5" t="s">
        <v>14</v>
      </c>
      <c r="D11" s="5"/>
      <c r="E11" s="5" t="s">
        <v>162</v>
      </c>
      <c r="F11" s="5" t="s">
        <v>16</v>
      </c>
      <c r="G11"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171</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21</v>
      </c>
      <c r="C5" s="5" t="s">
        <v>14</v>
      </c>
      <c r="D5" s="5"/>
      <c r="E5" s="5" t="s">
        <v>172</v>
      </c>
      <c r="F5" s="5" t="s">
        <v>16</v>
      </c>
      <c r="G5" s="5">
        <v>1</v>
      </c>
    </row>
    <row r="6" spans="1:7" x14ac:dyDescent="0.25">
      <c r="A6" s="5" t="s">
        <v>12</v>
      </c>
      <c r="B6" s="5" t="s">
        <v>21</v>
      </c>
      <c r="C6" s="5" t="s">
        <v>14</v>
      </c>
      <c r="D6" s="5"/>
      <c r="E6" s="5" t="s">
        <v>173</v>
      </c>
      <c r="F6" s="5" t="s">
        <v>16</v>
      </c>
      <c r="G6" s="5">
        <v>1</v>
      </c>
    </row>
    <row r="7" spans="1:7" x14ac:dyDescent="0.25">
      <c r="A7" s="5" t="s">
        <v>12</v>
      </c>
      <c r="B7" s="5" t="s">
        <v>21</v>
      </c>
      <c r="C7" s="5" t="s">
        <v>14</v>
      </c>
      <c r="D7" s="5"/>
      <c r="E7" s="5" t="s">
        <v>174</v>
      </c>
      <c r="F7" s="5" t="s">
        <v>16</v>
      </c>
      <c r="G7"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143</v>
      </c>
      <c r="B1" s="1"/>
      <c r="C1" s="1"/>
      <c r="D1" s="1"/>
      <c r="E1" s="1"/>
      <c r="F1" s="1"/>
      <c r="G1" s="1"/>
    </row>
    <row r="2" spans="1:7" x14ac:dyDescent="0.25">
      <c r="A2" s="2" t="s">
        <v>1</v>
      </c>
      <c r="B2" s="3" t="s">
        <v>14</v>
      </c>
      <c r="C2" s="3"/>
      <c r="D2" s="3"/>
      <c r="E2" s="3"/>
      <c r="F2" s="3"/>
      <c r="G2" s="3"/>
    </row>
    <row r="3" spans="1:7" x14ac:dyDescent="0.25">
      <c r="A3" s="2" t="s">
        <v>3</v>
      </c>
      <c r="B3" s="3" t="s">
        <v>226</v>
      </c>
      <c r="C3" s="3"/>
      <c r="D3" s="3"/>
      <c r="E3" s="3"/>
      <c r="F3" s="3"/>
      <c r="G3" s="3"/>
    </row>
    <row r="4" spans="1:7" x14ac:dyDescent="0.25">
      <c r="A4" s="4" t="s">
        <v>5</v>
      </c>
      <c r="B4" s="4" t="s">
        <v>6</v>
      </c>
      <c r="C4" s="4" t="s">
        <v>7</v>
      </c>
      <c r="D4" s="4" t="s">
        <v>8</v>
      </c>
      <c r="E4" s="4" t="s">
        <v>9</v>
      </c>
      <c r="F4" s="4" t="s">
        <v>10</v>
      </c>
      <c r="G4" s="4" t="s">
        <v>11</v>
      </c>
    </row>
    <row r="5" spans="1:7" x14ac:dyDescent="0.25">
      <c r="A5" s="5" t="s">
        <v>16</v>
      </c>
      <c r="B5" s="5" t="s">
        <v>21</v>
      </c>
      <c r="C5" s="5" t="s">
        <v>14</v>
      </c>
      <c r="D5" s="5"/>
      <c r="E5" s="5" t="s">
        <v>144</v>
      </c>
      <c r="F5" s="5" t="s">
        <v>12</v>
      </c>
      <c r="G5" s="5">
        <v>1</v>
      </c>
    </row>
    <row r="6" spans="1:7" x14ac:dyDescent="0.25">
      <c r="A6" s="5" t="s">
        <v>16</v>
      </c>
      <c r="B6" s="5" t="s">
        <v>21</v>
      </c>
      <c r="C6" s="5" t="s">
        <v>14</v>
      </c>
      <c r="D6" s="5"/>
      <c r="E6" s="5" t="s">
        <v>145</v>
      </c>
      <c r="F6" s="5" t="s">
        <v>16</v>
      </c>
      <c r="G6" s="5">
        <v>1</v>
      </c>
    </row>
    <row r="7" spans="1:7" x14ac:dyDescent="0.25">
      <c r="A7" s="5" t="s">
        <v>16</v>
      </c>
      <c r="B7" s="5" t="s">
        <v>21</v>
      </c>
      <c r="C7" s="5" t="s">
        <v>14</v>
      </c>
      <c r="D7" s="5"/>
      <c r="E7" s="5" t="s">
        <v>146</v>
      </c>
      <c r="F7" s="5" t="s">
        <v>12</v>
      </c>
      <c r="G7" s="5">
        <v>1</v>
      </c>
    </row>
    <row r="8" spans="1:7" x14ac:dyDescent="0.25">
      <c r="A8" s="5" t="s">
        <v>16</v>
      </c>
      <c r="B8" s="5" t="s">
        <v>21</v>
      </c>
      <c r="C8" s="5" t="s">
        <v>14</v>
      </c>
      <c r="D8" s="5"/>
      <c r="E8" s="5" t="s">
        <v>147</v>
      </c>
      <c r="F8" s="5" t="s">
        <v>16</v>
      </c>
      <c r="G8" s="5">
        <v>1</v>
      </c>
    </row>
    <row r="9" spans="1:7" x14ac:dyDescent="0.25">
      <c r="A9" s="5" t="s">
        <v>16</v>
      </c>
      <c r="B9" s="5" t="s">
        <v>21</v>
      </c>
      <c r="C9" s="5" t="s">
        <v>14</v>
      </c>
      <c r="D9" s="5"/>
      <c r="E9" s="5" t="s">
        <v>148</v>
      </c>
      <c r="F9" s="5" t="s">
        <v>16</v>
      </c>
      <c r="G9" s="5">
        <v>1</v>
      </c>
    </row>
    <row r="10" spans="1:7" x14ac:dyDescent="0.25">
      <c r="A10" s="5" t="s">
        <v>16</v>
      </c>
      <c r="B10" s="5" t="s">
        <v>21</v>
      </c>
      <c r="C10" s="5" t="s">
        <v>14</v>
      </c>
      <c r="D10" s="5"/>
      <c r="E10" s="5" t="s">
        <v>149</v>
      </c>
      <c r="F10" s="5" t="s">
        <v>12</v>
      </c>
      <c r="G10" s="5">
        <v>1</v>
      </c>
    </row>
    <row r="11" spans="1:7" x14ac:dyDescent="0.25">
      <c r="A11" s="5" t="s">
        <v>16</v>
      </c>
      <c r="B11" s="5" t="s">
        <v>21</v>
      </c>
      <c r="C11" s="5" t="s">
        <v>14</v>
      </c>
      <c r="D11" s="5"/>
      <c r="E11" s="5" t="s">
        <v>150</v>
      </c>
      <c r="F11" s="5" t="s">
        <v>16</v>
      </c>
      <c r="G11" s="5">
        <v>1</v>
      </c>
    </row>
    <row r="12" spans="1:7" x14ac:dyDescent="0.25">
      <c r="A12" s="5" t="s">
        <v>16</v>
      </c>
      <c r="B12" s="5" t="s">
        <v>21</v>
      </c>
      <c r="C12" s="5" t="s">
        <v>14</v>
      </c>
      <c r="D12" s="5"/>
      <c r="E12" s="5" t="s">
        <v>151</v>
      </c>
      <c r="F12" s="5" t="s">
        <v>12</v>
      </c>
      <c r="G12" s="5">
        <v>1</v>
      </c>
    </row>
    <row r="13" spans="1:7" x14ac:dyDescent="0.25">
      <c r="A13" s="5" t="s">
        <v>16</v>
      </c>
      <c r="B13" s="5" t="s">
        <v>21</v>
      </c>
      <c r="C13" s="5" t="s">
        <v>14</v>
      </c>
      <c r="D13" s="5"/>
      <c r="E13" s="5" t="s">
        <v>152</v>
      </c>
      <c r="F13" s="5" t="s">
        <v>12</v>
      </c>
      <c r="G13" s="5">
        <v>1</v>
      </c>
    </row>
    <row r="14" spans="1:7" x14ac:dyDescent="0.25">
      <c r="A14" s="5" t="s">
        <v>16</v>
      </c>
      <c r="B14" s="5" t="s">
        <v>21</v>
      </c>
      <c r="C14" s="5" t="s">
        <v>14</v>
      </c>
      <c r="D14" s="5"/>
      <c r="E14" s="5" t="s">
        <v>153</v>
      </c>
      <c r="F14" s="5" t="s">
        <v>16</v>
      </c>
      <c r="G14" s="5">
        <v>1</v>
      </c>
    </row>
    <row r="15" spans="1:7" x14ac:dyDescent="0.25">
      <c r="A15" s="5" t="s">
        <v>16</v>
      </c>
      <c r="B15" s="5" t="s">
        <v>21</v>
      </c>
      <c r="C15" s="5" t="s">
        <v>14</v>
      </c>
      <c r="D15" s="5"/>
      <c r="E15" s="5" t="s">
        <v>154</v>
      </c>
      <c r="F15" s="5" t="s">
        <v>16</v>
      </c>
      <c r="G15"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PCEM Information</vt:lpstr>
      <vt:lpstr>Project Monitoring</vt:lpstr>
      <vt:lpstr>VVB Information</vt:lpstr>
      <vt:lpstr>Time Limits</vt:lpstr>
      <vt:lpstr>Methodology</vt:lpstr>
      <vt:lpstr>Baseline scenario Selection</vt:lpstr>
      <vt:lpstr>Leakages</vt:lpstr>
      <vt:lpstr>Net Plastic Waste Recycled</vt:lpstr>
      <vt:lpstr>Project Scenario Quantificatio</vt:lpstr>
      <vt:lpstr>Baseline scenario quantificati</vt:lpstr>
      <vt:lpstr>GHG Emission Calculation</vt:lpstr>
      <vt:lpstr>Additionality</vt:lpstr>
      <vt:lpstr>Step 5 Investment Analysis</vt:lpstr>
      <vt:lpstr>Step 4 Common practice</vt:lpstr>
      <vt:lpstr>Step 3 Is the PCEM actively fu</vt:lpstr>
      <vt:lpstr>Step 2 First-of-its-kind proje</vt:lpstr>
      <vt:lpstr>VVB Accreditation</vt:lpstr>
      <vt:lpstr>VVB Signature</vt:lpstr>
      <vt:lpstr>Project Type (enum)</vt:lpstr>
      <vt:lpstr>Cycle (enum)</vt:lpstr>
      <vt:lpstr>Project activity type (enum)</vt:lpstr>
      <vt:lpstr>For Install capacity in (enum)</vt:lpstr>
      <vt:lpstr>Step 1 Additionality ov (enum)</vt:lpstr>
      <vt:lpstr>Step 5 Is the internal  (enum)</vt:lpstr>
      <vt:lpstr>Step 4 Is the PCEM comm (enum)</vt:lpstr>
      <vt:lpstr>Step 3 Is the PCEM acti (enum)</vt:lpstr>
      <vt:lpstr>Step 2 Is the project t (enum)</vt:lpstr>
      <vt:lpstr>Activities (enum)</vt:lpstr>
      <vt:lpstr>Have main staff thoroug (enum)</vt:lpstr>
      <vt:lpstr>Have main staff reviewe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2024-04-08T19:59:59Z</dcterms:created>
  <dcterms:modified xsi:type="dcterms:W3CDTF">2024-04-08T19:59:59Z</dcterms:modified>
</cp:coreProperties>
</file>