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defaultThemeVersion="166925"/>
  <mc:AlternateContent xmlns:mc="http://schemas.openxmlformats.org/markup-compatibility/2006">
    <mc:Choice Requires="x15">
      <x15ac:absPath xmlns:x15ac="http://schemas.microsoft.com/office/spreadsheetml/2010/11/ac" url="E:\DataSets for Analysis\"/>
    </mc:Choice>
  </mc:AlternateContent>
  <xr:revisionPtr revIDLastSave="0" documentId="13_ncr:1_{051BDC3D-8964-40EF-8C90-1F1F08FFB142}" xr6:coauthVersionLast="47" xr6:coauthVersionMax="47" xr10:uidLastSave="{00000000-0000-0000-0000-000000000000}"/>
  <bookViews>
    <workbookView xWindow="-108" yWindow="-108" windowWidth="23256" windowHeight="12576" xr2:uid="{83F5FBE7-6EEA-4143-86CD-4171EC84FB41}"/>
  </bookViews>
  <sheets>
    <sheet name="Dashboard" sheetId="5" r:id="rId1"/>
    <sheet name="Data" sheetId="2" r:id="rId2"/>
    <sheet name="Pivot Tables" sheetId="4" r:id="rId3"/>
  </sheets>
  <definedNames>
    <definedName name="_xlchart.v1.4" hidden="1">'Pivot Tables'!$J$28:$J$31</definedName>
    <definedName name="_xlchart.v1.5" hidden="1">'Pivot Tables'!$K$28:$K$31</definedName>
    <definedName name="_xlchart.v1.6" hidden="1">'Pivot Tables'!$J$28:$J$31</definedName>
    <definedName name="_xlchart.v1.7" hidden="1">'Pivot Tables'!$K$28:$K$31</definedName>
    <definedName name="_xlchart.v5.0" hidden="1">'Pivot Tables'!$J$11</definedName>
    <definedName name="_xlchart.v5.1" hidden="1">'Pivot Tables'!$J$12:$J$18</definedName>
    <definedName name="_xlchart.v5.10" hidden="1">'Pivot Tables'!$K$11</definedName>
    <definedName name="_xlchart.v5.11" hidden="1">'Pivot Tables'!$K$12:$K$18</definedName>
    <definedName name="_xlchart.v5.2" hidden="1">'Pivot Tables'!$K$11</definedName>
    <definedName name="_xlchart.v5.3" hidden="1">'Pivot Tables'!$K$12:$K$18</definedName>
    <definedName name="_xlchart.v5.8" hidden="1">'Pivot Tables'!$J$11</definedName>
    <definedName name="_xlchart.v5.9" hidden="1">'Pivot Tables'!$J$12:$J$18</definedName>
    <definedName name="Slicer_Customer_Acquisition_Type">#N/A</definedName>
    <definedName name="Slicer_Product">#N/A</definedName>
    <definedName name="Slicer_State">#N/A</definedName>
    <definedName name="Slicer_Year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9" i="4" l="1"/>
  <c r="K14" i="4"/>
  <c r="K28" i="4"/>
  <c r="K13" i="4"/>
  <c r="P18" i="4"/>
  <c r="K12" i="4"/>
  <c r="F23" i="4"/>
  <c r="K18" i="4"/>
  <c r="K17" i="4"/>
  <c r="K31" i="4"/>
  <c r="K16" i="4"/>
  <c r="K30" i="4"/>
  <c r="K15" i="4"/>
</calcChain>
</file>

<file path=xl/sharedStrings.xml><?xml version="1.0" encoding="utf-8"?>
<sst xmlns="http://schemas.openxmlformats.org/spreadsheetml/2006/main" count="34786" uniqueCount="56">
  <si>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</si>
  <si>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</si>
  <si>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</si>
  <si>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</si>
  <si>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</si>
  <si>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</si>
  <si>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</si>
  <si>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</si>
  <si>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</si>
  <si>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</si>
  <si>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</si>
  <si>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</si>
  <si>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</si>
  <si>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</si>
  <si>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</si>
  <si>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</si>
  <si>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</si>
  <si>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</si>
  <si>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</si>
  <si>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</si>
  <si>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</si>
  <si>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</si>
  <si>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</si>
  <si>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</si>
  <si>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</si>
  <si>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</si>
  <si>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</si>
  <si>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</si>
  <si>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</si>
  <si>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</si>
  <si>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</si>
  <si>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</si>
  <si>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</si>
  <si>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</si>
  <si>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</si>
  <si>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</si>
  <si>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</si>
  <si>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</si>
  <si>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</si>
  <si>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</si>
  <si>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</si>
  <si>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</si>
  <si>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</si>
  <si>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</si>
  <si>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</si>
  <si>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</si>
  <si>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</si>
  <si>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</si>
  <si>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</si>
  <si>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</si>
  <si>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</si>
  <si>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</si>
  <si>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Rows</t>
  </si>
  <si>
    <t>Count of Revenue</t>
  </si>
  <si>
    <t>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</si>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</sst>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0" fontId="0" fillId="2" borderId="0" xfId="0" applyFill="1"/>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FFFFFF"/>
      <color rgb="FFFF0000"/>
      <color rgb="FFBF46FF"/>
      <color rgb="FFFF896D"/>
      <color rgb="FF9C2FD9"/>
      <color rgb="FF217346"/>
      <color rgb="FFFF5D5B"/>
      <color rgb="FFFFA7D1"/>
      <color rgb="FFFF2489"/>
      <color rgb="FF008740"/>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Satisfaction.xlsx]Pivot Tables!PivotTable1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 Tables'!$B$2:$B$41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CE4-4242-88A3-ABE2663BBA83}"/>
            </c:ext>
          </c:extLst>
        </c:ser>
        <c:dLbls>
          <c:showLegendKey val="0"/>
          <c:showVal val="0"/>
          <c:showCatName val="0"/>
          <c:showSerName val="0"/>
          <c:showPercent val="0"/>
          <c:showBubbleSize val="0"/>
        </c:dLbls>
        <c:dropLines>
          <c:spPr>
            <a:ln w="9525" cap="flat" cmpd="sng" algn="ctr">
              <a:gradFill>
                <a:gsLst>
                  <a:gs pos="0">
                    <a:schemeClr val="accent1">
                      <a:lumMod val="5000"/>
                      <a:lumOff val="95000"/>
                    </a:schemeClr>
                  </a:gs>
                  <a:gs pos="100000">
                    <a:schemeClr val="accent1">
                      <a:lumMod val="45000"/>
                      <a:lumOff val="55000"/>
                    </a:schemeClr>
                  </a:gs>
                </a:gsLst>
                <a:lin ang="5400000" scaled="1"/>
              </a:gradFill>
              <a:round/>
            </a:ln>
            <a:effectLst/>
          </c:spPr>
        </c:dropLines>
        <c:marker val="1"/>
        <c:smooth val="0"/>
        <c:axId val="1833667808"/>
        <c:axId val="1833663488"/>
      </c:lineChart>
      <c:catAx>
        <c:axId val="18336678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33663488"/>
        <c:crosses val="autoZero"/>
        <c:auto val="1"/>
        <c:lblAlgn val="ctr"/>
        <c:lblOffset val="100"/>
        <c:tickLblSkip val="2"/>
        <c:tickMarkSkip val="1"/>
        <c:noMultiLvlLbl val="1"/>
      </c:catAx>
      <c:valAx>
        <c:axId val="1833663488"/>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3667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Satisfaction.xlsx]Pivot Tables!PivotTable5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chemeClr val="tx1"/>
          </a:solidFill>
          <a:ln w="19050">
            <a:solidFill>
              <a:schemeClr val="lt1"/>
            </a:solidFill>
          </a:ln>
          <a:effectLst/>
        </c:spPr>
      </c:pivotFmt>
    </c:pivotFmts>
    <c:plotArea>
      <c:layout/>
      <c:doughnutChart>
        <c:varyColors val="1"/>
        <c:ser>
          <c:idx val="0"/>
          <c:order val="0"/>
          <c:tx>
            <c:strRef>
              <c:f>'Pivot Tables'!$E$21</c:f>
              <c:strCache>
                <c:ptCount val="1"/>
                <c:pt idx="0">
                  <c:v>Total</c:v>
                </c:pt>
              </c:strCache>
            </c:strRef>
          </c:tx>
          <c:spPr>
            <a:solidFill>
              <a:schemeClr val="tx1"/>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1715-4B11-8877-47BC4678CECA}"/>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1715-4B11-8877-47BC4678CECA}"/>
              </c:ext>
            </c:extLst>
          </c:dPt>
          <c:cat>
            <c:strRef>
              <c:f>'Pivot Tables'!$D$22:$D$24</c:f>
              <c:strCache>
                <c:ptCount val="2"/>
                <c:pt idx="0">
                  <c:v>on-time</c:v>
                </c:pt>
                <c:pt idx="1">
                  <c:v>delayed</c:v>
                </c:pt>
              </c:strCache>
            </c:strRef>
          </c:cat>
          <c:val>
            <c:numRef>
              <c:f>'Pivot Tables'!$E$22:$E$24</c:f>
              <c:numCache>
                <c:formatCode>General</c:formatCode>
                <c:ptCount val="2"/>
                <c:pt idx="0">
                  <c:v>3889</c:v>
                </c:pt>
                <c:pt idx="1">
                  <c:v>1891</c:v>
                </c:pt>
              </c:numCache>
            </c:numRef>
          </c:val>
          <c:extLst>
            <c:ext xmlns:c16="http://schemas.microsoft.com/office/drawing/2014/chart" uri="{C3380CC4-5D6E-409C-BE32-E72D297353CC}">
              <c16:uniqueId val="{00000004-1715-4B11-8877-47BC4678CECA}"/>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Satisfaction.xlsx]Pivot Tables!PivotTable6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dk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chemeClr val="dk1"/>
          </a:solidFill>
          <a:ln w="19050">
            <a:solidFill>
              <a:schemeClr val="lt1"/>
            </a:solidFill>
          </a:ln>
          <a:effectLst/>
        </c:spPr>
      </c:pivotFmt>
    </c:pivotFmts>
    <c:plotArea>
      <c:layout/>
      <c:doughnutChart>
        <c:varyColors val="1"/>
        <c:ser>
          <c:idx val="0"/>
          <c:order val="0"/>
          <c:tx>
            <c:strRef>
              <c:f>'Pivot Tables'!$O$16</c:f>
              <c:strCache>
                <c:ptCount val="1"/>
                <c:pt idx="0">
                  <c:v>Total</c:v>
                </c:pt>
              </c:strCache>
            </c:strRef>
          </c:tx>
          <c:spPr>
            <a:solidFill>
              <a:schemeClr val="dk1"/>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816F-4F8E-ABD6-59D06AED1436}"/>
              </c:ext>
            </c:extLst>
          </c:dPt>
          <c:dPt>
            <c:idx val="1"/>
            <c:bubble3D val="0"/>
            <c:spPr>
              <a:solidFill>
                <a:schemeClr val="dk1"/>
              </a:solidFill>
              <a:ln w="19050">
                <a:solidFill>
                  <a:schemeClr val="lt1"/>
                </a:solidFill>
              </a:ln>
              <a:effectLst/>
            </c:spPr>
            <c:extLst>
              <c:ext xmlns:c16="http://schemas.microsoft.com/office/drawing/2014/chart" uri="{C3380CC4-5D6E-409C-BE32-E72D297353CC}">
                <c16:uniqueId val="{00000003-816F-4F8E-ABD6-59D06AED1436}"/>
              </c:ext>
            </c:extLst>
          </c:dPt>
          <c:cat>
            <c:strRef>
              <c:f>'Pivot Tables'!$N$17:$N$19</c:f>
              <c:strCache>
                <c:ptCount val="2"/>
                <c:pt idx="0">
                  <c:v>no</c:v>
                </c:pt>
                <c:pt idx="1">
                  <c:v>yes</c:v>
                </c:pt>
              </c:strCache>
            </c:strRef>
          </c:cat>
          <c:val>
            <c:numRef>
              <c:f>'Pivot Tables'!$O$17:$O$19</c:f>
              <c:numCache>
                <c:formatCode>General</c:formatCode>
                <c:ptCount val="2"/>
                <c:pt idx="0">
                  <c:v>5184</c:v>
                </c:pt>
                <c:pt idx="1">
                  <c:v>596</c:v>
                </c:pt>
              </c:numCache>
            </c:numRef>
          </c:val>
          <c:extLst>
            <c:ext xmlns:c16="http://schemas.microsoft.com/office/drawing/2014/chart" uri="{C3380CC4-5D6E-409C-BE32-E72D297353CC}">
              <c16:uniqueId val="{00000004-816F-4F8E-ABD6-59D06AED143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Satisfaction.xlsx]Pivot Tables!PivotTable10</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62000">
                <a:srgbClr val="FF0000"/>
              </a:gs>
              <a:gs pos="0">
                <a:schemeClr val="bg1"/>
              </a:gs>
            </a:gsLst>
            <a:path path="circle">
              <a:fillToRect l="100000" t="100000"/>
            </a:path>
          </a:gradFill>
          <a:ln>
            <a:solidFill>
              <a:schemeClr val="dk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49000">
                <a:schemeClr val="accent2">
                  <a:lumMod val="60000"/>
                  <a:lumOff val="40000"/>
                </a:schemeClr>
              </a:gs>
              <a:gs pos="0">
                <a:schemeClr val="accent6">
                  <a:lumMod val="20000"/>
                  <a:lumOff val="80000"/>
                </a:schemeClr>
              </a:gs>
            </a:gsLst>
            <a:path path="circle">
              <a:fillToRect l="100000" t="100000"/>
            </a:path>
          </a:gradFill>
          <a:ln>
            <a:solidFill>
              <a:schemeClr val="dk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45000">
                <a:schemeClr val="bg1">
                  <a:lumMod val="85000"/>
                </a:schemeClr>
              </a:gs>
              <a:gs pos="24000">
                <a:schemeClr val="accent2">
                  <a:lumMod val="20000"/>
                  <a:lumOff val="80000"/>
                </a:schemeClr>
              </a:gs>
            </a:gsLst>
            <a:path path="circle">
              <a:fillToRect l="100000" t="100000"/>
            </a:path>
          </a:gradFill>
          <a:ln>
            <a:solidFill>
              <a:schemeClr val="dk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59000">
                <a:schemeClr val="accent4">
                  <a:lumMod val="60000"/>
                  <a:lumOff val="40000"/>
                </a:schemeClr>
              </a:gs>
              <a:gs pos="0">
                <a:schemeClr val="bg1"/>
              </a:gs>
            </a:gsLst>
            <a:path path="circle">
              <a:fillToRect l="100000" t="100000"/>
            </a:path>
          </a:gradFill>
          <a:ln>
            <a:solidFill>
              <a:schemeClr val="dk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54000">
                <a:schemeClr val="accent6">
                  <a:lumMod val="40000"/>
                  <a:lumOff val="60000"/>
                </a:schemeClr>
              </a:gs>
              <a:gs pos="0">
                <a:schemeClr val="accent3">
                  <a:lumMod val="20000"/>
                  <a:lumOff val="80000"/>
                </a:schemeClr>
              </a:gs>
            </a:gsLst>
            <a:path path="circle">
              <a:fillToRect l="100000" t="100000"/>
            </a:path>
          </a:gradFill>
          <a:ln>
            <a:solidFill>
              <a:schemeClr val="dk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09168145889279"/>
          <c:y val="2.9510395707578806E-2"/>
          <c:w val="0.70205482985147105"/>
          <c:h val="0.84688561817096808"/>
        </c:manualLayout>
      </c:layout>
      <c:barChart>
        <c:barDir val="bar"/>
        <c:grouping val="percentStacked"/>
        <c:varyColors val="0"/>
        <c:ser>
          <c:idx val="0"/>
          <c:order val="0"/>
          <c:tx>
            <c:strRef>
              <c:f>'Pivot Tables'!$Q$43:$Q$44</c:f>
              <c:strCache>
                <c:ptCount val="1"/>
                <c:pt idx="0">
                  <c:v>(1) very low</c:v>
                </c:pt>
              </c:strCache>
            </c:strRef>
          </c:tx>
          <c:spPr>
            <a:gradFill>
              <a:gsLst>
                <a:gs pos="62000">
                  <a:srgbClr val="FF0000"/>
                </a:gs>
                <a:gs pos="0">
                  <a:schemeClr val="bg1"/>
                </a:gs>
              </a:gsLst>
              <a:path path="circle">
                <a:fillToRect l="100000" t="100000"/>
              </a:path>
            </a:gradFill>
            <a:ln>
              <a:solidFill>
                <a:schemeClr val="dk1">
                  <a:shade val="15000"/>
                </a:schemeClr>
              </a:solidFill>
            </a:ln>
            <a:effectLst/>
          </c:spPr>
          <c:invertIfNegative val="0"/>
          <c:cat>
            <c:strRef>
              <c:f>'Pivot Tables'!$P$45:$P$50</c:f>
              <c:strCache>
                <c:ptCount val="5"/>
                <c:pt idx="0">
                  <c:v>Product 5</c:v>
                </c:pt>
                <c:pt idx="1">
                  <c:v>Product 4</c:v>
                </c:pt>
                <c:pt idx="2">
                  <c:v>Product 3</c:v>
                </c:pt>
                <c:pt idx="3">
                  <c:v>Product 2</c:v>
                </c:pt>
                <c:pt idx="4">
                  <c:v>Product 1</c:v>
                </c:pt>
              </c:strCache>
            </c:strRef>
          </c:cat>
          <c:val>
            <c:numRef>
              <c:f>'Pivot Tables'!$Q$45:$Q$50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E557-498D-A0AD-2C0A6B578420}"/>
            </c:ext>
          </c:extLst>
        </c:ser>
        <c:ser>
          <c:idx val="1"/>
          <c:order val="1"/>
          <c:tx>
            <c:strRef>
              <c:f>'Pivot Tables'!$R$43:$R$44</c:f>
              <c:strCache>
                <c:ptCount val="1"/>
                <c:pt idx="0">
                  <c:v>(2) low</c:v>
                </c:pt>
              </c:strCache>
            </c:strRef>
          </c:tx>
          <c:spPr>
            <a:gradFill>
              <a:gsLst>
                <a:gs pos="49000">
                  <a:schemeClr val="accent2">
                    <a:lumMod val="60000"/>
                    <a:lumOff val="40000"/>
                  </a:schemeClr>
                </a:gs>
                <a:gs pos="0">
                  <a:schemeClr val="accent6">
                    <a:lumMod val="20000"/>
                    <a:lumOff val="80000"/>
                  </a:schemeClr>
                </a:gs>
              </a:gsLst>
              <a:path path="circle">
                <a:fillToRect l="100000" t="100000"/>
              </a:path>
            </a:gradFill>
            <a:ln>
              <a:solidFill>
                <a:schemeClr val="dk1">
                  <a:shade val="15000"/>
                </a:schemeClr>
              </a:solidFill>
            </a:ln>
            <a:effectLst/>
          </c:spPr>
          <c:invertIfNegative val="0"/>
          <c:cat>
            <c:strRef>
              <c:f>'Pivot Tables'!$P$45:$P$50</c:f>
              <c:strCache>
                <c:ptCount val="5"/>
                <c:pt idx="0">
                  <c:v>Product 5</c:v>
                </c:pt>
                <c:pt idx="1">
                  <c:v>Product 4</c:v>
                </c:pt>
                <c:pt idx="2">
                  <c:v>Product 3</c:v>
                </c:pt>
                <c:pt idx="3">
                  <c:v>Product 2</c:v>
                </c:pt>
                <c:pt idx="4">
                  <c:v>Product 1</c:v>
                </c:pt>
              </c:strCache>
            </c:strRef>
          </c:cat>
          <c:val>
            <c:numRef>
              <c:f>'Pivot Tables'!$R$45:$R$50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E557-498D-A0AD-2C0A6B578420}"/>
            </c:ext>
          </c:extLst>
        </c:ser>
        <c:ser>
          <c:idx val="2"/>
          <c:order val="2"/>
          <c:tx>
            <c:strRef>
              <c:f>'Pivot Tables'!$S$43:$S$44</c:f>
              <c:strCache>
                <c:ptCount val="1"/>
                <c:pt idx="0">
                  <c:v>(3) ok</c:v>
                </c:pt>
              </c:strCache>
            </c:strRef>
          </c:tx>
          <c:spPr>
            <a:gradFill>
              <a:gsLst>
                <a:gs pos="45000">
                  <a:schemeClr val="bg1">
                    <a:lumMod val="85000"/>
                  </a:schemeClr>
                </a:gs>
                <a:gs pos="24000">
                  <a:schemeClr val="accent2">
                    <a:lumMod val="20000"/>
                    <a:lumOff val="80000"/>
                  </a:schemeClr>
                </a:gs>
              </a:gsLst>
              <a:path path="circle">
                <a:fillToRect l="100000" t="100000"/>
              </a:path>
            </a:gradFill>
            <a:ln>
              <a:solidFill>
                <a:schemeClr val="dk1">
                  <a:shade val="15000"/>
                </a:schemeClr>
              </a:solidFill>
            </a:ln>
            <a:effectLst/>
          </c:spPr>
          <c:invertIfNegative val="0"/>
          <c:cat>
            <c:strRef>
              <c:f>'Pivot Tables'!$P$45:$P$50</c:f>
              <c:strCache>
                <c:ptCount val="5"/>
                <c:pt idx="0">
                  <c:v>Product 5</c:v>
                </c:pt>
                <c:pt idx="1">
                  <c:v>Product 4</c:v>
                </c:pt>
                <c:pt idx="2">
                  <c:v>Product 3</c:v>
                </c:pt>
                <c:pt idx="3">
                  <c:v>Product 2</c:v>
                </c:pt>
                <c:pt idx="4">
                  <c:v>Product 1</c:v>
                </c:pt>
              </c:strCache>
            </c:strRef>
          </c:cat>
          <c:val>
            <c:numRef>
              <c:f>'Pivot Tables'!$S$45:$S$50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E557-498D-A0AD-2C0A6B578420}"/>
            </c:ext>
          </c:extLst>
        </c:ser>
        <c:ser>
          <c:idx val="3"/>
          <c:order val="3"/>
          <c:tx>
            <c:strRef>
              <c:f>'Pivot Tables'!$T$43:$T$44</c:f>
              <c:strCache>
                <c:ptCount val="1"/>
                <c:pt idx="0">
                  <c:v>(4) high</c:v>
                </c:pt>
              </c:strCache>
            </c:strRef>
          </c:tx>
          <c:spPr>
            <a:gradFill>
              <a:gsLst>
                <a:gs pos="59000">
                  <a:schemeClr val="accent4">
                    <a:lumMod val="60000"/>
                    <a:lumOff val="40000"/>
                  </a:schemeClr>
                </a:gs>
                <a:gs pos="0">
                  <a:schemeClr val="bg1"/>
                </a:gs>
              </a:gsLst>
              <a:path path="circle">
                <a:fillToRect l="100000" t="100000"/>
              </a:path>
            </a:gradFill>
            <a:ln>
              <a:solidFill>
                <a:schemeClr val="dk1">
                  <a:shade val="15000"/>
                </a:schemeClr>
              </a:solidFill>
            </a:ln>
            <a:effectLst/>
          </c:spPr>
          <c:invertIfNegative val="0"/>
          <c:cat>
            <c:strRef>
              <c:f>'Pivot Tables'!$P$45:$P$50</c:f>
              <c:strCache>
                <c:ptCount val="5"/>
                <c:pt idx="0">
                  <c:v>Product 5</c:v>
                </c:pt>
                <c:pt idx="1">
                  <c:v>Product 4</c:v>
                </c:pt>
                <c:pt idx="2">
                  <c:v>Product 3</c:v>
                </c:pt>
                <c:pt idx="3">
                  <c:v>Product 2</c:v>
                </c:pt>
                <c:pt idx="4">
                  <c:v>Product 1</c:v>
                </c:pt>
              </c:strCache>
            </c:strRef>
          </c:cat>
          <c:val>
            <c:numRef>
              <c:f>'Pivot Tables'!$T$45:$T$50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E557-498D-A0AD-2C0A6B578420}"/>
            </c:ext>
          </c:extLst>
        </c:ser>
        <c:ser>
          <c:idx val="4"/>
          <c:order val="4"/>
          <c:tx>
            <c:strRef>
              <c:f>'Pivot Tables'!$U$43:$U$44</c:f>
              <c:strCache>
                <c:ptCount val="1"/>
                <c:pt idx="0">
                  <c:v>(5) very high</c:v>
                </c:pt>
              </c:strCache>
            </c:strRef>
          </c:tx>
          <c:spPr>
            <a:gradFill>
              <a:gsLst>
                <a:gs pos="54000">
                  <a:schemeClr val="accent6">
                    <a:lumMod val="40000"/>
                    <a:lumOff val="60000"/>
                  </a:schemeClr>
                </a:gs>
                <a:gs pos="0">
                  <a:schemeClr val="accent3">
                    <a:lumMod val="20000"/>
                    <a:lumOff val="80000"/>
                  </a:schemeClr>
                </a:gs>
              </a:gsLst>
              <a:path path="circle">
                <a:fillToRect l="100000" t="100000"/>
              </a:path>
            </a:gradFill>
            <a:ln>
              <a:solidFill>
                <a:schemeClr val="dk1">
                  <a:shade val="15000"/>
                </a:schemeClr>
              </a:solidFill>
            </a:ln>
            <a:effectLst/>
          </c:spPr>
          <c:invertIfNegative val="0"/>
          <c:cat>
            <c:strRef>
              <c:f>'Pivot Tables'!$P$45:$P$50</c:f>
              <c:strCache>
                <c:ptCount val="5"/>
                <c:pt idx="0">
                  <c:v>Product 5</c:v>
                </c:pt>
                <c:pt idx="1">
                  <c:v>Product 4</c:v>
                </c:pt>
                <c:pt idx="2">
                  <c:v>Product 3</c:v>
                </c:pt>
                <c:pt idx="3">
                  <c:v>Product 2</c:v>
                </c:pt>
                <c:pt idx="4">
                  <c:v>Product 1</c:v>
                </c:pt>
              </c:strCache>
            </c:strRef>
          </c:cat>
          <c:val>
            <c:numRef>
              <c:f>'Pivot Tables'!$U$45:$U$50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E557-498D-A0AD-2C0A6B578420}"/>
            </c:ext>
          </c:extLst>
        </c:ser>
        <c:dLbls>
          <c:showLegendKey val="0"/>
          <c:showVal val="0"/>
          <c:showCatName val="0"/>
          <c:showSerName val="0"/>
          <c:showPercent val="0"/>
          <c:showBubbleSize val="0"/>
        </c:dLbls>
        <c:gapWidth val="100"/>
        <c:overlap val="100"/>
        <c:axId val="283130751"/>
        <c:axId val="283124511"/>
      </c:barChart>
      <c:catAx>
        <c:axId val="28313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3124511"/>
        <c:crosses val="autoZero"/>
        <c:auto val="1"/>
        <c:lblAlgn val="ctr"/>
        <c:lblOffset val="100"/>
        <c:noMultiLvlLbl val="0"/>
      </c:catAx>
      <c:valAx>
        <c:axId val="2831245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313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multiLvlStrRef>
              <c:f>'Pivot Tables'!$A$2:$A$41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 Tables'!$B$2:$B$41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C2A6-4864-821A-DA34FE70C7CB}"/>
            </c:ext>
          </c:extLst>
        </c:ser>
        <c:dLbls>
          <c:showLegendKey val="0"/>
          <c:showVal val="0"/>
          <c:showCatName val="0"/>
          <c:showSerName val="0"/>
          <c:showPercent val="0"/>
          <c:showBubbleSize val="0"/>
        </c:dLbls>
        <c:smooth val="0"/>
        <c:axId val="1833667808"/>
        <c:axId val="1833663488"/>
      </c:lineChart>
      <c:catAx>
        <c:axId val="183366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63488"/>
        <c:crosses val="autoZero"/>
        <c:auto val="1"/>
        <c:lblAlgn val="ctr"/>
        <c:lblOffset val="100"/>
        <c:noMultiLvlLbl val="0"/>
      </c:catAx>
      <c:valAx>
        <c:axId val="1833663488"/>
        <c:scaling>
          <c:orientation val="minMax"/>
        </c:scaling>
        <c:delete val="0"/>
        <c:axPos val="l"/>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6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Tables'!$E$21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39-47D5-BEC0-553A0A350B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39-47D5-BEC0-553A0A350B5E}"/>
              </c:ext>
            </c:extLst>
          </c:dPt>
          <c:cat>
            <c:strRef>
              <c:f>'Pivot Tables'!$D$22:$D$24</c:f>
              <c:strCache>
                <c:ptCount val="2"/>
                <c:pt idx="0">
                  <c:v>on-time</c:v>
                </c:pt>
                <c:pt idx="1">
                  <c:v>delayed</c:v>
                </c:pt>
              </c:strCache>
            </c:strRef>
          </c:cat>
          <c:val>
            <c:numRef>
              <c:f>'Pivot Tables'!$E$22:$E$24</c:f>
              <c:numCache>
                <c:formatCode>General</c:formatCode>
                <c:ptCount val="2"/>
                <c:pt idx="0">
                  <c:v>3889</c:v>
                </c:pt>
                <c:pt idx="1">
                  <c:v>1891</c:v>
                </c:pt>
              </c:numCache>
            </c:numRef>
          </c:val>
          <c:extLst>
            <c:ext xmlns:c16="http://schemas.microsoft.com/office/drawing/2014/chart" uri="{C3380CC4-5D6E-409C-BE32-E72D297353CC}">
              <c16:uniqueId val="{00000000-5855-45FC-8FD9-81CFAA1988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Tables'!$O$16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85-48FE-913A-68997BA5C5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85-48FE-913A-68997BA5C5C9}"/>
              </c:ext>
            </c:extLst>
          </c:dPt>
          <c:cat>
            <c:strRef>
              <c:f>'Pivot Tables'!$N$17:$N$19</c:f>
              <c:strCache>
                <c:ptCount val="2"/>
                <c:pt idx="0">
                  <c:v>no</c:v>
                </c:pt>
                <c:pt idx="1">
                  <c:v>yes</c:v>
                </c:pt>
              </c:strCache>
            </c:strRef>
          </c:cat>
          <c:val>
            <c:numRef>
              <c:f>'Pivot Tables'!$O$17:$O$19</c:f>
              <c:numCache>
                <c:formatCode>General</c:formatCode>
                <c:ptCount val="2"/>
                <c:pt idx="0">
                  <c:v>5184</c:v>
                </c:pt>
                <c:pt idx="1">
                  <c:v>596</c:v>
                </c:pt>
              </c:numCache>
            </c:numRef>
          </c:val>
          <c:extLst>
            <c:ext xmlns:c16="http://schemas.microsoft.com/office/drawing/2014/chart" uri="{C3380CC4-5D6E-409C-BE32-E72D297353CC}">
              <c16:uniqueId val="{00000000-45D3-4EDD-8DC0-76E4C3155A1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Satisfaction.xlsx]Pivot Tables!PivotTable10</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Tables'!$Q$43:$Q$44</c:f>
              <c:strCache>
                <c:ptCount val="1"/>
                <c:pt idx="0">
                  <c:v>(1) very low</c:v>
                </c:pt>
              </c:strCache>
            </c:strRef>
          </c:tx>
          <c:spPr>
            <a:solidFill>
              <a:schemeClr val="accent1"/>
            </a:solidFill>
            <a:ln>
              <a:noFill/>
            </a:ln>
            <a:effectLst/>
            <a:sp3d/>
          </c:spPr>
          <c:invertIfNegative val="0"/>
          <c:cat>
            <c:strRef>
              <c:f>'Pivot Tables'!$P$45:$P$50</c:f>
              <c:strCache>
                <c:ptCount val="5"/>
                <c:pt idx="0">
                  <c:v>Product 5</c:v>
                </c:pt>
                <c:pt idx="1">
                  <c:v>Product 4</c:v>
                </c:pt>
                <c:pt idx="2">
                  <c:v>Product 3</c:v>
                </c:pt>
                <c:pt idx="3">
                  <c:v>Product 2</c:v>
                </c:pt>
                <c:pt idx="4">
                  <c:v>Product 1</c:v>
                </c:pt>
              </c:strCache>
            </c:strRef>
          </c:cat>
          <c:val>
            <c:numRef>
              <c:f>'Pivot Tables'!$Q$45:$Q$50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5226-49D0-9F6F-532D27E7BF57}"/>
            </c:ext>
          </c:extLst>
        </c:ser>
        <c:ser>
          <c:idx val="1"/>
          <c:order val="1"/>
          <c:tx>
            <c:strRef>
              <c:f>'Pivot Tables'!$R$43:$R$44</c:f>
              <c:strCache>
                <c:ptCount val="1"/>
                <c:pt idx="0">
                  <c:v>(2) low</c:v>
                </c:pt>
              </c:strCache>
            </c:strRef>
          </c:tx>
          <c:spPr>
            <a:solidFill>
              <a:schemeClr val="accent2"/>
            </a:solidFill>
            <a:ln>
              <a:noFill/>
            </a:ln>
            <a:effectLst/>
            <a:sp3d/>
          </c:spPr>
          <c:invertIfNegative val="0"/>
          <c:cat>
            <c:strRef>
              <c:f>'Pivot Tables'!$P$45:$P$50</c:f>
              <c:strCache>
                <c:ptCount val="5"/>
                <c:pt idx="0">
                  <c:v>Product 5</c:v>
                </c:pt>
                <c:pt idx="1">
                  <c:v>Product 4</c:v>
                </c:pt>
                <c:pt idx="2">
                  <c:v>Product 3</c:v>
                </c:pt>
                <c:pt idx="3">
                  <c:v>Product 2</c:v>
                </c:pt>
                <c:pt idx="4">
                  <c:v>Product 1</c:v>
                </c:pt>
              </c:strCache>
            </c:strRef>
          </c:cat>
          <c:val>
            <c:numRef>
              <c:f>'Pivot Tables'!$R$45:$R$50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5226-49D0-9F6F-532D27E7BF57}"/>
            </c:ext>
          </c:extLst>
        </c:ser>
        <c:ser>
          <c:idx val="2"/>
          <c:order val="2"/>
          <c:tx>
            <c:strRef>
              <c:f>'Pivot Tables'!$S$43:$S$44</c:f>
              <c:strCache>
                <c:ptCount val="1"/>
                <c:pt idx="0">
                  <c:v>(3) ok</c:v>
                </c:pt>
              </c:strCache>
            </c:strRef>
          </c:tx>
          <c:spPr>
            <a:solidFill>
              <a:schemeClr val="accent3"/>
            </a:solidFill>
            <a:ln>
              <a:noFill/>
            </a:ln>
            <a:effectLst/>
            <a:sp3d/>
          </c:spPr>
          <c:invertIfNegative val="0"/>
          <c:cat>
            <c:strRef>
              <c:f>'Pivot Tables'!$P$45:$P$50</c:f>
              <c:strCache>
                <c:ptCount val="5"/>
                <c:pt idx="0">
                  <c:v>Product 5</c:v>
                </c:pt>
                <c:pt idx="1">
                  <c:v>Product 4</c:v>
                </c:pt>
                <c:pt idx="2">
                  <c:v>Product 3</c:v>
                </c:pt>
                <c:pt idx="3">
                  <c:v>Product 2</c:v>
                </c:pt>
                <c:pt idx="4">
                  <c:v>Product 1</c:v>
                </c:pt>
              </c:strCache>
            </c:strRef>
          </c:cat>
          <c:val>
            <c:numRef>
              <c:f>'Pivot Tables'!$S$45:$S$50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5226-49D0-9F6F-532D27E7BF57}"/>
            </c:ext>
          </c:extLst>
        </c:ser>
        <c:ser>
          <c:idx val="3"/>
          <c:order val="3"/>
          <c:tx>
            <c:strRef>
              <c:f>'Pivot Tables'!$T$43:$T$44</c:f>
              <c:strCache>
                <c:ptCount val="1"/>
                <c:pt idx="0">
                  <c:v>(4) high</c:v>
                </c:pt>
              </c:strCache>
            </c:strRef>
          </c:tx>
          <c:spPr>
            <a:solidFill>
              <a:schemeClr val="accent4"/>
            </a:solidFill>
            <a:ln>
              <a:noFill/>
            </a:ln>
            <a:effectLst/>
            <a:sp3d/>
          </c:spPr>
          <c:invertIfNegative val="0"/>
          <c:cat>
            <c:strRef>
              <c:f>'Pivot Tables'!$P$45:$P$50</c:f>
              <c:strCache>
                <c:ptCount val="5"/>
                <c:pt idx="0">
                  <c:v>Product 5</c:v>
                </c:pt>
                <c:pt idx="1">
                  <c:v>Product 4</c:v>
                </c:pt>
                <c:pt idx="2">
                  <c:v>Product 3</c:v>
                </c:pt>
                <c:pt idx="3">
                  <c:v>Product 2</c:v>
                </c:pt>
                <c:pt idx="4">
                  <c:v>Product 1</c:v>
                </c:pt>
              </c:strCache>
            </c:strRef>
          </c:cat>
          <c:val>
            <c:numRef>
              <c:f>'Pivot Tables'!$T$45:$T$50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5226-49D0-9F6F-532D27E7BF57}"/>
            </c:ext>
          </c:extLst>
        </c:ser>
        <c:ser>
          <c:idx val="4"/>
          <c:order val="4"/>
          <c:tx>
            <c:strRef>
              <c:f>'Pivot Tables'!$U$43:$U$44</c:f>
              <c:strCache>
                <c:ptCount val="1"/>
                <c:pt idx="0">
                  <c:v>(5) very high</c:v>
                </c:pt>
              </c:strCache>
            </c:strRef>
          </c:tx>
          <c:spPr>
            <a:solidFill>
              <a:schemeClr val="accent5"/>
            </a:solidFill>
            <a:ln>
              <a:noFill/>
            </a:ln>
            <a:effectLst/>
            <a:sp3d/>
          </c:spPr>
          <c:invertIfNegative val="0"/>
          <c:cat>
            <c:strRef>
              <c:f>'Pivot Tables'!$P$45:$P$50</c:f>
              <c:strCache>
                <c:ptCount val="5"/>
                <c:pt idx="0">
                  <c:v>Product 5</c:v>
                </c:pt>
                <c:pt idx="1">
                  <c:v>Product 4</c:v>
                </c:pt>
                <c:pt idx="2">
                  <c:v>Product 3</c:v>
                </c:pt>
                <c:pt idx="3">
                  <c:v>Product 2</c:v>
                </c:pt>
                <c:pt idx="4">
                  <c:v>Product 1</c:v>
                </c:pt>
              </c:strCache>
            </c:strRef>
          </c:cat>
          <c:val>
            <c:numRef>
              <c:f>'Pivot Tables'!$U$45:$U$50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5226-49D0-9F6F-532D27E7BF57}"/>
            </c:ext>
          </c:extLst>
        </c:ser>
        <c:dLbls>
          <c:showLegendKey val="0"/>
          <c:showVal val="0"/>
          <c:showCatName val="0"/>
          <c:showSerName val="0"/>
          <c:showPercent val="0"/>
          <c:showBubbleSize val="0"/>
        </c:dLbls>
        <c:gapWidth val="150"/>
        <c:shape val="box"/>
        <c:axId val="283130751"/>
        <c:axId val="283124511"/>
        <c:axId val="0"/>
      </c:bar3DChart>
      <c:catAx>
        <c:axId val="28313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24511"/>
        <c:crosses val="autoZero"/>
        <c:auto val="1"/>
        <c:lblAlgn val="ctr"/>
        <c:lblOffset val="100"/>
        <c:noMultiLvlLbl val="0"/>
      </c:catAx>
      <c:valAx>
        <c:axId val="2831245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3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20D8539C-F01F-4AD9-B506-9BCB78FB48EC}">
          <cx:tx>
            <cx:txData>
              <cx:f>_xlchart.v5.2</cx:f>
              <cx:v>Sum of Revenue</cx:v>
            </cx:txData>
          </cx:tx>
          <cx:spPr>
            <a:gradFill>
              <a:gsLst>
                <a:gs pos="50000">
                  <a:schemeClr val="bg1"/>
                </a:gs>
                <a:gs pos="100000">
                  <a:srgbClr val="FF0000"/>
                </a:gs>
              </a:gsLst>
              <a:lin ang="5400000" scaled="1"/>
            </a:gradFill>
          </cx:spPr>
          <cx:dataId val="0"/>
          <cx:layoutPr>
            <cx:geography projectionType="mercator" viewedRegionType="dataOnly" cultureLanguage="en-US" cultureRegion="IN" attribution="Powered by Bing">
              <cx:geoCache provider="{E9337A44-BEBE-4D9F-B70C-5C5E7DAFC167}">
                <cx:binary>1Hprj6U4tuVfSeXnIcvgB7jVdaVr4Dzj/crHFxSZEWkbMMZgwPDrZ2dWdakqu25PjdSjUYdCEYoD
Btt777XXWo6/fwl/+9K+Pg9vgmm78W9fws9vlff93376afyiXs3z+M7oL4Md7Vf/7os1P9mvX/WX
159ehudFd/KnBMXkpy/qefCv4e1//R2eJl/thf3y7LXtbqfXYb17HafWj//i2p9eevP8YnRX6NEP
+ouPf3773+3z52fz/PbNa+e1Xx/W/vXnt3+46e2bn3581D+99k0LM/PTC4zFybuUMZIwxNH3L/z2
TWs7+evlKGPvMoIwTlDCf/n6x7uvng2M/wsT+j6d55eX4XUcYUHff/9u4B9mD59fvH3zxU6d/7Zp
Evbv57ePnfavL2/u/bN/Hd++0aPNf7kht9+W8Hj/fc0//XHb/+vvP3wAu/DDJ7+LzI9b9n+69E+B
2bV20C//xsAk2TvKKY0TzH+ISPKOZCkmSYZ/i9gv2fBLRP7CTP48Ir8N/CEiu//MiFzqcfz23ff6
Hyn77ymXBGVpRn+thh+Dw98xyhJEkuSX4LB/vPuX4PzFSf15gP4w+IcgXUIR/AeWzf7VDlL/G8sG
8IyRLMmy9Fe8Sn+oHvyOEIJTgrI/rZ6/MKE/D85vA38IzP6//yMC869z5/fd5g93/t92G/6OIkxT
RKEuft9mOH+H4gwnNEO/FBa0od+D2g8t4H+ez58H54fhf1jCf0Z/ubKDV2/y58G2uvt31gt9RzHH
KcW/bvwP9ZLyd3FGSZzGv9ZL8sfA/PV5/Xlkfhz/Q/Vc5f8R1fOHWQNNu7fT/5to4XccYU6SOP4N
vX5fRhl6l3GAtjiOfymjH9rPX5/Xn0frx/F/WDcs+z8zWg+vXQfc9PX1H6n9b+AJFGgzdCDCsl8C
kf0R74BWYwJwR/5Bu38oq780pT+P0e+G/hCeh6v/P8X0P9Pu35RJ8eyfy++S5nfM+19f/b560Fk/
DP1XyuiXtnF8AdkTkxj9rnl9e8gfGs6Pmf5PQ1+fR//z2ygFmg6PAg3FUAzMj759s7x+v5Lhd9Dp
MgZkg2fASGIIcfcNxeHt9F2CaEyzBGPQXnDX2zfjN8j4rscQyRBNKWUxTTAhvwnKG9uu0na/7cqv
f7/pJnNjdefHn98mOAFC2v9y47d1UsJTiigiKTyU4RgkA1z/8nwHshXuj//XpJOmG2ptD4P1ch9X
c3qh3fRgQF/kaXg/LPN4N4/O5UOY50KRmF7U63neTCUmyrL9dWq43ZGsMlepu63SqCr4xre9jeIT
tjIURFVVWa1X69APhxnxL3XdpiLamrpgIdI5JrUSWo9OLCzYQl5lpq3veYNKNHT4ca3arDABR7t4
m6oiMF/StcF7j6QtqMyyvB0yuSNDb8UYz1uJUiMF7br6kNiW7/rAd2kn6ZnTRDDiRAPgWcYwUQGx
sCUf+u5oK33KQgjFgBaX40HyfdfrslkJ31VeVkIu7Gok824c+/Y+jdtBmBmzg2u2g45mWzgd92cU
ZoHdkh2NXuk+UeGRq0yJrq2Hi4jup5Dpcx8Slq98GT9GOAQxDngv65rvolaTq8rXRlSQLye2dC9D
s3ais34tZpvE+7GZqIjiYEXMaFISPX5orb5Y50g9+bY71LVWAmuH99zxYwJZdZ5sGp/aBX8eRt3k
2ei6YyyPqY7pA3cjKa12xy4ZyK4zylzIUB2mKpGnmMwyr0pjw/q8zeOFwY8gRfkZRzYu62q5w6ju
DltLlGCozS7TWcg51QVn5q7ymuZNNJLrZSXmOHLZikZVJK9kis50is4NW9uTary+qmceSsT7x5kp
v8PT6opNK3rR9nYVSpXtNFcX1TisYqkWkWG17IaODLebjd93/eYu0JA+BZv6HNNmKtYKpXdL44t2
jmxeuWk9MsuWnE9zXa6LUznzNt90RZ+qyQufVPiYDPKOrBrvXFvnmetV6Ux3gypWnTFzOg+JbopV
se28Nlsvgqe3Q4qbO9jQIuLssC3j8tBHvM1HjnwZtWoT7VyzYuuXTDSNXfKokXgnh5cYliuSlKU3
pKm5sPhjb+L+ec1xfdFWc3cbzcoIgsY5H5KZvVeaHpZ6pYeuR11h0/Y6Ze1aNqGXkPdsFplbL41K
o5txfmAS9WcVzF3WJaWe/D3hyXZaB1VmSqpzH7MLPlb4pKOFHlyK09uqHw99YuQx7uRhIm640CEs
AnuCj2qLj3XrptJnGcoDuE8ipdN49tF26+zcHDbeuPP2Ukd2O6UajZBA5p4Ff5W0er21snoxU2aK
JEUI4tplYpRTt1OOV6I2TItYY1G7RQtokqGI+m45RDGKz0l1jqNP6cofnB7cdVMVpnZ0D4FSy5QV
a51dRHxcShuPkcimkZ+aoXlEhuQRCPKLte2uUdf1pwxP1yEJ7XW3l1dpys6WhfoccBblWiJUkjo5
TXHGSx6N856rftlRa09V6Kd9M9eqHEMyXC9byLl3O4479TAkT93AcpNloehQrK+kTOO85kke4ii9
qSx7AAhKb5Zl+qpG3Iu0q8ZcW2NLZlZ2gToJmNHjkk+TzhUibF+7ocuzxnZ5zNxVkDq9sJ5X+zaL
lnzVbS0mP0WXJJvuTO+WU62ZKrJl7fJFTriMaoeLteca9if5FKeE5K1r+B6p6WVkzU62MtlHsm0O
NR474cnwmk5rW4aliQuPIlUudWZuinVusvMyRI9tXSU7jRufm97qomOxFna1m1AyutlUvZZbUHOp
cPaV8OppwMrkfdxhoSNG9vb9Gk36as2khNhWFcw7XMPW5kqv5s51r6b10+MwxcIGUtSE0wMi9VSS
zoi4MXnIltzLej4OcWLKqEoasVAUinlug1igCajMt0W6vlZ9p/ejS4MYYrXt/Oje1zRucj0PrEBw
D++6D0MzOJGl0uaOhMcuRbZYg0/FSKsLFY9JvqDuy5a502RjX0Td8sXE0uRJ44/TUM9luqo6t21b
4jgdhWnjfYwSLCYctbl2QVSxl8LLdZesGopSoad+DWNucTMLvTVKSJy4HUz9ELg6uqxJLwiJwk0W
q0gs2zEMDJ2m1EJ72AA48ECHMsjFAMwHkm/ErOUYvSdaPq5j0CXtOT6ufMz7dflMgwk5w1nYczaa
I97cx0RunzPVVrfDcGSBzHfjOom1obcZIvpG6jguuJ9HQVhNi9XCIkaibwelAeJWKM3BYFlMW1R2
DbnEVaBi7lK+ixvZ5wOO8wg3/NTGnghO+FhurfEFQpfZTLdrn9ZdLvsOHbKu/rxtVBZLTCOxkTIC
pNtblC0idetJjrS7MoS43BuzCdnVpjQsSU5pN7XQsmtarmr1J7a5skrJeuANafIND++xZ+qQeB2L
uNNdWS/d86p8Hjyvj9vWUOHZRouEBsgSSLDWJQCw6ciPtr9hrJaPwUQHE1y5Kbkdxo28rGmqLrda
YdFiCuDjv64mix+68YCs+RCnS39nZvneuu1LhytZbh5yxqy6oJaO1070bYSPtd7zKopO8TR8zFjj
Dq6VS8H7ZS4qWtd5OqZsz9PN3MeJPzZVNAoN+L1ztEpuKlgAHrL4ljNW1l2kP6zNsQ5jdciSpCmT
NEY70oXqRJn075uZ3Gc63I5drD7MSZx31CWiryf6kFXRI8CS6GFL3qexfFFkHnPWNONVqqeh5MBg
cuktOjSO2aLxU3tP9GKLrB184RBgHnLY5LUaqw+BrZ+S1furWHek4PUFkwl5npHMiiVdqrNn8VXm
NDortSAxMp8+U5V9qPrqWaFtOSJiyEM39VJY2aYXatjIw5wO72eCoF5iOe+yzMk7yvgiBqXMYVvb
uPQ6InmfhuY00XBHzDxf4nnoimSL+gOTB7lV6tVFbhGUDfV9U7XTfgaVe6wmTK/rBfaDEst2fEjU
ATt17JuFfLWyBmhsL5ZkfVUZukhV2h9dUE5QFO8218v9opo1b3Rc7Yc17k5RvEHlT/6CdXeNGRbh
VH/iKx8euIckphzPX4Jlec/cnc5GlLsKjcd+rcrW2nvYKpSv4DgfJ4+nHas2c4HbQZ4zVz9rmbK8
dtkEQaGFHWJX0KDVA6tvvvGs2Wy7pK3YPlUdzblxj9B7d2yQzTF1eiomRO+mfrxJlmNlh+xTVhEM
fHfj91s64lLZrbvUQFcBq/2WtxvJia5eE2j+OfE2KvoOb0X0LXGaIavLxspIRKlJoezw13pcaKE8
YQfToZtMAUsa35OFDi944h+rpNcfkKqyfF57aHA1KZqNLjus1pxJ+xSyeiw62Sc5iqguR1PbItBN
faxuOqwvq3QJr7K3Z0XU9nEd8X2U0s8j7+xdh+fjSqZLwCNAkAy3+5a4C7Zk+jqGtBRhWvyeLR/o
EmfCUGClNud9abd4eK08xDEdNbvOZnLelIlKFH3F1aTOLuumoka1zSMWljKMbCzjtCG7NSKLaJPF
591W6RtGCiN19JRN5AQ8ThVL1qNrW0XqGC/NS581TTEu8XqwVXjv7Fi6Plpzvm78YzMPl5WD6ddp
ig50CCJo8lRlmc9TlHxdjA8CeI8v0glNJ6ybbgcy4QV3QTQsmc7dOCcC9dqIJNFP86i7E0iPTSA7
m4J+G/N94EKG6aSIWYQ1cC8w9Pt+icZisw0XoLHqdjuPSD11yKY5mcNLRvVU1ontAQM9E0tWPTEU
IQHEYz5NUi6//AB8PirU30Y+QYVtt/qk9BFONbJdUrMrG8/zHgjYZUgmWVb9VgsyheX0/cfCdTjp
efkYW6cE0bHMMaIcaoOk+TqUM7PLqZGM5+2cmHyT2yK6VW4FSr1roeZTd6qWuiuavsfC9fX7eN2a
3eTdVTSmeh/T0OWqkSTXSd+KZZzOMp3GnCoyguJ0rMBoWk9J1q6nBbhlic3yjTazz96FqDRTnea8
3bSYK//gwloXY6ZB021yJ5PWCrOmc+FXdetoynZUTtkR6Mnm0js7T2WqPrNmbi78i5q5BP1QXxs6
0dzrhedVPJ5taOWxiii5CPNp7TTaN57xo+yJuoyjSu26pj5sNKuvsxR1olZ1KU2dCjiQ4Jfz1j5Z
ZZ0IDdF3zdLuY8fyeeJAkFVT38Um3ffUvXKk0H1UV1YsddSUbceUaKp6LfQ2f4yWyOR069CukdmH
LtFOWL+QPadiWqAkx3pUp7pTwi/Y328153kks491sId1mNUBde2HqU0/kprtfR9fpIv6rCjv8saQ
99FwqUgQznMQoi6e86SGpjVX2/Xk14++4bsNjQItrQT5EeFCsuqUfUM2hVbB0XwEYXJuuvpE2qtW
U1EZe3ZtUhCK1v0CqnhQ83zoAl8OU5TsxzWrThX0LGE2CnQXNKAYmpodJtfnrWLRTgZ0TVhITxW9
mM1CTnhyz3O9Tfmk6V00LjW8tkclrUxz1uqpWbJnFvAN1O5NNzXvK9yzE/fmFAd0RVg6FUDsvz/I
biE+uL45uGo4kbGHxtHjuKzQIGi6vU+kSc6VhTpWQwaycPZVvti+yem39Jsas4AKAvtA8fZccZ4c
qwFBlZp1vxp8aF3LTsPC233TRNfzEnJPO3Lkq3FlapwVMoE1jXO6ibhN5kLzbCzQOt0D8NzqCQPH
MUAiTZXoYh5AjpR42SqxmGtNmuEsayvW6z7U8bEfcXSanJTngcrqGPmXaALRO/B0ys00RSACh6ss
rNlON2koVhO8+L5+E8UTqJ7sAZQVPRHs6KkG8nbiasJ7Cs/re5LlRNI2R3FkxPoN0/i03JPNfGyZ
v04m7fNpWdbCRsCjgMs8xM6aQ8fTZYdk70Wl5BdgQwPweqkFUXSPEvq4hAoXfI7uuiqv4+kuzuKm
bPzSiDk15Za1V2jzWym3vs6hvT4htioRMXUp0/bFZG0ssrkjuwjtIwRcOWnaCfSBqkVKmv7UTGFP
5p4JhKrHdNGqmOL1dek+ji6Y+yR5ZRt/MkHLXdJkYpmdFM2EG4HXLNm36tqsyyoSli5FiOxxasei
UiE+16n/HLv40CmgTFuS7n2S3dQy/jTFxdhN9Egm9NGDB3iymRd03VLhp6k+2EVs1SgLVeOpwPEz
B0dCUOf3flxpKRvQNsPqQi6T1z5y/PJqWjn/lIBTlo25m8y0W8AZk5k8szFrBR/XWbjE7yxdkVCr
JIX0TkwNXq59UCrXqE52tMr2QZv6IgGqn/thlCVqJ0DtsT9ZUlIDwVirTKw0fllCq8BC+6YBwBmB
vGTnKpKp0HU2lxbH7nqBu2pqH1Hv63JjvXCGbsUYLM2XZg55G/O0jIhU1+loEvBplqaYp2QqqkZr
0ViL80ivo+CggB2k9WFoQ9lv7U3TuaMP9tWB1hVByYNO5yyP2nDdP6rU75fgcqOGJx6RQbSqvRl5
O5aj/pSoyApE2wZgo9lTkz4qD4BmwQrZkiuo61299icTzGvvIR0S7M6kcmtOh+VSRXOAumqKkKzF
Nq+tIH33jAaZO8fuHarbXLW+aCqMREJQEJRMz2sXDjOGLsfxeJVALxEGZFzKaBn57TJNKfQFC5wF
b8KC/tDkJavVC/iGXNX3QZqpbDCGAA0fGtZ8XNg3i/hIBohc7PodSac9reitkrDgYW6frYov5+C9
6IIRbbUUjYqOqa8OEnUv2eCOwYaubD09Vd2Yo1p1JQGmLAxicz57dCS+6i9AVJ1RHd30thLg9lzL
oX7Qc3+fqV5/Q/hdDfwGyNEd1IiX/W2n51eWmBpoJXsv53BlGWwOWBRD3d+BwXTSSfRZV5gJ0pJd
39QnlE0IKABkjZeHCpVj7MwOQC0ScLhxM3g25jwA4s5EAWt9v/Hhy7aQ13obHw1h5SZDWWfL01ix
A+/CF101roiH9TLS+HMU3P22mHyu9cuM4rt0WwrE5+PWdB/nNjaituAf0aYrpql9DlGPBF/CS+yt
qBIP5QNxAKFyRRKwTUEmHLlmVlAZP2JGj2vfHOGfi6CejBh6/9E6+rCAClhsvWsBzFvbHMaZ5Fhi
salob0xaqNSC60oPStgIQ0AVJHcf13mE8EumeAHu6CZ8qlOwbdonyizMsRrvUlAhaHZwKYtc0SZj
sWb9Z7CBb9SRmBfrsIiG4RIPCzRW1FixLSsUFVkvrXeffULOFV2PdqFgq4TuKVBpQUjxUTTAyzwC
39O2rys5dlEFGd5+UzeZOaxkH+LsZaiWj2Smrahj4I+2y0rWd9du688RvmlJ6SP31MHabeNvOOSU
zHLjdFE5L9y2QGCbKhG02hGZwAIw+LjJPAk6alyyNLUikFYJN4yjGCbg1opG950CFVTV5KnBj02T
nTgF/8PC8A08aN9FMZih4WtPGpBRDX8cIrIKk20fVWZmeBXejrhGed2A28IX9XXs8JWn6QrlyY9T
NpWJn+oCqw5dOvu6gg/Gur7UWOF9N2XRgU13bjPkiIxQ4HHk1DRrSZZvEZnuRh7avM3m6ui5uqya
UYEqb3ftVnVlpPW1mSsgpmDmdE73Ox0B9MY0ZgJ3y36YET7Gah7yrQqfZaM+da4Xg1bnVGmTgwpv
89gsebYOpwjM03MLRxPqQHo372dUdaAVZVGbUe+jAWwp0kPVRVOSJ6iexMah42UjaMxBTVbodQKr
qrLrRQRllbQuK7Rx4MnGNB/TnhxJjBMRzATE04wi6upnpuRyDMg1ueE6jyD1BQ0NyrOUapFoyi5C
s8chE1sSRWCYGzD405PRGXCgSYtppo8yhl1erhiNn7v2i6tm/JgpOCEYxkkkFarP4xrH+ZbS5Vhb
2e1aiVqA62EXT/MgKp0Ax4jBl8SkVB0wrW6u8W5M9N1WTxbscuKP0oH56fQMSl1GpaqUEgPtD8M8
TFf0epu+oB6TfNlsBl1uBdqo4l0SrbZY5vlhTRAXUXS39djBNoAlgVKuSlXXoun4t4OdRTStlUL3
TdhDXySHJExRQXwzFpymfY6r7mkFF26Q8qHnLRWq1u8bP4D7tJDrGUCLxy7Za8ZvkCMPsVobkWRK
X7JBJULLFud+pnf9WA/HVRGQLc38eVDywbMKxNAoAXck+Ko2GUo0jvdZ6zNAA54WadG6ToCYPPq1
k3kGDpCoe+gQPRj1u2GD6oST4k6MBAEXwYrfkG7c0RjY2iodZEqFLga+zaX0yaHxHXCULPva1dzk
HWAV2+KunB07KGfXUtfvhzXqb4hkIh4gDX0ny6nVY4mML9Vsc83RExDcIU/7tDkl4IkAA2m/TDZK
hE0eZZO6Y8NBhFFu8DWS26eRGgZ5je3VrIadad2jqdJxh2nV5nRtQeQtfRGZ6rmfthYMwESJGfMZ
XKl2n7Tw2GYGve3mJ3D7p2KZXutxPQVsXhY/F2NiG7FF7CNh3fUmZclsv3cztqKetw/d2GjBeHcf
UpgUus1SC8gDrv5AF+DDn5J0uc86sDB4vKCyp2AoyAZqoNvcDlSFa50wfWAFmRbYaslqoFyoF0jv
atK1hziMhzidoPCjSBC/xmKt8nG4r8DS0QGAO61BwKHEn8xS3UZVej/i6hpoAVj/Gy/BxmwEqnGR
Qo3zMVlAa9ZwGNaAoQDnEHfrQJqCp+Clj6h9VnBzQ+RXs77QdbhMUZUUcQ/Hflj3d4kuY14D+SZ7
s9ZXvRk+DYuHjG0/UqC7LIQLrWQO/m/eR/0KZliqAZXnm+abNsBbCXTm0pv3LMDJoWoYcC7kXrd2
BpliQKWA3YX3DZpuk7C8h9PF0oy4GJL0FPHp6wZbMlPymoV2KFAPT1nkwUDuafyMq7FMGvNi4iJI
fmtXFvI46fOULxcJYnD6WvnSzOx2oIXfxibnsilTJi+dHj+NaVPC/04/AcsjOz1lV1NILyNWF3IA
1SpQ3D7Mk//Q0+r07VkDbS47S87AWPcef3B8yOHEAsRWOMXQWzVZ9pXuztJcu7T7wJP1ZkHsjk9j
4as92+YPSZJeQCT50hbJ2u1pXRUjTYGnAPrgcu3ifQIQKQIwk8HSsgWQGvw3fYK2QdgNpE6/XuIe
oFKb+D5btwc9dh8CGB0e10VI5wvD+jNe7GNLHmDXCqjSo0ZDOcF5yBD4NV2m62/xmiIwdE19Da+8
Qk2OLLut/Php6cHV2up5FmwCrR0WYSzZRFQdqmU54FXXImkHaC0GOiMBb73HgwOb3t2ydnrvsgG2
e4QOkNwlLBORp6Jm2w2rh3LAdgfH2R9rikdha3c78tsuZlduVcchW3dMtfsOaLFYHH3SU7JjFJ2q
qbt0w4RF30QPoRs87NxtXYNTFaUcDmvUUO/btn4KUXiBU8W8NaPPey9v8NTcoaxj4IXPh+CHM2nh
3GCMSKGaioh+Jtcukbt6Ui+2hQNX5foMbLIn8J4VIOEwizTxSc5Qcs3+N2VfthU5znT7RP6X5Un2
zbnIOckJEigobrSqqGrLkgd5tvz0Z1tJkUD3333OjT5HKGyoxpYUO/aO78i8FwBbu1R3ziIfAFp3
YmNH8TrvnU2BLDkbFz2WR6+9jYNh2eAdsYg+JB5ZJ4JvW8EfHIGDt+WuxkavZa02jFkrX1ZzFqDq
ovIbpgZUlciChSyepX57zwACNxZy2ihfD16Buk1k750iWYJyfz+9+I0lfhQpUA/saUV37HUx79xy
Ubn0OZV8V1nRMZX+sm7CRxTan3tZLIQ/7JBhY7kq7SfSh/7M1n/lbhhjs67vND75GQli/HG63pr3
JN/h6LEvO2/r2NU6q4mceezBAfqgcH4pMuc4JMkxF+oHytff6yHcENGgNu5ka9q/5l6+yFH29Kxx
UeHgYmFFDRvr50jqX23mPWonfKw5cHeAEb/yJnjQMlhalrMNmvIb6pgvI86KLXuxfXbnjfVfsuSP
eS5X0pd3qDlv+2ycS41CK/gVUS5Odre2ivIh4O0CRapVEqU/HRt14MC9h2BgmfjtK2CYzdgsdCt/
VJZ9rtL6e4av3srVvuXi2VH9976x6Dz23EUn6UZm2e2IEqxboPYdO9WqlNiAsmIeZtENp2KBPWYb
BvGj45LbAn8TNwx/4XedlT2f87paF9mjjUpagP2zJNmtGB5QX/rNdHgsY+dYp/IlVSjGUbFJebxP
xuEYBuCcWPlhdL1d5arfSSfnlex2vtU+u/ioggAVKE2yRYKaqbTv0jr5nmfOTVo5wPOQ4LZYTPCB
PfmWv/eTZGEDbFS0nPFEHTmNNm6HYord9Cd3VKfeqW6a0T1aGQH8jP0yjG9qJvct6R8ALt1X2FNm
IyoiBUlnsR6XTYFXG6unT+yZDvF5Zs5tq5A/nXO/t2bNPM4ARQZtswuKKfuqqmV6Y4/05GunxAIO
8kuUaz6fXhbmZLcsviWsWnEVDrME+BXWGQtQSV2lc5YDtMpTgHSuBntCrYqqymfxyevSTdTkD8QL
l52r57Tw3VlTlMvGVqe00cuW3rui3/raBTkBCH/sPPs6d9fZAAiI6nsaTGhM3wJJq05j5x2Edm4j
q/zpDnwTV2rNs3HPUEWtx/GYyfola5NzkT1EnLOZS+mTDl9YpLeDP7wWlkIlhTjHppZnNg/H4bEn
5Y++XXVVve/r+pl7+jttyTKT0Tce4pPLvVnq1c2rdpKDBxQcZZG1sgtUMR0cp9yq2A6Ns0iseCMp
zVAaQ2UDvJgERIk+AhaXoRgti4Pg45pJnJGwYiwDF3+mXmUzOgR0Bs6Ns2xJvipxzJrn3j2xdLzo
KHlEdesQ5c4M7IAb5DibxEu/eR0++36M8fRxZwN+UG69yUmF1w/Ak+/d4sz7W2OekXAZRXo1kFNQ
Zg9FWq1j924Yk6e6r+4D319FOEagOgC4nM8LxZHXqZVlcQDUfrQMiPfX9HOlDu7AEt3xkh84AS5c
OaDqTD8w88g9zfxkkfBoP8TtOeL5DdKODePJo5M5q6YrvtF5RcaDT3g8Y4OHPIR369QPdxZH/XkK
GrLyqaUx0r3kt1PzZkaz4KFw1F3LV5TP3X4BTup9CEqJ144LmUU/nZqVONX6Z3scsZNHixEJ3IwV
AsjwUKOMOH5zx3Yt/HqlrHpdJ+E88ACKWBVAbhx2mnHmAGCupXXoSVbMpMZ2MPSbinaniAWACb0t
6+uTtuhBx+425s1ajO7We+5agNj6oRuTxZDoTRi2Jy/5Hk9QZl/8Fn34E2jrNshRA+X2LIjpzzJ6
RIlmE7P0N/PCA+NMzHVQbkO7/jGy4Mwysexbvg1zIDitO8cPcGZWnS70iCVSZXINCG/eavqSo5q2
8FEhT9Pihsge/yll6y1H7FpzmlNrQVFWnYsmA3UBtAFUoPK55wIBGDLn+7RkxvXwHGRlPkf1J5hb
9SkIG3ceCbu8kcUmcrA8gjVx8DXfNDhP3OTWzHAa3wiXnwiDr4XSFV7xNxHau/l/HvDhFZnRRl2d
k4btah3+iN/+NQoKiEnkUn8Nmn6b92ddVVgT5fJdkvWFxHmRy/0vDM9/nfxE/3z9qCP7Q+6daJEO
aJVXndzfyJ9f5AJX7qe57435GQT/E1F8ZhSMCIcgzf7D/CQUCi1Uw6KA+k7kRAEomW/ET0rACfWo
G7gTHxR3vLE+Sfg/kev4IG0T1P0j6tD/H9YnyKyfSJ8gHePpdhQAJKBB5IJ8+pn0mRJR5ag0+L9L
tzj4ue0+DlOVRvExWpMucB57r3QW2VhFazNrhxa5zDoTJ9PMpim4Rv/rveZRJvif7iUR6uEFX8Sd
KndmCNMUaMrVjnDe3dFp+OITqAv8CbRqFOqbYRN7Y7W/DqmKPpqJl1k75MigRbpPsUpRlA+ieA60
3X0qdW4v+57TtROU3pNDm18yx9YdDyjMgIJY0EqsJBC5F1+V8xy421MXDys/Ek3DZjYdvUXKRrbT
umQ7cxWoiO1yFgeArKcZY0tG3JuuA06h7XjpUaZnTeWKGGyukeyGlNByhd2W7IzNg/ZkFcz+qWQi
NhpJ6l6MvNin08DZQOeprbz5lwljmiFIqmIvcZyvZ+ZSbaK4l3szlw4oksZ8QFky1t1qcMfwKOqq
W8WKhUecqLrVCCLsrIr8YqHIuqjd+huySOu2ASa6lhbH8qQ6oADTwCyJgZZIRcHhmzUNiGlq5mVB
tlAlSLTuRCQBIeEYKwubZAEEwulYvKqGyr/nseoPsaofyyxjCyy/fneWUtQ3A58DWq/PrZ02Z/w7
UDBMQFQyPjNM38osSgS4rFNcMDrx+d9uMg9K/W6Dvb/Y9oOLEiwK5XrXh/LjYHzKocOHCePrPPX4
9jcP3aMW3cYjfXqq3ITfI8/w17UXkHnlBfx+AEg26/p6WAgQDdalbNwdIU57o2jfbUICSNofRLDM
w7E4O0Pozn1L8ieZUsBDQ9TtVF6iJg/y4lz0tfhmrtL3q7q3kovvekVdx9kIlEuXICYnc0JzH5xG
MCHmxu7zzl/HWQRwiuh20Y2AiFE45ffg24DGW3XlBlXWEKgWULzOysQvDtZEU/LspWGagPNtJQcf
dNl97EpvwRrNVkXr+QBVWExmoJT7QLFYsVKpUxy55sXRplVx1NNQUqDIA0jWKzOBLJQTfDeYsTgy
17BUr7QdDiVLXxyR4VCvotK6mcw87zoccuhooeZbvODzxD/o3TRE4HrcEnfMdqPfuOXMkx7qdHkq
40UjC3DqeuTzxnmZFzX5GaiMb6YT0LLgVjBvO0uEOGa8Wk02HCRl7jEbonkoaDp+69I+ndllEof5
LIybFFAwMJfYl/o2Gv3hMoAkhTuSj54YyEFRVjg8eggd0mE+eI5epzRO7gpWODNHV9lrAnRlEO3w
5NfVkeblWk6rhRmw6rEdGH9vZmYWk6uNP+CJjXkyoxUR+6Yj2YFXHl1guxmfY+CEQe0Ev3gyolLr
J09ZGPVLpHhiX4xVdkgioJEmtMvHvfCy4unDVvgPmgJCoMX7ICnwgsiOHNA3Aw/MNWxY9rT7fJAU
UJIlLQ94+FsGSbpNIinSmRMl6sZSQXHTSAe2ufxqfw39YP/t8uu9NVgkc6sZvKXnjvYjKuLn0tfD
KUsS8QgaNsvqbA5EHVSt6c9sBhKMIN1bmdznaXPxZ04xcQKnkHC6Y7AqtjRx19ve77j6fWdEpcjc
8d8/o8yrQ5n3+b0OKzmru6K/S5yq2jOkTQs/aNSPWHY38eDG37LISraTuAJFk1D96HZNEssfdVbU
K/QWCDdBKutvlpVtM+CK/dig2Djmt1bQ+OeMt4dY0/ZZ+z7fjBD5Lwlt2ue8K7NZVtUodfsArKsY
NGZSoaAWVZq/dKzW88y2h32Xh/o+k+Utnfx1OHCgxyPblomfP42tPTf+NhJ0pRvhrEHA4C+kAe9/
oM9M59amaytvadwxEI5GqOQxjsJm13ijXLA+Tl5cHGH/4+0LIZv5/PZR0Nddx3NDFyccvIqf375R
uGEd2EHySxDpAgbG1iVsOb4A3gvmvXZwZlDMPbdjiK280C92GuFsHTf1fqy1ewbX+Unjg10R1AIX
OkWuXrm23GeqersyPgvMaZmPQEg/+03s0AbIakzcdVoE5W0Facnmnx5nfHYt1oq3dxRcxuXQtv3e
bjJ/bwh7WTHGz00gUGPHx41q8W0ZePaTCXW49xbajY6AbuMtFJoB+gu1ylsBpcFTwHSxJIrwRcWb
GAmhBdxI5bdh22/xSa7A6xPgQuDKTj0Zz2Jkc5erz7Nf46whWSFdxh2f44qwJjcOyoLzMAewZunx
4xApSAzcoNp+8V9jJVP23piBX+ybIWObRGrQmq8h13uNzy/yk9ODcm1uNZPG//W2LLLPlnTA8Cjk
io2pfsDmKebgoVTPgQZ4l4Ds+RMElsMoY2TBQjYQKIHcPssSNUOmXZ1RTa2gOcgfiRjEyeG28/hu
jVHsPiZJ+eh0AH/JZE1zxnKwU10j/5/uG6ef8P6U68+L8ROM9T53/XnT3NV6/838PEUFRSXtVA7m
h1ChwDP4TrHIqBcfjM9cXQdpJuLUmwdQHl3i/imYD4xt/v1LplAWf/yQkTu5rhciPwFuEU1Jz+cP
eeCJ5fDKtX4lwr5vxipE4UeIQy1ZNzdfNI4Ery3A1TscfZJD+e4P4UfZ+M2P1L+fF6gmTkeI14Em
0Yd443dj+pqyH0kVnaMmHdsZPm6yZ+9v7eVq8tljXS4hwwANntc2AqeX2kybwbxt5soEYnf0ZoHr
4YnGeXl4SKZa8MhtEAZwKC5TqWZ5F+W7cjoUZ4Vrr7ntJgtj2nmY3jVEXKxiigAbXc2SAcS6xH8Z
mxSVZ+3vQPesATb2ClRFmb2WPp8LIN8vqHSI5TUi8H8xH7yzMNjSCXxqSIBD1tVW7n+cBibh/te/
4pTsQm9mO1Hofv0rqlYXFGtQ+AtKlEkV4KPAujSJYUHWaetYD8aQctP7ynpQYGncJxMfmu5YLeJD
EFQ4Fb6bitn4hQWY6GY2Smh1F8V6YWO/8cfS2bteGm9qZTt7f7qCOOLtyvius4Vi1voaZ676pD+T
fEz2PerKcwpt0qoBueEkx/htMBNFGw1ICv/4TMiITXZuJpQ/lUGq6T4yOc1jTLQJjKSOLijNpV/N
bWFUnR9VnMHfvxSK5BBtLSIPmlHk9J+/lNjvElDhuPvLz0H1r5OE7Nv3IagTvKnGbhoPp0MVL90m
qW+urjLHHyZNOhfYlO8drUR6R1kDXHR5ffB06x2daTD+RHjpMtIEBPPPE2Z2iFJktqhjNm1kNdti
TCjofEUnFomTPZdDQrZGQFEPbX1yJynF5C+8ACRrEyuFJ09eK3ed1zmPo1NEt5Qmu6pX7qMrdXg7
zZV2+GGunizPA56O/5TLwrHKbd0rsTNXotdvV+n71XX2ehX3VOykg4rCv69ixP37BwDidOAFPlpX
AA7yvghsOeUsFdqufqFqP0J0SVW0qri2DmlY3iprgOBpsi4uStg4q/JWL2I3BIX6Yr/PC5mA9UxB
PshD6+Bm3O/WOio+PMZMmGclgeMtmqIHDVNVYi5Q2fzuO/m5UBX4tgBIdEPxv7F7Ozh5+dIzFU9E
Afve5uOwzAuLHUpli62TgKYXBtw9SGyaS9KL6t7NcoCiNY9fpidyCSATT/RYLM+QaVZrzwK3u+nL
7NWz7XU59Po56cA4GS3a35A0YLcmIq2C/pgK8Dca87pOr+cAIuUevH68s32pFSotcQq4+8/MNbBw
2nThxl0+z3u3vosgjE0h7rj3yojfO30LhB+k2pXxvUc0QykXZGDQo0FICpFCvnIYS0DhhGl8SUqz
VRnh7EdNxhm/2zkyNehvEGh8ViTEYiSivjMT12dlJnHNHW9Gaqu58Uqwh5swP7bxgHx4uqJOVhyV
n/s7UoKY8dlvIszkdKcJvd7kT3dW053vjzURxm/CnGS4PNa4vtz++bF1VPzHnh3+7WX3HbTX8f1w
6nLk+O6XPbsJwD/VMmevYBcsCKGg3LVjiQzdRpoekDDbGRMCKILakBgXxYiccGamvwSKkFM6v4Sb
oGF6hom8hptHGtM8MlT+KXXcbJWgTHpMPFc5swZioaPaGc/Yu/oojZsqwVZxD4Jnik0d5J7pDjMP
1LadUZrK9UgSfbxMvz2FAEWaVVXmL4t4qaoQZe3Oaqs9EUWZLcylGWorZbssXhrDhoxj/yH4Gqan
GW6H0c5Kl+hUhccZ1+WStQk2IOqyFavT4lDnuUZ5BDJkCuztYHxm8IEsQJE4xYQ93StbQwTIG/7m
uwbyqHl7gvFFyo9u/mO5874k/xRaDxudK6b8HyuUG35Z7uJoFH6kUIWWtVw2wC4memMIXmfRQuk7
7SzXvSSEAPwYQm+GzSXJFULNnqIzVNnlOL7FG5+5c5zqt90rVpLpqddnfX7+5Ycmgv5F8SeVU+Ed
nIf6rqNnbnvl7eXMMB0ckIJfPXGYyVslULMCrwd/lzvZpP59ZHXxovYKbx2zyL/Px0DsghKVVjM7
kMG/n27wGNYB4wLiihsg5UnrOl+bs40VQZ2Ob6bYGDPOSnBiU1JsTIMDzv7MGuT9OmuwdTNrT8Ff
7iXSzh8LaF+2oxr+YhqlXm7z/DJYcfdrVJJA5AOXmWzDFGolp/orI3V+m9rOuBgi9IsAN6rI25WA
/rObTo6iA31HO9o/ldpud7T21dKvWQwajzWvGHefx5Et4rgs1mxo+QKbC7/vSpffEzkso7ixTsY1
JEOBgyxYjr0/iXrb3llGzaQCt5Ju7pMiOpVeFJ7odKWgNwAxYky314lBRt6htEYIeBF29ZuHtE3e
fZgAVjjOXNvCYSNh3rjrIB7PfInTnFDFrW0Fr42mw7PuinxFia/XgVL6mbXFKWjD/iw5/4+FkH5u
q+FRoGK259meTyjKNm7wBQNrexZWdjkOP4cKSL8NJreVo/3E4B9wTrsrQL8Ee6rx/nI7Hu1GYXf3
gG1rFKTBIDWmGTr1EIDFBgIlAqD0aRcepWxlTE5y/xAL/85YLcu7+y5hf8mJeup0loJMU3kXnEtr
a1n0vbUzGNYFq0rDiK94l6IvxHuca1CsqGXLMvIXVnpjDmEZNK5rqVIbWlGctIrPJtSR2aKhaoWy
l39w0+LegPtmUDK7jbtKHY3F8CdYpi4NlpdqgKiCa3xBtAvqeuPdeGIAN2S6ygLwCUpd7fsJpzF+
T0sPch4WPjSh+up3ezBUtEgqMGvsmP3XSc6fqmKX0/dUE5z+pgH1AtcOotBzPeCbn4/ZYenUja6D
4met+3CRM1Ztm6w9ikFLPRtyPhziohoO5qqQeb0NqvqIfK72b0zwZILuIaCUcs+pndJDVCTZRkUR
v2msPjtQMQZLCobWPXaWCNziJPtBs2EnofzEASsNZ7STzi+qtZjltn90gAkeAOLnQLhCsJyRHkOc
YkMLjE4R+W1O5Qzq43ULGdGMd45EuT5PmgXoIRDmTVvPdQh4Uu/BdAUK9j7R5SBJkiEGTysiywjH
uwYiuWCbs2qTOYP75AoOWb3y/K0POfRTE4R75kTq3Ka6P4uG7bAEym+Knigd5R6/itybKzOEYwVR
iOiaXVGnZGN8VdShQuTE4DqatBmFp4dU1Wx9TbRNbn41TWJt8u73WOMyEYGllszvmm2tYr27DmOn
9C5Ls02WgU3rurEqZ9fZi005ClaQ8G59AWrwGPSLNs/KA3gv3sm4Guw6O7sZDsbCGvPm7woQS7Ww
e8hh//hMCGo4L6TV9boHxlv9FK6dL/tmCLZuHiD9Ujr+nrm5Owd2qXeFzvInUomLv2CsAOFYiCWQ
Of7dLWpgUQGJTl6WB3fEax6Dye8DIFnJaGDr3KLoGeJoDvUliDYEHXuGPrjP3SJ5bIqVAZ68mhjD
4EceOtVMM8YAyxdQbfchLE5WpQDX+t9PCxCC/u2TwtpIIacKHZwcgmD65D6UCga3z1WUj+7PjON7
mboy7s1ghaMAuSYFt+Td5/EG4icHQPglJk9Te48vz3+PMLFfTBMP9WE+SzP8k2jZ3HNr1DeiiwCM
ToP27bnn4SRydQVJDfZV6eSb0im8Sxh30VMjsOtwbnxQOZGFX0blyo7CYa4GdGIgQxk9lIFlgy6k
UNGdTDV6FQjbIUfaAVOAJ7UjBcRxxoT0jpw62zsYS/KxeIj9y43GkwXdhoF+fBtHyauws3yXBQCd
wRtlM1MC01MC8sVnTz75Oe7qs3xUri+1ti/3tW6od36PxhujFX+HxFF+q7vOWoLLjS1Fx+wQjHa3
SH1pf7fHeGuTNvj1ORS88XbnTaF+iXZRU0uZdQjNLyovHT+G01DagHNtG/S9JOUQG5SZDSYQJozd
h8MRyZ63tSonhcJtiok6nx8rC31JIDnPlx/uKy0o8dAupd6XnKcg3DUvIwW1XaDpw87LAI4Zs1K9
t6YSMilj1uhSs3TDnq0vwSnjcyftqp0xY6t8pj5vT0FckW9c1vPQ9X+3DGw2z3f9e+2XyUEF5Nns
YsaF2twO+W1yokVE97H00FMIGi6IrJDskWy0Z4oAS7pmate0zMw6JQClL/kaCP/gqZEEAhqwjvpF
02pxUybelg+ghgonRMld1zt3GuJM1SgY4grC8AKrXbS4usyVCTMRxjSD3dB6xyBqhkZVJDMRt+Ha
YdRdFkWSPAcFmjAlox4Pso/Zt0ifOO3QB4D5bAe5DDTak+lEmbeggZ1tjVk0+a7LCTuLSnxndfBD
Ek0nkfBwE3FQNRue7qq00y/Gn0x+aOz+0U+BqaNdERR1phw6BJFcGtOUSE011Excy6ZXXzs2GzXa
W6u23QOzebHC5mej6A3zOkTvJrP9DKJMD9KcyRcD+9CX6Kp0xGFMtkyV7kFEolzGgwfN+eiGhwFp
OBqD9eV3AAfjPOFoGtUBmXxU6FNGhqT87knLWwsnbVY1eOLfS8c7JNjZ70OPR5fbxynsy+0ZJCvG
j6MSxJqJQEM2NC660h/cQgkwUal7Y3w4CZBTPRL8HUCG0Dn6YfkjTolhG8sTbR+TgVFoPadjAkex
ETw4CzL9qfWP8fkBQQWDPkboFvYxLPefZY/MZ8bR3+rO0+cR4F4xJ1FuLSDOSla+2/J7OypBHtbn
cuI+sC44/fsOgZZ2X3YIByk8KFJQzrp+gDZjX7BNmll52eWdelHM69CBpQ5AoUzyCoIJgvFyHTDf
33VU2XOHBxCtmKlLgJm6DJWv1qKH1hTFz3LdZXl6AaLVZIZ4N5cm5UIrJ4X2dXW6NAlZ0BVvs6LL
irsIn6rhLxg+g7lqa/Q1om2yvfqvVAg0MLhMmnjDibiGRXb/CDXkuQC1eMxl8ijFsKToBfLskBTf
VJJZgLgq/RyhFxXEHAM/yqi/hFkj7Q7ZYDng8aK+htOFvWI++KHXKsT1JPSlonEN/nKc+mJen4x9
KrlUMa4PdYZuD0lEeIrQ+cvUJbOkvyOW7J+8yi/RZStt9pElo70Vaw7muciea7c6JjUA/tYAxDmU
o2eGvXRGVFOePB9n396xb7Br62cXmqNNrSvUCybThDmgMu0V6fJZwTSEzyiE3F7f5Vhnj50a7JvL
y+wGati42cSLnl53MzTTFQ+Kx7Yv7Jur/xprnnn5aCzIns3zRKGTeT3yao4kVZ6BREMJU4NzqyJf
nM3gZMkLhId6ZyzWk/CWyWdjmHs4Zc7WbSDcvPq+PGfI0fXw3z8gf2INfspaHJAJI6AyIBm5Eyz3
JWuRg6wzxgv10kA2AG5wzg+pF8WHodbZXCL5WPjoy1QvjPOfps1Eo/zvde2pnUk0m+jUBnF3Noas
qnrhsJCvjWkNLTnYbDhfklwp7d9lQeN9V4X+RhM/mbNh8PuFiNp44ZYK2r5Ko5WiaJ8SpD5oSshB
4BlH6Gi8nkBMO7pPYe4J0OjhCya4QGgLtThWro01ooXMxLUDt6nvFFbAoqi9Wc4i7y7k49L8UpkD
5MGWAV+abJkVLb9DIXseFHF/byIqKFnnRZ5C8z+l0iUNwpt+AnqMSdzUm5Uy6dGhZsz3yhsWDU5L
x0BpoIZlA5yRcLtfxq3VzHnY5sHCTNWW/RKp0NvoKB7ncRzzTaHzbhEPAzlzWneLEeDOOZa6WwzT
lZh8BQudg2WO7VSSCHtkglJ6ym997qBsMg11ifqS8SPpuzXWmNhL1LGjHVpR0dvR6r6bpaMu4nHV
KStbk6qPd20jgi3P2V2TDvXBUNYaJ5dbHlUMxUos6WaAku9OSlofjHWNMJQ3c9f7M0xEEg8aqm8w
e67rolnsHFLzQ8N+fXEbk3YOujp0l7nrkmnWRzPH2l/XxdJcld6hq8MKTWqwWalQyL2LWt0N8kaQ
YYTfH2xSgCwTpgPwPg7St+2Lby06Ys2ypix+lFlzG6Ue+ytofna5Rl8Vi6ChEBiEv+qGvORQGX6P
ZRDP0XLFvVEOEmrHckEqdwQ9oAcEPSR+XWxzIu9CObVUQp+Ct4k8vA84zoCdbU0J+BCLed458foK
zQ15uiqi7oC34A4yUe/1/SKNxcUj/lxMUw2hJ4t3cme6bFq8bsdZXwFabCdivHFGBAzORQm5/yrv
aXKXCN+/UfaQzHjbQJ1be+jGZtno22IOB1h9qjuhT6kVrkuQ2PbX9Y/iv8YK5z2Q0c15AW1fGx5a
S0pAs+wTmT4g/pkwr/3ZJkE2g2JCntFetr6h0Owu0cqwfKHQIpsINEFIFk1VyQNakNBjwDw1lyV1
tlZYYNMNI3+nkLnuqmkw5nWoSnvduynfXl1tIPu1C/r6+I1AjLwG4L0E+MaPDqqRtwMq2behJaB1
HUa67qhnsVkRig4NJwO0r5ymvSkwGbhA5hGjkFmKdZik0QxanWgt0mq8IVme71PZkFVLKrw8+H8J
mKNZIH0qqf86jH7+W0l3RiPQ+GZjrDdWWQ0/pQUuhdPWbKEBiqMvSVHdoxnKLHKcAMKhsLwvRJss
7VbKlZl0k4aemBWtzKRxxQS0/QaA5NaYlp32Oz+GaDtDL1MFnCZFY0Y3PaBfWb5QPvi4q7K2s2WS
oRzCUxRXbC9ADcVcGqcZ5DR9uULTlWKmchRfrjHGxHIbrENvsG4k4w6Fmr9K0AlKPKO/RHRiZRad
uumqdBJrbkull2YCQrdhwyDgniF7oXPJEiwr4aCfHQeVs4E+qQ6NPONB1fMcEE+ZeWL8hoZFNl5c
R5zNEFuPLSvZrQXQ+YzeOMOO6OrlOu9WEB/16Ja7MD4H4ouwGAQOChQEs3WqE1RKYvWjgSwZjWed
Yp/0Nj0SoqG/nfiV/xChYij+euU9u0jPzjHwTxdJxqOxhB9/sKY5nDRQcp4iC2Itr9Y0p4NA/s4A
4u7SohW3LThzl++tTAH6D0BCL8d1QzxGr68d80DYYyo76oZY33z0dqmqsXtAR8DubJN8C4WI9c3L
/WFfumhw009RQvUUPUK5WprZFP35FrxWYBcrUAjMo9HhOL0lTfshOej6rlhXTLz9BiJ2s3UTS3T1
kKG7H0bn3GZ0TPGXSVI060KpFzLF+mwG1EuPg4ImtmH1yTcIXFWjQsaTBuD9/6XsPJbjVrIw/USI
gTfb8p7FotcGIcrAe5MAnn4+JNWiWrenO2aDQDqQLBbSnPObeZf5UZmOVrHtdVKpPoKdq8lGpGrW
kYbI1OdAYRVxBylT1nxWf3YNNSu7yoY004a5q+oo3rYv4UbsokLV18TI4S7bdvqjAVymFf4PJ3OR
jbXb9slKPSD7WjedhlLTjoiNDN2STaKy+gDzpNHBgwb8pAZOfegD9496czDiczEV71mQGTcWn6Wa
Gt6jjLQUrr/0IlHeZCn2nVetR8RUlnSCoMh0VbB45hhOH7TeikQc8l1zMTJs2EaRo6/k0+yxHg+O
rkASdP1m02tFTEjTI1fs19ZJNcms1A6aEgIFu3fevfselc0n02ABK/XM2KhRUZ3HOcPFaXrb1Er0
3UmNDOXIFM7qFCjbLhzHHSik/pZObreQXeKEaAsokC+pUPiP9CHgNT3r/0cM3PwPm0lHdRysOEwW
DEP76zRmgOsMNK9Mv0RRsrD7qrtqhtLcklZPDmWTVAtQS+1N1pVOg9hgBYtbFmXDZDh/jxoUbTcW
Xqs8WHaPGOrSHbwMGmz3eQO2Irs31EBfE40CEuAYbXOUFz+zKqSQ1K+TAnk4D5yhXOiO3hzV+SK7
yKKZt4yTt5+D/xgjnzOM9dt/33xrEtxRSMDOR8pAR3VXhf0DDhpc9D8+r6ZWm1BkhnjT+zzbZIEW
L4x5P6HNF3kHiY9lPVLbWx058V7WRfOmAo42DeQBmq2jGPFCVnZJ5J4z3XBOSe9wBCoCDqO2hmjh
v931eqp/1A2/7/7/+wn4uK0VTFuZp7QABC9CBGSP8lgsi4EZJ0eZmJTFxERl+bMoWz87f45tix5x
7H/v/FkMmpoflCr+Uh005+QWRXHnjskum9Ed8kK83kDmxECnbAZ7pJOX39mOsTShI7/XM2UZjHJ7
D09D35UJh8jQNRPOBQaq00Nvf0/8RcN/+7uddAravkN8KDWmZLtsygXyB/lrMDLlK+h+bWUxH5xH
pXDy+1wnGQc674JlSvYapUWzC5UOqoEsIp+2sIU/nkXcj89G/iPOpvxVpHl+NEx3/mbzaJgG0aqA
THiQraOpLCFh1gBG1YHjBL+BfJiaoVAmf4OPouk9Fsie3XdeXt2a3rpkQWitLSuO9h3AulU9IEKV
paV/jeIZI5tU0Tsvx1vkFsaDgTzF3o60cNNYcf3Fdd6V1gnf/xrod9rLf//+4xL31+GTEJWtO2BB
LAziTFeCo/6I708GsyY66dmzjR7Z9GxqrrlpwtgeUadedX3nHxWYtcewr1C/QvZClmQ9mTWnRvaN
VlmGTUPkHRjYTgiE5Uc75owXmkW2dHSknhx/avZGj3psVdnltbC7ZVCn401W5cXQb3olb1eyKBtM
3Xuw6w7A4DzIgZxzasLpSZbkZfC1EnIXUZV+JtfGOrwlZ2qcbdH503qIgUqyyQyXtdqm8MAT82VA
1ZwAyvgEki7YV7ETL1E7tNoZDjUtddNBxWd+sz9eefkqR22xNU0E/ToVnSWWpW3sTc2dSdLr41Im
pr4wUyv9oyGcu8gRWB1kW9k5L+13zYAKW3ol/Lg+6EhOeai0t7/vatkiyyR6MU5Ak/LbUHoAvueO
CgKJrWqjCkVw4DMOIIufddG4mECxnWRNwXL0R9dWDyqybGg/hG4eHmCAKM9B7H8xmfvvZKlr71Kz
cJ8y3c/uVSe8I+2kPOtdOBxVhKqXtdUpz5CUoq1NqBXtVdY4CDj5jbk6vm/4h4SJaiGNyaUKBfpd
ZVwdZV1WojTdIr/ox2V/hOTeHZVi7I9eqrvlTHr/VZZ3n33cubcscuy7hASZ9V5D7E0e4kKCF4fQ
R41uhlFI4IS8M8MODc/CA2k+lhz2AkLJn/2sAgZYo8QT2wPNvNMiy1raNTsoYy7Ki9oG1l1ulvcz
oheFRgthk7ZP/HPdQ4D/925xheLDBztOnXzzmDR1eCcv6GQkF3e8ygLRQMLORJafi06f9jnaaeZC
tjjRnHwyNcK281Bkj9Kj28ZnZpz4NjTOIi1EepWl0k7wgSAOKUvykqWkuCb4VWwv6C8vaFexly/R
Ckv68JzX4/fG71H7sktXlsooNp5iZfqjRM7to4REoI4umP9HWw8pakXoNVsFpT0drDBWD/KuFcP0
cSfr4GEaC7RHAeh3aXVwLLfEYkRDIct2OnQMPu41E55iFqf5wiHnvcclASGBrEtPuuvDx1NG/9Kh
bLFWSHUiOlBGKxNRxyf0tJ2FL8hbDH30I+Y8+c3KNb7OA0LvMZosZh9x6GhqvBDgpAfQO7pTVinu
ux02P327RYvVKzzUBLXsqYAlhtAIZKT/PqH+g7nrGiCqODwyqTKZ0vwXvCpBZyoXVTMrHvoIFEo2
btlVy1TE6UGGr5HCq5alqqYHufSKuTWLml+tqO38av0cK1sRT993CAff/6fx8nFyQKiDMLbqWh+P
eTWAa2kh8v/FCLA7IPcchmdevAxiuTE6QaYeNQhBduKprP16GXi2eEKDdtEBdkWU5M40o/JlcqPp
MDjFnJGlSKRQXbuBMTJJUoSeD5S+aqvz1GrFi2Wh7j9W6bazWnSY2tDewf2ptlav20/dZN3kQXBs
p3DhAnh+iIVl7ZpArdAGi50npTduOBe0uwBt4Z0xVAe1KXKUloDmY4+jnU0j14+hp1trVDv756yx
n2WU+3fXrIHgL7s6va99dHW94aUQpbKCMenggQAteaWlcKfiojuiOseerhsD96yTgj0bLQIEejbd
bF7Kd9WofjjhYL8ZZdYtvMyfXmCtQYm07f5pcCBhZJ7ePaRxPq6qjiCFqrT92q1C8y7PlX4DMDi8
+HWpbofORMNcmM5OVwbv4LlOdsC9Zdg7QqjIkVdoAduQAb2oiPClKZ1LGVvK2kbs6KoDCyYFKLpb
HhfpKo7c9rGpdc7yei6embhwQcgG7TVylBTUhMCvY5pe+Uvqb2wAzs5UOT8skW3MrggPAUmbXSX4
c3qktu7GAhWjvKzeh9jQ3rTAVFdNoKFm0ECE1BARk/UI6DjbGmzbZsA05i0M0FxM3fARWSV0epL9
5I3xroQqDVOqwUuj6ZNvZtUhMJR0P8YKsZ3O7sqnyE8RebUU49hWeXB2Aytbp2oVvCTCfkaKo/uB
PcGm6yxzg86zvhs508wGDt0tK3xjY3Rqf3RAszIhBuWmq8PyAW1zpsvQyN6tatpoZd0ekyJKl05S
ukcS/87HRRZtsnHsQaxwJRs0RxP1Qt6qWcyt7PRx683DjXbKj0n0x2NkZzdqBZriRbrXsT5ZDUKt
L74a4V9i5/omALX4COAR4TjFzH8Y4ZuYQiwLWJiXQ52r93o15TslNt2dqQT6VQldXr3Kqd6boF7K
MTk6cp2uFk9lNgva8dU7WgbMbEXLHSC84UA4ukaEsI+zA7PhQyR3H/PFmHcpsr7upgeQn7+qPuvJ
Sj7IkvB1SBEo0H084/9ZJx8if8LQp6+ZAUzAjlwLpQwjeOz6qrm0mXvVFfSeZJVttYeGZPKdOle5
Xo16OhjkrWyMEcIETkYyQBY9fSQeZ29NR40b9HH6NfS6i5FO7Z3dKu1DG0ZH3FIIY2kI4FSaZaz7
OaoFdTpe9LqH7YNhdA9oov/RrRtBWmbei5E4464kTJd5AhSvjkzXaUDu6eMiiwhR8v+zrHxF+Mi4
+loRXOPoADWXeKWswpznCz6M7a+6yeZFBwZQrWUru4zy+N/XE+IM/75BdyGMuKA8Sa3ycuIa+BcA
pzLybCriXH8i/0kyZsNcWx7E5G5t4m731byQo9eyhbb5qzS3fZbmNtmznZf14d96/nOc7NnMz/z9
E36PixKl3oo6nxZ+75NO8TtBesU7qU0PZtK1x4uskZcRsNRWiVFz/6uhsVNOATJQ7LqZuvLqHKsp
CybDnKbjBS8uVu3vZElezCaytkwU9VKzQpGAQHS7Ze+54zbMkboEtwQHsPPunDHyD5ER30dILt7J
KnmnRKRrumBSWAb+1UB0q8YQKRgvMVYpZjbp12DetaL9Xa7sRKmAneTWQ6jF6pH9Q4Kytv5eE+d9
jDT3x9Tq4VOt9WIz5r520PzEupimEYIYDrCaKIS3JhoFe6u1bk6ZlQ9JmW+TzC5e7FzEJwvxmYUs
DuAVmbWsdlMPefkyTjqSiNoBZcXugt8C7kwe8jtEw2xec2EVl6BeoxwGZLRRlD1biXbdZ5Bgt+M0
fbV0hKzHpG/XRKbdp67UbwbJ1m8Z1l3shKGEAA2yd6lBJv0/9CC6WSDPp+lbiDxYb5QtSQ09y86c
gct1htjZM2vZd4gieFbob13bNdcUZrG58x2UmXWztIjepNZVpIV2iImUrCFdWK9qqWzCwcq+aQpi
nrIHvz3GOpDO0B8kfdWUZrMMs4Qt+Az5JaTeoXbNWRlTi+gVzGmkuOL4AZHzww6JsHE4DWqALDi+
O4tWaeCDNrGFcofQfwaaeSHMnLzX8IIXPVDYF7dEn4dNafI49hHqcvwx1zTy2k0OdPxshdmINh5Q
ljHqwyPGOsWucAv3TLgx3cR4H9/zH0OUwSChPAaZjQCSnUxno0LhqNALpIxUZXxNBtaAcvCImfvY
MsA/WMh602+mlREOdJsnrgEh8c9ualJhjDPPYMqY87TW+tUtwfMEsayfLO3Ji8lHiIhC/RYgd7BO
bTc8tRhTXVIt8ZcBBL13DeWRQLW/RaqKMQgeACCjPP2AK1jEL6tXL0mRXTI7sb9lafojV0T96FRV
+b+2vtZfzAKmKk8zTF0jnKbiqWj+NVW1Q6I5aVeMT6B1vFttPru4k7wYyGUcrN6DMZAm1VsWxeXC
VtoO0f0K7SxdQ1qD+mRKUMcUqxAextIoh2QvDyKyGDXWn0XZahftEQ3ge29y05OvRWIT1kN5S/GV
whTO0t+MbEKof8bleu6+tJzqZ2OXX40xdV8UKJ7LDKGqPcmfn23bqEdFbUjedOX4JXTyW4Ni0EM9
12NFla8Qwxu/9KcKw4c7oRJ6lyf6IpnUDUq4wVKe92VcgATXcI700trbqWO2W6vAY6KyjHjrpD07
S4jj5CrdvP4VTHfE7Pvk9ycsmgI2SOogTrLsB4XA8M/qyEoM8d8Nsotd2gyRHVuvHtaZOzxhEXOV
SEKJPYTlnp7mKgXSwH1YOikSE65YQb7EGsppsTpQ58OQquKch23I9zaCuaoH1k/HrW6x7yqvCApg
FxjX2nWCrM78rxGL+z088sGMyeF8ch/DbcRRf9ZRf5uMMbjrTF/snGjI7xpoBVgO2Th/1VG7cR07
Q2cZ3c7Qsd863xTXqJqiBw/arKwevdzdIZ6AxM88KB85/Zl67Z/MUG1fomJnGn726hWlfSRLXKPL
RXFQxgf4N3fxLAiU1/7Fia3qMUBc+ig0o1/J+iAP7gDVVY8Gzo25N2kLNUXjvcWDwmAnfwI8/ufl
s051WrE2ixpfn7nLZ4MsghQVazhLzioXzYh6fZbee1XurdluqCyUUY8SZladgmos9jiDZIcM5MLR
4AXdGXHXoRGCBKEa9HAp4ilbj1k83NLU85elmzdPSYtK/KBp3asaNujqx6PxVffnHHBZ/KjLZjMm
PhLHk7V1LbCo2CXg/5kEUbBAWO/o+E77rQuiB6Of8vhnD5hiLzNmQ0NewO+Se7Q8jafCjZDhtJN7
2UZG56PNmEnxv9tkTu6f47ykDle9wN4wmLWEPBNFNL/wwp1EYMKNNQ4I4kHOmjnSbeAoG1OkJVBX
vpHdg6cGe7bxwU+YivvQL6I3YiEaE8WQXFIvNQ4q0jabLNadB7cmix0hzfIjtpe8/c73WqvUxaTn
ys3VpmLbshk4DAFySUHFfrPS0xH9+OCIHmZ7btTE2DqzCiOBz+AnkNMsN42fyqwxT3L5xemScoUL
1HRnOOW4mwy93GNaZG4SvCOPKKVEmzRstKNRa9FZxTFnDegreTFE+owOQPcDlAui02b4dUzQ7Sjt
MbxCjGCmqfJZWrE37p0wCTkW69a7I76wZYZukOaGOEeSpmAPpTjO+Ukx8xVkA4igX3emNg7oG+D4
p46Wfe1F+1aX3vDau+OIiapJrHEGYrWauVI7xXtE9rk6wWuKlmprRq9dEQNX4+uxk0Vvqs9dE4gb
4sDtvSiSB33u5RVGusvaEVGauUjwjsinEn5D3rK7kE/goyghI32CpKZodMg0R8Tyf4Otxq5fzbaR
d7IKMb0IV4lwS67AOKbJAOEicLytWTbMDGqqrBqt6x4Te8AWpO7Fl9nuIObbESxKZZ1g04k8Ylwe
R6MP3ttJg9gfROaTOl0+NgZK8o2J+tlvTeOlbLVp12V5uJZFz+u7paLwpn208meJPLBxWv4//5Kv
+08M73+sfbZhECDWQfBrnvoPhrcmJijSdqU8IoKrgW0yjOVYTf2dKrLkgDikv4EuWTz6BdsSU8+c
7yW4wKDlJf7sO8Jr3I/JhW0B3aMyfywrFCTLwrA/u2cqilTy0SkE18NH3/nR1swmaXwEez+I2vnU
AalP02NLxPdH3WqHoSuSL22Da0LUxvkVnxqkezl37IJCi68BrNGlrRTBF6StjwGbcjmoF05CFBSc
xgRuQp9nghJ/kkdcExb6nJ0PEbx6TLB6kMwE2fa7hCfr323zOFAuzv+QlfnbJ9l0If6YBhoGKnA6
FWmVv2B0hG98Ezih82iQ2l0l3ZiUL6nlL4CYJVuAYs3RxcCrhLTMbd2RjsS7szl+tOQmkpCyUqQN
mchpdNFxtUCS2tNZ4lwkHEbe/YWJ+asohIVI/9Ta5g6KFNpAHTrSA/k0XImxhcndvjtqSuWc2sTu
1w3SGk9IlQSogfOBZ+UJMQbruxyUKRGDnLjbqAZnfjmoSQJey9A1npy0ZKuf3ul6GX7vhFi7esNb
UuFcYI+AYWD3fXVwXXz1tLZZwmVB2xO/yXWRRPa5jU1lB/9Q3SdqEqJPaeEQPQnl4IXmc+gTUEsB
2ZwI0XlH8KHxRskm8ZjDiWOtFDh8Am9uTb4g4PHAe/Txk0g8ax159a9BBMKjj0EcW6vfg0aJFKiR
6qpTPfoYFM8/aT42ffwkX1fEI/6+pEgAAG1708vWOcDO6Hlqg69YcmsnYWBtgvmQx2aXKCPSpeW6
GYZgZ84xyMpQsRGpRu8jBom81GI+bz6VqbUSKvhNRdHs17L/2cw497ZrBxTNjXLnWrEzV1dGXFwD
M3nNnMxHHg2ubtPoL8gY+hdZJS+y6GXphsB7fPqr3mx0fdllol7n4w3zohFrPQQQyYBAJp7vPi+y
Lgn6cpfkJ2Yot+fcpj7kyQw4Tn3rpM0RZMcGT6sj5X3Se1t/kq1jp1o4Djxg1tHs9SwxXpLJ25Ck
sx/UwQnxDhUP6UwCK8zG22lZYq+USUcpu0MPqCjrfCeIv6/kW6u5Y77zRrf7KMpWNNT3vjZurbL9
ac1HswGg/oYwjk0VRSXWzhX4z5uPbd7oKKfGG52z3ODiCRE5anX+2PPqro08rNnjokVwmu1Mgrqb
UGPU05oQdDVbNU6ZwQq5gvBUxmH2YE3xn/UTp74ht7KHub/VZd6bqZ/SEYR/1sKxTbpwbcrfKMrK
PVt/dyWMXsVyActWjLPRJm9b99wmYfGktFgXzH1HLDD3GfHhpUj07mEcwnJbuka8kYlCP8mMRZaY
3inhI3vJ42upauMz6LPHDxAMWC8DjVwFj7e4xqXDxwbY7VuOl3FbvVptcg3mWGcflwc7y603kQx4
orAvu6v8yN97StNso8Azb2me4sgEVuV7q2/MpPmZw3V4w3qRYHABifBfN7hq/FXzZ1MOeiGenTd+
98mr1nlTIffJlAPYlzlH5BBunb9OeUPKSMcZcCNbe2iSuFK8uw5GgJzVff6dWPQVLQ5xDkrYFpLr
KVapb12G01naat+yWdna05LpPmWTBBDQdjcpDnxPWds/yh51FnFgjdKntkyrbefm0V5Lu+rWzcE3
2cNBeKK0+vFcMqet2llvpJ4vmAVgJBTiZIAV78i53o6pdGxjmXZO/IQz2MXQ0+oqF5+CEgPKq/wa
z22fpdYI/ij9Huf7fBH/++rvqc4/1/8ZbkPmRyNR908tJMNSGiVQh/Fx8g61ooluH2VgkjzP7Fd9
EdtHSYyQd0HncwAy4Tit4sbHbLjt/U2XI/sDOQUePrGJI57ILtlz9TFxEnSjmaq2o9nGCG3nRIVn
aLEEGcezxk2LmSRON0hgIWp0tJlZnx3Te87dBN3+uaQGAwY58WMSEbXR7Nw/MG/XqyB3rDcY198d
gHL3pdcol2SavbdgmF1G1MCJQQz3Ia7EkP+67xZKtW81kTWwC/34gl1atIxqTMLGQFyKGBZ65LrF
BV87fxdrotnXnE4zzpDrsav6h0FXp1MadV+0Se8fxirXEVbug43tkVUoWeu+45WM9jdoo0SLFUz/
2vexRgcuM7OSzyMwVkLz6q8ab3uul86LOZr+FjpwvrWrsrsP7fKcAuV9SzNjJfNKKLyHy1EU4dWJ
q3uhhPF+GCL76OdwUeSF5ROEIjaZ7DPhCc28qv6n0FlvydBElfcaFj5Cm4ZaH11nbO9IibGUdvhJ
G9ZQbWpcFO5qZqel8Ct34woQBQtY26g2dYlzc331zgAG91UDMLMoygJBbacsOfCMGyyXX0Ir799d
F5OrStTNGsvEeGvXqoZYtiVePBsb9toM+28BdPg6QE9/0RmPGOt5P61euedQvGvJzq9GB8bCmOjL
ttXahchCd5uYrYfhWTPsbFc5+FORr7URFnva9AsVdPXLlHfDpgcXtyn8jhN43t7pJfi9BtDhe5eI
q0uy9QcpJ2I2jrcM/NDdIBfUHlJgMZLtR4d/0QLzceqhLaTolYfxvbxUFV7xSgKEb67CtqVeRplr
rUur0M7CGeEfiPJ1cMtrZeflI6jcR6320jtElNSnQtGei0BzLnpcNufRqmdHWyD9WRxzhPsRq11+
UqPg5sHr3gdOFpkQsQvzpBCA9jCQtjMM3Igal51ab2RRGTGhLTke2novLp2NuHig5PmbqeADU6s4
0upedwam6YJ/RkVMMmhCj7sKzaakDAPsXsSvetmYEMQkXDN3kWXUxr4oTpGven98IjOChVcaP7E7
aS7jEPMmTUI7CNH0zxhyxAug4dmWIMl31l1xn7m9cR4GZ2elZhgtEdQioGcCQZ8b1dEX9/3goFY/
Je/kGOkhUEjALg1dso9yhCLuYoQ1iR583q9xRqme2cZ0a6D3LGtz0TYwfFU9rdvn6DNjDVGOS9E2
2PR1tpEfP24ds+OYxI7LXYq5FpPXW+rqyjIUl1KE3iFvxms1xtadm7VbTp9r0zO+F0Jjhxe378K0
+uvUZuVSLzBBqaO3qQboG3PSGbu4+SnMB+E64qlJELev/AnucJVCq0jw0upipnQk/PydKrCKKHmd
r5nSldd8vnNM7Zox6R9llWzsiybbCmEES1kE3JRdFK1+T0gJF41jPdYJbqeiseulLDpRMBF5S77G
Sm4/oi0sbllXLNO5VBYwNqMAe9lBHZTTNF9Ak/26SxMDg7DQ/vpZ9dnts68Ho5jUBj/990jHbo6g
eH9WfukehqqJ927ne1BChwzfAS04iyhqtmFtJBdSiePGwDfrbnJrZ+1lSHsIEVw9VuYdfhvZET3i
9hDy+u+6qHBPBkqpG31Up7uhaou1D+7j1k0J0tOmUB/LFKN5C9SBO2X36FrHu97EeT4OvPZujLqI
uFdav+l+flYr3nRcLve4JTRf4hrBfJB62dUg7boDSKXu+rJLlhjEQbcjirrXbJ4mLGVeMkSFfRmm
mTYHCwxS7B9uiZU6e4hlQ1TwKgxljbhI+dOEVBYyF74FeIos8fQurlYedbt6bC8ur9I20V2xHSyw
MqrjEluwQ/1FtZp33c7in7l9BqVJIJeX+WqTe35zQqNcVr3W3JB76TZV2hYnd6iPHsY6az9QmisM
o26ZN2QCqmJYhkWd/lBDjllezp7Eds18A72wOE6TYZ11cCSr0BPaqynGMzEQl0SlpzFlbxrVrr5G
oTWthYuoP2FK55Y34gfcCiZKsvaciBv7Pmu6+GhEAUp+WT9eMm8+vljWe6yVAbSMdtxpYdtt7YAt
EpJF992YY7wKTG6h5dl4GzNTgDCv1U2d990L4QkSJPSI5o2zi2XrvS6aAhxAs1OdIN07k2fvtSku
Tvwvk+2otvadZ1beKhKzXNUQezusNcZTXgLHHyLPf7RMs7k69XBIYKYKQyyMinRvMLTpOUKAb0sG
uV1LcFfAZ7myRVTtJfSrQ9gcpIjbImoF9KvpsEtD0/RRVfv8pvoFIdPWOlqYYi4Nsxf7rtMCLGK1
/A0ixg+yLsO18qB2FEb4PZrnXAtj7LLHlCPSicOOnmrv+6gft0Of5LdAF/hNFV3zzfZqxDw77YdC
yqJSI+epUs1prWnJG/595arIDe+azRcI9mKhx3xRfVvRlQWBIG011U6Je13tXWVHz7PNrRvP7uu/
61B2mw3KmFjmp8huqTXYV/fj2R8PS21tG4Bq6MX0Mio4x7lFmWP/QgAQziD75x77ei/2vjiJ4Z0j
g/N12DxMhhEt9UlHsNaD5V77B8dztXMJQWU5oa8N9ARRfLxS9X3ep+NdOV+iXT5mmLy2abQrOSms
TLvTX5A7/WrUw/CT/NwEUpmNCqftWkmzRdNibyyIfTNdpsGE9xsTtalY9wPzyE4dlRhLO1t7suPA
2fmJkiPSmPO+aukrmJl0Nbm4QhpqOZ4mH/RIZljOJraNAT2gpNi46uiciqrrepSUugercLKdrPu8
aI37ry6NqxNXc4B/sRtBkbBpXtxGNIvcMaPnHlH3VZ9ZxjXxQo6oYCHAc29jY4IiACEBfA9CkEKv
sOKN2rOoDY6ARKgeMvJMC0jZw17WaRnWpv3UQipW8PY1IucHuShcEJatH7i3wGCXHOnqV1VRRkzZ
i+lgKjBNFj7aydE4hyYqRbARTF6VJkrfhIpHTA8caAYuuwTAwwOo9B4BNMNeJoNbr20w9FYYkZAM
suiklkO+jyaMu3GhV1aVM+mk9jz/NjriFuClBjc6CBEHUgiwJN3W1+rinngalGQFa0FFa6GN2+ya
oNTWT3YxxueBuAahkLZ+SsrCvXiJ+cj3x36cRtg80MH/xRB3ZrWYTypYxSkOpz4SwJIgLhviqvEv
bflNFuwwVNeFg8+v49TTNUEaa2Fo7QAzwZiuH3WofeD754K9mLvIBk4LaKQoaMBQU4oYSzQrZwM8
C6gNnlOdcHL9dZcaZbJGNtJC5ks0LXlY+nzcMhPxvUrVfoNkPrqJFpKTigq1O9M8/ywvfA28fQfT
ykBb5GzVNgtAFt+3lYJTX8G0yA7WudcmrNd8Ppm9VVvOvaxr3eKgJ820K2JXR2AKZleHk7fmY545
qTmaKtV4IetkXNVxtPCTDIP7kN96OzpjulM4WmJ5NsFGG+cQwh0I1lVvqSbLNMhNr8S3i9jYWw+p
7xz230ejINHajeXGcwncllHiYA7VsBeb77QE+ZyPSlmWl9a5kOUdNz3m22vCpqQoSpiQAotAPwmT
L5gJzIooSvvMfK8t29gPHsCiRGszrv07W+VLESVfOVyRgO9qwPudxdIyF+VFeDqoWssjOgCvjSZ9
cOxDLlaKSPWr0dwiTC5jJGqQXvH5gJFEQDlZ9ep079s6JpCTpkTLciIeYCZWimG9YtzLSxVCCWS3
1W20QP1VV7ddR8JGx9A4rc2PfkLTLiT07FNSWN6mjGecuKOZhzYi0uKhYY0rp93cRCMWKiK4j6bT
r71EVe7njbrfNdqLAWL1RIAA1+O5aJX4OcWjiDeZXsY1Wrs4YJTI/2+RYErJxRbfXD8ucA4Q4sC7
FnFiNod7CyWN5eil09byfPeY1MpzGBfJTcCQNLu6eQzGscY4x4X01GqXMlDqR88Q1rJHo5oZliIu
LP5W6wnN+K1/sQpAVVC3fPzc7O/aNMUvQYaPaKSGZIS8IHmxYcusTdFEO9kKI2K2UDdL0Cu0YjOB
ym2iPKiuqd5YP4CxUD04PbzFsLCxnAvbo6NMAAZ7y9hZBp5EqIjYMKaSBsEm0GPwwO2njFAC/hWu
uiKuT+uoatuyYHlXEscixBKi3wlMFLM8xupeH2xLrezWH2M7QGes9sT55s7s8JpNMYGMl61JT+zP
HLHdlEVgWixY46BuZOdcpOQ3BxM5w/nnqkGSr+uOwNjH2GHwVw4J7a3sbPRYdNWh63+0pnbToW+R
VThVzWMjQeKtJyUk/4QEi+YlGdZk+39pu7LltpEl+0WIwL68EiApbqIoyZbtF4SXbuxbFbbC18+p
BFug2XbfvjEzLwhUZlYBorigMk+eAzGeB8vx+nMP6vtNkUz10c0OQJ8krwqHypc6vCqa078WbPyI
LirvVJmQ9m6g/LpSjHE4Q7l5ZyW9h94hJbFnW6t9bSbwqc2mHmQFjyaKzaFag+c2xY4ZQPN47w7u
cKY1Spbk4Dwpk61bjn7hlAMe8RInAHw6P0QRGr/R9fa9RHLqa11DVhYoD+tchFb6kIzuvm2n4qmz
sg+dmkVv6EfW99C1AOO1N0ZvLGvbDXLtYkNegAe4jxqhtydvZbKXglf9U5S4xsfuK2+K6EGPKzWo
B4uBMcRmAUff6panKHJC0wI0SF4NdZB1CoHl62kuT02taHT/JuDm1Cy0egOJsQRSGM8hmjA/2vjz
UJAFjHf0oo8G3m2XEIpXNFKksG4aiWcapVMJCtRy+E4jhj8a7dtJg3JrE3+cGLiD3BE1Olo1bSdj
AzloFqS2YpxFqF4PJrTQlSE6L2Y88Nf7PIw+UNBiz03IwsUCleI7RxWl6qoJ0S2wBFMI8hHY64DH
bHi/XNhjw2gxTfuAfvhNMrTiszvZYTC1ADULrVRPqo50F7DTgQuuF/S/s9hPpAoKHaCrdD3LDcvF
x7vEb7gD/RPyau9neVV467FHQ8mdg4LJO3RKdONFsw/kV+yBIyuB3Ou8KufuKucTgHsdmoqRYBFT
uQdd2PWQ4lFhn8sDnS2OJW5x3MX9i5Bl+QmA+GxF6y/zaLjELFf6FyF3Sy1zf3uXv73acgdLyN3y
PJLAvDv33ZWWZZabuVtmCfnvXo/fLvPPV6JpdJdaL5pNF0NVUf7rl9tYhr+9xG9DFsfdC/HfL7X8
GXdL/epO70J+dbU72//hnf52qX++U9A7MDwdGpUPghA82iXyY0iHfxjfuFCKwqwyd6+z5nFnZtW8
yjyeJ9xM++UVyEhL3c76/R0tV11iVNSdp/XiuV3pf3t9bGaw9R7MFE/nyxXnVefrLNe9tf5vrztf
8fYvoau36IGwmqHfLFdd7urOtgzvb/S3U8hxc+vLEuTJ5b/8zkaOf2H7FyH//VLA1HeBgMIPpKgF
h3Z37KwZEPE+DeNeUgZAqh7IHXiB0bJ8tXHDQHF5pW9zDlE/zjw8UUo3BY4iAiYO4JUjmtTZXocK
rhmQO+rXppl7J2B+0UFHpn7y8kPj4Smw1mt9qwvDCUwUlXz0/fkoMwB6KeXaZjE30nUjSTf07IHS
k06tccogtfwu9KY714mLaZGCC0MjBcsxz7+GCVd2Jiif/bKApCdqUshHqUX1DFTmg9mU7SPIlspn
BdmXo+W1T+SjqAaf3I1nszFAW3j5TGF6BimxGMmWPYXooYpHpBKPpliVAvK6AobLTAEWlBchx7+8
uu72T46lh0ii/uLKngDzkh5+i0oDGbjSHU4TkFhiZYP740RjiE3G/ph7V/fiMN9DbFNBSDUipBqu
02guHSjOe1/FarJ4U5lo3tVqdLQYLEUVgE7pgCwhSEqX8U1Q5ronoC/F9mYOkKd/hd9YQa6Yu/5o
qANo+sDhD5U3+7GHPPwjneXQruj7sjvd2fFAlAR4PsV76G7C2MbHPovA1vDXGhRBhxrbW7BA2f12
sdFZnDv9A9og/7iz0yI1dw+snuw9Ocnk5MOmUMWwa4C3B2YSdUIIOVl4iRy/tJk328lJdjpbDoDX
2QcaTkSAR6cuiikhS69zaRo3kzBIDNZC86wYN4AA9H6STrq3Ar8ef5I62ZoHUSMF71pAqJG2s8dN
6lXt0xCp7RPTamfv9O4rmRY76LderaJ1sddAKB0KwJE3thlBYVfOJNt8DVppMdJ1XCcS83XIodbT
p6JiHJriaNOlM5BCXa79unetuyDh8+rV7JvPqWeXundBCwu0Qxt44OWE3DHbq61h5OA1bwq+VxrF
xnmoqOyn81YzmOpTeNiyfjy0mm6vIt4XAU+Na+90pnSei+wGuqOXg1FzkHUim0+mm5D7zmvyR6mL
duybUEMJB5pOjdigL1gl4PmHcBpy1qaBRmmeu/YhlqAIKESqX4oK7EBSSWOJiG1NA2nwUPj67g70
kxUAn2/I6Ei1UPS/WkiABNU7NgicRocSEvQHyu3hk/KcoIoK4sq/CPJAyF5AV67tZ9K8mvikZVyL
atgcB6jFsAbrCQd1XM0vkqFgk7QsDWJQvcc+kIIl4CBFGgyhxy71INiFbJq0dWjqhuQQcrQbGpP7
bp1RTc+8C6Ndb/Ph2KtWf/QGVIhXNE7BQn9w9ceqq8YymB1IPgEPMDrdtxjiNijc6z34l6M6WFbo
yvS61p0tluuF+uOd2VYTZavo46V7//G4+V25qoiycPKRQ9BufmHmnx2UAA9zDI1vZs4/MkOYqH4E
0JOPDj/w4yqomBZ58jagL2xbSlE5OuTvZ4JE5ZYxufshm2fc2WmIHXS/BfL/Ex86d1oh8YmuKQ9N
zIWZKKflUIb8OjSjdtUBJnIkJ9nnuT26cfxoYtN6mYasehj0daP5M9utiYZDtEENIAM0jSQBCFhr
1orDPxuiK6J9WzrDsUxLbEwT3uzSKW92mZG76vNgIXegjm7pUwyTgRm1KggPyOgOVTfkIR/J5MZ6
5eNhdAA9CNfUwvd0G3zFozM94GdOO6OZVT/TWQEdUH1KutNi1yHddix0C9xFCPVUgGpX2lhbWwe3
jRY/GJcD0nr4S4D6DhIFJNazOzE9UFW+X42iubzkWCkoyeBqyw3ErOTHnpvz1W7sZd4AHQNdvGHS
d1OeNFvkqdUXrytAVKmE9g8dch5xVwzf3LYcfIam/qfwPTYxnOkudnA+MVwmb8CnHGkoAXQc5Gi5
x5FOKqMHA3xNw+xu7AQZSSAdrrYKjVXV2EBhR86YJ9M6QyyTek3srrj0MPCYaQGtaI/xA4XcT5Fr
o7U2Aes7ZpC3spog1x1ntM/ArJdrl4NoGP86+4cdo09Ey5qvsZ2C18Pi+blhGbR/IWa4sdDn8kqx
RNfyc6zaTxbKNIA+KDpTVo6GnyTqGeBQPUAzTIahhBGrBnjVyEvdBuR1XAAdyEtzqw51SNUzTI/5
IdbxTdTJV0yqHCBfjwx8A/zUMiRvI5WoyFtUUJVhJgBNXAPLr9etzDDnZxCVoINHni2OxRZLLxAc
2tZO0a1AcXQYwMY8O9C78WNChW8aBhRRlwl0ibuV6BICbCdghMbCFLxcO5c3BfQVPzWANRmOWa9t
ATheYo/pZ/RBQQ5G/RzhBUCxMAHV8NBpnxtLA8iqFi+iGtCfp2Q5KuGR9tkpVQfFTzU8RfmkQgAR
b1g5nVYt25LtRuR7/92q4aiDG0NRoO+Dh8edNbjWVgt7dGYDn7UCf1h/TPQkeovraRc1yPa3bjq9
Vk3lj5IYDf1z1aPeQTYqklFoWsSzsw2NGfJ6md7gT8GS5KUl0ZU3HMmbmOrNkqUoUSjGGm5b/UBJ
IUeFwauAoHe6ZxWE47vOje0NxK7sj8qUPNLv8BKRA/i5qxPH2sTcAumyCXaqYcUmq9nSc/KUJsbB
dEr/7lkZTZV4Ap9U1ThY6dV7tZEn4ezGI0b8/KzmR3UUfB6Mir9kUr7RyHOw6Jh836qDMjy+D1EU
jU50mEpnh+bo+mQr0LPDQtUD19zkmQ4eAB51BiwejcBtoZ8asz0YvQkBmEIU47bohh5fspgw4fP/
7BR560v9rW0FKjqIxLTqvm4750QhQg+HR9udtssE3Z6yB3yDoqueJqCV2fJb0KfPMfN1p+xcV1U8
L2KA3vEcCxQ+6S4cwPAh2x5aK4qlA1DTeQBs07Ax5fKT4tb+CFWEFyUP1BQyKVXHhxcRMd1PBgjf
km0E4vYIVNQPT/K9kqmpTFAFFerJkaYB6PRNxmw8RcphjU3fs2F9Ih+Fmyn6SL0CLTutGpp7UYSf
wR0yHLwoGg4iHIFCp1M64OtdUaBr8R5wH9W8eyiGhmHVRs2KxqA6S9a6NfXzmktMUaUi9JfZtK7F
xPU+5iVoXBfOqzqwaHsXYnMVv6iR9yG2GJRUOs/cu72SADs4qTilwzImP0WS2wFV1jWSxvYSObso
FAUJ4WsReEYoiNags+WS0CZQDP+XV6NI7FFjsA4CmajqfDw7IBgM0lHL1jTsvRi23hjPvTs5qwEc
FJs7RzjkP2LUW3b39mrcx3WhHVjJchtyKlhkdF90UQ+PkR61ACcVzsbDzvICUnu2Ctk07GhIh6xz
n1WzT480atJUu3TWGJQQEDpXcuSZUXRBY+YypQELx6nrrIdQ8Cnxva4Fy4BXfNXQ/p344HiZ8BHR
QfZH0+WFRzMeNjwpgFNqmA94z3Bhjhq/oBEAuMrwhQ5GardAEFnhPpc2lwOoOk0KxF3kENX67lxG
+r4xvesEvQeEwYLQIJnQilasnakHbayMB/a2PPaV8+cSj9ZAwLtsqNvJgKZvhB/1sXig4dTWHcBo
duLTUHFz47msPxZZfr0aWJEapC9tZ2fkbQbUTWUgaeNK3TJwiab4y9IoAMU6FMukLaksgIiXsbkz
0CgHrn4EhDKAomhIByOxU+Boqii4cyxDaLeYm9iygRH8aGgudHKEEUEqxUWxaQSPvQXgY9AOfNqg
Cg/qejeJL2rirlJRF3/z0lwTkjwUmxtu9ELz0dx/P58iYpDTzhHLFd6vT85lDYCCweULELoHqv+N
FYPDK2OQ0FvZaN45uUq7RmdGBCIBa/jO2jTapxJjvaLozk4cX8TG+ESHFqyppzrkoLVvxVNpo8mj
SMNiS/cEimlIMljsOI9clNG4Yo2rjF6Ody/dXfELb46U2M3cTs4d5EtXqpn1gFp1hA6nHK03Wc32
gAuCWwoA2Ocx9vNEFvylpVJTb2+P5Z/kmoNY2K3zxk3Wy5xoqPKV6KPrOuQAmfH/4zrLtcf/fD9d
P6m+YYGhrMkt41hxfdunurVrQwPPW3nfG0fRYBk8euXGMbeNdD+iBRiykMaRTAN55xgKb9CUs9Za
D70kcgpF0to0VEaoRwRNBMKnNmvEmozknq9I4SOakNZovmKrxE2y67d0LYDzWdWmIR6gibGG+l1i
+khqmPukKSxAt/Gd30b4yYPEBMYefb+TH7kc4a7rpm0frs814ZjskOVTHvEBic5ul7ubsWoNcB3/
ZVOlA/p36Mxh+mwvwbwDsWQZAlnyT71u1TuaTyaaoOHtE+CdAloUOZ8cQ1+4R1sXyiYtRvRzDPUR
WInmOGlWffzVkBwUIsBqbbMJrbX/OZZWypPoq2ODEY3ZL7ViKD6dmQCtzGeltNW5AvG/d+8/x0EP
VgEqGMlMN1/fcWPRUAeMVykTAGblcxyZ6MDiPrqR4c4BLchDA7RtRXTSnAjNZ6gvm2YBjPNoGgAw
py+GNIdFl+0F9tI+Da0GrffgSFIAYJ6qN11DEh5ZIBCOymA80c9rTHimeUqd+CVCs9IbDhk+tiae
Y6BwYRfQe9tWtfPMQxtqkssQzSG7PgKhyVbh3uyNQFZ2SW3TOoIifHyaQJNiCaM7gARNPIUmDjxR
wILdJHrg9DW+vMbUzo6Te51As+jgGvk8lUY0f7SydO0AShPUbpMj19mJbaUlxqVGo9W6q5EnMy0L
knrSFipm69eVzecQcggssAIzW7mvdfFHF1naHqlh4wJS072axupJ61o38as3gV6xSytdomuVk2aP
D63heAmEtAuxzxT9zznSRLMW0Olm5dM1l5vJI3B9p4DF1MCwH8iet17rN5D42M5LLTdDbrrB1Mnn
G1mWq940L3N2ZapHIEzAxs6Q+0k3UfoHQP3Rt6VgS79ajJqYgLul/SKFA/ONSJDWzzHLEotjsS3L
QO0nXU34nELrfvyIFNobGiqV17YS1rbqzPqhLVj+Cia/bzqAj99/DhgTCF6wCGkZogISKvpkDBB5
ERmgGttGYDfF7dCUQwomLwUvQ/Leza1swNNbYKz9obOMU5EBDzSG7ifgW7VwH2mgS0cTD1i+WK0I
pGlS84TcrnGiaD62QcaM4VC1f+aVZe5jUDwd0EmKf1WjQKcSnaEVA4kYrNAxHw9ICZFXyBA6owPj
aJKaPfdjO2mNvd1/h6SZjb5oGUfL0RhJpA6t0M0+FRHo2qOsL9AGjYMxabHyMDZI2E/4HfF7qynd
P/PcLA5AA9dIfSZFceBARPmZE2o+TeJu7q2TrkvwbFU6inmCVjO61geBDkCpkC6HYI0SZy8OO4iQ
e1evpfbsMkEa4IQGvDfsOqtPXZFOK61KwreuAxxJ6yvxFjaJtfJaXr6FDmQHqyryoKLAlZVioWe3
M9DRhLKBt9egTjv3aZtpGs5DjagewFZzM1y81Ff3b+fmeZT4zoAteSu7P40O8BiDJRqeFTznZEu2
E5TPgGIXqBkehqhZk20E5HIKZrecUvSVtmZyBRMNXWtP09naZUr9APoUd52hbfeznqUfOVoMLmrf
6OehaPIV2cuiN4NCBYzck6BetD/j0Uz7FE5NC31KQOoA18o+o7uNr3jkhY/AAk7PtdJeyB7pRbPJ
Q9NCYgwXSXi76UzAiVrwbL4lX4w4HX8MUwS5AnytXfq6nR6gftI8qGYRPWM7CAy9Xdo/ki96C/4T
igS9mbjYKWhhrk/W4JtE5xM0HQNQWOTogXqXnycjWg3ytRBOfgIazzmXjaL4SmTh1+z9LCqRKiVb
8n62eOezdKxOXQlyrCSyLzGeXnd4LxqPdEATu/lopSFUG6EcuLpz0FCk4aWuC3dHsUsEeN6RCbOA
Oe3z6BnkfuWLxvJ0HaqA/VccjWOpUte+1Tv593ZM/ckU45cI6mLriWW3EVyWSP4xgnii8jQBGWYM
NdFIQcNHCarNLdhtCnyKFDU+h3LDwWPPCSwVnGCziHJMmxNHbkPIH0bob1AS6+CBM7QLPOkgr5e7
+NDk7CSUmqEpRO5pbqbJtVEDHg+cnVoptav3SPgajVc/CwATd4Or6JtxqpWPyGDNEQaaflaFAPGQ
naIlqkR9WJN861AB/4rSs3YAs277DB5F8Qju8wejxG37aiWqjSX0IaBYOhhq/hUUdtqBRk2XTOip
7B/A586fsLn0+4mhLBlCzI2EcluOPFxlIDsy8VZ8cPQyoBZo0KNiOww5lYC6nF3d0VaubasnNCj6
eaz1yksSCrEG635lo1MGtLh0iG1V3SuWPABrXuBbBKfA1po6Wgq6bwW+G1EpkB4Klz3tvzstI4hA
MrTDou+1EeMlkd/XIPuyUMPJLWzr0bhQ/jGFbblZJD0n4G6h7tdAK1A4D2S/V/2kkDI1xkMuYnM1
gYUjoEByLEvRWZTxbfq+1F1Y5p4VTyt4sgXlip4GbWEFbWuXT1adY6NpZumW6W0ecD3BTlPN0Tjf
qdAZNdm3oS68jd6rE6QIHChQS9lqsrVeP/mjMvILOX5rU+VcdPihNXWJoSk544PfiVELqPC4EETP
ZcubOmYM9aJNOAwfqGo5u2fu6L+fz+VN04Ak3cw53VWdvemr7oObBCC/XFn6mJ8G0ffxOlPQ6umU
fxtmssu4HJChy/t2S6P30Fb2IjN5eLfTijQiO0W8x5PdlAJJ7/F0SQr1vtgNCJhqyVpNh6oO7TXv
2bRabHQm+TNPeuWBxpZiLBe8hOjXv85r3QFNQRQ5ZA2ktIbMWVdNdhuzrNiCeG2LatQP6CXY+6ax
HufXg4ZgvUJbNF6A5S9ClW0OI5NbOqgCvE+dh+S5syHj+zWMWLPS9EFd8xbfbMQuUHPjBwD1/TkC
tBgYVm1FHAQ8aoqjaYInlKJokhP1YF+QVOZ/n9Ty7HQtlWiJBqVvs0S7W50JaEhBnnmV1fZ4onEE
eZxNL1BKJJsiY24D0XW9xreVM88mN3LCGiqLyL8Be22AeCj9w0TlbaeUwniiw9T2TuAMPFovNob2
OpQQ1WhVlKqJbTGk2gcpEkYHZKvBt8qQ8y7HEAyOUjgstjMDYtRfKODG3PXaBnS2hU+2ZQ3k5IB7
4o4zr0EOu9S8kx7hUVNeqnu/HlBA+WaazOHegWeO7yi99rtl8cbDx6A2O7z5PP0BDEqghJGirSA1
ZBdDr9Bn7ZhnXkKFHuKQ7CIDyEQBdEidWxOFyokAK1vzxJ/XWpb/eS1RtZ+8JNX2rh6vHNviz3RI
tQqK91rYXXVt2gqkSPrkmbtOzdvnvi+8p76IZY4KWjJDBH3VUEX0PEbiCrX4UrtGO2jHeaqwlbmP
Xq5HM1S5PtmEOXpPI9anUVdrb0kRv41Z4lzGAY97TWbEOxpS6443OQd0ofET9fAUqRddUu1AAwqK
wUyPXkbzNZF9P2RHdLjNeqCmmIVmML+DdF6gcXxyaAbFoAP5eqllKXkpB0lcyG7jZrS2ii8hQ5+f
XENF59VxwGUKT1a21LDcRJI4PgdO/yku+kc25eJAJjrUYHXaQhRbB5kjwpB5BJd8ijjVAnggU5xm
34xm6kBJGLLbD7SVyOgnjk7pAA7HMGg1TVvRNoVstC2hs8W2zLiz0QImqn4r1a26dYwGUECGwBd2
QxqGZlFnx9QcSgySTgztrlfCsEqwtWXpoMjsIS64UdA/uWGyQDpldbFBm0G2aWQ1dfGKSP8+akDQ
oKSX+OhTctZ3MHkakrdGyXH2LjB5gtOjShvPc+8c81LSm014J0PbENktdBFB0+jjVIOpK9TA6O/2
mvUx7PQvIViXzuTsWn0Fkjz9tSmY9yz0eEvmuIAQnzGgD3fUE/vjWKl8V6p1FpDXiriyjrwUdTR5
gRDax/MF5iVH5+4CKCbeXCBxubsBlSlQr2hzaY9WnPkYIu1Cw8ICoE9oup9n/R4Enu6xC0UScCtJ
vjVo5Jh08J9CCM7cDHplg9Siyj6MCrtQAACUDsguIuO8zIQ8YPyt0bAJ9kLzUz4V1gbiLnhbWWCt
z8cC/DASs9JLsMtyIFsJ4RXQ25bbxe4lbNg0AEoizwVxsLupNFQITCnnok8XelHvC4vnNMGbyeoi
Vq86qU9BB7vqkKiiU5YCgtXKw+Imm5iiOJgGJILIcb/EvE7NUChGFjowdAYexffD0PV839eALr2b
IqCRjsYIor3gr1O0HPYTv4mp2mTcZq33rY/G6hFcyfqJKRsagBoaMs82Hsdne1NsyU4WOmvlnCHj
+gnPNos5gqAkOO1QZP1p0Zv1FvtPi0YQxOpLnriOr6NzSu4paANiha69Hcfsy7xFocKJPNztP9Ao
/AmiX8DTSifwZfomSUdki3+OdeRqTZx8mXdA5J33M30zBAA0uYfUKBqkdEr2wnM08KnKhGaUonHA
I9w4r8JGZzoIa/6EhJ37QcP3J3J4WnicUsYOugEgJPSLjBe85sMqVlr1h9KeSedLzrEa/Ton1JTw
yKME0txZJdbaIHxRVNgVI6P9pcX386oHicuZ8R50HmqE3VdcTF+4A+4H8EUKP+fgcnQGUQWoqKRn
QI/Hne0KZas7vLq4mtdg54M+LMMD3bIkDxPJ8DT2XP90N0lrmQK2VbO6tAy8B67QnZ05eKKA6gQe
INEfxJxNZpXGx4yNj7lw8++ZkaGTEk9vz+DXZOgxRUSsqMZHNvSPlD/7VcT7Gr+NQBOb65foAg7c
LvsAXoriiYAO3VpFdeujJThDA1j8SoCKKlbt/QiOrRnmUNQGoJ5Qw9gYI9irOvDtbmuj7P2qMqG2
LZEQaZnMi9L8NqBFBdCStChhKNDY6cyLdpro1ilESwAtxmOK6gxPkdqUR2gbYAcCcbJ5SCL1xBur
wYTcCRhW5OMO2aWJpWp5pCXe1yETBD19J1U0vMyg77cBekTjFUg+ouNk69mZSyG9Lo7L710MxFTr
eV/EpIZBjo3WHGG1ar+KAdLxgLTb2DxFA9V7PhV0APxc1bkGB2TkBOVPF6MFHmzIXCrYutBsFG2a
lQ7OB/mDHNlBNU5Ir4miOBc1uERJ17xr0hGAqr87mK1gLyEdETJq84ys9/Aulo4orc2jboCH+DQi
VVVUXOUv1/zOYDjFZkSBmvTugrAX6tc2e4NSaPEdmT7VTzwxPWrANx3RwA6KsGtA2SdrlivA8ymp
uxVtt7HU1jnYIrScAOmSbFOCSBEoI2jMkztRdOeQ4O8B/RD0KnO03u1yHU3s9JcBZr02gP5/60Yw
fSx2cOOszTyL334Rb0u7nngVkI0cXGQV6D3yjOFTKnOSNFbdiK1QNrYgaIfchVdr48q0ixaSsY3x
xlF5YS2SkEgOPMasq1fEsgmeFVBaKeA7pKFpm/88qdFMgPNKcUKSqgL9rTwo4KkEvBD6Ge30l006
UsiUQRFmAOxJtdcC7Ma15jbHlAtxieWhHK01ryuwu8sRHQD4NxOOh05p8YpOPXeoFdMIlI7g4wCy
D5LI0WExpSMrDkOvfiYTHezOq3auqrfzTJ6weFcy6w9I9HQHcH9Cxqgbsx7ioFXngwjdQo1pqJFv
l0byUCSdzeE0NqPijzJXVeBlsvGILZO2bqZ+WBHWUhvQfYPncnhoTDF0RgewpIG3IDsuZtD3AsBZ
d911AuOQ2G4m9ZzpDqSMlNZz8J2s6HjlOhauRRO5QZoZ4pX3MfKolnfRVWC54rEGe6itKQdyToOq
oqESQuvkdUH/9ADR6tAnr4ufmpMtnK/oLBavFrigXyAHUDHGOr9iyrkZwC1GkZWF7uxGlOqO1tEZ
PjrcGsSavDrvhr2GflewYeKOgONIn1K93tOyFAEkJAj7lOaZRkkJIkpsOZsjrYacVQcS+0aARsuG
3qgJPTxL67ENm2L9Q4hmVhQ8EtBEQYn0YcAbeWeARveErmx8NbOofm1AjrFSByizVXjRQiR8IsgF
8UCN0vGhi0oALmROFdtpzU+SuAErHoaFXsXGCmiG7IQfJfC11CaabRTTCdI21fw8LH4KjB2IAIRN
sVHLBirAsgSnyBJcKEtzOXJAXj+2j2Qip81BYKN65rChCHLYHYicaD7ZlkU0qwNGt+geya5yZYAk
DTSz0K+vHVnXlA91HF7CSTFB/UWUVlGhg8hKA0fqFKbfC/yWg1xFemLu4RRaMNnGhnbwiozgbkY4
nc6hoK4s112HshTkqQPPe4urVpyXFIBQTLQFhInyQIkDciTcHCGEzVmAL1jjiRy5zlHzrrQ3EGTk
e6eqSnzxefrWLDrvsW6ha1BYCQQVwmnyVeakb+3gVitnKsKvjds8DgMS8qtx+lJjw4dXtWrRQdI3
f2Rm8dEasvJLp+Bfi/5l8QH7gSKIy5xfur5CQsC0tJMbj9ODiJxu36jeAFVe/W9Xrkbz9sqWvLIS
14+1qJBnqfIvKNrfXrnvso9pXah+Wpr9eUrKDUjMwMY9mcrWrITy1RjwPve6TAcZNnPXoPj3juj5
7/eoo2tbY0jVpwyEZr7Dm/qTxbs3CdrG/D9BbYRK55R9VTRFfYt6Jwt0fOifojxUtujfTvdJlvLT
2KbT2vKm6tWJQxBGx6b2DUIa19vQcBtKGEXfOgNJwLvbEJP3t9tITLf66TYYHmxOBp6T/W7E57kZ
IF+BIkTxCirY6mK0+FqRI9NTcQCWr3RE+UgmPG3xwONGt6UhTY8nYJVo2BrjPB193Q735VQ0BqDH
HKTIzmQmQW/E1ktYacUFWy0AE1rrBXoC1ksfySQMRJAOZGNRJFG/kusKJMcvQBgVFzu8TockGOqJ
iYVsgtmpx641rwcuzzLA322lB7pUjuykn5BbyQ0kTqUH5DxQ7dHUnQqWyoB0HUwN2QWUQKYj2GCh
qad+JzPURSEVI6NIp4aiykmIY92oFzy3hH5S1+DDFIPJjr1kUKGD3vY9no9BBp2A/nG3OCCNgGj1
PVqMbF214QPkOjvfQP5sR8W7PAP3FRgmXJChAmdNXnBeezsq/BX6BDleF/SydhiuZ+DANMTxKgwH
d1slGjMCEn/XpBGaCu6WhN1JLJ7OyKuDxW3VSm/TAjvTDS1U10ESdp5i41Unllo5Erb6ShS25JOj
xScj1ffIn+dBYHiOrA1moJEMsLBwsMQ6a8GhRI+A89MgGcekhk6IfFikUjkd5mizNdDli9L8cvCE
ItaixtPvENsPqakYACkk4guAXUGde9mbSFiNVj/YiZs2SzwwWTT5bHeFZBhzQ/FF2pd4TTf/wOPb
gO8w5F5GydhOhzbT0S0ydAnSbbAt3kjGFU47AexAu8UyL+LHSMMPV9sO6LQQzvjJ88IoGI1C31N1
x6mepknwt7uowUllbXGfYwd/UfBP6wwbhQs3cczALWMUOKUw62Dw8dII/EuprNHr2LNReW00FOeS
m6rxApadtYLfG2imWN1RybFfI6UaPdfwOKfHaCKSOjaQfSkBTY/5gbxtbu0FaCueoyg2aQ0y95AW
PcYF1qAlDeTBgEfKilURVxkUrLr4pRZNA/odAJUaI4lfKhD3g6zF9acR7LN+Y/TQNAxDZ9OY9tWb
YVtNU8n0q/kygpwOGuzWFjRp0DvAnLaWfwqfCcydymyO+FP4zFmuWjE7kneSlXHyojqO4Bj85ouX
Pk00jB39du6vgumzhm+17DgcysQZ/dL2lFclEn87E6N+tQ3vZ3dxSgot95GzccvLzDjEowvSHfmm
BQ7iWdSjeLH61jjUncihaog3JwPdt4Hdy42d3szhX/FDCi7Qqa8GW13XtoMEEUhMDhOP9YPQWzuA
JLyxItvi+NUQuQS9WdG8xW2Ukx20MRSy7xyaXD/HL27QugYkvhQtPtOhqPJX9K86QDz+ZaIz8Lp5
Pjjl83VFeplkrFMO2hTbBQXaz9FJDLB7bn9bzIaIkuUKhVNdr+BYwG5J1jjP16M4X9OMJdhWipdo
KHaKApZNdC+lq6YY000LlU9oybn6rp3U5lGVlV4lLryD2gFiICu9+KXlzxw5J8gsNNBtlRHkKLi5
09BDNk9Ce3EXcIibCW0KHyFH2q6U3Ks/tzXKkZZexIci7Os36JHNdiagUgRBInPdZKz5XONZVdOq
6tkoQ7AVFQJIY2nv5XR0QEXL9AaSqy+R3X2EyEUVQHsvexlUpFvojGyDtAlpo7P/mzilQnqhVME1
PY6x5nvGBLp9+Y1mbadetJ9MPRYHoQKzTNYsLzR/HPCNUscG9CvW3QQSbA8iPAoI8jaMp9qWhC4m
x/gf1r6sSU5d6fYXEcEkBK81z9WDu9vtF8IjYh4ECPj1dylpd/X29jknvoj7okCplCi3q0DKXLnW
hVml+ZDmQ3oXS/sHmcnLj31zW7ju+Fl7mQHfOjnwMKXhPmKvWRwthocA8vHskWylEKsBRY73DnPY
YwKh5hUH6npLHjTBHRHu1AKwj2TTE3oP7K1zHMC3oxggvnQN1m7xArh0sw/7xl4LHfrisLOWfbSX
OBZ90f5/s6spg/psHS7EILpLWih/k9p9uS4LkT+BstDZQZcyWIqwzZ+UaFC0zCO+MAJ0kylEUELr
HJGz5YDPp8/VhQbTKpkeUpCQRdg6KehsrfKotD/ZnYrvFW/Vrk8930QYzmsPFV6W2UJZUbh3na3F
pOx/0IBRgu7qmNtDe5jdIdsHvRmIUAE9VYOFZaqGixuX3Uu78gZXvZiGbCE4NWQL6kZVpxkmDcjA
6lGoklYQV0ApC3XzAQpmEVOPyEwH937nncmMvy4YiiKA3Ku0wZI+VNByCMHsaJRb45fQHdtNmuF8
d3vdIjqSjYsYERJoAXx4DdPb9vbyDYe1Lur94EBjghRYMDhB5mV+V9NEGzHoGGRIJxfs7jhDWmrT
6yxb3g3tQzyFm7YT0ZVMnelD71g0P2iMTLdJN9s/J7XDVB+tTv0g///rpLgDWgxsD/honfQRJ+XD
NUgiQD0qqZz629hERyPBbvOxCNvyU5GGvyy966p5Ey98bCbPoBN05q73zy6N3pwRsZLnW1elqDiz
sqheBcY+dHVl8eD40x16EdUZ93/tObwoFirz6gdAQuwly4V979vWuIGsdHMCEVx/UBJiOQH35RXx
ZWdlADDxNNUQ0hjLuvnm12IvLeBtFyXg3OAngFBo7nyD8o747NncXqZIt81L9oamfeTF25JqAmCp
U+xtSZSUnyJ8d+NWqs9GafegZsTViBq8BXQO1OdC4p50pbTtr36lM4EmNgBh6XJoc7EhbbAQYZWz
x0FxUYM4eU3dpmsgFA5FTlIKI82wKrf5+d1O0mIeAhh4GacJ9oJnv4Bs8AIXboj3zwJSHfPFx6H/
4mMC8HPop9jZRJ3TrcTEw30cBONnDjnrTpXVs7TK5JyBIXoxQNfjM7nFcWrswREMnU2XLyq7D3ZJ
aodbgWLFFQqT3XWsKvxfV9nUrZwyg+4H9cfW7UAr4rrrAaJC0AX1prVj8i2wTD9CNkZ74q0H6Kq9
0tW7/WYi+8Ss2Z8o7snENGBkgB1v1WhPdjLR4P+0/7E+vuMfPs8/16fPGRCi431tZbNNgKq2jWV4
Lr6Qv5seRLaj3V27IgXve618pC6K5Fvj8DBdA9uO+E/TgWRET5h9nCmB0EvCoQqT4Cn976Vulvfl
5ukJKH29IYdCuFZDcEumv0WyWgaWn23IRtoJHZhPLyozF05vgxcbr1LHjaw9UqPmjBtTfuYumPS7
MwfL/FNcO28v4KR6c5thZNotaMvuDNYQ7yn97Ta1w79W+6cbTS/DCP/FHr79zoSDMRSYrm3FoEnv
1Pw+lrF7D7SnQv0wvuilecpaMFuQp3Sddud5jg+uRBuHEu3fTDGoDkUDrlvyGQ3mLRoJNJ2NHMvs
o+8A9mX24Q7manbPVDidQBtxR9607BDgueXMySFTDoeBA7Xihka+y6CD+WxWSEmEPIzO1AXV37bJ
2/jRgCLdYz46q1HXuKaZY6PqSZYL6k6T5exAxmzOo9kgAIQZimJHo7SkgODGmbp6yTEDJx8tWYBe
J+ui9syiELQoRoBghVjaFDfRjWxywMQhB3eiWEoXVRM08eJoQ10rFepom9As6mtRfIqQN3p0szmU
Qg5NDcrn23Qpa3MZ8G5ttQ5UCqMkuB9qlKrZWi20Uj1oJ3gLoHHXg/3h3x7Kb4/NgFf9Hx5ATiEs
rlMef1mD4/y+GmIH+vDYs+T2GkgchFQ8x0U7adr9PjE2RKQ/2+ZxkOqDZL9uwALLCsPastpFVsIG
qynyYPWJUxcpk7lLCBvC1AjFZtMNU/M+idA65PVuoh65vk+0UY5wEhFKqRO7vHZZeoT8IH8ENJg/
ctt+RhlXcwZJLIdkee2vEd8e1jTYciM4jwhZtXqQTEWRXUqe2WClxew0ZskaJfXNhqb7prRwEm2+
zbP1JEhpbAHvj+/IZPo9NlUgft7SJxh6vzsK6AEvaJTWsJGDK0y7vyeTqgxUECme7ugjQF27PjDb
MwEA+f2JQPoD1S/jgSytmUP1afoWJnG/pwCcBEHudqq7ag7gqdhpL3jR3tMgfcmQjYXoeyLu6Qsm
0hZlH/+cLvOqWgnPBn1zkfr7GO8BYHf9fRvU+SdmJ8WnHPskZ0iHa1Q7+I4z210yW8gdDQIhPe0c
ECUsacL7dDyvcpC4jnzte2VycZxHAk3YeAmtAOmdwL4Dvvu0RlK5UUP8DTS4X70O+j4gGgn2uYAa
I88y6wsm0jhNHCvDX7EEoJliZZiJvWcagm8Z9bhDWtzS0At5j7wwW4RVk218sBYoyCB97tLYAdtp
hgxGppWktJSLtgNZa3+w/9MfOcOzHTSi26N0eQCENQVSQUf+/ogBVjyulk6MhMZt4EOwsKFIIFdg
1SxiPMP7vgSXhgrvoeIV3nsWsizYHgfbHjK29+AIQMzfQ+mX8oMTedhhYt0N3ddpZCxZZoHwNH34
z5ArL1kyzQ7c6CXJl9agJVndQLNP36HubQRvO6h3hz2K3vTJDs8lDzJ+UbunbmObKwFW2KcYJw9s
W/7tRq+KnkFBO8jbv7rVejUCMr+76XPMvBrZ6aZG58rbTWm1rgejcp8qACcgTLZtpzQ9QhcsO+aW
4W5HoBCuQpWAsZeW/9iFCF3XNitf7Vi8xkJVP+sEencpH8TCGQCBbkT5swvq19EQxWteFwmkcVL+
ONr4MVeGyK4QqHi7S20NH+/iuXGyRh6sAf3xl9ox31hjoDStjsBsEUfMBzO0IWdamb/ZaJKm4PAj
CxIbgb/OEHt7hEhMeWBI2UCYh7mPZIvk51a5/YOy8DoIGGSHmwlcWDd/SF8B0ihN7FIbq7mfm5e+
nSBaWrp3bBy8g6M3qx6wGxsrHROksSd5RbJ9ANr1n8ZZPJ6MjvZM1u5hkL7/o0zNkwmWk9sF96zZ
Evy++IdPmQTjc9zWX2iPTLtl2iiPPcTmZWjuya4C/yocH9iHbHrtIsgO3MK7FAbWdteG2LnrRRuq
PBjVcxVBqQJSEdYqRp4RknPJdHFCaS7JgQXPaVu7S1GgWL2RUbaUkxltppi5FwOI27mxAlucAumu
+zxEeIsGyEVBbmlZ4Ee2IVuP+r+VyeIIwnSdvPYKdCEtS4dNWUj8/erSQABSjgdsGsfPYM/lkKhk
xqHTXdve1MHAXyqQ1xyZD/U+obWjrXziy06Cwn/iRgEmrOpnNTrGF33hp9XbhQV+3FRCEIRZyC4W
VmY9137brkQn3auyoC2QNnF+QMIAjA7hFKwrG6oIiRUWy6wC+U6k5ekKfdX5QHsDyIO+aSHplwym
tf7PPuRITZKA7URo79tidCXyr0XRBjhuOSc6cvalmO5sYzqRDFma2OOdHqMTJo01Nr4t+nD6Pvbf
5oEPBSz3g/ulgSzDAsRH4lE4ob8ZfWBsFGgMz3YSxOuultZzaXRf83KAmnkMHjzs6r6D7tlZDHqS
Yf+eBPDtcEZBTwJmTcN8noZhngRZ1XlSUyKgBbiJEfbpMa6ZscwmlSwRc0qPUTiApJ1G2jAZ3y5p
aEpNBFBYPh2cAQm0QpdVlgYKwWMLwuvQAotPQQgGDSOXzYPhJtWyrKT4MubqyhlqvRa9+tpLv/2J
kqlfwmf+M88c8DD7g3tNuZlC90mKA/6y1TkdHXstXZ8/2ol8icNoO+n8ETWqHANgawTqxqmfOUgX
p2w4WJSB+uDzPix8MR6o15pQnG/HYNoSJKgcoFPeN4jozQghDR8CJcvfbdIDAwWJUpMz+Q3vcwl1
ROuR339cjzXYo/tpewL/BspTTG6sbhGW3jU/gSUdmBsdpClcgAJL5oGqTKOjdUOTQmg7rW+2KQku
lvGlxrH7EPtBhVOyaQz4G0aruTuo3LuOKk9QuRsHCBeAOCnWDQ2AyS5cOKwQ2w/e2C2vmjHrzzdn
xjWxd1o9fnCDkHu8HljegAv8BQQxwVmWFXMWLeIB+8AJXyrbDi+jxLllBfj9xnPAQDa7oOZqWiRx
aODpMuYr4IkganB7Pg12VoHMek0Pppbs7ti5lyJr85XSzjQSZsjALUwJgGAiZ+c/Hn60em47FsgW
UZau2Q49TY8Y2QXqMunSJOLD2xAZlZW4QPUBm6GnkAbeBz/RW6VYkSOLLZQHORV39rarZtu8gjNW
uwYyba5Y5FUOuQnLcu/idKp3LG6zfeGw8TpBCBIacUn9OkDukRuR8dNX9c4rbf6l5fmwpEm5l9Q7
lVlgHgm68epgyXlSbnpneiK4RbtDjMibJ4XAtd0Fybi2odC3yHWlgqcrFaiphnqJoFVwdlxlAVej
j/bg2hCgv0LpAQgZ3/xwagJziaxq4M0R8lm8TzbLWG2hjwZ5Y6RzrsAMD9c8VfXZ9qBQL+3cg/gO
KFDMuBkPZWDeU8/TJroCb0m26zxdnqCn0iI0UBhRujErwO942BRvqwRZ1q7sDpHU2PLDeF24OGgO
qQ1CwtutkFvCpwGCZkerDWOyC5NEXiRIFda+r+I1/aJK/bMy4+IRSm72iXpNGLTnou7A+4cxaoLa
VGsPiIt1UgZvNlSu3oel4c+/RVTVFudqcq7kTz9FkMfLdSRUvb4tpEJ550C2+EzrIDgM+o2RJwgy
gVKl0vxXVhr/kirhd6yHeLcMwVpPdukxvrQayz42UTE82YnYtqNvvWbKgpJ10YxbckuRQs8sHOyb
qbcP/2nZyTaqhadAw0XL5qEqDg7BAhujc3aoGgzXOZvaDbGQUTdBbP1DV+guUZaZTR2ub6OhQlDC
LH5FeC089dAUOsgU/0rqugLR8tLzUYigRxOmOSJFBVyi7poJsIdS0/RTFymD+JxWbTp3o1GZ56gy
fs4rIeNxSaLiK/Uiydilb81nPk3TU1vI9mpAR4zGhOWIuyYLLjQ2ALl414wOOANwRzBq1PfYYO1C
EKw8xcZkAFM0bmgs723rwQNhIM3rWNc8jm28pLFqiuJPXv6rwjdvqxJg3buw6B9VXqSg5cr6o6fJ
nQAbdnaJ7VbQ0gFf1OyCapraYeyeekmR2cAAxtaGur0FDHeRBhfq0aQCG/QFAgT9kbq0JPe7e54m
n0ZNe5L1Tfpg6KhtUQl3iw1GD7kbUe0H1O5fyAVJGXGBBsX+NqHNpblFIQAQFHoRaro8lvMiUV73
ewfQ5QUYJgKksitvkdQB0MyV6xoL22ACIlsyWLndFN5VWRneoVoy28WQN1qY5FPbKLMrqu5Co9SQ
83gogsi7m53SBg+XBt+Bed00AFOSydJod5t0u1ehb2MloLAN0oKtUHAFDEkQmfaR4Y/zvhfIVQy0
NvU/vP2HeMzWHUcQvGrNbdJl/c5DtdBjJNgPkUz598IMkDng5VMOurS/OaQNfwrGspod8OLtd9WI
Q5deIcNh6YGDR2YRe9C0L6yoOvPMcF5suZnCPH6p6qG+DHEEnLY2d4US2xTA8Q2SUc7LbdJbF7v1
BJGsaSqP85txsAP8RmJRorwP8kgfmi4E4E30I1R+MdDodytdQeadX3DgiZ0hWJElsG3sc9Ky3IZZ
ATU85gaQdc3kmkk7eZI5toJxG7U/SsSqDNt1f0mksSo+Jq+sRVAjAz4bJ+0Ox0Nsvw9W1aDYTk8P
IXYzT598s3lCyqNfJxl2+43GQngaHyEbF69L3l2ox02wKUxtKpfWaAHfoUc7X72NRhHK5WtWAjGl
p77PD/yh2JgBGExjUFgjFoBC+F7XqGQOaFXwA3lE3t4HVxTOAj23zS+d+kTjIbjdVrYTTEeamOmJ
LRW3TMOnOovHA9dlFXXrFxemr6gbeSF+p2F/siZobYOFA/yMdalO5EYekxGV27YDWewe4KNu6bO8
RsZzNObagDBLykVsmerO6v3qAuyLATQrUqeeqkp8PystTvp7hhOlwT0IAcFhnrnfufTlkV5OXRMH
F8igbVuBN/2ysaN+Aya9ZnXb6ukJnsraI5kUaPo2pu8AJI3wqEy84UuYVXsQ7xg/LWadIFw6vUow
Cyw56v2v4M0ydqwz+x3KS4Ha1JM4Q91iYtb7aRDldQrdYpGOhThnuio1jQGPVpAEmnvvdiZZIVe5
yg+FAy7FG8kMYKHQ9TE6DnZVszjQQIav17rMXOT47RBKrp05nmswpL10vypldS+RPUTgyAUrWlAH
zosE/9cmsdSwISewtr7Nsb3afbG+u1G2U3UR33e1Ix7t3AEwPjNBX9Uk8WMmy+aEJ84rDU5CVGdQ
VJ+LwctOzphmKyjjQmBRd4MOb8AFXVITGgkeYXpkHFKMcAh3aqEeb03Gnn0DJC67d0deXzLgRxdt
H5ifRTMYq7K2iz11U2QsoI6pnlJLH8GAs10IMMN8DpN6ALbC9Pdc+MkRVafeEtuhRZdK+TzlkTib
xhiAQBcwAAjJtiuj9KNDqbvaTWo3M6rFGfFKaKJFDZJhQGGtQGUjDtR9d7P0agCLgRuNQAVT8w2V
HWDYqsqvgYeYuo6YJ2ajgLTq/MsQFOUJFXHe6t0DKQmUACRKLT3tEbaglCcPaBKVX6P6bQ3yMKA4
By4icCTjgWQ+tEimracaNSBDWVsPKKW3HjIZbBpEKa/kkceJA8RBMCwQnQLPLk+8aYGnzbgnZ9dB
TbYcG2CuMJVmNHpNhCObtVuqKV9WnrEZevZqQ1Nrn4KOadFqZhg2hdWRuhCpcZ5YJ9+60TDGmxil
yquhlt6uKiAYRmd1D//qnSxVvKKDPI1Sl07rN2e3VeERQZ1kQVmt1m1BFZwU/SZufAMg5bw7SNfx
jyZQW3N2LA1ByTUgw0oTyE6ps2Yc4u0IDNC80m3Cn2siUgRVwlUqsO2xMwDdRN6nd0GKN9ow8fs6
LGAChuA42P6Xm6lPPEgiuLlaRm3WJUsucrlKjDbdzP0qmjRneezs574V4uVbl8WFlihzL70bhw7n
Qz0ZeLt5/QwltiCpGw5ZfMwjlZ6w23lrJj8B2OfPvigrMK83R7LTjDYMHNComkQ141y4BptPfQjB
YI5aSic07AXZmB7Af3+5LACKWt9oQOgKYXSkUYG0E3H+OLGRfRokYDJjfO2kwT6RxTGmPegjujup
Tb1j1ouk6viRPApkJFaNhBJaYzQedlQolZQ1OKRoqoCU7AHFWMGCuiiJtS7/407cqbu7GBCXBln4
oMsYKqWnOj+2uokHB/1uFDkwQ1N+pCsaLt1uADmxM4C38X1ORO40Tp7VVIHP589LGjeavl5DSive
ulmUrkg3fJ/r6rAK35OV3Zjq3AGAf2ZZlq4y03aOg1f+lGHanSzVvTVR4nYnsnk++PWYmx1pcNIe
HdgaEEd7d6GRARV0oHQGr1pu3N/SVFPPxdEc61f5XlnuIs1AJkpTUWO0oKjUXtQjV5o4iXaeOGe0
fq91W/6fa5H9/Y63tezfd6SV7aJwjqjFxuMTD6M6ReUtIXj99y6OO/ZT0uKxchvFduJjl0aREBeZ
3ZxdZqjzYMtwj1fbobUTIHbINl/6AKjsE8s6kI2awqtQz6wblBmApPRFtDhBgLdL8vHJAPzeT4yX
qq3Lb4Xjv/j4InwDFfR8ATzpfPGPITMc+DOkMg56uNAz/8cS/999IAGGKi/wd69Zx9ipHjx3QUQP
ucjEpoFO7cwO4XAou1SVyS4t/snPtv8pnmzn5W+TQt9uZnaIf08aksp5iRw3PqkCxZddbgx31LQx
z6CVubxZJgTi7rxYb8hToUVfTc1mWVTW1opxRvWUNX6YmnVLI6zLcF6yt8DVYQ46KKHvoGN6d3Uo
rG0aggiWbC4ylIum5QWoQYtq3aOmfh9ymT2PxrQtahugVm03nTS42VVUvtk5GNv2NfB1z6zEGfLd
fvP/p72sUb9G2as58aWzV6C8hCbzOCfLatDWnrqg+XTLn2W9XW975g/LW/5MIYWJKGzsb25Jsc6N
XrPIHY5kmu1iWYaoKKOc22SE6Uk41afbrTs8cLZ1LcblbZkm7D8uTQOjlc1L00ImqJzvOs9eThYq
BKU3ITCYAZJyySrPWxqNzFEHMISXeQRPqHGPupanXNvIr7FDKCgCQbKlFea5tMD7KgrsPiho0ou+
N9iezivdTLc16zjd4n3DjzQIHNhDwrLu1KOMfzXkHDtuvZGZdx548VWji9SsNvngmd6V2QiqLt2l
7QorIuTaVJgeyeb5IDgAKPxKg7ObXtdDKnxzsxX2r9uyxuh/XJYmBQaCWYmSKc5R2AbRsj0YrWmQ
mvZ92VDiqDBW2FUNrcH2VYudHe1n/Ag4COrSfoa6nt8rFCIhNXHr0ihq2fB7SU9+hFNPjwribThM
X4MWR6KIm/0JhOLY41GfayNdUROHBSRi02ZLU0OwrOO1oadQ/7ZCWILg3+mbhz/s88ofbjJmQbzg
fqE2CHH0+4FHj7bbm184hFiDkMXf8y7pl82Q+BcI/rYn0HignHAsg69WfSYHBlXiZcnBKV8PVXUu
oCOyogFv60Bj6huUneuVV6v4HIgov4gJ2AOktuLvnv2pr6zpq4Oi9BV0bAu9bQ63SBEj9iAh3Il3
7vglN125iFMnuisKz73QAI4AqK3QAwZK7OaBygD/cmijjmKoD9wSoFZkGgI1SPVANtUyoOzGfnyo
ERncOJGhrmEm7KvVmPdSb2oTpJKop1pDbAww5kMRGCKPEef2AVGVPRW13ApdqAt1Z3YA+fk8SP5k
p2ZEaunAYm/3p10vC3Zo41Ba7e6Dv7bTDdLJEEcU5MyDf0xH9S7yx6aaP96t3obcAIksjlOVbW/L
2sDUnxNfLWtDDmfPQ0JnACb/2od4XaPQLH6QaQDYbwnFhqEJiqXlWtULlw3K+FSTffF9oACUKr4H
KciTCq/71bnFKk1zDv3QBySDEpxSMrmsAif8hdQZYNxZ+m2If6BGr35yu25cCzwaT7VZlEcL2dXN
5LvYVIJ8YBHlfvvdsaOlMWX5L3BwP3dsdF8CY0BwH5H3i2eY5r50UbrPcSa7Twq/X6rWtL6Mbr9X
npX9Mvl06Mag/gLQJgS6wH7IO7kQqp8eTbtItqFbp4eay/Tq+iJaWUGvvgBJvx2rNPtpjuJzlyXj
c6+GEadPqzgFVuee8Msu17zn5QvvEA7Urk477WPui2PdxGxZRUkHCmwmj7FvTY+ttB7B08G+QKMZ
ak6h256gH1Y9gKbtG9nxj0FUpq/VuQBt3X0jBYDUsb8yAhTXgQAzuhh5EZ9rS+Cw7zj9t4atvSQu
vgNcA5ks7WBLb9yihlKsEzst7lD8UtyVIQq8EHCoEK9n+Z0F7TV/UeX4xFN2JRNquAxkplXgiMVg
lLvIaJON0qAP/Fcb97afxQuEjdXB0e+9eSBEtcAUlnfUE15YnnNbnG+TshJv/VHEIPF8X6hAwniF
H1OyMQgigg3128Lkw4UlF7nffCeyt0nzcVZpNx7bfFEwTfk2E7/NLflQ86FfDdF0lMC6dpZ/gITN
gnlg8Sgz5zJjFiZIYyA4kGwI4xAVtjyjQOOZBsnkCetsO/2bvwTCHWmyiB2NxmdLoqNwy+ZzGbvW
g42g2ekv9r4uPtoTu/3MMvnmXwMAtCT2CnxvPgdhYj8MEaqp5khWEfbyjd8VSZAT98ANSpgEKlXL
wb/QNi24J0L3Dn+Y8qmHJNOuRQn3ph0d6/OEB2/UcfENrzDQp8jUOI0dm65QqfZBlIGCZD0TOd3y
adAzZYnAUORV80xyYCGKwGimA0TFtUsgOs5/z6R7mhwQRZrJhG9+lgAfkQN2eqi9iNZ51LgPQIgn
G/xnBCeVxuAbhnj1zpFOhbyAcKAW3pnQo3ZAr+rY6XdIF23Gik8RahLFGhxd1vfERWUhELPJM5tM
tQpsZV9LFRnbfurbg1e34wl5doiP87J+qPGYR3leX7xiG/EpTAHuXYiHqWvAGFbxSquKuK/SMIvl
3z7b1Dn/+mxRZX74bLFhQGRX135R6ZYYZL6UjmgPc3GW7gI13x6o7EvaxgPqSOS+UmmqFoisgkKO
wnV+w+u1E4MxYDZ6SNuu/UEYC6SxC5xaW74ZIGa2FEOIvzoZZRnjHR2x05QWxd2gm6Iz+UZGEDvn
1bB1Bl4cDEBCzsrrhjNdUdMlJRjKQs9b3QbqOvwWSzNc5A0fNk4SOXufV+LBH3VJ2wiqXyBPTijx
rF7IY3QdG/lN5wnVP2oJPfboMOBR4tzS+h9i/PMlOU1wohQAT2K2UYPAsR9sdCOCu4z7qEEJs3Wt
YcXSke3CaoEM7AEL+uQxQKTddPpMbqEJmlNWVYjA9ThrxHHbXlrt1keo5dPT/+Y24Je/LQBFhIwV
756aPN+ilBt5PfzyNjYT0zbXXZVVywS6IS9pUZuH1PYgO25M5qvJhp9jEvh3SDQPV7Bpo2Jd+ztW
4C1lx5G50svmXbEl/zHhb8uWiBvvphyV7aDWBsPuxgdmbInsYrynoy11KzNJ9vPBV4+iYiP+0EUs
M94ntYlMdI3qUp+Aq1HM+oVl9WwdFIF5YoR2xUui9zYoz7h7uyPUaY5RizhNNtntCUUmoJfIQVR9
gkBnaG+iCkXlJR/UhsapMXj8NfEqezsUdocaFjRxEfXnUtYlSvkzBgYZ3xsWZIxL+ebjeF23rKRE
9ld700DHowH8l1BaSCskb6G13p07FQJMCH2pZVtColGlQPMjdY9L7LzaDRjf2oWP0OSwIGOjR+jK
B1JmX9b8erNXlg3qj3m0c1ZWBaDhgJ0Bw2v8KOmHhp+QOLepi98cXQr/sXKyBApniJtTgxxVphDS
/d1vwS9UgNefLB9mUn9KYwua5Uta6zYHQkIIxevGzrmzdofMyy6gB2s3JrjAL5UVOmeze7I03Isa
MtPVJJSz9JKxWMfYqXCcQUL/NEX5klxSso1B0UC/R7jr2wpNbD7hdCJA0+d3xcKAKtkh0A1dRSlr
CzApeDDiPBesydpOjQv4rvZi3IXSuRx35EMml5W/Z9OStz75ULcsc+YubyOexcuV5UFQslFIGKki
fmsSRCMb1Mujnw1+DcKh6Odsy2iE3FnDy02fG78oAvkhSJnGMVR+BMjTW6DZTzg7foxm/hHcpMk+
i56M2HgGCto52wb4AZUjRijFj8m5HrMC3EudcY8iNHtZt8JGjCeLFmCMLH4MUboGSLEA9iOGcA0L
xc8uqb+Vkdd+bkbk7Q1PmA/Y8PjgnpQm/h/LdI+XVg8WnAbV/Dxde3i54vfACvwtEjWe5kvD6YyD
1WBPVaQ1Kon0CDWeAjJrBC3egNNgG9so2gMdxiuAl/cQ62we/akKTigWbJZkNzqQL5aNqK9p6Ex3
ARuwf9ETBLgCkDEq2dFFffEnv4ScrjKLp6icmsUARr4TNaMy8pOpm5uNup3q5JJl9qacAAhXhTxL
LyqfAqBgH6QfLk27EcC1rBqvyJ7Y0JZPiLwC3lh1D+QYldkFKCn/Sr0maX4MRT3Oi0CvDrSqmcDv
UK9Z6gMtHkRqT91sYtMKWCB3S93Wr5AeRIB7Q90xDiVOY42/cvRNwRUa75HdcJY0iky8cahL0FvQ
qO/18bltsUOlUXOwmytCBvc0iK1rvKjYaO5yw3AmsC2nDQoymkOLzQFCSXkanvHdCs90ZajqM/iy
1c62SjYt7DrsEYAfwQRv5TgY5lBm1lfURFAFOIQxmlv3b363aTSDXGjarft/X+p2yz+W+uMT3O7x
hx8NcKm6fW89hgIiywZUQsoFXd4aEH+wVelUwwJCCdnxNsBjUNLXZf57CvVvw75e8dalqz9vkLXI
SFocLIf/fRlRv38wugt9ktl4uysZvaZ2y4XnWvdTF+Pspj/EbQp1Zxe6pClVlbxAebPeG05c3rWQ
hmRIBZ0KzdhJTTUyoECMsFqOtvNmU3SVpBsDokbnUf8CgI3u5KbpUtRKvM+lGWUCtNzA7fPNPpmo
3Z4yPInorreBEfQ6ylPppfAFduad6L11WsXBcr7j+8KIUqFwGxzeiu6ddQVOybWVrOalaLLoXjOu
xHVeKuusai1io55dAiO4OCAh2oJhojt4ndkd5iue9W9Xf7GRy+C7PMMPG/OoKd6vbjZPL3NblQZu
thosocvExS8e9G7BQ9VzcFMJMKlTN2Rp8NDZkNBWqX0V2qOGvNpOtKxf0mDt+sFDiXhLXivzPE9S
HZQCUcSDyBcgokUni6vvOBfQpNQ/qoldDM+sfrgdvwiOiwIWP0zkiccZuJkCM9zzZngiQDrB0CON
RUckYLbfTORB9ryerqgyX5gjDgQZS+5AoOfeJ3HCL3ggralHjTGBzTlz2h/9GKXI9LVA5FVBLZe+
F4LFgOfRsclcfZ6vvdf2/SpNrDcbXfWZ670KMWYLs8z56zwabU0reEy7Lr1njKX34L32TrKdjmSC
OER63/4/wr6rOVJl6/Kv3LjPQ0wmJJBMzDcP5b2qVDItvRDqVnfivf/1s9jo3FKbe05HB1FpoRAF
yd7LAIh/5+JeBte8Ts2pW9NcPIgxnakXbaqi3IRG2h6p1PlBeCmS9Dm1EyhpjDNTVVdCs8LSdLW9
1TWpUcxlwMI1daGGqI5BukhB4qE6mtPLYSeqKhEubntVdm2sww4K1Lf5lBHpW5t3wGtxiQMO0kHu
hVVdaBh9JeAicjiVZp9m5zlkeIPpEG5fIcQbZQv1r9OtKnGLc+fY3uF2ZLXt+jMOmURwUnHCqG9p
Fe5M0yz707fKdRcwUh1yVdSFNs4ADZCSl3z6VjSp3Tgw3Yvjen7bLasSudFy4NZv37QpGm3HZPvl
duIQIIXufx1tb0fXJaZzl6oXmmv6GzpdNkZd+7upOGRiB4WNdiTTtFtbh0mClsbdW1BWD3oUhw8B
LBt3NmNA6I718LMztLQ6DViHA/wpy1UFKaOtjDPxWEPojjoxS+fzymLF0TdMbaGZaTyrYcB3bTr+
1FZ9cmzHkpU5wwpYESgn5w6/FlZXnCVEryoZ8itVNRzSXipW/p7qukZlm9hP2XwaYOrq2vGVW9cc
SpyA6GFd3QRbmhyauOEOURE+oyINcHCxaBbvLlTVDAglRl1TrGlysE3iQ2Ak36mRDlfz+R4pXHU3
7b0yWqDNfGtJk0k7bE9MZCfqTxsnCN7S0OYHKnVYHq5dW28gJ4IvNGidugCpsqBGqkphkTkThdvt
qBgOmbGxfQTrqAsdQgtmHBuuVKHZ8Hhx8oFt6AAg68F2qu7wKol3qtZ/Zr7RXAZh1+dsaN/d1nG+
wNq9X8IRsN+oDkWv1hYQ3QJGM3CcQ1bEcOADg/oLdAoFJHHjap81PqBr+mWqbuDAV+c59EIQo5l/
vHFDQm0z4fRu2PwQqY99k2SzT0A9IyhhJs6New2HnSn3mfLXiiVf67JOHzIk2TZ1CYsfRGmdh7ED
pbaxBvwqylcNQc6vgQkAZNiKH6ER3VVRr7/UQdXDD1RPLpbhN2uZ693Oza0QcYqQQTVQdA9hD2fc
BAad38bh8CgVP3wMt2MEg3GJuivXiHBpRAyUhJFH7ksNyhY8BPks8roneFRAyxn1t27tyD6PHBtp
RATUpm4WuPfUDeyIj9n6sdttNj/45pLQASyPe8h8g96hzeL+PbY9oEsd/Rm2wzlAiTzelF0VPuWN
ONgZ976CzxPNM8CjT7Wts2PKe6TWjN7/+p+RbQQzChqZWgqwbcNgCy0IkCBSSfREnxJlhdOn9g91
f+qnGGe4b2bRpzybZhn9Hspgm09ZvSnHZvZXzRysLaXXplYbWbKlqeWgmfwnR0edaZYoLzdU3wXR
LBmQ2D1lTZatLcgPPOtxNulZWZHky9CQxRYoJJjzRumkZ4W1NOqDCgLauqM9jf0l4mRgqQGmYPYp
dJT1rNWXI3Z+7lkOdLBzL/wv5XYe1DPXr929E8J2BFCZMD3Fg4mEC28X1IA8YXry4SFoLIKhWwBD
5e5v3dze9Fa9iux5J8DmbAHU2Ndx0zx4rZ4soVLWrabiACE2YRU4JN1uHuqWDxBwjQ7USJvWhmAY
SF0XKtFsXcg/ZhO8/ZhNGZpaNXVSIeIl9XBGmlmwHzq0khcnKpUsKjeBExdzKtIGQV4Ic6ryJHIH
gM2xRwkBsbkYrUSo7g9zTD3GAT/P8ae9GDm8X7MG2pNeL7KrFvI9aTO4cCfdhOBaLbvxRwGPPn+M
Rbd3OUy7r6Id9gzmr0vcHO29VypvXslBHMowNZ4Y5NIn2bo6SXdQocwWCqi5L9TNjXJx4EytpZ42
INVbX+kXU5YwrsgRs7hUjFX7SjVywVTof63jY5obzmsTQnZ1qAZ/x+IouY4Dqb0IU3jo6IALGX5o
bcMI81ilbr0rBHw8r2q/IlvazhvheOdQcg4z1wEqo0Y6wEQ5/OhrwpGlhh1jsuBInjZQ6IX2h2CL
jj4ZeFVtk1oiXIBPU+v4yfDezKqDi7sETWjcQBSzVusSgN61WQkkZWvciSosI6Dvbw9rB/eZS24j
tT7qpU1/DK/qF6WFoCv9LSOvCS5wlhs9uM6mw8zXCFq7MFNsX/WhY/M6DFp46al2U1mNtmHIdN61
oITPkZcbXvKuO5CGtpNAvdNP21eWR7CDBP9Ca4P4IQH1HtRtfFJFBttQ3JIftKD+qLu10qeEsXLZ
JgWUgQRulKBoxDs6ZNeKooOVF2/TEY9fxcog9kU9Yq/ewLEgeHTi7JCmmvMQQPBphzvK+Cts+9ex
PmJ4WuieJ3aWDamUn+sHJDJmKS/zDW5/3REL/u44mFYLf2iRrkM982c562BCQC225w+zKje9ddr2
8DXT4IMgnTGoNRZvdXYY9Rtg24pLM25KCOsje4E6KlLDrS4t7XKVu3ozJ5Qb4d3wDnyxheVuCd92
q9fsYFgzYIdnEcm03pytHKO4ILdWLpMadw+lcf0uCU1t6Y+flNV/fKK6P7UCWAr5HGAl1wGunp1E
6mBVDnb2WBTJu4Eo47uflysE4tpXHrvhAvip/lRLicgeT8tVEtnWXE8GbebKmB8kKSJQoJjKJiJy
WOeoHVXRxh6jyPQJaQp4uWYDjGgBXl0Fdg228ki4IxAX1UEAAP43hnVEICc9OePtN6n1F32o2CYQ
Jm7JmdaFW8E0PCXyEB7oTakEzHR48O7iVyF1y3zLHC9YcNOMT07I5N4b0nLZ1UkNrjf44nDzfBdl
/KNPm+pBen61dt003qrYhFPaOBn1GAw4rvul+YbQfrBw7SFZ2Ez2G0gIEkadNk6S5EvXNvUlFVuQ
9+6tjw7CMNdWHAMu3lfXIXFB7Q/9eIucBgiGcHi4wBnkoy63j5obbBPPWv7Js8I18KgdG4cxFW8n
HlsAsthqV0TXcBZaX2UL4v6HSF1tkOvV8QiDyxOEFIuLh2DMVEdFagC6vdoYc82GAEIjGv0RNPBm
J/Rs1KaWCB8WsIa4FS0IKOK8GsfAUEBIS8uZh6PCOKxan6yyUFfbrKJD04funBS9rb/q69SIDqkx
2jMhAr+Elm8EU8Jshp8t/wq9jRqYfz0627XVQ+sFf4jI9JsrkwUEh8Zbbe999G08KBobeu3dexzi
1bWLRBbeDYdXweDM09X9M+xiPuoJiAGNzKme+g9J4C6VNoBjUFXhRrS+t0KSA3k9OeC+iFw51G1A
CgmjaMPDuPpCPbzKF+sA5nwzLLbi+SQ9X2msW/+xTMLzyJeBJWNKZ6NbkIbzrBLuZ3RK6+JzkVoR
8W+3dP5zv/2t9Zext87NOFUutXo9qGHX9ki6wgo933eIAKySghvXBJAw2Bwnw3vq3mVd6343hvyH
YUr5WEccb5aqcw9AgRfTmDrOtGXSg6lEvzfWi2IdaF6K2NO4BqrHBU87biJnMOaMvd040zdedQYx
iW2cw9xHgHndWnEJg+K+/mBi3/rBkwFr8yZ+FKxkuE7bAto0sbGKTICL/TDPjiDBJ0vAnvKnwubf
iNqoWd9w2wrfb2OYP3gLzTVfagt/TGKtAWGcr25Fp+zyFeyRvVVkK3Uwe1CvzO6Z0O9p2sCaznP7
kxSyPeg1XmT83OVvZTh1MLor6/gM2YIcCBH8JFKsMBEWFtmBbGjisWiORWo1GnA7qRXvivojtf5p
bGh5yFzECQRUteSEZQLWlTCg1fNO7vOaYak51reFBcGAvnrJa5kaP+rQlvfwo11A4VbFF0+NBIba
P0Cp2xTfEnCIF5DVEHdaBte/XrPDRxWlxRJOUsMRlK9oZ2WhtR6y1DgbQWbOG9PyXho9uY+jVPwA
sR/4Rqd+9/K/htteDfhGE+oQ8sezAvoIDkIxTnwwq8YFeqB7op8/1esisdZ2VkzuQ06vx2dwu/dJ
AmOkmyFRnHnV2qw9iOEOMCS6NfBMwPBDO0PBBkpUGVD7CK7MctNv91Ss+vSjSNRDPB0+t/Y/F6k1
YKCH/dex6QCMTp7EC0jbHszSTrbOuMACGhGObDKPvSOVaTN2cdMh2Qah7R84Fp+kZxDU7XfXTL2z
1Xbing3hicQQjKQ11oCNBivq1cfDd7D01Blr26kXVeu9gV5dhF7jyvU/c0G/YuqVlJm1qmVpLBGh
BEC4K9izb0AbDr9r95J4JfS4cfM/giODHJTbeAi6tMZxAFQc5oilcV+lZTVPedJ9CRzjrXHs8Lue
Vxg+5qHMKMerEgvfLQdGq50yGQzZFH7TqoQ2StsjTdJw/+hy7S3SXDEtKJuQx4c08N5omUYvCBIs
15k0mnBHizVH4BoEGT5bkpoX6XrVnRsdtQKPilH5i+qrrga1Y6wXrZzfulI9bDojPBicfAbB3mEN
0kz8bMNePOHS+xq7oEHb0GI7BZHXniQI1IAaVN7XANYAJoP2hm777vrnkSH3h3MSG88JVjZHSDAl
R6x6kyPeQIKN2WlP0vD9vRH4K6XH+TWKguZshTYALS2cQTvEXOaFy9iGWrXGrA5KydeplfXWewny
xx6LI7y1WEKD5SUiZNSXNhCuW5ltot1Ryc8da/Hvf/3v//d/v3X/R31Pz4CRqjT5V1LH59RPqvJ/
/m2xf/8rm6q37//zb+FIQ5qmgIaF6UB9xLIk2r+93SMJjt78f3kV9MbgRqRfRZmW10pfwIAgfg8S
V4GbpnKEbh2xMZxRVQFM+vsq7EHDrWv7HalzpM+Tb422mN5jVeuFezBW1iGtsFrTbDaAmpnRyRq8
eC1JVw52qWLm9bm/nlwGQ7/6qQwe8ckDEOa2zAhCM1ggGxPDIATKRLRRofu5jjrncbRguMZ3sCcG
enbcmEncHY1x0wVVsUpx04Mi01+tUVF/gZh+vDEbhhW7GVsF8EiymbrQWOpME8BNgc3+/tQL/fdT
b1nCwpVlmshBW+LnUw95vFRrS9u6Vq3fb5AEVkBN8WEZCy1/KUIkTcblRDuAB51LUZyphwXOE6ja
DDCxP/cqElfbxZ78NE/LRpkNo6thVqztTLP0XiK/0BeBEbZHG5aY+zyDTkaP3NTTANFnnF7rfewK
/WlgvMeuzIXTiIr6A/3MeNHf1V5g7ITQcc8FpcH+h+vSMX49OYIh6ouzIwANsUzL/PnktDLMJaDz
yXVapFuZCV5+Kp6QoUgvcJRtLqDqP9Lt0C8TbUW3PCqOvQDXSi59Bq9i3XPeEAOul5YZJ1BNw43J
S0qYNZhm9UWvi6M9rhHxULxPApY+m1oGy6CsRdc+FfvSPntaWpwBtF8hYW9e01FNP4e2LeQOQndP
dZAMC9dVBv1HaqUBhd+tzFGXH1EzuNYWvgBvz4jnCE4F28FOoNrvJqA8di40M4w2LOalCxahV13h
XW9ef+kr+Lm09K2Ec8cvS3tymNNr09mNjWQ/NzQK7KQWQQ8sf9mBC/970TrxQzVuECnMCjOAABgK
sW81swbUw13sZMmDXvNipfEhXVIrjW7baBqdQrz3boo3ikxnS11U4Sdx+aayx7syr1bUkOvM+4cr
Qjg/XREmY5LjvwnHbBs0ZNsYf06f7lS4s+g9pGTU1cQjCvZxrDu1HPLKxDP08yfulPobLcKE1nQH
ZbrdSfMcLNG0AlaQQXgkV9nJJZbMYyd7WPpYOFmWzarR7c0HCBDeO3kAc5kw39MgaqDif62bJlMs
dNdlKYGy6Q0Zbex24HsmJN/TJ9GFRj5L/B5oKySK2EbIYHtr/q3PVCGKev0P956fb/vjyYQAlCWY
JR0dQnSO9fPJDL2C8Shm7r3dlT1SsbEz4+AvnHVfcwD6jvmyiZzkJWXmkta61KMoPLD0WtFC4RbC
s0gjZhLc4ybblMgzjPfZYry7ftqAZHRsani5oQNVw+MDQSfuIZymhmRehBzyrjqLL9wJ/RkFW6iB
xdpHA7IzPqIEkHXXRJ3MgyyDlo3rRBcLOJe/PyuO/dslZgibmTbXIbnLhPHLWcGKSqikiqx7Brvc
ozEaZkDaJASEbXS5JU1UZQXBossuvjVEi0/SyykMDUgumeqgnwdirISUPEkru3YPHFxnVYuyCDRo
ccflnKCAqQl5Dlghq705IgYDtbbrzH6+9SotoNNsBuvGdgwNZW4AUQxfUxsq1mNdK8FQ8nrjtzrq
l42hpqnz2I/q+lJiqS20l2KU957ZahBX3IbhK6KrAEpdVr6lFj+Hx5ZbwIaLWj/1dkRZwiBXOAev
1sdLoH/F5ZStAr0cNokJoMpYz9LOwj0CQUWopuCNH4L9EmB8U86a0umu+kggyUBERuoWb0pjaWxr
ezgoRRXCcrAI81QCeeeWu1uYe2enuvIhMz9U7l7G9pcoqat7qkrx6FpEyGGsqEgNPAKFivG3v79G
dPO3n44Dvw2Hw1zAMQXewsf2T/eh3mF43PVGfu95fIw6J89BWfhfkxagQ7ez2BmZHx/wPACAoa/n
fc2giIH8vvuSIa20gm8qVDJsy3/4eaRTNAwvMP3BiTUfHFdosVhtUCAmBblaKkp/WHpZPVwbz4aq
iEpW/uiIl6VaeoRMLKCmYxFvGNVG2qPKzViMC4iP5tLsNlQE0ehjSirCCnnpA2q2lAaucmIE+a5e
Lv3Bqj5Rr8EWx8qoKCbiEAJVwzYSoLpN1GszhpAEnMD4RL2G21x65xrmJ+p1prpyWbdxPe2C9tOD
mAPctx7aL7pu1xdLd9Rd2ID/2oHE82LUOpzCGYsPQCjYD1zlW9fL+AtURaoV7qnumroFAfTPM+S6
2koC79TgDYLqLVG93aY11IAI8Dicps3qVCEUnx3KWgzAjcK6sc8b7wGa6wL4HETrCrvc9iUyAqAV
2HOoX/jvWD4ls3jI3cewGfSFq3XRXQJs6KZOG31LM5kVMoC3mVoWq3sn60BOhk9W43ZzHaZxCE6D
myzHDdWbRdUvS9Oo59waPuqogfp1GGUwZkxzSH8NE6vyTipEUBJRx68QgN+RM2QVVHuzG5wXgBit
eWD3HvgTsE+1q4JvOh8Be64bBo5Axq/SL3elmzyCzBDeMdwOLz1ejOB5AYNrM20ekOdSsLNT6UMa
DyVsArJmTUUrj+pt2QA4TkWYMBvnsmSroDbSCyLsfJGyyL7X8zS6Y7m95n1n31NV57vVwtXdYWWM
dbrISzh3TN3dNkpOepZsKVgL0yCoG0bWlgJGHmXIxrqqs4GNbhgI4VgsSUi3vWgJv/iFiaBeWm4N
t8h/NHr4ZgSDBOe1dOd4TRfnnBvlWkSlBjzQALkGsDhXmV+n93+aJwq3XZzlawQsmmXewBIv8bP7
bGSjAAYJl+SRiJJoKUwbyyjBTwp1tDFhHEB9rQF3KennyMl3/ReZpouhT/vHIARBQ+YWR64Fb+xY
3QoQNFI8SEdxQzPKFiAWdbu2qApk4NqmDY9lkObzkjPnAn1Sb23IzIfjTNofQh3ReUAS7aulI1Fg
pZ78Ck7VMoqV+KFqZ99UyMjQcMABnItQnr8GoGlY/f2d0Pj1aYlVg2AGw4PB4pzjnvLzjRBhqLzS
O62BYTxHiLV1kV4iygDkps6OV/MNpMIQEaG6Bt5RXtU8DJWVw/AGKvmWnfFL0CRYD7R5/C3FVQlw
mXi+9QCGXyFR7fobe5RYIZ2VGiKreP9pnCWJqtSjgS19goUjjHHnqizjaR1hAH08r0Ufnmqv0s/U
wJABOf/9aeC/rkvH02AyrBvGf5ZFb9ifngd21wHnLVl9+sC0287IJMVPnsH5GCJeCAMY+gC9zNuP
PlLGQnRG/uvNgEZkEUD+9Ov3MujZIVMWzP/+kAX/ZZ1jc8mlxF9O4uYhfnvzBNOUw2jQD07Tgn5w
7QJK6Mp/RUw4GoPyUNsJ17njsvVf1fSMLzigVL9XK+g2TtXMqP1XWG3cepdBZS9MP0+g0bSkMGds
O/6jbkLLJY2WvVdCOBgpj0UScu9eU/nHJxghiEVbg+aRKC4W/fjp1i+BRd4/vI7T+8MtEmLimY7X
YIEXC8NyBEP558u57YfOLwYz3PQuqF7m3IApSzPAatvGQhMBJPu+HVoY6o6Ek7YOzwC9FU+3Hq4m
BuSH9G7WKheujTqoDH7XwcrJg8B0hGcOWKCpdzVZnO/asZWKtFFIBPdWpw6eYPCq+s/4pDVD8IQ5
/8ra/d9fA/oYXfj56+LHK22ohAjdtsHJ+vnrgmoR98hkqc3E4TKy+RSRQWzfOeoqQeISGirFuAkH
VUIHHPVNn4DTBoHqWWhBxVHVDYT5mI2wtdKNdQ8tZw/vC6Dufirf2okTJot/uJrxRzLGaMCnL2My
Hd/EcQwdER4h5a9RLAZX39T2vXId1aHY1bALnwMpBARba6ovfuxAAg/Ac2kXYEqKzp9RPRBA9gpa
jEhA+4n3xWFpBLMj0zpx5BweY+RFqVuSmsleeQi7UDE1IUtdBi2DqKOP1XJXZTtkzL4CbBX8iLMT
Fo14IiXKQEbKlS+j1PAckcH6XrhRtYpZnh+qqLF3SCK366oQwxncbLXArVx/HudpKtf/MQwf8+ga
lB4tJBOz7MSVhwcIFCSbE4D2R6nCdKfj183H8FANBSpVHwftsYDuxol6UTUV+zofNmA/v1E9VVEj
bfomdxccy/75tAeqLMcpS941szpJ1JrqPu1M2tW67oNy/6kubpL4ULF8YbY5/CZpCO3KBPlrrUdF
/LmO+mhmkY4eaA0CFr8fNayo8U4ombPGSivfKgYVxAjMMbg4cvAzZZQswPbTzUOQ6QjXh9yFTF6t
NXsqpzJV80pxH6vbfhm5pQVXtSHs5xBQxhPFquKrXXv2cRDunSU8lMaqOnL5rKyYCa8QM0b+Rom9
JuIftx6tyX5ABNvGrV2EWC9iJBJx9rayYbNMczjjRBBOh2hBbR6ph4jycIPYOALQYyPVGaFYInTl
nac9xU6/ivt+WExz+FjxBkNwZxdrvwyhFDeO00uZLLnD7eU0Q+rmFwP+lrdJbT74CxA9szXNKobM
PfmR2kmTmekcdEA4UmRuv4nYtJ9KueIA65Zn6k7zdEjrzyoIae6o6HpSjKwd4DrHQ6BNrqCnEVn6
gUYpqbRNkeFvQkdFdYYOOgJy3Sfq7wsf4hwu9xZ0bvrOfTXS0j9IaMPhHtOsdE+Iewg9intjgBQW
/CScZWWZXjLvtHAGx5b4Ql2AMTBAYYMbqa/r6VIPRLV2GqgJl9Fb1EbRqhuEvxWanj1Fg4sFiB29
AQFZLqwq1fdwHe3utab5ynM3fAMuCkuJpOInqZzwDqtTa0YNidX9aHJbu/huGh6GsooWtANExvdy
hDOmTX+CVB9k7Dv8KWgnkfuQZo4B9dUuWkdZ66xLoWVfYL0971nhrvSoBLXUQRpHq/ZtkCP3UCMY
OMfdJdjy0GbgWOOUIfLIZlnns3zu4ibmcpVcqJVbfrOw8Oa/pqKnOcAzwXh1mqrANZwjRnOSTs2u
MMTwV66OQB4V86Rgd6A0bqa+VQd+NqwC0pVbGt9oNjuztTVMds053sL5Vdc6cR8be2qbahIwIWIg
3qZDlVqV7PDOAquV8ciNCO9XEBEBbajEQxPx2I9jHmOiAZJ1azqOOmXiYIjk45hbS94BTpxMxzxe
DitoG6RL2mtkAsE+2DYy6eMOxg0dN+LN7XRcf3fMNKgrtd+OWYUFBPuRd7urkm7VaqG5rgtnmyE3
Bw5anQHYoTVYWtDHPqoLwFaRE8l829w41CK1FGzFJIKt29SzAqkjMKWCa9uICxnnaIGoXrm+fA4N
D0bSVMcgL+od6ONUmzU6mwFq5yZauPB8PACM8BqUOfgcBVTesASJruBdRtc8hiNl61yoA0ADxpKB
SrWkYsZC/R6DqSMNgQOYXLRem6yorpRIFtf+HFao/TZtovnHMMxbehVwOXUO3W29ia5MmdVdz631
rUec9zW+Zp1uaK56qJwjzkjSzPMs21M/GlqoDnZsrCu3VJd0rD30IngZ8qHeSiOPFojsBmtRdeaO
hUl8VF2BlXq3cJNsK8MU9lYsiWeRl/XfvWEVJXb5o4+Gb3iD1p9kiuRCULgJMOEQvhtKgRdLvVKX
zoWOTNLo8avOJXLFGATALN50Kv0tMA0I8VdDfE977vrU3AVBZ20hDbjOpAV5IX2w91XgfTdaPUea
VIO4pSXNo4+nxkpkioNNB8vsPsydOXOBedDKZS4gzBEBZfEmFTtBQntMfyJqIzuc5ABAAc/X03et
Vt9yOLt+sToWzkXbu9cS+pQL2DAw0D6Gj32DxZ/tftmvXyt5AR8CtDnPa5+AEgbBmQNR8NP+YNEN
Pl9aZiunz6BgDvXzVQENkIUbwUInaTgW3H3D30DMm7mNXr44Jaj2HlTjNgyxjCdHWLs8HmctHD6X
A4yOjK7hd4kfIpdDIxGLdL28v7oOz3Y2zKSXNCBO1oMeyFdQSyIY5LTlFjB9+TA41pnaBytATJfn
7cnLEJ4HuxF+5+OeYkdB6EvYD/jZVduOeeEq1wv31S1W00BDNku9HtIdZ4hwweTvy3QgQM3OtAQn
LsQLwVFH/maejhMCuLRL/Tp5GqTXb3RQwVdxVdcvYdbPqINmgJ8H7754D/Gl/N6RMJ+iXZUmyNsl
Vg1nBQzEwYIC5oIaNLNcObhrPtfSEGsJqdK1F3bacyrwlx/3CYm7fDF4MkIKF4gfeCTn0+lKYaw+
A95F3VsaHGrc0USYRhQBED8IJL1Ug6XW3ZAVG7iQ9E9DCp+V8USHMXQVIIAZH61BcwDBC/TZgEfS
I5JVj3kPBw8feIJNqkLYhk2Jb2S/TWgnIJ5lIXU5CsFQA1f2Vetgzjk+TQstMO+zcSMjrO1yI9CW
9Pj0nQYN8ptndeX0QM1if1in0P2Z0yDq1QC922M5eaSS1dUOXDdaPIbTVF9jmct3YFDNbKBiHiOh
aZdQZXvuNuq5s1OcHJA9p1hkUXDAnFjcLanVilW00JC621LwEUjSH1Em2YlK44w6UBSPyTgj5Okg
rI74pZljv3+RxSMPfpMghRyAPZWH2mywOm3yTt+0dn2njw3guoFE9qlZ67INbvrWdsgCeNgBlyUP
rqn/9bH3LLjsDN274q+tUBD7rpsYQTDHCOee7VVziWfkOjeYCOewY1zrjTROJfgm90PBvKMRs7uP
zomGhF9Xx4uprCNeCIZmXsHpZpysTOBDyoJL5DvRPVLjCPh7zvfaitCm1zJe6lWJy4x2VIr0W51V
fAkkOlsC72xAicsKniOlWctYc1IY26CYt5Bkd70wO1CxM/QNMGhYRaWueU2GbJn2SfisvAKZjNHU
Cwvp8BluCXJdMPejNYi6cAHFpn5LrQ2z30TqFXc0VFPLwWBgLER5dkbw5ZH2Eyci39FBxeP8oIz/
+aCoNUb0kQ5Kg8InFgthvnb7gR0I5TnhPcdiggT4zMWbzCQWQF0mGYFPyFCluQiwj51sEhO4TTR1
ojn9sZMZx8Mir9QSr/RzwJKCK3Agw6MBtHtYgR1MJdamWKJBjZ1KkhtbY2DhVIqy/mCotD1Tm1s5
d9DrkndU0hW75pCWnEpAVT7Xnc1P1Jao+Cv3TH9SDWdwmEduRLTHaResiGb4bbgH0gaHwGoxS5we
gJDx4Nw6hWYBj+SeWhM852c8FsjTUCv83/GbioC0rRV7tGwnmsfsWFlFuEVqLH0YLDtYhxrjCyqq
iFVHWbhfbGb5uIrhU6p6qI1RI6uwq9QonV1SaulDFzbpKgkQoqfW1jXiQ9njjjaNraCTIqMH6hon
kCpHoB4L93GnXt02Szg+RMi+YyIHCgw7oP+joi1PkQFrgSiM+QL59fJk5vD5BSgHHwMPGIsejg2r
qTL3HDTlJT8HcSO2CD30sIQb52AAgsRG/KVovW03AKMOccTkyp02PuW+d2Ia11KARQe8sHEDdkJj
q+mX1d7tgThz4zy9Uh2Mrl7NWAcQa6zynRam8eOLUE8T9BysBT0tcffF+I4DOuV6MHekIo3Qs5UX
NuyeariHtV5vRuGK2rw+bM8Ig0zdqUfbwfC6zhBJoqJE2BPC/c39YHevkMqpDlRdaYA14gJtdlRU
ZS7ANAJdgIq0aQv9waii6Eh7cgbQK3w8vUBZwoHShpkLeG8scKFE51Z0bGmwulniTpOvkiq1FzSw
Sbl2336fvm2ZO8OiB9kcsDzMMgSGfhdGwVr3+uRK3c0EiVmdDfrH4Usl8A5kPjsh/Kbm4IuCj6/m
cHaCsrdtGOfQHpHZmtzdquhT2NkrIPm6I5WmKhhuIG3YdWsQaj+GQ+ffAHS8b+ZQOth6WWcvIwGe
Qw8U7LkJZDxt3FKOhgvuzqlTyMzEJeTuui756Gc4dbuqbRj7OV7mL9pQ8SPy2dURSMB4EXaR983d
Upj51s5E87ftNB6P5hgvf1G6QpbLXuRIEe3rCtx8cke/FUlE51YEdQjyM2Nn0BTRGcvvx1srjS0B
y1wUDuu2Ehmsu9LgPyglbEkPEm1FYa0pJYxV27GHEcF9hVUo9XID+7FvoVes4tZZTR5KOn9sar+6
OMLJL5ERPRESJguUXNlZ5qxqPDqRkp31FmiV/5+y89qtG9nS8BMRYA635M5RkiVZ8g1hd7tZzDk+
/Xws+bSMnsbBzA3BStyRrKq1/gDJuNx/6mxlSpNfBNuWNI1FBQroP12kxlY6iXqDFM60nccynX3H
Kx7QPUyOEiD1USdhUvbUtZsPczc8vwGIVBMK6Lbq8qUhpCwWE8huAXEG3T/jRbZiMYbBMb4OWTpG
uykiTlcpI2qaml6qV5F6W43s2IOxHmbULx6ivPox6016kiVZ7/b6r6GyTh5UW5k2M5u2u2WgdRwj
Tn2enXZ4ttK+3Xa1aHfjWjQVzTnaSRQHsrU0E+9eN+ZJNsqqahg2nqFqj7KEXw7yvHNenvFg//1q
qraLo8Z+xCm7e1LSa68X46O22p+POSl0L+xUX7bJOjtSsLGKRwJCa39Z56XXrun1y5Dkt8+B9jyp
viz+Y6BRWKTFGQQfbCRMsfx6JTkgyYvwUOqum90K1gmILmiEsCLnoCiFfi7C0f5fZ6zwd5oTgv7q
iB4RSSNKsbIQgAeM9WBdZKmfFOuMMcZ3WZIHIP9zkOB0vjfyEaHuwY2eBuKp62B5mTDulPXujjdD
m6K6vV6xE5Z1GUdFPNkCkFRW4AG5vOryIyXIWm9MYbtIoPL1yUPSNOfMMJSrLM0jPNpp1F5lqXHG
4dKU7rLPyJxd4kjgKLke0r/PrNjr911av8semVb/6iGLc5YFllkl2BKaHRK0kIAWLGt9D7Xs21hn
3l1dG/K1oTQBsyIIC02/HL07ZONfI2C7/rVUOnQdKzsOK0TB0Bbz0UT9ctHbp3yFKTg82g9tRRhF
dpB14yoGpICF/RjUlor56Hi7wrna1hTYqR4Dli7MmzyM3oQNGx66uwFDJTb0NAh3BTrPa4sJf3Ey
CKnJfrIVcOHzgCvbQSprFZ6NJYrtnqWwlqehse/LBlleW5Uw+gPMJ/x7gZdQ4Y36l8+zSJnFplrr
lIhWM/V+b/3sN5XWBbObH2Ic63eCs6RD+Plv5F31p5pspKxv8KAnbNZWB3WK63fBNimfKvt16Fnw
IMHJlnut/xxe4FJzboBmP3Q6ijULPk5f2UgggL6eNWudPJN1slX2G4dG/LPV9cZfY8smbAJvFPpe
WQxIcp1AJAkl/hMAlK2s+qyXZ6XdRdfeNdu9Z6XLs5mFVwWTjj/XEyCTozzBFP6jxmlw8v2wIg/5
JfqkFyel0R6ykD1ELH85edp6C2Y97jwSIOE3tdeDbDAWXZy8/4xw+aS3DyqQg3ELGA9j2ejl1O1H
t9ae+SmV/ZhFxUYWsxaksUXYxpfFdkrZprFSiJpY7wND0XfjmCRghxjqgXD0a+68s9IZ2rO8cJPU
BFbXorC5sFcQaw+J8KITPLsPCIxtK6FPN28lB6UTFqGqFW0GWE+kssPONL6iGIakYZpXgeZl5lfF
LojWKkUNz602vjZV+z5bRvYQEf98/pdBijarm6LU7WuBrbaiJClrpU0UgbrkjtnE8mRcNsxY9sE2
bGuXK3qxn8F4Ex9n8pVFozXZWa2Tryx2+KkGSy7qx3nOzJOeeUqADNT8piKaFAy9lV8IuQxfwaQV
Jp4JspeoTAW6mTe9eS6ivQg+5RdjUGQvOfjfehkKXJBCswXRkHT4aipXeYWq63+9rCz+42Xp1WZj
uauVUduQP8xvn4fEQA+uUq+fNbnGPO6DyQqaxqousgF3keIG+b2/qAj7vhU59zLzzAsuYfYhn2tr
l5L5fBuadpOtmKXEwcQgqjr3kqAEe58GLM8/wEyMDJskfcnq7tdILcw/RsoO2d8jaz03PkZKtBMW
k49z2R1ivCq+t8V+QrDqrwYnSr+uBvvFQqVjWw5jfG1qJT03yqTvPMsuvxBpIbflDOYf/dL7clRa
zu+9WOKvHcH4DagycRMmqVXNIn4HCTZ9StpQBFGe1T/i0UXlgcxZGjKjKlX7tsRejWZLK+7IRQ5H
tynfWfTnm3oyiUVhvITe0+x+Y8EJpraP/1qNTlJYb+9FrjlBWFrxg9aF+sF1U/tQGhpJIvD32PSO
07tpl9jYMLdqSvjeMyH0muXdwlornwcoBEGFR8hB88ryWSVVBd3TW4LKFNXzOI/qvcMtkfuufJY9
rMk9RMucPcgqu/HaIHFdcZT9l2iw9nWuZRvZShC/uyGP9ihfSla5YtpgtdM/ylInDA++ET4m8tpx
3Cg7G09lpGF5M3ZklIBgq2+y71TmzS2PLRjfsWJgphPnz4SubkNWlN+MGIy0iaTPqXFdsLULpI5W
K7/N4YyaZ2/yp8DL461Sf8juigY2aXJZ2MsiugxO2Y3vpdHXB5z12p2sxsd005lJDpci14+lLuqt
vOigWKeSm/HZLjooeYZ5BEOWPqWliW+PCbi7dQb8qcohZCqsmauJJj9VHSgjMQ+QvIoxDeyo6Q+o
eCkkSNfy/3Hwx6XWV/vXC2gRLqBJV6K+sio2dDD70bN4STTEyHqtsnxZX2jTsqmi0fjo1hTTb906
N/u9m81i6aiyTr7OsbQEJ4n4Z5x2nt86Gn4J3WJ+VXHeLdCDflVVT9xtuxb+sj5EWR8Mew9uxlYW
7doiD0+g4CKLofEyRHb3KozGvE15lJLG5GKDbUEm7pE4TAbfJuf/B2z2jaoXBCcANp0TzfO+mQZu
clgnqk+ItQy7Ke2Uc+jV/Rlyt7sz4kp5TGYE3wQc72/W0N90OX5JkYEa4+bPqsCiYnK6EYVWvIer
0CtuTjX3R2Ss50MStt09nxVUhbEieSVB9DNPBvFXpB4s3eB91Jr+4mbuhBsN956yksySpNb2MAP6
UycW3FqHwtrGaH8+q+uDgt379EOxW7SsiYnhFzkcUkMND7PSRJuu1Y2XIu7cQ1UThJDFGUjZIVXS
5KOIyalx0L02/SiOEXdpjvXZRi0T8yVTJ7LlRlEwv1LsrGSiaJcfnR3S1YcaI8WPVruJuoNDROhj
rCgd1nmZwGpwHVvZZE/aWcP+cX1X0HtybOOU4aM1tyCS9q6KCuXa6nlVfIg0Zf5ozbxQ2UeDpn60
LlkS7kmxQ8ZYr9w4JEKwBDc+Wi0Np2dLR3BcXkrEqrFXO3RUZZG5TdsvfYtswTq2mMZlr1shpinr
62qDPu2xb4OqNbfH1q26QzgXL3gPTZMPy7K9ygM/76+zxLg77TJd/tlDdhNQXn0SedleFtsKk+FC
WJgmrfaRuam7V2/pwBlV4Z3J13AQR7HjXR0hfiorZT95iMrkhxODLJUl2Wgr6E/2+bhL1vGfXZOM
WFSWkAv7rJNnna4+6wWWpp/XbnFmPbvCOrVxyIwnu4UJnNsarZyNvLCW8/DxY9jjOSzr8+eLhSX2
I7VSPqRsyH97fSgcLSJHRbKVfT9fzNHTo+W21eWzvo+U/IR29at85c9rx4XuBgTGtI9rOF9CR4Mq
utqtyIMS47QiPFyy55VV9p/qLBNW58uyjlXG36cWqTT0W5AcMJR8owKwuHycyq5dlSm+6PDjky3/
5XJdFu/1MCK1sL7kvF7Hjnp2RbJszoqLxIinb7XEZW2GDq43at6xjviXy6JtpQ77JlFeVcuLXhs8
3GS9NrnGsW5UlrGAr960FiqY3QJ3BuVsvuREA2R9mnvTcRET5EB5cWx5yJGAKyQGwoJWIxUgD1WX
eJdmPchi11n1Tg0hisu6sa5JUpPjr3xVV00iU4lzTZzOuaZZu+k9YzkzCZvExtYGO3SGLYEv5pW0
YJ0tO8oWLca2ce0t1rGf9fLMC7Vfw2TxY2wTWSezRHP1R521+3nWlQuQhsw186s8zGaMYNV6kGey
LiZhtAEH3QT/aEBqHALiOlZ2TpRhP6tVefpHvewhh5ImD3cNy+WPV/y3F5Njtcb7QQBxjcwR+s3G
cN6pqz3ivB7Adf06VNJAMYNWcrQjddvI4mef0YjUQPWUca+3TuJbmhVjKN1ER6fKs/0oouw1DtNH
SSlZ2jDhb9H93sMDjP7fe4RK3W3mpUMe1kNB1Os7glddVFx01dmaBl67n1VOliCO8Fn+HNHoaX8w
yvoKPSa/yPqPzs6sOpshx9HO6vvuAa15mC0mjh0TsROPdF/jHLClKv16trqHj8qqaPcA+lYhV+rK
9dA2Wbxlj61u5GU+GjQH/5gUNe1FXW2cVm+nSZnVIMvCPvisS1zhOB/lUno3fTZpGnKqvhwpK39r
l+W2RQvjH5f7147T+g5kizzIK9qa+6vus8hdx8Qu+7hFjSPMLoWAtvHIuEx+Fc3VdcKNkcxOWavn
Gm6KagiKsqUPW73fRF0Dt5JfeScr7cZeTUFmI9mkDdqnxtg+1bHKs0SPnaPrpYRLxiZ91N032SZr
QJwmB4fIY/BZZ1v4eMQFbDottZonAVbgqXyS3eUhMzyW7arrfLyGrDOFmiAaItqDXrrjQctVMDB5
nl0JxmXXltjHQaACUYelNvLfdTnKFtkHLGcHHntAx3ntLRvgTmq7cjCQDMsz/VRa6dA+hzmGv1aN
FZ7nRl9yK57etRzMemPlHXnoGlO6LAIgUbTzaa4h1bNwjB4Q0sSgUYGBmbJ19sfcnP+EaB9AQhkj
P+tHsEaGB2bJRFAgi/tnJSSJNxgN0h0O0ttqliZHZV13wV0qt8Y0T89VC5g8tlHW19z0+HEljE4J
roQIPvbcflle3MIlR0S1q86GpZPHdeasIjv0n7I8k4c2bsuD2RqIPUXR1f77QGgN7vvEYy2PXX2v
uu27bPys/0ffZarFim3712t8DhWpO5zw5NvKa3/Wy7PPuqVy40uMbPb6Dv7xSp918s2kC9LLLi6E
f3d1CzPe13aB0FZktVeEYTGqdyJjN7l5u22SBfx+/ug5EDmVsnOfq0J/qLBfuqskUp/bXlv8xemy
8zDm3vMS9u2GuIvDd0Cr2Y72zmD5v9XXord66S4KEBx5pWRoNHxjxHfZaCEV9BRyu7DmvjSpVWHD
FnGr473OMVzlbMlAgWWQZXmKTPp4AtG68j4m7yUP8fnOpvEmS1A5v+SFOt4/SsIksOVODx8l2znk
S6k+ypKXEiGx0Q0oDOcr+HNow2O33OVBBwi7LUJDBaJAXVGbvxoaEJVYrrjutlOt3obhv7YgquJH
PKEOn1eo0Qm4J5HYF1mMGf3fV4Yc720LA/SlhwkndKfc3KI9Zj90gG4ezNJJDrPpwCwbKqAl68Eg
KnLNsZ7XQ3YjrEqp641obzTLxPKUkuybxKbuN3YMXR17n4ce06REmS5qPI+bnMjWD1R4as3+0aC0
t1HTXL8YSuXc5oG0mmyoYZvj26m+D6MFh3PpfkLIcvdz25WnHLMGRAA/TxPg2SfSuu0SJJFenjrN
xrtrUsIjlg7EnCFU2lZTPYsBGDgzfHMkuFc95yxw9g1W2BvZmkMuvDZj/kowOuuCflx8t4/bp2pN
qqIys/iWg4vjEHmYAsCQwlakL9RTq4XLxyEtxt+LP5TFzhH6VaIzUSF4KetZuJTit6Js+Eddtvar
3AILWjlEW7otzxbr0AAHmoQg4zHnYusItYEVGyePmtXAhKnb+kc72M/epBrPaT+Zh9Qxw11WDeFX
BRrBBJTmR70gOVoMc3dL1Ny4TmQ7g7qZivsUC7XdRxFMtAKUF3oYY3jU2hSvyFYPH/T1wK6pvo0r
kS0h3L8FA8sivR1xjaFRdmOK/kn4OjnJa8iDsGNA4NEOWiq4NGEueJsjZWga8zejqlDaJJGOK1Sf
7OMBRHg4WOKWoONwK2uB5msb2kQiKH42iLWYmx3QJwMTps8GxbbqqwJw06kLlHOL1nkzohCtZdE4
Zxti8dex/2Gv1SEeUMd+DQ6SJah9EMzRQYPrigLWqOCOaisXyMPmdoxyEj9rg6yTrZbGNhexdvoA
h60DNAh9JV+cu9eBEHcdM/6hztlTW9fKcwW069Aupr7L6kJ5KywlkB1mHLY3fZ2aFzkyLIDqSOsV
bEaeck0lv/vLCqKzMma71LgntqXfiUiOuyhXcBD5u06eNYmogzWcsZu9eYBDyM5omCeXPyZj5cFq
Mv3mlc+yYJQ8IPwc0N9xKp0/nWbu0y3r7mxrwuDbfI6q1/GRUQ1+O4fOXjbItxKCfcDCJ0JkfnXF
dqDiK30rXmc83+9DpUU+CX0Czs0y7526dbaymxuSIrBNj3l3bf1/j7KGuH7pMV9SDH14QJxoeICN
gNSHgU8ymaTLZ30fFySKl8VlO0g32ZBmqnohxHqUg2Q9nxfRh25cQ1yOcSfbTYR9dO2vqqW+SVGd
xNujO+D8VKIW+X7NrV6dVrE3gwe+zohEd2xxjDqAzDLuVtX+Gs03+gZ6+C8j6n9yuej6ofMnFQCd
VZpGWLg4xSGGnp/SgLKhG6Z7kaXqRs80wMCte501VNWkIlUy6PtIjd2rLMn6tUr28hYR7j8Sv3pR
AvgzbfGlmvXwUcmfAAlDeVkPC5ZMm6Se4p0sAhddbZTreV8nC8KWbn9ptW6+W0uOkCVZ9wBK1XKU
jbEzzTtcmIutbMXvdjrnBT48srXJUfSawXHJRlkF0wKorTnfZckKiTGE7SVke1Pom9VvOlvtNAYA
pZsMQHogi59+1R9GN7I8rX3aWukC6WmtOu4EN1qbv7gusp26gpEpS97liwKrh83E9DKvJVml6vor
MrHZVfZv+cvusYln1ll7uMCIHgdhEsDnYh5kCkQ2QIrp2Ojo8Q17LJaAE0+fKnucVZvVoxlfyUup
G97Q+Iisnc7C1ue5+Tg1QwW4Uk+DOZ/x21MGXAL6t6izvIf0ZPOweXTgdmfzTLY1y529SXR95zqe
vTPL7K1KKgWQvq0EgvTkgXTsESHg+NELebhrcBS/uQS6zQ6FZk03DTQuzOkmzxQLuFFdIeCo2/ys
iTLm2LdXq+ixFxB/YpYmFEvkjCl5VEPcjtvQ3LilThQ3XZHkB2d6nL11ReQh7Rvx+khgzOXJ0Jsl
eNFjWN7IZ5y4/ycfGNsfJRJ7T5VqRMfIzd+9Ifouksjbh7HmHdJQIbbFdphZMuZftLxY8Zzt7RXN
4LbTMWkqPiv6OW6MTbFp+TNyUg8VTMSdQPYgDUGf19pzb2jfPE13fRVE2MbsQ6KdiuM3BgkidQb4
M0Z9MIzcPUQJCjynOmy70AxRHzxPRf6cPKGvLwICEImILaBnB+JpNbUbMh3bceyZl9UsOU/AFn1R
dteecHxExP7P1CqQmK2NbhuVWr2rOiX3RxOAqZ4NAbqSAJ3id83ul+9d3e/xLzy2i3U3qkY9ey3Y
VianYevFTeFr8fxX2H9vCtSX2fv+RAqb76J9R2Vwn3jF1yEHTKJXPVTc8kkHreaPDebyuvI1KtLA
amqmlbrDfkyY37PiDd2vncE3U3iY5k1O+1NlmbCxzFfYAPUJyDG7E8xefDMZCBkoyhjoS5EBsLK+
6bG+APhmTenFpQjo8A6ZdFsVTLBzjtlUXaW32AZZvUTk7awUj4Kp7PegRb8rY1E89+FfNRK6e0ho
LwrRUdYJy62aCCDl8So4NWVMHouzUTX9Bh6TT7LUqDIRXgAiOf7Mkqi5abOBGVr23A+D9mI4pwEE
ZaCE4lmDF7IpUTbYTDwDiHiaR+zFb+YynUqh4sSV5rexw/NJgyKzXVJ+DBK9wz4GT3qKo6NXd1tH
xzwxLBsscszxsdfihsVnV+9jG9HBYegfgH5szGYeQSGbJ610FV+N4xykXf/FWUoSlnO5bPqwaE4i
GY9NDzYXqSVSs8DXlV49jCMcs9IsAL6C60K2nmx/7GChUpEm6nrc4gZcGeLQvrkOMGdcc0Rf2/uu
j9HOjNXABgEpkF44LAs8BhMLIF8LC+3EttwNxl5h6R42R2LYvll3MygO9ZR4An54Xcf6tp7r9tSn
CKff5WkN7y3zf2tbdJWKorSHfav2x7Ii0AU6klHyKpps/rhAhEdQEup+Pi3jHrJHAdvZbHys3id0
NJb2JLxY31m9elf1qj4BJF+4w2IXuxT2x5t2BmTS6/NP5iobmsziPbZiVZNnZeAz+0UnW0dcoYiC
sHLwoMrcP5/wc3pPXDZws1PHfqH/0G3niwh7Xyend4zgqm6dZPijavl5hLc8VKaNgG+FdjMZ+LJY
RbIH795kaYx+MMartngu4qXeZj1A5Kb/mTtolgDUdZBNrartosTufWjCY764ypcQgd9wjs+a0b8U
VlfuUC5574pM2Tphy4+HsCPqP8NVtcVACp9EtdaWX9p4+BY1ZoeSYWzvU5uESjX2u3BoioD3m57z
fNp7MV9IXqHZoufWcK1LviwtE8/5SF5fr9m6hGKfJvluIaB8sEV7yfMSaZ+0fBkrNRCrNww+ldhE
4ZlGRjPddWV4aSpUJVJuRlUbHqpQe4t1h1BN25xV9htBvwzDFuaidVJ0RRCzT81jJhC5aLr6L6GV
pY8ntaE2f6HSk/iTmWBN3mYYpkaPXWFoBxR6m6i3Niggl077Rc3Ea22qse8ZE1tfN7/Fjh3tGmNE
XzgCm9p4+VHXWCSkbvrWNd7i96k7B057qbrMd+3Z9oVXYPieV+6uJN1z64EsNlHb3QqrJ5qLHAli
avCwOqGiSdn2L8T0E18M1ptRRjCyCDndheodxgzNE7c9lcr803PQv7K8d2vMsf80xmNB5smPBeli
JucpmC3gfKXuuQFh6OnAzisju4aaTZbX52TseAa7k7nDPEP3+9Xp08i0VwjdE9jV5mLOrrdJqgHv
jBRyqhiTszwMwkrOZEfPWd7YUIftHBjv8MVNIVgQWfJzW/H7rvkrMaxXa5z/aPSOHFhsXgBjnytY
iM5MHNG03XqDDsLXFrPRrVNkz8iKW7eJ6d7vmqw5VFGbP+QzODwl7h9Fv/hmn2fbnEXdRoeYhShW
gsOXNoKlze2g13BWrnVhIAjkpocmd6MLtjQhaj9GfF683DqGrNROIk61UzIaMDTjYjmXSToeCkSQ
L0DDjb0mxHwd4jxiMQutFXhMvRtGjBHJNWnbKkmdh7yL4m3UXOseWo8pbJKpGECincGSuKjxOYwR
/w1WFGTQpSp5cxNIvCWE9WwbHnaBi6hf2vYwKDZ+A0XivnQk7YPGsXrU9mM0hntgQMaMJRMS+erX
pWbnpNVD+abU5ES9tJuOlWVaGyivrd/xuHybLJg+MbyWN2jFHeBksA/gVHH964XxxgSGsyJUrbfJ
7ns8fIWKt6aFfwZxkbcIQRSfx/r4RjydDVtaD2+aFw5+DkrqzbOQQrIWt3mLSh4R6BjWb1DIJkS1
kXiLFOOE4aB+Q3/SIyDhhBtZTMSi3woFFtEUvy1dWgXwkkww3VG3q82JSdY0T7HNnjiMzOHWIeJ6
a/ms58ltdgDO2CszAW0qL4dqmTnWlbU2ESXvQVka5blL+cpGMxhs3iUSQylS3tOIRjKiMH1krFFQ
1HyARgH7jXDQsydTC2wg4ztVVVqMU9rv7pCRYkYbBI5/+YWczrwb0BPZgBSyA9ywDH/QjOxeW6Pj
zyI1tikhYN+whr1eph6e5Mm4W6rbkNbzoW+T8LbwWZTEvoBZfMniUDwQSO19NKmYshpFvSOFjqJf
sTzY5syEXTZzQCABdB3K3SSm2MmqQ9IHkBm6nbGaoPZFEsCIT+/22JdHb8FpFWlHPFiq5VvZl/iM
lMu+xpVvO1feK+DgTd+MCcQX7v9wAfE7167go9hgQzAc7hbQ2o69DdM48sOMQGvboIMjON0lCZQh
EaLxpY3Zg62kN319dEcZgSs775tNj3aogg4bE7eA+EBAAC3W0Ap6L3d8NS9JRDI9dEloP42VR1Dd
yndtb1T+WBLUKL3I3aQYwPktmeVtG1f2Znab4YRQh31NhJbwp1vALbSEyzSTB2rBEvrulMmlMGpA
usZlRppuO1hzcobbUe9Z+Fu8szu6afVBQzFDKG147rhVEYeq/jCdpceITViHASmaOE4IIc+Otu26
sNyXkcgCM3lpba1+iOZJ94mofePpTYZ5FPOpsPxhHio/biPlbldtf5vsSfEL0vXXVowiQLOZD656
pxjrjaIkzJN2zQPRbsANPcCfskGBsrAw0HY0DWV6NC99RGldVUtv0Bt3/CWmW9eSbcRG0TtFoYtj
au5eEXLfD5GS+YOr3k0COlvDnmdf65RT55UvQtjOpeiUn83EDzVZmnE1q7rYtnP6Z2uA32kQFcc5
56Hsm+SSDePkK8ns+BMuAx3zPqoQTCuqnZ8w8g63c4h7kBhgSvdhiOka0h3CUX6akzmezRD41lTF
QdxPVtAK/id9pecnRQxQQA0Co/NUHt15wBnELesLmmM3tWFLZQAVMbBE1LHcACzLikzk9rmZPBxd
JhZPWjO0e0i223hSoKzVYjnkVtYCrayeu7Z8VFQAbwhst3unbd81kemB0Wgmd1jGzeeZ96WfYMkt
0dGNcC1aY6L9EKdb5KBZwUfavFHZfVReLE5wlFSyV8u3tjXAyrEs2HBTwKHAZz1Ypgn3od57z8LC
9DtnINaBTNOUoQ3d2ndSpdNtAmSIZlG7y9zo1UGsZjt5Om6mItsuU2SzGR74goZB7OwoVLfCyV4x
BJo2NSGzLZKr6jaLQROWSoTQil5digk9rDZkispt0/AdJOF2SjI4QZcnXSDCeE8MLjulSO/aqm6f
WeNfMLvskDFPHgxNU/YVN5Ifzg8ZAI4xT8Rjy342skg0Gy55EwGvpKtbdqxqo7PSZ2dXGdG0zytb
2yQAbHzhIieb3CMxWSxv2iHIQUhuLCd9jD1xti232XZI5JK3ztXdAB3vsDiqB+MXkROe4VBphjTf
9Qi/L71dIueV4MWAnvounNVt67iND10524WexZMkFNEWlad3Dd2dbd234xctJyyUw76pdR2rL8/D
s9RA+KsOk2mD+eMXfiqXGIv7nfBnthMKThezsXEyMDIRQTnQ+k6Do0mDoJ0e5sB8JvEaE5+B5xoo
YAMBtXdNMLCk2NUWCuY1ShCgw8vuqc6gcBkkAj1y/s0Egj6bzNlXWUmbPdZgPH9+ILMwnkWSPSph
vQSDqoVX0RrvtkkefhmqU9Kn4ljMPK5NBThXSTajcs4Ou0yop2e8dzcaLnRBXWsoIpUh1LkQnFLa
njq9AOQ1ZWg6RrUfIrC6VxX2LENtNR8HawEFYZY51ki29Rh66bKDo4kZRgohtV8UdupTngAE8Ooj
lpf9aRrFcJJnn4fINvtTngCdglPDTO0Qbgffvp+LzN3z41YnI1Ork028a9ct5W1G7PeEJNJySnI2
bR68pEBeze1IBvTZtK9JMCJDcyZ64fqE+m9C85pTWhevjZsTQCnMsTkscc4W2YPV7GYzssT9fBqN
Hi1zp8UL19by3Lcs1Fn0wjwOymqIV+2neSlOzCIFm6Ap3Fp9+WrHoAK6ISq5PqGWFp/d3CwDJS5j
9lJueJIHlq+sQ+P0ZhF234WK2pyWvkEva7T2DY/DU6OmYBdjlqV+3ZTPSdr90XZF//FdyTP5NcWL
hfb5HC4uyi+92IerG6XcZ8gzdy2u1nz83pumKibeNAd7CseTHb1Aaqp40G01pP7ZXZCV9Zzk1Sii
QgtatU6PXbeQcF822pg+aoqX4GbPByP5ZiFDiRIEK/i2DcOAh9T6Bur7ULa3VOFxgYRuEKdzmPux
Gob7JasPY1sjrFDgipjEx7GDl6iwWAMGOxkn+Q4Q8yAv7CwvpO0q/CoMdwnkaavFFdvf0PDjDhAl
UiHQv5/LwmNrNZrEazCkOgF00E8CjnlQOfDY6h/ukv0g7uLyzYZoyA265bI7powHFjaosTjK36rS
p/LUrAdZlAcTMQ/+5utP+W/NIUb0v/UeHa/dzaMguFjstWoMMFt+Z3PSB62JKtzWVkwERor0MNS5
R1KHDlGF/3fpJoilz37jNeAzhVMDueMwgPjbzX8KPCXIAE6a0l3CrI+PmZIj537vsQnc9fHwWITV
JeU5cEIlG4e0Kv+OnFxEoLyFptXjMbvo9xZteMLhirt10kbxAUaTToiS5Sms84Jn95LvtDF6dMiK
hfkXfNdfGtU19sMaJlAtKz9NETKRTaOfZw1rmz1EBOdL33APe4MLXjIvnz1Jg8R+oIggUg7jUSnt
lFvHnW9iRpDNcpSWVRNxRg/xhnrITqEq0OXuFJZVkLHOfDVHtGAUy1/IOvvKBEjLNXQ/9SLzC4pH
RVWlJ69c/uTHxp8G0OrRHAu8NfWk28SkyPSx826jWIw9QeUK1liQsIXYWM3/MHZeS5IiS5h+IszQ
4jZ1ZmnVPTM3WKtBa83T74cz59BWO2dtb8KIIKCyEEGE+y+a4knNIDX2LKP2YVrGuy4NiicrJuOM
kBWi/fkZov18IAvj0QvBZ2NE2RaPG92dkz9A/dd3fh6beyyR80OjzNV9gnCGoRXKl5Jh9uSMtXtN
8SV6wTuTnLQ1tz/GJDw7c4v3fGu+OU5YnHkF8otPHP1LkfsoJsTKt843yz3ytD2I0TB9VFTWPY3X
H8s0Cr8FZfRBJGmPA7f5Zx+ELwiiOr+ykHga3wU9V+yn1Gf6kgdxtatVbNvMxv5OZN4lFsAY5aht
dyFY8kpqEI5LV0G0IlpyKIImueoozh+czJwvqJjO55nUwQGUpnGYlbY5Mn08FOUQn9VqiXd4RKRy
Iq1t2NmPAP2xKwz71xw+iREX0Z++UtowwUkm6G9JqRYLeSU6qoY9vzaD+mfbaH/kQ1uhTg5hkmw/
eRi8WmI39tABGvIDmsvJSxgnGeTWZGKQOrZTlt5VWTncWUv0bgLqOxh1dfH6WvnA+voYegYhVRh7
B79Lj2MQBx8gBb+HGE09mLWuvBuqpWCfoQ5Ht8tANlpFdErr0f2zJn5dey7Y+saf7gh8BofURE6p
J4N8QZH/4KLk/q3xBmPvJI72xArAuNZl1JwbuGdvkdnCeicT/qtGPtjy4p81hsTMpzXjxSvScvEe
MS+e0YcvRuUT2lDC/Eda/kJWICJHGpW7uba9N9DG/imIHAjD1YzH1pzMT4QYfk56e52nsH0bmtZ9
6RC2iHLwzBhN12eUwBmOJP+d8mNvkvNOyKWlu62+7pae0ih1KaT7dvTW9q+nkN327Ms4j1iZcg2I
fML+WEyN181iwO5Y6rIl35s+Uukk9d82t/1bd2mT4lObnEfaJq3ND4ZajjvWdinab3le8lFdNlWH
KQzh1P+0Gr3JhGDZnypAdo/4sf1TXw9dy3AiDahYyilIwuomRbl8ZgezQHxM6mYz/aeOejWzyD6+
LyY9eLU0ldfBzYw9IKLgVdrKzGZ0j83hLG1SqHDT1Wjw79emzE6eA4ax7aAW58ariZr/2iY78mau
ye8sWsfLyde2WGl2mtar162NFeceMXvjqTBT7Ri5ZXC2SqTGC6WyHtXSVB/9zIv49I3tt9rVvmQA
kd90VRlvsx9mRxsDopdimlk+BdMOibfizwjExTnGAPJCYgTWMuxETPYOmu71h75OiaX4+YNd9M29
Gadnl2/sHU6eTJHmJL3CHDsnLPnvciRbz4i7fOR16jxCP1SPCssuhpXAfhjaMWaGrz4kY3tDDCW7
w703xFIHIDcoqvloeJqN6UmGflwxfwsdZCe50N4bAf2HvK3VP9Fbyw/hYOdHddaeSTd3LDE7ZBqL
ZNw3qBuezbog06MiyKTpEOWYeh+Svlc/KmcAMNomC5uCSFKKPxQWVIHxR1z+NJquYaUMoLELrC/z
YJaHDO7caxohUlCOxXdi+dOdNNWB3j16aXaVmhQQhYNTA/X7IP2lre30D8/q63up9VExk2EaH9p2
8sCpteGhyJLhNQ/9HBpsNByVYBhepS0qmOwCjnqUmocr511UZb+QofmnwzwiVU1UEgzKcg4pMv3v
aLDCFzmNV87RVcW6cLd16DvsHkylTq/SVvHe3reK/+g15PCn4oBeYvCszZmKiWcynRw3WMITDNvS
FljRS5aTQZUmq+hB3abFDxnXpSka5mmvlpp+lmo8NcXrRFR8PUOOBbYOUEkwrwJyBQ76HJexc4kb
xlckW/4Dul27NDPzc83/urV/7keIPwcOaegnOd/Wsdeit5FsHCubbNij4FQ8IBloXo1x0c+ponEn
bVL0hVo8tEsRxApwTn2aF80nqDn/3bF11pLZuZS6+rw1ydaU+sXD1ubG2S/Vq5n91JG3c+smfih0
UsYhZr3r1tZmKy0ggtq7SQ+FDNPaLQ+q9KLogGFaHdXxuDQxQ1Gz9iMgEHT0mTOcpKqFRYYbQgfv
2rGaj9D3F5DPEitcOkdDmF3iMARUvVSHsCtxDAZnglQTa6/Q/jC8FHxbYRJhXqomSfWL3oDcb4fO
/hjzeriECjM22ZuOTXJp63I6BCZc+b61nZtfMymxE6JzqqKFiKSl9rvT5yzBvPCL1KxMS96WPIHU
Ite33w3TQiWpzV6kqegCZhNZOd9LFcSUucfD8c8KnYeDPlbeuxX1CpJgkXK0PM9915gaXdScSZ1U
C6Re0F9jkiOdDYaLZxgMd7LTB9Hx/lXnse73w2TwXpXls7qcNGmZ7rael99LR2yJmdNNHc5IGBfu
pG3gy3MMG1SoPNb3XlT2kGj45I3yYZNvk6s7PuHOJY3T9tBF9oatzxcnbU6h06dgP4PonKMW8h4M
L2VZZydPwRg6HRbdy8F+I0hgkfzVumMBKutDSXqiU6n6tQsSvu5Tnn1Y2jgxz2eUwzQmZS5uOHdz
BN0ZHdH0o1dGki2e/wU5aCw4RsSfvc48S60qh/rdMa6MjtHRxsvSARV0c3Tdg76VIEWd++FHMxLJ
SitSUtBo9IuWB84+JCewRPmcfQ/S5RilZncijLXExlym89nb1Bn53tSz4OLpB8RH3Wd78YORQk8v
hqk8GXn9tdMVrHjcanriRyPDUYzEq1PWLooBLTImebwP7BKqoY6GIKpZxbc27599v1LfcTIUxM2u
Nj3/LSOulVTM1VWl4vpMGuiipZCtcJlj2IX5EORBujZpox/dFKN/jZv0R2m7xqXBxuIxtNCHm5ji
3mVV9gdz7+aHa4aP/Zhpv7DZOCVeY7FYemqmeceEPCeH3bbAJaxk5yGu/DVY8NdhXu8CvDE+zLi5
RgB5f2gZwnDKc4qNyatuF3co8+anQiNOmytxfnSHuCTpHX1l0ledexciQ9h6Ifr0Sfts9kVNIMCO
ftThNzWY7bPXaAs6P3cPk0qMMI/DAuNsl6CtCjLWnvWXOR7y96GLF3ZhGt6kmlbojQKauId5bz/7
3UQeqhsquBrG+BzV5sIvi5sTqOD40lRohFhKfsHuCROH1K4vBP3qo7nQylmZG69M/fnzMzlIEhQH
QFDHWCHRT1Ir3cV6GxG8sXem/oLr4GswMwIZDLWnwNcL3L5zUF+KVn7oTotmbZa/WKzWPvrZ1V7a
Rj/JPqRPvbsOD+3daP/sGJw/zNDx3rISeX4sMj56y5hw0caEedk3IgRHrBlX06Wmorf4WvVE7pda
T7L4NceJV2roAZevjZecQr+0Ptqiwmw3z86yr/Ms9cXx68taK83qpR3mq6kmKrIW+iWp0vkxW4pW
He7muNUJ11Aru6Y/9a5io2Wk24+jrjmseadsR0QHzQBpNJY9scU3Zpqyu0yv7Ud10NjrT+18NKOo
R7B2qcsuKUhgYvPUP0plPVVWNRZJ1YIwajaEl6HPCEs2IYZprlWHEIZQDpNqsfwBkgA2Ry+wZ7IW
wImojq1O79lV52sXTu9rVfZoddnfIit5zNL+D7OIi2tGxOux76t/ChQwnSO+ctX+045B9cYHnZ+y
9W0NRzN2zahVOwDkSIssZ4lagkGjHiMYYPrBk5G44ynsIVNqqRo88SZBErD7ebpfPIykTfq5WAM9
SdWtzGcYd0QZluO39rlqkC+qbQVdxqBmKudrh3DyQxinFHnc5gCMoVgOaUkSeWmLTEZPhIAC4Bx2
+55Z+UfpV+Gj1Dxv8hdoJY7ky86hjZWzMtgxC+m8e1ftXH+w8f0AMdICeqFHBSyVxfGbVMKaHBN6
9fO9VLUWKAdkvPQs1XLK46s/eCCHlyOR8cye5iFa/7A02da0j+o0eJWalQ2EWAc0UaQa4f1+tM0l
EL0cHtpWeYOLYe+kmuqO9VxDwZWa/L420C+pndXP8tuzBec1WrGCn+byuxdg0aRr5VGqJebyPJo5
bjfy2+wMGaQYIailJmeL/P45LQnxklgmtWZpubpXqqa+2SQLCCRPFWO1WTQX1SYzFGD++eGMxbSL
g8D5BoD4rmYLTzrep8aa/yZu8WUiEvpn2UEXISkfvuHzzaeeqeEOj87yEQRHeikL27+1xhze+b4S
XchD5pcCEc8nPYu/pMiz/Wwn59Wc8Gt33PJnnhU2lsvJeNNKTI3dGPQNsZ/o55VEfEMEn4WBFrjx
YzrmMUicILgjRXqOx/ndnnNjhxwn8I0ytR/auSvmXVZpPN68qX2aPUmh2Hb6RDQUiWz/m4PC475P
YKC7Q0U+Lah6AFdAz+HQqWhsdrBYvHa8Ayw/X+um+o5tpnK1tGx6t7qKx2581vCD/4Lv2o98dvck
6FHuLv1TaIe/qi5LnqI4Qrc2dZQTNH31S2nFGpPW9qS5uv0R2mdSYulXY56Hk6FE8dFV0rtA8X4w
XVdvZh39MqPiezeGJumdyrloIEbJsrkYZyE0NtZxigIT5AcvNJK/BpJE6WS5QJEqkpUOL3ZSjd5B
D0kvVQABXoviTEQ+JuWH6Xmbx5i/oE5MlkD7Ws2Bd7E8Mp8A39NjFSKPaTqAlQaw8E3T+/fWXy6s
78ch114NtblBRK92ZKGCk1oQEbOQuyTwMhLvVZmb147xNI5/6TieGC9Fa7uXKeuQPxwBKNd74ozK
RVPIq8Fpqk5w53XkQXzj9gOoh/qYEgE7oK9kH3I7X3xk5yufRyQ27eDPKnPrt1nno02T/uSQuAfc
7YRETCkUcwzvRy/+MeWYLo4D2rlYLf49Q4MpW93DDTBo9lYfti8kb7WzVVnhLbByovJR6R6CXDW+
gPz8Plhx+beJCia5oF9R11WQv0OC9UWJOMTQdjsVkborzn3Dq1po0XMFSkVqUlRWq50gzhMcW3pI
4Zc6SJfRu/Mhq7wio6IB+4svYCOOMV4MT71mqm8TqdWjp5PrlqqFkOJjFqMFv+zsQRe+DQZk7NHu
76XJgH1wdiK7OjRuor15vdGC8gRAtNSkSTMsBN/aNLnJAcvX52rwZWbuEl0KzV/UPsvubfKBtJpR
+SI1PKmCY+r6WOgsO0dWNuSr25vUPF3r3iIlBSHgIEkvbToeIdfey21YNBwgBZOSE68G9qLLAYGr
TMekSlTQCPRgVh0/dzrZh2WnshTjQOBPgTRwlR6EuoebX6ACtZ0ycNMb4qvJ+puzaCj2kTe9TTHh
jsnS9LfGxxotr8NbmoV86Yo2/ttubXSlmTu9OqH9mg4/Szxx34lp7ifDGrEmyY33cix/hAlCE7KP
EK26R5zSu4AYNd9tDT9DpfeGo/TNDT24VdjU7GXvoJLpwX7dOvvmM9/7EjBMPWU3L2QGARUtepUC
cZTiWCV+cUz+26ZPUbYLKg/xbluPXqdgBOXle2h/m+c0jIw3t+iMt2RWGPTBtFylGited9Vm4CHS
RRts440P2ORk0do/b0gjj6i0Xuzl8CqoT8DdfQTR4bZVSue8SpHEDaNdM4xXJ4id1xZt9McxVqCZ
6wDQCjOAHY0jzVk6ExEMX9CSY03jt/ke1G9z5AKNR4DN/5yv7v4uMsU/wuwHGIVtyitcOh2Lu6Zb
q9LWmvWh1vieSQ0T0+I8VwDs1qruc9ScnX2AG0/SNBoz6bwuVrH1qII3aZtm/6blvBhSq1ulv7RW
XdCDPypFb09PJeCQh7UJFiSOVoO3M5w8enZcXvMW7Sx70s0duV0yxcYQvErhqeFZLYz5UWqj7zaP
Ue2eCz2Nkv3cLFHgunJ2sreI+Mqnlk7orEni09ZmeMkvT1X56PVl86JFsMp+OXiLjo36KgXPEQoe
Pdnqrc03h486Usd7FH3U1z7w4/tas//YOiSsU1DeaJrz1uZiV9aO60mbfkCwAhmhvTXa070exc/t
6GWPfAOzR1Lotx4SxE1qGGXa6k42vTR81Vqzvf7WJodZTfG9bv3goJVVBsgnd16kcGuihA6EABjq
tJWqAkiXXEw9HBI4qm917JdvflISXvPi6CxtWZQTq4yBmId5Ue6nyld3PPv+VTqbBh6tBSrFhgn8
p1Sxw0oZZo9BF9Vv9Vy+tgQKH9B7rd+KBJFbM1T8vQodFK+H4c7pzJ4LwM4Q+NSBRCpIKc2u39Sp
jp+a2L3KTmnCZ0wjeN94V20aysfJHO/sOuy5n4Px0ZhDefPGugMVNAXZQx2Ux7w8KupQHprGqQ+a
FcwAj/zmZCqG89AnUDTi3k8W+7EjPm5fG8Mv4MP3937ZP1h9gGJ7SE4KXsJ3v4tPVojgQWKx0imY
AXilVl3GyP45uzkItvqq9gHMCSUE0632+qFlDrJvmH3kHv5CerabQQnvx0iBSOrzNZdsH/gY2PUm
GHRVGW4gJj602onOAR8EAtwqkHRAyn2v36kzWnOtphgkF2Anuco5HfUvrLsYbEAvHEpDfcy69IoZ
tXJfdSX02H5wr1kPAc4wPuJmiFn+uayTQXtmfei+zZml3SYy2sQ7WoKJRrHL8qmFM7VTR5x0UScm
fTvhBuCVfbJrZ76RLIYf1P5FCxvveRHhmyAx2FNlwnsMjHuzidWTgjHKroi+zPP8TkboELVaeSrs
1r3rM9xgCASwuRXTgAK8bVR3iJZ9BWEx4kLX9qfSCfFx1XX/sc9/cprwhtyKsUP3edg7pkHmtlC0
+4y5amaN6ouRcuahyuY7C8HZIAQkkilYLiY6nLwpuTTaUN/qzq+P2EcOh8ZxgvvUreeD2upfgxH/
ABBT3TGYoWioc/liAf94qXTzQ4mj6pKh1niPTCK4Er4px7Rx2vuyKIiS6AP8rdnfB9XU3wMkuHQ1
goxtnezzujx72ehdc2OqDinzBpZWZrgzcNPa1313saoFERh02tEc7OQEQPg7Uk3fFjPRi0mWfM/V
6vfA4bo96mxE8Hhu7EYBrpe07Z1GiU4CcC20JFixdwZfe8OGbaN+rxJ9gldn1ncDQIOrsgQ8jOZF
ZtTaMq1misJj1JEHSUOEWfIEyYhoaNUPPfvW28pjmsLzRRxln8YvoJf/nl2jupF/U/kSJjWaa+pt
Kirt1YThYfLYk+616yEBf+NUeyMPo/sur4JbMDLDyDTe3ynElyftSuT2huXpLTNCVk6PJoUTfWDU
ywQzIYZqV3V9Du3pu2uq7v3oJu2eUGAbEgpdwQ54q5Fbsp1r0Ic4QgSQabQc07KiXiIlXyEC5Psh
jn42WYlLdmRe+Jb3CYgV5K3qExf07zrFImYkDE/2AVOOtrKeCYzouxh02cGPmzfPbeCYuQ3ub6pR
XMOacTBWzP089M2+7IgJ1PkzmqbqfR9F2n27FI6JYaUDCTPNd6Ee+EezA6kXajorFMXpGHut5hgk
ibsHlHWKiuCnQuYBJYYIRSFCGT96ayi/tMia89G+dDk2do4Lp0kPyIGoI/RUj+nxQ9AA5JlfWJG0
e/KeVWk+Ymue7XAD+EhjNeTPO9YCoT5MkIufRo8Ae613E1nh4BVhFT6fbQVCyVc7cPhmfD+CvNxh
m8WsgkVhl6hweMyW4PWcBifbW9Rnq/5n4PoZAmUG8EZXTwExmDnAQ/8czlg16hDmd50Glan9NUAa
jID9HhsPOF9tO0SdnZ2Zt+oeoeniqBYdCOVOwYBFUxXkI9GLCQKfxELpvk3V9DqGdnNPqDHbz92E
KFrWPsFefiXS3Ows9OSv3qSDAtV96+rY7k3xe++mJL57sxacThV33xrXuy8jhlmzURjG0qq6zCgs
YaH61wAQ9Vx13V94Hxhwgu3gqJTJ9DDgVXTvEDwuFgJxkOpvqePegX+YmGWPPldw+Gtk1U50IwC+
FMdH3ej8XVNAosjiikBFG5hk3UrrUrlVsbMSuz0DXS8AxXkWoBs+BifIzDcnJymlF2huIR37Vlqd
S5Sn0A5JHJ/LqTXPfV15f6TeO1ymTm39H7NdH+C88y31FoiM8iMy+n1uZcFNHwP8ESu1ObBS9y49
wLOzBQ4U3AkpKcVn8dZBuHesgqCHah6YMz54ozU8pwMaRQ41xGSSY2sG73mm2HdbUQ2Fs1ZtZv5X
u4Yihs3Xo+Uzd/QGCxyjmwH0rDzv5Ae+tw891Nc0hr49S+adrga8ir5p3M11TNqU2cfPNNePeZBM
N3VGvgmhqBctDn5Zi0MUVJ17dIvlYWR1xod4KRbxHDMftXvVrNuXoW+nxzZeRm5qXhm0L3XEVLeq
03MZOGq4Tx1uI5iwq9Ky/uj6lJmHFX1JUh2dQ7N4tozRPo15xPp7KXz3YfY6eGitFh+b7iV1muQW
sjy4pb4THYwCAgBs7OjOss0XPTBgb3gjTxR2jwOIK+J78XFQ6pcZg0oCeyzOukXgTMsuggGzl4w0
VGFgiaa1eF2BwPxvoXTki3q0TQsPuwwjRFLLL0FqjJnXEmbBr8FB9nxJBCizftR9bF0x3IIjgRmo
B8c66EFjTcEwseL0OZbQyD2C0lce1OKuMadnNZxHqB2+fRhRpdlPSxWZgmnfm9wsM3UBmjlhCq+k
Q3py1kAXeWZxByLjMkwwUoArPXZm96K0+D/lZpwcdEw0571g5sKFwG+BPzs6w5TDKZjdxzHVNKaC
XfbkkZq7xU31ZQZu9IHXBmjD4ls4ROmHmuMS47U/3cLn4ZYogbOECupZZ6WT8kA5nqs9SDHxCQNg
5SkHX3qjAY69WimlAtjTBykw1bl5k9PgWvke1UF+zeKSIXvsnAOG3cBDSCkAgivmfYFiWuQUNu+F
vTcZ8h4GDUpvDVAA/7XhlDT8PSRH/IeYAOslmcMvIVJwiI+eJqzlDo4zQnBf8EYAtA+Jxt1F/zdV
9mlf/826pr1rh+xcjzWfSVCBiYOltZpAEmrhcdb11Qn/LPLS+IqEPIqc46ueBNYlHZTXmSDAQm9V
z5W5GA/Ef6mdcYm9MSRbf/Di2buGkfUYk0rbpzqySq2aI/xngBi371xTn+61NH4fVVapYRUgoxhC
GV5MmiofXZuk4e8BBfqyKkAEWd2dbBLeYLlKexWOSKe/u8HR3oDtukhjKxMLAZNxWltw9XnaN4ci
tb1nWADOkzq9zyD4ng3ACHYeNKcqTr6WTAyQr4yAVpYkU6U6p3rGnK/MAGgqyjnp3JD5k5ECf7EO
edAZ+6os+gvsiOK9M+vmMsIW2UtVT5wGvHFt4ReqNA9Ml/l/2s4+6GXwc7KV6VzE6XyH8MdzPwP2
Nl07eQqQcnkKGq0mM4wUptM76dGq7epcQgM3AtgZSoLEXMbPW5ga7oBUsBOSZCyCnTOP2ZFV9JNB
nINR/JBlT10IWOxbbr9jWtZeswUzUy64uhCExdV0nqIFN1obk3oFGBEuSFIpJj36oiiGf4z/2yTt
0j1bXrv6VgZcV6+FTrfLipRSgJ6NDnJaq6vg4J8mHCEvVvgeNyAF/LexCdJTAJ3Xbg24RcP4hlA5
6oZ43q26GoIREtxQZrJgcGMHJe9FcEN2dH4KSXL8PrlNcAOXZc1HJqv8EtmUN9qq4JJdZDOZiSDB
wuLfG+oCtK/b6igIlcp5WiCFzGWzW9EDtw4avB78XaJoSxyB1gAs1pGsyp+Okh8SNcAh96fZD6CY
lwvXLGeUrQ2faGuJOh8FqiiN45xN2UV6Rk7LlUEWMfjn+HY5ifTSQnXa2U6WHuRXJmhNk4BF+Gxx
9TsHjXoWhRHH20NyH65gOH90y/0bzci55KhRSw5YikSuv2zGLJFJaWF8J9Usq85hqej4zyy/KQf3
GeCdcZE/KT8D5+UwqgbESfrq6JXlTzkuHQM45sttXO+wNApeKvfJulgLaXRrG0u9OyO1gicToI8V
+ytPA7RbMtTjlI5HVa+/CR5YigEYdVfDryOeiuRIVg02ZkSVkzLGu81Rkt4rzitUg796mItHrwm5
ozYSoqc2ad7k3tuJ+zQQ9znNtcGwbg0RentM3UlvFbfUYfnXhmi2bTcN7LAOhLoJDnK75G7IVonH
Z7KTTXkKrFD3ySt3O6/o8xu+jh7oM9lcCogIPBvKucLrnbFlSGaACMCcsRrGCPS3TTnawZECJLJr
5Ld1c0570FB2dJG/NzYNMermELfJ13nUb3Ll1qsEtXRXWOl0kGstVyVpC9b/rYb4yoIBkHsiR8iW
tK2Pg9SlMFIcQ5ouBKKJ6OPQvcqNXx9NuTTb0yB7aiKfuwoM+0EuhfxIva+5Pm1Q6Hsi6Mxyrep7
u9iGIHe5Xl8zd/oZ4JVxypgN8NS9aVXewrQNT/kM0bnVp1d9GTrks53FtnOegxkkMHZ8OxU6J0q4
DXpCVpIX/9cf/u03yCa2V5Dd9VBfe653DzUZHEp7Qz/IECDf9w658YsNIGt8TeHyrhd3hVP89tb8
Bqr4fAUN0nhFBGtybk5GmGvzMXbDv5QuU4/bFWYQvOmOC6V7G1zU/jnDxPIkv6X3q6fUntUTGo39
vG+y8L4ddAWYxzIOLa+1HClb/7PN68oZ4YAwOciT0MfpiSkMS5flQdBHpJ1MONbb47N0sKuZDqa+
H5Bgu8gTPHbWcJlyi2VJdcydAeMjdwFX/s+/axfp1Q/BCnu5AVxhAaRsz94cP7j6AmA0Crte5G0Y
3pZhWZ4kqW5tBdGfZUSy9Nk5+k41gFlJn51AYYyU/lJsb+tvj+i6KfvnyhsuXmPu5UlYD8FW4Kx8
aRsSBDIWsmBvzih0X7c3fHuWpU2qwfIUqn1/agDpnUMnOsk+Ux526bEd//kRlLrcNdlaj5H6uvlp
v1Q/ta2PbVnZ9j9DD7ZyJPhT8xrAldulwGOKFJBbb4NwXj4cugfRNNBZqE76CR8K8vTMC+SOD7aO
MajzlM/ti8PcgPXhvU7EYlYLPLaTlxxQylB3d9aCVZ3H8iUf3O5kmjNTiUZXD2pQELvpEZjZkeA9
Ce9gyhe7SHMe6kMQlU8O5sXbjZe/KtX1ddrq0rg9Jp8OKYa0vfTYD8rDKEW9DNeypSfQl8wYzpNc
fTlJAZ5xArPCY9f70Or38pbAaqdVNn9rHVzjj9xCREnWLROuwUdIdX/awqUIuWBdrKRX4uBQQ+IF
3zAm+kfUA3dHxuQo11gKue3xMj1BKJc18pR+zyf95sVGdlLn8S4xSwTKvO4ig4zGqN3C2S1Rzz2E
RbB+AYz2J6T87ConlDsvW4z07cKGsaPh5zx4z5jFuStm2U/sNx/Ps1MuT8Q2GKia6lw5bvt9ejtq
h36CeL9dxTJzGEmT5TOTuZl18C3oQkIqgRfwB7hkg5m4h/yodCG3BuXEQBdl1KzjqmMmky3wutV5
cp3rBDCHfO4ZeiQaxZG9z3AMW2dX6yoq0oKCnJuurYMwXOrH2kiMk5xffpdvR+O11Z9mI29Pqmm8
yF3dbq1s5V33IzamaDcWBUr/UMj/WaBtA4ci336prxM7lqcljjQsH8D4H7XMzmHnt/nwgCC7eQGa
Vt2EtTNEXXXjWfi7DLNsvb9yJ7YxZrsxfKB/pdAzzcmrDxYEaWQxHAOHk4KXwGUEP6AQeCy5ZHJn
5LEOVGKPFvBgv8A35L+DuXTYRvTtTq4P9DLebxdh2ytb0uX/fSrmaiPspYdtqJcfI9V1Lr7VZWtt
nCNsP5jQIswgE12lsy8qHovSRf7sOuWSTRw2edXWTfLa/8Dq1w+l/M7fZhnrsWXu7oEF3JMQxB6D
D73MX0mOELqW12QukIPZB5P5F1orxJPDPrkUTRiqR+m+bvrLFzQCDNIF6TqPkydVZnRbsbVNc0bK
QUMpUgMmtkzC5N/ZihUlKfXf5rLrry/nESbOw1ig69az3QBPP9lkqeY9er0FSajvrvwQs77prq5e
ZVomkzrZkmI99TItlCqJIDSvAwggW2fpslVlayu227i1bX/j07FR/tEh1MEYxpgpA2cHECC/SF3e
PK54wjJ+2b/++LnUil2kDOpv00i5heuTN38LINpf5XGNUNIFNL3cg7DrkNyQJ+XfN+XodagClNNc
3DI9fKaCBDBFtiXcJ06IEDxk77ZjWwPKDim2flId/B+DVufX9dcvT/JK9tjemXU+sz7M0urpeUf+
5L/vnWytvWTzc10OWs/6W6/Pf+DzUYpGYqO137UZqVkZV7bZgxz7b21bF9m7zrNlcyvkfmxV2ZLj
/udZf1vOSG/p+OlP/Vvbp7N++kvBMuBjNFd3IYy+5RXHw5lcRTWva1V54aUglAI5ExoRi/clzLYV
W9uc4QkK/Y4+VWuwuXaS4VZOvnX9bY9s+mYAQogU/PpEy8si78n2smwv1f9s2w6T9076/Vvb/++p
/DlfyP1FDNpvPLg4tDGtXebC8uHainUlu9V/i1X8W/dPbet6Yjnt+hfkPJ/6rH9hSLx7TRn+Vjsv
3MvQIGtQ2dq+0TKGbFXZ2iZkW+dPbZ+q0s/vEQzof2g1kghJYUPk4+Uk9870Vh7hdVNapT4TymZZ
nVXZSfeKt214B0wFbXyrK/NCI5e6jPzMhQIiSlZmuWvoyA+sdt7L8ED0H0nWBmXgf+hq66Bhq8QQ
ZHQpyhkSJuJvh38bbrdHwZFF/9Znewy2tk+Pi1Rl7xg0KSELF6bXoM7moXP0dN7L+jcBYEC4KBnf
g3aITusbLxdlK9ZhdavL5fqfVdmxvbpSDQik/DN8S/3TGaRtzhKwE1rCa7QN9uvEet0v92c7ssGr
hMVbdrUIjBhLhOS3lePWTY6VQiYGW1W2PvWTQXRr++0flz2fDhm8SjnOxgOowOcaKgWuAdKDSLmh
geRYPlwljnjtmwxdfpZk2UWuTJn0eXaZVWfXZI51kZd9u6Pru/9bMPO3qcLWVbbk9kZFT0Rv7bQG
uXIH0RMjjpBJ0dHKHmavJB2Dmos2PcorusYp5QkYZz1u/pAX+Z+oVq0GR6yzSZ00JAfzPLsmSATD
Eoe0JkXdkK3cbXXfChT0z0JrVy66w85sYUDGgLxFPixdC86m7t8JZ9siARCpaNfIVZX7UmdQmfSq
eC9jeCb/h7HzWnJV2bLoFxGBN68IeVNS+aoXYlu893x9D7LOudp3R3dEvxCQmUIqSoLMteYaU9ST
q8s/eG6B7rRf8cy/Lr+4qH/8i76Wrl9XXaxZxO7XzzwiOTk7+rQWV1m87X0jPsD9UFzYv9q+VnWi
5+9izvtI0X3/k9QwVFcm1nouNoZYxQW5/9oV8bjVAAGuVSpmOaT0DABpscdnkl5DJXemWWB6ll7H
QeapJgneTXXwFCnZVlnOISd1di6DunXFqLnLxp00l7on9xkivWEo3Cbipy42TmbrK9NB4KmgKTql
ib2Ro9DI1yCDMFxmZb8mKolqeLL2jRo0D9RkkWsGGkvheWbhXhTLp9QfnxdF+2MABvaR+pvagxo3
QuXgULRlAI+yhPREPUKBiM0qfYwdC7Kg3p2nGBaChWxho5Lb3zqGP1/TqvlBveOu15Xydcx1XLVS
/zMvmZLX+MAf/EBGKZ41z70zG98covVkdv2AhIPSQscZBjdo6vqtntH0siQvX1Q5NVcQdZBXRWC7
5GKxBdAJJc+5UcFvkmWvAhEMGapEx40RY3UZlx5CSZgJDDgKhImybQqzvMxTUl3EnthkRWHBPctz
wMIE4Y0iDryyAj/kT8OHTvJs28oLyi+TKw07Ekgc3hIAdm2flVtcxFCvZQo+NR8jURmCoddmBZog
px1YDzeFfUCpQXrNIdjeQv2a+im6DsuGQpfo6svJJ1hNaS+aygyTbriLULkKwGeaQbbGCq4NNOyr
TCb0mkqKsprGMWAFQUdsOkirUpNrmWMpioesOw1Dd1GSznmYl02dIdsz+W5RXc2Ie0eoZulKKS1c
0QayM/qE2dw4qnBh/F9TEs2XryPUHJB/Lb5z99dXkeE8QJmJVlXYunBPtbWlGLo3TU0O4w0xfaEp
+sG0kDoja1U81VST1sUKHgwGDuClE5anilK7U7Ns7od8P7dJQQx1AG1kUptWqod81lNtpeiachCb
Ygr+bSz6SlpNDlXuTpgSbAZq8Nz7CEZtc+w/kiF/10ilowun3J/flk49M8pE1ApFBSWmn3+R7nwL
80T9mJoEtQJAnOdgzJBdw8F6mBVyycaUGMfKzvuD2sftLk3j4sK/QKHkv5Ufm1Hiy5Wl+lnW+uca
atDZjpKHwawaSl+l+jHuSRxZwB7X4lB0kAp9Ab+er+vR7THucKdleKykmPLFaLmW15HBpsmSKLvl
nuH98WIj/7TSWT+KU9WNrlwsJ9xRHIZTZwYWbcMDp/Lun6ANkt9hOCdf5621uX1ounady2BtVj4W
y32QPWFUOBO0LxrWyqZ+pNCieaT2vL8QOt6LI4x220dM6yiGykZgTcsI0WZp5d8vSuxn2YbHhWsg
Qm3KfohYLLsSFXQn+Gn9qR4IK5cptBPRYUGy2IPBTFCzcSlUXWq3wDaVlTgUlydL5eVRZaEJW66P
OY4IXaplohdvzfH315+TJrm/NYuamrPl+kGdRpGXTQ7+9HxnxkGHnCJ2xaYKZirc78fi2za2ICT/
aBTdoqejuMMbHhDOoMALBhddF5YKZcVNSa3f6zoId705BDDew+qzLDeiPx7CepOqUJuqWbIIWEs2
buHEA/dNEAWnbtkMCdwTW/O3f3T0fYqdzGvgm/GaEob4WI4ZHobLRuyJNp1VNpYNJkS1WIka/Ab/
j4HiJV+j76/uRswB/z8vSe0BfYWsbP8+TdsVQG5v46WUiQau/vp0YrR4k6ko1eaUtksdBWlH3Wip
gIVIeY6WTQ5g4iwOJ9+HWBj5A8XrckxwfekuZcjl7n2Q2MNB78iDryOPzItjm6hKWFYOnhiTJB2s
VwMpPmQp0fvXS8WheOMW6ujOAgT+9VLxbn+8IlP1dVci0Pi7Y/lUUxlT7HibC/M9xZ4U5dJsp8d2
qtKjPUYIThTIm11GnlEmW7FOilB5kstwONlq/T0PFflpMAv5SQ3rS8cN9kJumkoXoIM8/XoN/pdV
t+rRRFryamecimROeU6hGbxGlfRGPXLwIDr1Mjj7RWxeRR9K4XVKQd1jvowc69dkUPRnxY+KFyXZ
iyE8c7InuWkov7yEdTqd+kBJz+OyAe6nDq6e1Oyazexyz0aNtxyKMRSaksjx7V9yMuBeahO7pHIp
fc2cGo62orUrcaj1zbDTcE31St2AiO+aRtc/YmMFusgY1XVEQeVr02OLIFOvt13qK1+RgpWemfn6
bsQy81qa4zMSmu7DKL/NdmO/GZLdHrIyAp1kqt1HMyOkkC0jvwLRgaUb9r8Dy2w/kGyp3hzjIm42
/rOC+AyGbTug92QvDtv1jDUs9cL/NlEW+U/nX22qYaGKzeZTOTj1Gr+2EsKcVTxnkmEemrSbYG73
xbNKxfQj1u+u6JSQsT2jwHijklc+iybTb8gv2EO5FYcjNIm94kzJShzWsa1fZ7J04kicsRvkswzr
TaUi+hhMM7qEwgi1Yw0rhrLo2ofCZuZngu5x56HFA+sJWnZd+YN1ED196ztrXRkMvne4ncw+dx6A
MdFrL1f9ihqf6CAOrUg2kSlE/VEcmhgR4QOp+idxOEvTN5tn/kUcTX125X6dX7UYfY8/BrswGqRb
mrXyOfIpIw597KqGvLoi9FmDnehvpdO+JHErHxErDDdVbfmpxFDlq8Q+iQGiHS7ippTq7CKaxEaH
chSZFDDUnYrhaoF7bGYGNzE8phztmuu3pik2dmdXGBbWazDm5dGcrOIYdRTLLbDg8ijJbJqussHM
ypMXOz3QcTNqHkLFwgp8Mp4hhKUfslE5a7iZ5U4cUqODpF4tXkt9BEmp9WgJlmFKP/kuTD9UNfmI
u7LcIhSv0g9U1NmWcnxro5L7+DAN7ZjbkvGkh5l1LhMDgcUyrJ3kXxNqyT2PNuXMtE7BjYg9e9nM
SuqviOA16Hf/bbsPEXuG1P6qelXZ/m+vV1sEMJ0ZP9Tj3FxGqUIuXdig71B16TyJfuWy/6KPg/na
WCN8oFwtTlmomZCNqxRF3DC/9ZV9E0NHLT3Vkea8100ue3YdG+e0dDBgqWtoKXBhXyhH+iEBv1rH
xcpGNnSSS35U9hh/6xQEYoZmNw+O3gUHybSSbZSG8hNUldoVp7fmd7l0mh8deSNkRHoMh3HSdsRs
S6i7pXFzTJjj/NwtwJZK7iZZXUDGhVF1Krmnnswy9HpfjQ81cPJ/Or7GiO7y3kodCeJnMP6ePAdy
7In+EN3jSZwttmwazYpywsrS91+Holt1lGTc8NOOvkYGinoz9MTYyuZA7fb9FIalH03k5QcrNKR1
qhQqtlSDtTPQ++7xumlOiqZbGzPJpuuEj4vXt3Lzwq9RRvpjW5/MnW+weaTfjfNsDwlT0rEwNrcn
sy30H9QkAovUuc/z7eNHmyUWRSrBvK6rqr7EalvvdK0aDpHdGrj7+iW2BJ0FHwuxKjc+KjPVEiyW
3/sfcTC+JJEu/ZJQWn69UZYroOIK4+eUDt9CSbLeFbPJoB0r81NowgZnihI8UEJtb7MFKi5Lfnrs
09jYEg5IH2xKgdA4NwbxM25kpj+HH9yAPyk+lH6qAT7IqJOYYTMJTwJb/5VBRla7/jnAmqNpH/sO
zTKc4ubZaVkTdn2lPKDb6JDn4LBE3ZXlEVzz/Z2qanhQjdaCNJBT3OKULjuKPcuqSQGCQDh3CVgX
/GseFWtwnvPUeVemWDrrveNwDcD31mFaH8Rhp0Gey62426txD5hKYV6270qkbkVjOy8BBeluNYTy
ua9K/yWq5w/VCNSLOJoXBbilGg9iqKNYx0gx/Ks4Cvtg26Zl+qgXqv/iz+QSC6N5KjXLevG3o59Z
HzGPym07yu3Waofgs1C39VCbnyWKLCxzqno3BEPxjs3dqjci+5F15AmTh+JS+xLw/IDija4PFfer
bemICjLOOOsulSzjFtjRxI8I8JoWab+E3aEBTC20gu7lPqDRas2rzM7YDFgKXrplwxdj8hq8kT1x
KDpI2BaXZsZtC8vqI2In3jnoKtQNGI66xO6Ki7ZsTFC8R1vSzrlVzY9EAd67Mpo+p2gRerTUc8CB
ArmXqu/xPEyfYx0Zq3Fpj5b2/x5vg1y6j/dtn/MgT1s1gQ3w7d/z39v/r/P/93jxvmo1ULnt6Gs9
N+LVwIL9Vg5TfVMtXd2aSxu4jPomOnIWv19tYgigyOZWLm1/vZYnJzgrydnGKs9EsTGWakunauQN
34zsnzYZ+2gn1zf3YaJzjB3HrWvqDYLyQcpag4JJar5GpR6CtcVv3evh2HjZqBQPYjPq/L+K/lV1
laZaq2Ein4KKQjxuUuIAQrt8apeNODQ1iaL7r+Os8nqWa7Ae/+0V7fdD8QrRBtvumEcI2u5NX2e6
H6fc9ObRfii5XN967D8gkjkfCfVMfKnKfO/41JKqo/U4mb3zTQNAR7TQGR4M28ZwNIG3UqRyRPaV
amIKj/dNKW001ZnfIDIM246zCuDpK2VZe/EeYYacr69a44wTtnPxO4VE13JuzCseVK7aC7oRA9cB
TduoTTse1DqE2b0Y7ghHnS9zHSMsKM5l8SU6xKaH1b22EVlRid5bez3VS+A6rX/LrES6AYjuPHXn
YCOWzDNMFw12DBByS3eZglAXE4/1VqqyfsviDyy+9rvS208QI8NbFOMEn3Rt/xA1vbKT4zbb+2Oq
X8JAxRNDKufXNEx/IzrMfvPiEDv4g6Tr0LGw/r3hJ7PVxi64VEXT3Iplo8lMD8MCXOIyQFOXUqQG
yYbRlhclpS4eZLK8Hpyiu4jxYhgGT2tMIycM0IDTJIsnO5J5vGT75BYA68BXrUmvQIcwiDAwRtM6
edzgg1ZfjKBLthWlNecko6hCG/X5ZNkoi6mON49WNkT7ApTx0dEjY0/Yozg40zwcsmoc95IclcdM
KzD28fvolDQ+iKfBsk9JOeH1WhMkibrE38RtK+PAINcb2ylGCl2BLgOA6q/kJ8p1GlvdzYf2BDcY
7SB3HNRAVd8/zR1WP5g7j8+RAR65092+CwlKBYX80pCDXoWjrL2Otg3LG+7pG94zvVtF03j28aEC
QZ2nXjWFESQs+HE8myj48NP5e9LYax8/sney1w1cm2iptZ+jJ7SkvyNTnr9LifadwC/l5UZAoDyw
1U3W8nD2B33bL2ewY/w70IGVWDyMLKjMCUgnEpPvBbpEtdO/OWgNWAJmwxE26nitMVJfaPwz0LX6
7BhTBwqZXwAro3KXNQogGeB94yWG1sKkfNzluhQ9+5JjXSyFalphBB/qPSV3hj/s+nSY3nWTtZOi
BM92wS9FmfICbIA8vkcIANdBOfQ78So1Tva1NiiH3FIGj1hicaAiKGapuiiDDQdDDr91v5r0CSCi
GCL2/mg0lx7R+HfPffiYCT4hb3A/j2irKps6NBJ4qwzHwItRtlg5tlL32mFgeRh9OQNfwSXJ4G0T
txyo9FgOIdo566kt8LlcDlV9omhJN4q9OPTTWnGpToxdTB4okjMtFgXLRs1D/J5KfSqPo5NUOFiw
Jzb3MWJPtOE0zuhGRaI05Kix/h+vmwFGlRSo/9e5xeEfb23hI7BnJuT+0XZ/iXj/MSrnQ5a+N1MY
PnPP9d0itoy96lNb0efak+xY/lYbQmk15/ybLaeIr2ZV7MSReJGuOU9tlzlnw5B2oIvmi9M1lBS2
efvWj1blaoMVfGsD6ZmCIuenriib3OZ2AAd8FSi5GjEAKG+Xxb8JZjxAB4m/V1Ed89hp2vfF7n6V
GF15Js59lIG4nykUqM65UoUbcKazm+hydb53iF4mWP+M07HkKVprJXevSGRwbl7OIF4iBt4Pe3O0
XGuoyVn+503+OrU0JtQLqf5rikYVYObyJvcTiMN0kHckv+KDZw+SderGAAMirENxfJH6kBIS1brq
kByvqbncfZUChYEe2l9tVPpiqZTaO4tQwdmSMS6JZVD/X4dLG07dwzlaNqINCaayxheNLMjSe+8Q
40RbVcvZRh9wBRCHranl6wgsjNfFE+H9qv4eUbjgFHL9oQQT5W99Ob1aJYv2emr8p3zOew+pWH9T
uxgapjVmD7YGVCUG4naejH7YFahqIThGaPaxrdobqQMTZLmLD5YcXfJUrjYZa92rDGuXiAHR69So
JQLrRfbCpwtXxLztt8SEgGLMuv6Jp+i736Tmj9LwDzKBzAASDnVNSZ0wlX4pytYE30eQgYRG93uc
nJOf58UPrYm/STpRau6WCOhRDRlGjxuWDmrBAOmZzdnw4tdDA9OcBYToHa2wPIYZpYCiN8fC8+T3
c+OK3jgNMzwvYcqJ3qk100st6Z/JciYyHvlDWldPoi/WbWJOgJaYk0cPZStLlxgnIfYDY44exJ7Y
yFnwMatytb83iT3cUEMvxsfn61X3XtnKrG1MIsoVbVYTgpu0G+pOgYOu7uPu7yMP2bnRC/Pgzypj
5xhXKiqRnsbEKUkR+SRPlFQ5OnanHGXqqKhZj5RtOoOKER1iM9pQg1bSMqaWpKna3F+j+NKPci4h
2/3nNH8MMayYGjJx8vvZemw6Vr01ld7XeUW3n8a8xR8jZ1OSVthh6Z5mOhSCLaeXhpoSQSpY/3ih
6Ph6S/EBw0z2N46uv361aeIT3N98chK+gr7VyfsmbL3/9W+6j/7nvMrPLIDb8PUZlqsg9v74sMuH
+/pMoufrTbsye4gBu1IqvjVaWz4WyzAxwNdrwjxiV/SIzSQuv9jV7Q50w/DdISN0lrphw2wDO7Wx
OTdJVK1qDCyCiFKzoMm/GUUzwdBD09jLezP0563ldL+Q5U5eClhRjn70aoJ1pG7iR+HAB3OGbh+m
7c86850Nc6ajDcI0qtTIU8xpQdk6P0wJi+y4c6WaGzmgWR0cvu0QY2xwt7Lr5JV15o4ivBe96R23
52cH12N6rv0KcXH3ogQjJ6PMDyJ2cunl5mTF1F9WqJ4I6KxToluFrn4Li+EkkfWcCiwRJxAM5ZLw
KySSDgn1vjvqiFmmOskxkpRb3SbSVY5Z8pb4GV0r/6gzF8Febmkaxp4yqTQ5f7UpmLi4czFk+/ur
AiJ5XlaDXMI3VbqKDmrQvrUzFVdV21PKOT811VOT6sN1YCLUWjUs9Jwl+TAjGQFeFvNBghepxGQF
hxxsD6rOguzQju5IqanuoDc00kuvjDiALZsp9W/1QB1/VhytYDBQ/bMpiBavqDEbN2oBa0y05RAY
tjMuawRM/23rZiYSIE3VbYWLXmEb/kO2bMBROKVVXVsTXFPawsUZmcNc52UTpVq5sydrcsUhdxDt
GkOjoGCo+Wq6tzem/hYZrXYQTbZUqXDJxhm70KZYizax0VRfJU0Es1EM+aMDYp42NV9vLJoNtSC/
OxX5XryxaPPDwTWdVvPaqSZjvXxI0Rklcn40TACES5NBWP1iWZI3BGF8K8p1QUHwtVWU6EbO/PcY
Vf5+ULQzIPL0NGJWdRUbe4b1D9bK2Nzb0qnPMXGDzJ/IUixR0uhreF53h8RIjCvBfuPrtV1krufC
x/0obBtctGwWbX6Kx9BslPb26xiHpGpTF6m+QudLf1ga6nGZPMeN/TA7zA76uSJXVHX61XES6cGI
jsFyoEXxP5vRqD86opaHSU+XZSH1Prj/Icy4jxsTKEfpzK1XnMiSCxPviuiK4V13KYvJ+/pGzWUU
oDVuXajIzUNRZ8FNJ0h2U+PiqfSD8SiGiQ1TMtXFFqjciUMxVoGy7hkVynHxKtFGRUVKSUJyZg03
rhw5cK5prjlXuNzzQdO6z8CvoYQs7aqV9ThJxa4f21T+i2EQMPdk7sOzGMHM7ypHinaMZr5/xRS1
OylwzCvFotYVB7FqrYQ2XgbjbF1Fh9IC95RLkjPiUHQATNEvVcqEEecNCXJs2JJK1rRVH3H/TXrj
dB8bEjvFzKyxtqlaxRt7QjEBzjK8lVRDeNizJGvNgoy2strK32iOBjkcfssN1HN009uG2lAtIX4w
Eg+1tRRTocXLRGyYu8y4ZeHmqc4js40ywA5PwizEX0h9PuDhf/aWQ/h6b3mLlx/eGg76u8Vaxccc
+iD2sGvOyF8f2qVKqFskjGJPbAYhlFw2LGoRTopG0LXd1lHJeI8xwJdieg6/hFeLzltm2l2/y+pM
mKVlFbsUPtw3zJEpdRDHmah66PXsTV8Kj7qlkqZePgLeRFQemaL+yKgAu0GDJCgAd/cgNmrVjjMG
R/XC3/jPrpo6P6JEhYHR5GAfRXffz1SIit0Y7AzI/yQmzQE4n6QdlL2vK2ZPWJAkcEZi2ySFKK7i
Vzewl+MSldnCPsHugAozyhf0tTRpEiV23a+p03/60CLSotqO2H95hvIU4Ot4KLr+3eKyHiPswDat
on+Gk+6sx0VVm3Cawjlyx8nW4u+9X22xJ/4D5LDCtR5wrSRc0o5yp3p1Eui7FqO2g6kV5d5kkZBU
ce1KcrcddPMl5a82jJEKfYo6ZP7DfAWUmjm5DZB+lgwvriliXorS8kVxbS3/LLGXAW1YV2BBeO72
yqGBbBFUJokurYTEl6Tj6Y8LQ4ky1810GhCKlrKSpMwn3k/ArQqNH3oWSmvNOBVDPR6a0By+Npoe
jQdfXa5cNn1milodKPmtDk5eAR0Xu7nt9Mpa7ArrVbEnNonlV6idHGgYi3a+WOxYSq2iQIdJx//6
xSodK99HGSCApUZ0+TPFRvzB98Mu0yDLKPhm+ksN07xoFMXlKETNqdhtZwJeeWZN3v0/I76n90Ox
5ygD9lYU8HLzLuAEstEW2d99Y3R6uO1045gs2nvxPRCbaDkcSHFs5qg5iabSNzB3CGxmI8LWoBeO
BqbU8//ti+IxVZoa91EtpwZsqRr72rU6ddgnQL4okueaLnyISsfGQGzEYRxBIVYi6XfNlHI4YgzZ
unNj9biiSPF4tOzC07DpaotxcoMMa90Qf2pPtitWMarsb4n9/HTS8VkpF7Au8xF8YwsM5yiln0id
r9Wsp240OWdFFbowykiUzmV4MtHCnAO/W5Fvb9xhyi6ZwiMidyrDc6CsHuWqXXHLKEmhE1ksq24P
bmBZ2s7yjep7dTcPOAiZNp601ltbt/lGJwmDir3r8WJpgk3UYkSp567UZ+RHkAl6PHC5acQPuqqY
q0mZpLUvtdjC9OoG9j94uvlF09N9XpbE77Akihr9oxoqPAundAN+KVobFPoVbXcKg1p2eThSmRwW
hddQkBF2J8Cv6EliUrqSTOo1iAmqUEu1AsoWbYZq8YhuNVS4hChITq/mUh3wN7YbrwRR0djEGvvx
d2NxYezewSqF18+9cwqmJF5FGGz5eSzDNcWiNFIIV/cy4Fstho6PaWbV/459KrJllFSrcTbsrQ/r
RirbXauGXAQ4dJFucqX1kFrxZtDRxQyvjr2ELjGCZD7W/LR4dC/3FkWBHWOZ+zzZatJEIbCE3r8b
pC0zinlF/vGTyXO4tifq90vJTGATIdOxZ+aeOrU5Nng05Jv84UHuTLvEvo0gkHZkPOUTYlrcM2wc
GOScf3RJlS41810AMNgObBmvrU6HOUXVUyj9bn28ZerxvHyD1Nhsz2k4/zLoXOUND8qKRbZk+ZdC
7X5UGXQklZ/oShl6zJqmgXxjaOGYI8e6R0D0VCQNDrgmdWJUcHsp4QRNpyh8TuR0ZbYLUgTWsjuq
7ZvP88KD8uriy4w/aEYKx+a9zMqJYELM/QpVzgTRyzh3lbTJgsa/TRDX58r+Xqa46gVy8G3qpU1r
sxAclN5bJoC9qYVHtHIbwwl/SnBY3WLEm1gZ53enImBBAFKRfllYJMI10qK9phDJc2L5BnHBXmlT
6vlh/zwp9gYjXOQjIVIsSZfJtrJCkpIfSaV0m7kaO28K03Ij2a+hlOeuEWf+uk5z4jN9vjFMqTjN
ISccWiKDkaI8BGPcgqac9p38jZV/uHImq1939VOTYNVa49dFPH9tOuWH0vbgWQAk2Rqmx23/iiJX
A3YUhytcPDOX2aCymuGvug6GqW47jZkbW+HO0CXZ7UF2mbH+Ckis0hFJgvlKmR9VspfHuK/YEENl
pdspWmDQN70FTv/ND6oaqFPxM57fZzUBvpaGPxDnZl6jvmCh+NKjlyTrAi11ODogU5fcRjt2tkes
bZw6i5AZImDTV38TvgFhYn7Eg3EpRpL2qXPSVYZlynDWZGb/3NPjdY/rcFs2J3/uMJDNpy32vCbu
snm4m77jnE28+jnJu0+lw1BebqerHjPz7+YF11sQCMQanUSfzh06BzLZoRkGbBjwnVjVRQcQLP7W
c5HcusQUWNKkfTkyyQp1pVq1W6697KUWAX8sBY5auakzw7/hbdiuSe3Eq7GyXswx87S840YggaFN
03c87lNPcUh4N3UbuU2TvaEXpcixZQ09JhF+Sag3zRoj4cUnFmX0uG6k9BWY/w10mu02b70Jga6K
Euruh70dqT8LKfmZReqPptIwC6wh88usoYhwb/OhmzZ2RrIgUtCy2yk6onAK3hWioGMG7G+Yiic5
ri7VEqjKpyUR+0trLKwXBj5wiFS26XUX7l29HiVzKXcuH/owdqPCJFqyCHWrYNwXCg+FDI2QCbwP
1gt3TTNYxcq+zqIHCyGGW6bFJUuK35lm7avK/NZELLxG/RraaebpcrpDqEI8yG/xaxl86urt4dDi
ZhaAqvYqFOjrTosh8gx94pkSbvSq1E6uZOSj52vSDxuyUej3CNEjba1jKqW2lrmdxvoZmzfS0Jm+
JQqwNWYimWH+ko/yRsfVe2OHJvphNCuRwddMKt4duYgP/SoI7YUh9thrIbTx9HWa29SDP/Mc1vOP
YjTf1GK69eZKzcxqYwbjeQbNmZiQ5xr8JxXTPBdgrO2igTNYqGTU9Gaf+D4ybXM7RJJnR3jdf0xR
+ekE6bNZdqfRRNMoD69hm+4aNDjJyHcibpsNSDbQNP0pBByIoA0wWp0aXlKyApdqT6v5fUKVN9Jd
1RQDQdwJZhx8aKABeFcExufUjp94U2eulUovjQ3Ipo3UjyZLfgzg9LRq/KC+7BeyXXSx2nbuo32n
Z88TZeSrVC4eyw54eQSHqU9QVHM9nnRMxLYFaQA0fxqxo2bekoAEptbsg6674WmEh6BNfHxorV+N
3oCm4AmLxzZW77kO8heAsivpA5aXcg62KT2pbX5LQPO4yjwYa91xtqPp7D+yBkAftKF9MRotvP0E
sfyEPCLERxM39iOmGMWFumEkfBbYdJVfZOkT2SEq3Bo/5Kw9JfLw3vGhWPq9RYgwIH2mr04tHbnz
PSEuK92us7j0wUXBmb4w1G0bD7ux8DfNrhnyTcNl4SbByp/c4eiS24uY/w+ggK3yEhGl2rX4qckN
xmKjc0oKWJ+dlpBPyTdDxK93sP1faYqFcoI+LR/rN7NrT6rTXjs7XeHncCvb4NPIWDdSQoZ1w5B+
WNTUwyct+hWpGVwedKw/Z74bZATAxudMG2plYEYzrm1NRmDcbXXWGXuH1XKRXbAerZkHRDKxKn4u
3ZvZElSeU3t04fA8pPHYuJUFEVDWERxpWfBcmOmvsh1rN2vTwaucDsdIig7rUN73svNoaUwipxBy
dh70R61hll12/mfX8rubO3VjAvO2mv6sEb2DnJJ4IO5MKSUbWvmgRNFOgdx9g0GI0CkghKYRO6x7
jYtscRmxPJm5oSuZ16mWQ8G/bbt9PGRe9tRkMKL6RJI3qgazoamjRwzgWx+2PQ84ZpI356c8dt1J
AUTGaszY2X77LOkT2E2n+9RbSOOTFKF76T7rxtkEPUjRJsKj2EkcLyVEUJPgSBHGe7ks8eNhElbp
8aoKiAh0spwRsU522dzbe0wm36wIeA9P8K4vfyotc+Np4OdZwNeJo5MuFTjMDTAUY74uVfSocPvx
qE5C1YR/zxxVpyAqfmMyGrq60pFW0l78xsaoJP+uQK6z55oqCQVHMD+y8efMz11QHU0mi0GbX3qH
pCH+IqCuzhQQvTLXfrVJWqyMYPGKUMcfk8EKILH78WI7PGrMyUvsbnEY5GluYiAVN3BUq7dErfh1
DCuznuUHo89GJuNp4uo2czAzRbcRRL974tnt0SgWQpYxwnsbhxejGNaKaoxMrDDNiCzYDmZ3lYax
3EdSctUCJuR40uaqkW81IlNVNQ9MaMN+S5G21piZR0DoxQyD7/CtYKcmaPZCpeIXwJdG+k3Q71tU
JHvf1EacgVuylZesBGMG4l53U9S2u9kIaq+BiOkM8SqejXPdOWhTu1+GdMBq+RRhzJoThAb4iPYu
KdeUMl7jXtc3cl59AFk4dPkM8blYEM2flY5x9egoFOsX4UupW8yE0EDZBAncSg6YdxYRmEkk6Lm9
RbRkYA1pDavYpLjHnKgKMb7FHQjIfpjwbDfVja5Nz6psnqqYX2DIFU50TCXISv4yLL/30hbicLYO
FXMbmePnPB5QzrykKFJdfEGqdaZwnbASv1CJgWxkZr1uUqvUTksI3niTIPMt2rYV9JB3tTlKysbE
8Mh1DOlJL/TN/9B1XkuOKtu6fiIi8OZWCHmVynVVdd8Q5RqfJN48/f6g51q99zxxbhQCpVCpBMnI
8bseg9tlkio3+KAihZogUO8XdznSPzImNsU4Yx34s4+ND91Wpl2o95glIyHF0ZDlaZ5jb0dFaHmc
/aWCdoDChNjEGP0KNX6bxHgkZcZvw27Fxh5p91u4JjFv0kK0sBfU1YfEVXVc5ZxtRsrpRvE4SxxL
f6fh8k2Gsjz3Gai1DnA/EVWU6dojhn3FFqoMAkpD26pZaS1vCBJ6xFtdB9h3s71p4UurjePB0XqX
OiCVPlZzDe4p7VuqVdhRt2cl4Wwra3PT5PJHmgvkSPYJY8ztXFI/D61Hqi9Nio2dx/uBxHFcO+c7
Gwq7NL8mzfuUxZxuIbJJTtPuwRHDT6cZPnESPczT5Nu69qscEwu35AGLXsQX4Vhb+JMMwgcHUaX5
1GfOQ9e4yDLS4tq7HQBKpQJkez9TqyXRvjCew/axM1WsuvEQJUGMxB3VCbdjLK65ZV5MzebSjVry
nMAxatW5SVYdfSmGbZyo9wSO/NB7UjG9TuyieHqMQ6uHC+g8AKgQ4JKGeDbPb6736NoKJBF98eIr
2tFv25QCmwIT+7pom+rldsLFlpjzTV934A3xXpHiKvIf2OZ5gJ3hgXPSr2VsBGOqsRLrNYbqiQgU
3TZ899REGHbS9IO7QDa418E5EU4wVOqbkudALZ2+D0c898aQMLwcG7TK6fyobz/jCuq9ZRypLxqR
U2AMzsaiqmT1NdzU7EglbeE6nJNSlXi+VvY2H0MeQu4pfgg3V1SG5rtu+jU58VsMTjlNXeErPd6A
qadPR2d6Lc0kD0J9n5sA0gIdKhrUKLDJgSnN7i0T0dKhZuUfpvxqnl373BDASmqNTit5dco+RUQ6
2dmPceTubZHqvZMDJUdvt8CEDfBwTEi053h4KH/JkIyMLJZ3bRTvDIJEdt40nmWmf+QKgt04xfl9
8Ruq2k8YST8AxMudAkdlU3HFB57isDb0uJSGobkT087DBXiaaLfD56q2YRbhzlYiC6xQIuSgWmmD
9i8P6YUkyVcZ5hfVUTA1TyXJQqEF9JQ0hxiDjQ2kJWdTl/rXYGA7lf/QbEfso1L75WjKwZlH+ice
bB5DfpUlVqf4dX/hN/NORT3sKj2+m7Ecxtk3y3zSYHEhmG91TITr/cjdlEsRwaF4hxID9bv/Tb7l
XegRsZwwR2kEnRe98+Jp43mqMSPBZ44seaO+9bX5LvixsER5SDJP3ytL5HIsp0tuqbi+J6LbJQnr
NJXaX8rhhWsUGgik+mU6tIM6mva8DxS8izC+jY/ECv3INF3ZkoC1f0FIGm6GKoQ99OWNr5VrvNLb
fnaKjmoTYqo1wzgjuhrpxDnPPJapTFGhQcHLtQnJll5vVUOv+ana+q9Kg0tVwJmgYftY8s/biMF4
UPKMlqFpvPXgllo09FvSfxY/FS+6xJb5HM32Qcsp0M2IUD5mJyoAnPZYw7o63q1VZ0A0xkmYhtW9
F0cP8puJNwT5GVBWjnH/kJus1OwaPU06EItiqm9xTVDDpJfkQQ3PGJDmOzhc96nTX4AVEPop+Z2Z
R+2WReBlWJxbJ+NJe4+E++50zUujcmJm1gvZF0+6LbZmRE4hEcC4gBMkO52amqsFWRcM8UNjqG9d
a30oTk9fGaZbY5Bdl6o0Y1Lu/86cGCgm+mPV3WUVPuBMANDgFvNm7We4LF5dJbrMOBViqX3JdHum
cdd8ymrcVY7ykhNJvHFiY/CHksJbtWAzhJwtVDGdKD2k4qa6scz8VIbthzCRUMTdjCkl9Ke6e3Jy
82wUduPrSkdNJaDfqxhUj6mibM0ln7fztAApOFH0afkZF/EB44pTncQ7NbO+YremT1WDApKkSpRi
stcneZfZBIrWVX6UPZGpnSoDWOHvmdZAF9VJ6LaSIM0AntMW/lsoMA62Av6EcxffnERAEh4uQtHw
d7K1eIPoMRyMx7BFQhGGv2ehPOtECY12GT8r2S88E4U1674SqbCxBv1uwntsa7Tap9O1R91LnsoB
ZB0F4FcbLv/sOP81af1rJtBVk7aA+1XJd06GuykbrmUKPS+M3ikh3glWjTdO2e8sOf3q5KLLU7mR
K4UHI3Au8R7XYdtRmy+dynEPihdvjYnWrJroBMDrdBPiX55FIkXWiEuRE6dUWo+FO5gg6MrPORou
aoWFtCeuOlO46bj7tixdvxgwuRNtkAzJW5LXpv+7suSnZeQfoZRwLfXyocCtsXUKJhe7Jm3JarHH
O89iCELy42E5odXW5Bmd0ZOu9JDTUf6isjhMA7aEMdmgaarS1OtEz9kI53w2ja0KpooHV4QWRAy+
6rfzmJKUmGS7OXLOKCjfbbP6lc/zrcfnC1jNvnKFvNoZbm1Kt/VECQfTjfZ6nfrO0EE4VkiLSuc7
xEsnXGvnfWUZgYW9AfcfjTzK3Hd1rq5+VvsDmQ646EMDH90Ok3W+lDS8x9GheePQT9kYVHScxeJq
5C+dmW0JUL2v4/Yt7oHAl1NwnoiYglii7iKbEwX9xN2ch3s64m+h097Rub2FGOWzSkCHlldaQArR
OTeLpzbWfxajbbLQiylr0VO5Hi5PZsuNUSRPK1UgUmnK0DyWB1ZjT4Rqv8k2/WT1+4wKtD1im0+m
8hxu0b28WfJSy/An5QF8jJgSJaRRf1EAcmqNsJVusrLALfQDLCPaeulkUDJUEfmQyqV0pHLHWvN1
LOjtzp2zIy9bbEvLHljTj96umLGimc08O4j6KkoFgIADBG6mfLLu3UxoIcwkdA/jrKCbLLCsJCQr
Gt3o1CcDi0acE8D2FV+mFrHFk7WfmkI7KTkIVoUSASTCYaHmxiryDG0/TV51RB6XbOqJDKZRM4pH
ZWowjXeyZr9u/tmHDX3Kddnk4dZBwoERv9S5V7WEjTtFSZbBkv40vrlmghk3ARa2M05+5U3H0kGS
jsjpl00fWTPhnzpGpxz4PrtZo1DtzJBOHyb2LG1e5rxu9j0Vej1wD+trGpBJ+0S+8HvX5ouyi7vP
rAxHU+u9vRP+dsjs9Kdce4dHxr2mge6WqmZEznH+U+kwVC0NSnt70L5D4XLRUGEXYfhhpGbn0yJy
t9gGmJ6BibMq+E4205JbnZJhKdli5Rw7cPhC5zP29M++gb49MQmHXXjEiRmDdDpWrae/ehmm39ZO
Tsq1Wj4uWRAYw4Y+NeB877kv+OdheyhIlpiF30/pZVbtx0LeZGr2mzQfnkQE+py77rGWJi1N55bp
qMkd96seLUz8o+p+svKHdIEOPKWgbTjWZ1ONBr+pDa4IjxR4VGUn8jHEtoqqEQy/3VJcD1zWxlH0
JoE6Fqu3gxHFJmYTMDtUG0cCzZF4omaGg0NjVAepJW912r+NxRK0OKb9PjSK30MyN9cWp42I9rZq
sVI2Io8b7GSADxhG4MXqWzI5Vy/6rTcGmGxNHprLglMmrmB6TJ+K4SU0EtyFXNZocWREGyTWm7HF
y2EsR9/1UtbOjjVswFT3aaJqr5nHbI13LKtbWixjQT6UlpzNju6L3Zt3rLGfbbV4bQo3D5TaTCBa
RG94jCBhd/U9aibVh+jBNLiQDh1ih+gc0qTq/KXtGfQ6YnWd31hf0NZZIRjSyrI9Qaa8Sz8bYGE7
1bXfZ5T8xUCrMuwBV7BQQeIO4j60I2s4hdwlV+Sun9m2hqKpf9ZyDAFVA8uXvpTQqmhYWfIrSyu8
X8RwyCf6zFpueUfdPLZF222mCGCqmWk+OU723tHk425TKhsB6aHJy/gYpf1SQOs/LSQuG7qVEXYn
Y32vFgXAim59lAv0FP6q6LD4WqZQu7aXhp4lNNn6FCEN7ChGHkKbs1KUNDs7Fd1Jf9ejr/PhqMjA
ExYu6ROwh70k1nQVHb9k7gbwMk4YnBGyfR3jUkF5txnrrHuoyEzfNsQbLYb8Z/ry18iq/LyjbzPi
qKENtDWppeQx7SscP7gjxJUZ+lWXqNd2UHcFNeVmclBOJzOJ5aZ686Rp7E21q3Y4RB7nKnU2diaC
WCewZY64OUSR2ZwH+u2ZC8E9zcYXW0AyVdsfoGb8/mKG+kNHNkya9JSXtNVZt+JTm9pEr/Q7vBhw
kahEcmkd8NOqpmkvjVFBFIsfZO4Vwdwa3IyH5g2LnkBYS/1ZIo2b+6OVMZPmSfki7Nk4OHoJm9ks
p5PZLJhQDZ2G+A04fE5WU9fm5Imj3QjMmNNCGUwE2A2NQC40llm29VLkdeE7mgh9LFcEXE5UrzL1
iWwTGEAtl+QtH/mIbOISNvLa8k3TXPIUqotlpq+tzf821Fr7kCYZBCYue2Q+L7XNN64sPhI9EZ2Y
yGZaA5Kx3f7V8iyIxVlxwepzPEflg0oLhTNKbEJ+lSDOGuy+m5rlHp+tyWlH0EgP6kyV5YD1BLYr
Sz+N+oPJwp144YKI1c4Ue8BiA4+Ynddfy5jwFrSy76ptto+FHgZ9Or0aA6rL3ul/NCFaT2hA9V4Q
RMMU3d7GZGaQ8tskJYi2TvQhDbvbOm53isBQaRx6OsYo0UTb3JZf+DfzL5rS+17tFMKnXRQwvUvs
hkCYUEn4tDodOp2wkY6ETcGZbIXYrXEhofqXV3NqmW5GoR8xKilnygqLc86U2tcYWe+q/rsf5y+s
Zwi3wCjcqu7nxlZxxgnpQ4fvmG/xblO3d2qOggLIEPeaBpEJfQ9l6O8GMGabFJ807oMmVn56tekG
nVYTuJZk5RXkzwny2SUdzwTTAfbyVY1Kh3UO4l4qVta1e4x9TB9PjGzLbfuYGuF0skMVbIOljymg
5DhROe4UvODhIT+1Sq7uavcejwsKQ3V66UftMDcqXeGx/tH2ICL20Pp6JBp/HDyNQjGf+euja9y0
P3MbiMz4rffJvctqn0Uwd8W+H6EasRzoRgDo2FOo2Q81uvFbRB6JUhJmTbjTdmiUr7rsfxoRuV55
eM06uJVm9zW4NPRlSgseduVzS1OAvDcP319h0/wwfvQhy8MU94YAgc67sqjXYmc6jw7RBUWaPiim
xD3fmjjlZlluSqgoW61nzecsnviNFN+qMXy0vUrFYg8Hjblnv5huD2X+AXeD9ErcT8F7WRnrTv3I
N0o5q+KU9ouV72MscCEbbjMlPRQqgc51aNxXjZeeyoZz26i2Ef/kzSQ96IGA4FrlWUHcDsOddAMD
9uzWHU3SNrr3aSpv3GFTqmBjY0rkc3Up4IHI3ZQugt2WdQehbRDkZ/mVIrJiqZA+6aoX+nFF6zUu
rYRnNE7yqOxuwkaZq3zSax9+KdEB9FXF2sm86xtgtnkUn46zeLOYLI3qBmJdz6+iqfM+8ubmliwP
Ft23Aibtad1l5xVRRnQeZGbzbZslgiYcDwX0Rzi5OnMpwequ4uHiX/fTVlbMw6HUntMuSTkP1NcG
e4mtpuuOHxkH17atrTl7r1ESm6jc6GmXTTEEdchCphjQQaSbeiyrYzU2z70j572eGknQ1/ndCGUM
7Bh0zqjzas/FQ7Cx22X4CI9gtSBxlHDMsaj0samgOxwYddPd9dJ9zAX/UDHnm0Jq9V3rtZIM753L
Td+VeLK0wBu4jt3qcKLJT5uxjcePodNwEXeA5dNOezFsmIWy+SUrnFxQdFEKFYFXO7cCRGwrZ7Px
KVqDEOlgD8SKZ84StDF8p/W0De2+Jb7wlNXduMP4G+ZieOfN0TWyWauwLNtluoz9Qcnox2jDSSN/
gCJn/GbKxTzKce81o36ouow2jB295BP4p8l9KcJBulam3yP5wWloaHeJZfTbVhTRTslJRqg097dj
wdEs2pex7cONiQ2y70yq7zQT87Mxf5mje6gNYrLT347NCToX+Wc1oq1VnZbaTyHESEzReTDkjzqD
TNFycunNMzqOs1fD8InCOAiTGhePTt84nvm5KE4oxHEnaTzd8EPduegwr3Pwl6CP7KMH5eeEUPGH
tsSMR1IBbS/5BzjmV5MjtkRHVNJ83Y2hi6lNmj97Nji17pBRhBfIyS6nW2+AHlhm+DO+h4HCrOKH
wxx0OtT9vr5OXZbvoWUcpz68EReC9IVeRKaNUHUcjhlN02shrO96Hq+m2d2oUrEtjs9ZyAjOTgVC
ULPLzI6ze6nOwFFudhqblLNNQefEOFRWe9RGctCL8UmZZu3awQXS4QHvyuRQ1JS4rWd865nRbYTd
vCplO9PnyrgZ8H/TUWZWkJ5qNz63YGn03N51s20vGmGxaexOO6VtvW0zl75nxpwtyUOOM4MfMdeX
9R5bpSOcSW7lmaqj75e/cps4sXA0SJxWviOre8/M7KOt45mzX98PFb+LmRBeSN76zp6bX5FBEzJN
Fzl9CoJmkPGkl27km1iU0WEAsbX4N/d1v4P4xAx7Stv0B7//o/NRy9rbRvQLaNPS9G88daMMLKus
6HtsxsdGd75l3r66U/MEChH6eqrgk+8QnOXhKFWFLAdMbWHvgKMqpAbbJpRsIg/cTVfMFUt+FdTZ
CY0zRmkfWji4fiXgiS1olmiR57NSy7fE7hz70cb84TQZ097hChJRuS+YuENbeTO65DfmZoLOczXu
SxVaG/L3uP4WTvNKzhTdaFHeKnOnhdw5mdNxV/YOhdnjfiw+9MyFmz4GnZtAqVNNSS4DulO5xM8o
EwS7UPty9G8ATTeIZ+86QknbCg1rBKjXSaXC6fXi02jN2iZN4qssFVIrjeJio1bLRFXs28lSA2hz
FtXF4HfC3mvDGOE2JisiWKpHnQPjsMbln5mnmkVphKKTdMcY4bVXtczw+0mm33FZLaZT7dEQCt+b
VE7TpotDecsibMlAm4YXbY69M50Nf2zIHnetRAtGRzzHsr43OoIgsKnmz0i2QwHX1aVbjt7butoZ
S6EKuNxPJpXgKiO74Kn3AP0b079RgliNgBgj4U4wp/ZVq8hgkLd2VrWzKPrdIJRoW2UUZbI5lEKj
bqUnnIiEX28UgRvP16RgAgrjSgSqbE+RS3B7pBK7AONI85Qm8HIFuXL/lo91UPcNJUAb3SsaRf8g
yq8IQK9KCaP0IiXZKpP+brfVzVTbQ+HlU9Bq1Lt5m9n0gwzEQjmOLOFw30bGhzTPkcGsSU6gAxz2
24PjUJoWMvfe+yYj5Z3ml1m5LyAo+5EYODQtZ4NFaRxRRoyRfkOwcosH9ZYMHWwP7SijvNhptAfs
wr4fdW+h8lCOyoogxQmuq6z112ZMnmFYUo7iQ2W1PUINYd+J2XgKjfTRZE7ZuU63z+p570ntFHIn
RyzqdyUAGdGUQZrSjSSxM03qjV6NxhYaJVtuRLEj4cU0BV1ztNxJGe+nXts5bUtVQrPRI7NgI5X8
Yo71V5j2X1kDVpHOG616zKuu46JB8heWb3psfyWj9d31JX79+tZQc7nH/B68bMJYoWLVbscftGQB
7KWoaZ4pN6Ocn2PLeUmd8aDqxrGKKVWVVr9gv4Pcw4Sj03FDtBq321x+a6YSVKrkhoE1RO+ZO6vi
DqsOH7XANjD7MA2THLbsSFP3wXboxOVt+TqH3raeZnMft9oPjxzWqvJ+xt3CiE/iizJApIBoRwpE
MV6sgtzTUqfBXbg/VFzcurC8YXjUw7zqn6qeXkwbIYYtHfuKcIxAu1A+FggZNt48XUTnbZPZIkWJ
ISAmFwOfFGBWd2e59aNhFe91Q1aZojp47UNIU/tnz6S9bHjICiz3aWg1CjZry5QLAo1HAjRc80dG
QCdyE+zFLKN+F2q3VWCpVqSGjol+szWHzFB8A1N67p0MD8stD1zgdRaZtTFjgTYdqU9YWQ+V0dxZ
9ej6YI0suwmt2yiVcZ93dhMIOD2DC/NxbM96BxocAafUyidODkQ90lvdDDUOkvBSdYefdgAvz3ON
dalzpAXP3JhokvvavO+07qVQaYHhirQo0vcKwu7GsylKKBQH1CoLDIifVILthBpNNAeofsPmV+Vq
u642L53j4IciSYbMmLMxtHBKGppdex2k2V61MumuNCBmYL1BOUAfGTaNIsdj0ZjyMTWV7JFl9fJ8
3VE26B/xKeK2aYd4QYZxpPm1pTb7f15moDL2AbGG1W3dBR0AHMIyf/49SDpEKfO4OwbW3MhH+jDV
I3SxJ6li3rHuMoh3vas89fBnwDIqJ8B0x18bb/8eiEY6Kv1BV47rOMjW48NYEV+/HHV9QFtyiBFU
Alvzl637GrtpfRh2FjYu/9mXJ66vYepzW0fg3TXBdklpaFvZcDPH/p8H1nYPrimG07/2m9QGWOkM
AFr/Ga9VNi4W5gWcVL/7uzsnWu0ugmG0HnTdn5cT0VOxdc9aZCf1KrxPyfR8rkKIU6Uc2tO6aXtl
tmTAzUEypt2zV0f5Wa/oJYpo6LhztO4DGQh+jvym9YUzXgeVyXd961R7jR9B1juum2nupXuEDeb2
z4GjcLiQVUjTbPnYOsd1LtP+DF0/yvXkK6iLeV0/aUiIbJxDN6IhwfChq4oDy2nFXzcTlKfXwdN/
FJXC36GqN6PSmqf1OBrvpJVRV5f1QJaA1FcJL9ytr7ap5U9welHV5OXD+mDlVb3Lai4trLLi2O/s
Eq+LoWj89WUYzeUDH5gcajKYmcWXMUUyx7CuALX+HidrppH1gNjTpNB3bWskN1rs8a4cxvweCH5h
Dkj5gEWdsy2jpH/MsNTcNrgqPE11Zfsh6ptnaq/ajwY7f2npvnHdWcNrPONn5+SW8yZGS2xypSt/
mbX8JlQWuWQtXt0+LT5HKZANpsaXmCGy5275ux2pKAowFRCO0u9VycQxq/fhSEWzqS90q6DkFrjQ
mHYK/YBoYsqdntFzuY/BQr4BIs5GO1dfee08ODD8P5Ih/emKuH5XWRNQvTXeTx3sdpOl+bRLZEQ0
iqdVD4TJ46uZO0xBS+Dyui/KJJLKWaH46avqYX1BizSHSSKUwbq5vlAnNIfSKFcodzjUn3EyGgMb
itl23WyXA5SO7gb96OKo99/PIOu5hD4NjmYNVRn7c+2oO8XQcCFexqzH98AE92Nl9X/+1PUF0YTd
XjRgWuuQ9fijosLz72Pw/rKCz4Yi/TD3GXGRQKA30oKKQ1dZKZGgMr5ymSlBq4zpEyYGiV9rVvur
yJU73ZJDBEb8MLth/LsqrHcI3t7rYOsuEcgtstnByemqeNVZEaVxdvTB3bF47bn+Cx1c3OjfhrB/
s0qsXGIrQD3ADzRn84NwpP1ztPXSj6JhfvS0pNx5doHdTtH0J9j97p7U5vBGrGmzNapMfYFRmGKY
FN9XavYoZl2/M2SB0YJhD0ATYIFdFld3nDgARVGZ3WUsnfYGXgvXLDPzfVfhkpILAK4iG6ZrZhnt
3hCwCoQJ+N+ZWnHVuknf42wTXTVPt/dcKM4lyxAClEy4XGUnAelkL5H2HwwrjR+oRijpNMf+jPIT
vhL2V8s6fNO00fS4Dk2sWaEr85+hY9/8a6iBzPlRJeN737cWs2+XPcGeSi9kn+2HEG9T3JZpZ6z7
aHju+0oOcTAQF7qVtQrqFw4Phd6QrJyGc6An8/CwPhAv6/gGdhK7dVNbxmk9StzIkNZeMrUR3J3S
y8bVJzrqSTX+eV+c0lR29bA+AYJ/zaT5YVRFpx+u/30rPWxv0CmxGnQPJSkqcCwHxMDoEh4MXIW3
kHbGYN03lG74QHUPRx/HTTAhxq37nMHYDhP2TOvWEIfFHRZlh3VrPRD6NO+Qkp4HnZljrA+WaYUE
N3MN/d0Hn7MGyrX1Y/ffceAfWx1ru9u6S3quwNKtPpQ1EepjnrdbVR9gV9BAaXdKavLbEQcZB6gR
0WMqc0YvS29uDrcFiADLTnqTmf9nu6lqDPjo4/4ZuW5inE+raXn4e4j1hdKK2psNpI7ntIsNzNDc
tHBSD2vjXig5fwQn5v9nZ2TZ6kHRaPGvb1wHrg/rC+hQgYOXN8+zhD6eefYxWhagVVwbdz39n1tU
VNBacA38RdewAeSxyntdYlRhzehxyg7A0XDEt9BL7yGJEN54Ff30dX/heE/YfahP3lLuVhWyGCXu
GC/KcylxhbIm0qbDSVTBur+LWRENnXwFxXEwJxqJV02BLguLyFktHpRz43A2bdan7URyqRh7rMwt
5bzuqtOMV9ftP0/XvX9f7z2Ea3mh/P7X/nXzX/ss3dWORZUFg0sPldyr6Rzr0z8Pqto8JB3fdTbh
ixexY71pKeIDVWbyF6Ddl2VK+11xxEurae3RtA1z72ppHHiFgesHHvAvZqkBn6HwELrLfBpp+DLV
efJK4iWhxkyYsDKUoDGms4vLVjilxhZWOPOfGO+mqiq+J4mpZ9fob5HVqDBIS5cV+6CchteDrvXY
iqpA9xt1MKJDWAiW1i3SLlcv3qWn/SSfXHnEMLs8Cx2bwcSZISSM3a4qZP7aq4Bok5JrOwUJ1y87
9DlAEXSvfR3Jk1bV+U5FIHYsu6h4cafpSDNSvGuDUaJ6CsNzEffpY2hGv9ePm3WXX7Aay5tTFv1d
GIEyjMsblr8DBiWYVgo3UNiRucdO8iPFkvS6Phhi7K6V2UGvtVwsDhRW6RUEyauhJ+a4Wceg5Vye
QtNGA2ee/9n87yHW4YWUr0WRl4e/h84NaMGm0rdBVyENGMf5iG+Ld7duiQwBmtNje79upjUsFuip
x8Ft7hwAwfbY0AGBHaYmflkp9evUg6umwqx+OjO4dTLmzXuZF6/QPIZPIpqvHfXod9PbSLJERIJ9
OW9KF5nARmEhv7SjvQh9SzHCkHEjc5HbF+jEW3TKi7lc6VQ4zOma3CRES+/Xzb8vZLlSkIMMz7Kn
3X1LXpSeGHEDQ+qLa8eVt2skFN9htJtjbHSndWt9WIdYy7h1s1rUReYQ0S9rnYdkVJWjcNF1FajU
WaX3mCjoiK+2yfLyOqZWQtXPc3qitWUxhtvqJ0t65fTnLbqW+7UeWbc/g/md7jSSJazach4QDHGQ
/37Gn/cPYVFzZvEZDZSC8yjbYee38LAfo6wQj+Gy5EjUGq7Of/e5TdduM1pgUHewhEO5ot/Xqute
Kj2tL2hZXlkTW88qsir8xux72ThYyqbwyR1OxMv6ooWr/RYeiDyoEp5g2xtyLxz4rnlrRD+SsHQC
2WOOoKcjOirknYTn9EjdxsJ+nnNYNl4ZKd878LXwW/SUpEbdWs8FxwogyGaX0TLirUxzBEQwBZ7o
ZgYjx7o3LMN6muuQxqmjs8JEZMfaHFN3w2zTzfqqY4B0Tq0TXoDnMRhNkvxONnZ958BYA0Kvk4/K
KU61SK2X2pAOmooIO5C5SF6lQgNhGeD833eCpTY01d34A77In3fazFi+nBr9HmyJjrtT5c9DjkIJ
A8/kIQ1DfKO0tgQiyZ39MNn6OeUeAR2m6EC00/LC/Nbup0J17kz+P4GTZcZDmRN/l6iK8zwulkX4
8W6qynT3TRfO06ZYMhg6Z9KuQJ05jUtct5ZdAgb/VS4Pf8a1tVmSbaH88471lXaaSEgezJAIQsTt
YNwBjMTu0Ta6+EnaeFYkGL0F6+b6wADTsbtHKvtFBYTx0N8B6z4GaCbtQDogwzH0OpNk2j462yKv
r0M8FEFW5O2LnqSf60+tGb8Ta4i/Us5VmukTQRfLe1ysis7m8p7coadQp2bzMhsLfDCE36b48x7h
5dpGd4t/3lPZ8FKyXJyRVHlnrZ28M5An+NagA0hUqYh2GfeGmjRsXhLrS/9+ShFsbJUu2eVjVXSE
FJjo+EjV3TR8e1yeyVGfIkwYNpbq8iiWHX8f2jwhABjW6/OMkDboRhLXm2Q0LqXQsyCxUuUVkfxt
4Cz8spL+3mwG4xXdggAWb/6foWHR3dbS1YzHe+kl/wz911HNWSVjvawy2ojvei2MH2pYy+eo/18b
Sf+u9bb+5xXN+1+v/Ps90pPDvqlDSChz1ZMs3qgj91gU/wCiqhmsTzMNQ4BkeZBeisOke1Px7TrX
2bJeW58KPGgVMlX/7951G2f4+jQbtKy9STkJKzojGTH3OVDxCVReOa37Eb7TPF13asXo4ou8jAb0
88RmHdXZWmcd1gHNund9uj5UrgVW5nTpRuKc8c/49ZVJi351Xh2fJ+b5+4hL45CPNOa0ohL3odDE
/fqMKvSlBUw9/d0/hpF2cA2A+/Wt/3csbNN/xrZ4927wOOiwHXaj6/pgYfTJeVSYgVMVeJe0Hdrv
9enfMc0E3PHvMevLtmph1tITLJNAM4z+h7Hz6o0bW7P2X2n09fDMZiY/TJ+LCqykUg6WbghZlplz
3Pz130PK3bJ7GgcDGEQxFCWVWZub77vWs+4V4O+nPG8F9en5paag+FpeLYsm4N6FPClcfW7rNUdW
58/1xJoSL87gmC1vxuIIqelv56FcSZOmaSyGK4ce2U/nYOJkr3M5CvQ1JV4tcH29G10DMsivAxHm
11UqbTzivr5xpZb9vGPf9gD8PreWum5v6LTqm+WNywK0cn7d7Ov5yGVDM6APs5hy7PBpZCTNPE20
G8+EIVSrZRUrU7FrdEhLy6pmYBlV8GpeLKuRFW24QWr3patp10lm3C+bhwh2a2uQIRfLXD41Kq1e
HiHsw7JXMcUVSZrTDUHZxl2TTx+ndlOjOw1xV8JT4k10POQWrhDPo/OvpabQBAtT0S8HcpWeNJ9k
kv/92xrzb8s0LPToJI1Pn7/tcsqE3zZrADRXuPR3Cwk943bhtUWALnqGpX/Q0Wee+udq1YQ40Vwk
NMveZcc0pozsy3oq8udUTfP9siaz6sRQicUnVbduzFwXW2AUXcN2GzcN9ezt2NgSKVOYrX1ABZcF
UyGik3yT9kMNPms5+uONth6ina6cOdcjujaVJrpGbxbwaDHcJORfXACQP3XK6DwJjR8v3RHXkete
V33y0MybcxefTZ3QTm+7xHkaWz1eU4iPLpa9rRWTiSGTx0BFPd0aROyMg+I81ZjGvLyOR295l6YN
lCO7OL50ldR9nOKL5Uc6Si8uIL3SAZx/lB/HNHLrXNktqzKRzxO5szCsmvK+Cfzt8iPdlt6YOpF8
3fWp9mjgGksi59ymOh0PITAXE2R1JinbPg+VSe8lVi0fXahxJ2VqgBv6a/eooGH4fMs0TZJBFMS+
ya1VN3GdhP1dEHb9HUFLlA5TxKF+wCrIGwJkBvn6eYTa+Q9DrKfn5XhST5qd3mO0XFbr+YRzF3c+
1/Keoc7MNUwRd+fq5q7tZH015vjtmQAgta8Vvq0CSGanW8G38KYL++IbGU4ZOsFgzhowcNtOrYPR
f4gfTKv56upK/i3xNeQvVvVF18xq20ImvKAaaZ3LSa3IQHLtl1ipNsuhlUOfTxuEczulZMNJEXEn
MevhdirdfrX8PAuTYtpb1atfIlVUqpHJmJKYpwZT5baILOcJ4cB5ObSNtefeEXgQNUvll6Kis/wN
hT9Ua5vnqD//hoRnqI+/ociYUy1/Q41r6CHKq6/Id3vPrxLDS0Uy7REHZBsNsMfDstrXSb7RQqE9
GG3zY+/kBvpPqyLRqj1No8zD7UyfRFfiR0FO+kZIUV8ihh8OlZo0e7DJcESVKN3YcPO+SNk/IYE2
vjvNqUmV6b2tGCaAkMcYynn35Pr1ZUM9s+gALgx6/jpkVbiDl5WBv0uH8oLKHJFR86u/rXZAnokZ
Nto1zwEcXVWDxB1BDLTfZtZlqupbf1SiC9pGzjql7rpdtleOhhYIo3N+oZvFtmgHIiOCjnfobkTw
izs6HycYDrptkKqlzvF6ti0uDAMt6LxWxQEqnqKWHzv7OlS3dd1DJJh3LIcse91eK040EKDoxzSo
IIF5aR2YZ4P65tmaF8tqmA7WaSJccllbti9HqBn9I5o+NmTqPMb6Pr93KMg4Cs3MC0m9WS8Adpyu
DyWg/7soQDDZqOgsFhC6PTUPluskd7TTw4/tZWqvO1VrXqBt4Dbvv0Eb5x6G/OUmKA1/H4AO2jlh
mt8lA02OVhH9N30QawDQ3auA2rQB46hegk4lAa1LI2+slOaxFupDUCcDSB2CsmTuPpkxGSqxaicX
XVkNZIDoEmq/DK55xsCMnQc32MqHC11rrRtzXhgaukWzuJFxZM1Ese6MBPOE/w+tZW0k9UGbmFZ8
Ht81TeSJlke2Zdvytj5EhS+jLtstq8sOEdXvYOvN4+dhNkoquymyK8yb1k1a+c2V0yvrzwMgyzA1
i+Xb52ka3a527YSpb3nTsqPronGTpKGP5YITLdvUNh8Ju46yw7LaF77l5VGJGkKQjeMG5pPDI91p
cBEBLKuNlOEWUo3YL6t2Ujy0tLuuMVP5dzjUvabtzKdSBhjY3Ft1jI0zrQsQ/IH4jgxL7OK65JFm
2bYsoihvLvBcYVvmWDEVuudPdXlo+/wZLTDWc9fXNqpw4ttB5ua1oX3tqC1gnCGu4gDGDMvrvLOo
i+RWGJHYCLpD22Xbxw6/fNalpp6WNVCK5rWbf10OX7ZEpioOTFp/Pk+cFgJVRKtsa7vvMZK2zXOA
h+rjHDxcINeupmfML866dulMx7T+1XkAiuC93n2u+f7H2jJWjVAuPvf1v6z99b5lkPvryOV99JyG
O22gVz0PgH8d+fHz5n0zcOcf3ueOAerHYDgEg0zOOBuTs5n4t10m+z04luT8uX159bGtGmmYDSgb
OPxzc14z0q+W9Wbq39IAYT75DGc/M4vz8mpZNJWEqaKlHQFif+7wVRGNP60bdrQvRJAd44Ecyo/T
fJ6hbxS5VeOZ3Teff1ks52JS0K9+/+2///0/b+P/C96L6yKVQZH/hlvxuoCn1fzxu6X+/lv5sfnw
7Y/fbdSNruUajqYLgYnUVC32v73eRnnA0ep/5aIN/Xgs3TcRa6b1MvojfoX50avf1FUrHkx03Q8S
Axqvl4c16mLueKVZCU5xpBfP/jxlDudpdDZPqLGZ3buU/o7JMtfOtb7nBoO8djlkWThZ5azzGr1v
tVKiwWWiQkhA6gVxYlzWk6l/LLJJvTQYWo/0hvmsoSUZl6jyy52iBt3q87hlBz03AjSLCGRyGVEU
NfN9lTvD2cyz8by80v96NR8BOSVnGofuNOTR5Oxr6qGNuuKmjJDS+ob8ac3NxcEMXen950/edP/+
yduGblmG45q6Y2u64/z6yUemRMcXRPa3mhjXs6VlxeXQifSSdIv5Ne7thv7GvKXampJkMmQbI+iQ
efFjc1y7YAOrxj8rNDc3mSFMgDdjc+NGdg1CgW2jb5nISUUf4ur7c73s6rcqrTvSZ8LHCrn+VUQ3
/FFoj2nSdg86pqnbBC33stXp2vis+lgMl9VUpaky6grw/Pk9Jt6DbZA2Neb9znxEa5GuJztPT8ve
vEh+Ov9Y/nR+RReHoasxWvoqqae+3wLraPoz1ef//EG7+v/6oC1VcJ3bhqNi+TKMXz/ozskdJqxB
/k5FZIAXw+e3fMJB5vKhmqAsMPZBy1s+48/dQwEWtcnz48dxYdPhFIYjegyNqb6grIMfNuGCyyzZ
EZo5b+ydWT+8vPR9Y35paz+OKk3rva+Yd1VB6R5gVunb3mmn17ZdyYZ6+ERAjCcyrTt0meHcm756
vezPeMqhYq6VODl967IGb7xuemd69ZvkfqTGfM8Y8LcTpsgPboWrIzRcjync0skcr3vbDi+6oTwv
a0AC5fWP7f01Oc8Q+Poy91e9DvkRmYu+8Y3PQ3hra+Qfb9UUo95MzE/2RYzKIwQdAsI+Gm+FX93L
UVUJeOupJTnt/LcEyhfb3srOFM8C+v8esZD1sWrJ6DLHw3qnO4QERYWZEZjKu//prPPbax0WwnJp
/Pcvw1+zDIdvRSnrKAjbv63++77I+Pc/83v+OubXd/z7HL3VRYNI4D8etXsvLl+z9+bvB/1yZn76
j99u89q+/rKyzduolTfdey1v35subf8cxucj/687f3tfznIvy/c/fn+Fn0WZlXDW6K39/ceuedjX
daGZP32L5p/wY/f8J/zx+/17nr83zfv7P7zr/bVp//hdcdR/WSZzaFtTDd00DYvxbXhfdrniX7pq
6jadeyJzHZa//5aDQAv5yda/LEcVlmNoTIWEanK/aXDrzLuMf7mObrkQCcCY6q5j/P7nJ/DjRvbx
X/fPNzZNaL8OsCY3NRcBg2sIVbeEi4zq1++9LWtdCQczP4SqTR4Dtw4A4SwGQ28PrXhkNg8qVddK
sZ7mEGxgJDjP5o3LnmUBMRQma6sOPzaOStj8tHvZsWzLOyZJY5f6+HzblRmVxXEBhgqioQCjzusf
L5lNHjBuMNpZvrVPDR/L/i881GUVH5edwCuJUUBX+lU8Y2xpif8Jrx38AmftsrWasaSJEeNqU/VS
m+s5NQ7mqDvSMj1UBkgzbQySLerKRzNF+0qXj5aaFYKiQ8mebMes7o4MoCluHn8YQBPm6ta2cqzM
eCsz5jObyK1WseFqRH0Gr+oIB0KO5UOt6sOqTew3JJCGeM6kFV5Kgt/McFSQjE/+PsR0ss4QP3pl
mV61or8GC5lsUzkUcDF5OiCuYhMxOUg7pMiEdAnqHfFOaEEEzg9wMJj0U9vanjtLAujjfClr/SSJ
2/QMR1fxj01nO0ijk6J3N2PagJ5szbWBpGWC5Dg8JGFPjQ3eRDeM8OCG0tMy40lY6X0DD35rQSOh
qYJZNR8BOmbZjWzw3DY2Sj9DKU2Sb+6cQO09LKGwBlTnC1IRkA/A7UyflqyEkCgxzFCOdZS9kEW8
pdBBDwWbv0dJA7l3Ra5Bu4sLMT0o4e3Qxs8pwt88muiqQ3GvcCBtEh2pqosbcINlYA3tE0erAy6j
swfcAuZdZqvGnqciOgfRVeLTbLAxVEA0QQCtps1Gc6gZI5Y/G0057g1D/a7kCuHIkeYeK5Ik9KSu
brTkaPY1I3GKQwDDF/RIm65FRiEqkJqBbFtFW6wQ+jW3yUMCohXpKIQDuqeAFhSuxAiOFBgK0jRB
QVHO83gOBUPlW1+H+SwWOph4/JL7FSm0EWxM3ZleIl+LPJX84OWLAj4+LTK61eO1yEsckGZgAIwZ
oDuGxlvQginqCV3fkGBVrv24PORRrtFaQujf+aQ3aNZRNXBKZqm7VsRw6wqE9CNPg0BPHUi5gdxm
je6NIZYBK3GSfdDj6G6t+ij6iNYjIeTWsC5ra7yIFCfb+DeulhxMh/6z0/cQpsw7oja/phg9NrhA
b9oWFZQ6jUCQNb4/qvAQMUsaqdNGTcRW9SF16IoGESxqbvN6gIkJxL8YCRNQTIDHSsMXsd3nFmiS
uKN4iaNgnSDnPylBcl/DbN0C7j+JaV8ZxrdI63BDJBlJWYXA54TKtjHmyMEIyZujF1+5OoBRd0NE
JKulr5j6h5u8kvSRefbRSRjgKsZiVH/pzY5eVAosh1wPlXaBT1GYB7fZ+i4HT207lWztERX81GGQ
RB2iOQnVREKRJ2r3OrUiGIA7S6SuxwV0Q9kEi7v8QmE7W9WGrm3l/ItVOdyGToc7MIVBc5gL1ar1
QjOh9FTyGMRmqLIXq8EclyOvWLk+RCTdg4Op2++dabd7y8FpVNY+wA/NQD6QNE8pl9ne1ulvouRi
hKKAquQCA2w4bGd1d+meVVCrG5mtaErz6AS9i5pouQtdYoUVbYx3LgIjfA7qt0rSpay/JEFnEqCu
x3sGEGg7fDWoFKNxya+s+YcUGBHg+yi7kHDaDW1IodJT1+nWXnfC+JaajKlBB05wvB77qL2kakrc
GUHSh8a980c3eKStTFqijMb9pOaHmmtMdNLyphSzXaiBl4CUI5FCAtQijs2cUW5DL94InaDBDsQ1
UNZ1hJ1+Bmn6db52srQHw3orA1/ZaSEjZy+sdWkiA21JA21KrsZQl4weEbYY61GfDVhjpIB8CIKU
NNRcI5YrRU2AWU/JKdWhOyKyYKjAdqO2k35KQa8afEQtqx61DQZZiV97cN6NkeGlt2S6l9hD1uWh
k32CqyY/lD53KqfOvpjGdyWbockKukEaiAe/AARUlN8dmobHxO/3Sg1iNRjS+zHDJDgqNQaIpE83
JMRY1yZV+jgnAjpR/MME5Ud030oyvvf+pD/OUNjNmKikUkIyxN3ialuuamQ+DFOlQZM2hZ1k38ZO
iLIbqrOjqs16oOnBJQywICd6agXloL+Y4q9TCXkm0bEY+/E6g5bT99WLXsfYCtWOGO5Ol2uRkDng
xvnX0R1eR8TAGagYyu1XWV92qP/dIznFzUl3r4StoumG7Y7D1X+uCzEcnBDrwxCqBz8Ld6apzcL9
HEGwPhGplkp/h7J3P2CEXbtkmF/TMMR9bBorX6AOyOwCTYbEkhu29dEFnK7yldRHy0c7H99IuABr
6nRZj32NOQimOpDXAx6f0R3BmZsVvCg6bTphN1zCROCBLsoxZIA9C++rjHvRRMFkB4C4WUPeiLZD
8t0MmJhnAz4j2UiwtaLTDpBZjXLv9vJcdiUDjZQ7C3QgZAFzjVdjkxr2PH/Jv+cuVUrXrOstUQXO
JuemEjTyCvTbfY2+20usWF702NiYNlSQW3XjNlCB0ygT2PFwOjFOX0ZWGXimXj3WbgnpVFgAmiBs
wSNQGqwkcR2uEZxi1kJUMROdop1lWLeKYu5dk4ZxXmizSAk0pfQ3VpCdsGpe2rlJWE/0RTiQgnAq
j7s6CY8u85mPRcJEAnmxs7W1WxwKOA+SamOGA9OHHh1QFYLQjvFZIFAkdXpyxbGYFwjyXjJu6VhP
0VZ1YMNIxjA3E7aMsCy58kL3pQ+zDF5dscfkrNMLESNjHa6ZVZQhO+nRz4Blf0ZiH6OzdDf0V8hy
gCaibQMHCVQUd8fOYPYFMVJnlslTt0ji3pNNvA5iKzjMsYkVZbnJLojkcb/5EtK9qfrE6iJyxXhM
N5P5xH5QlK+M+Y3nKtVV0EJFDSqGfksx9DWC2hB4Ap0e+L1yVVdOMfu8uUyp5GiR3MVmc5NHycbP
lPTQ4vMy+2lN6Dft0oEcpXom3mt5T6ZRgwHEJQZhSDSy6LKeB1wYgxQpdGbViQ542Qw2MA90bhKw
30XoB4ecn4mYWBwzHLg4Bvnm7SyT4hpZyghcVLDdTG1Fnt/rNKYomEeI2ene27rWo/CIj4EVYsMb
w6tRLwZCQrR6DTyTUMY41fZFVa7b0K6OdNoqjySx27xpp4Me3cnwMUC6tRE4eShH8+sQsjKPsOHB
djPkEiBY8fOMm3D0k2Nca+vc0rQj7vlonSkqc0KXGCWlLe9jF0U3uF3D8rpROU9uYh6yGXfvF5Bu
5rl7UIYhkNYMzHasvlem0qIZscID4RHryq7mEGPVX6W+i88t6quNiBobl2VHbz6ivhXqJBJk/ovR
+A/xxGS5MbIAnfKj0J3brNWJng3Fo65ZjYfJvg81kP0zIKaTXUbv3mj3sdptp74Nvba2vjhBg7M+
t2HxuZgV6jSYjgV6wK3tZC9ZBPllSnNwHERKgERX2oxLKshfqv4ui533IWK8CImvzWMVsbKWgn3U
H0ZMq0mV3EcVkTp9qffHrgE6B+Xj1Y0wskxm6B9dh/95GI3VJhpK5uZ8ndQgfZzcjgyKwFhTR/nC
PDD0XC1GYGJFHtVwL9X69z7xlS0hHz4Y6bUUIXL99KR2hX4sxX1J8fIQtLo8GvNDhFEoYLCxlZLk
WGMNg0zDaWjwu5iHuIxMVFDbHAI1eszS3uRjcqNUZrWjULU1HVHtlSWcJC0gHfc91sK8kYfMva2l
ZR/LeTEEb6ntyMPkT5kHffRR1+H1rMSkurswCfaRohcU00KSfSuTviYJD8YQ6p6dlgR6D4SsZww2
trFpWwNoeimmVZ2BWg7G/KFisPUsPLal7E9RVN0hGk53BfyQk+KQuzChO5Ud5LtUgY7QvjJ7eCQG
Gu0ESC/TpZbTxQa9fU8MoTxqFioMcsqqTReaxhEg0i6q0nHfmN24zRdBSZbCz0oK+2AXT5GCmTNl
LP/4UhtDdqNVWr52R7g48XwVajWkFssokt2YklHjQ+Lz7P7Fjisu9zIjDFIoeDK69CIdW4YOS3EZ
VuDABdnItxvlFZE0fEQ+fs6VKyPs1G6wybos2vFkRQz9EB3lNWzqbj20nM7Wg/tCBpbXxm14wvdq
HWjZMOUjgMC34sxzQ/sxwEC9DgG7AVvnIjGBzOZTfKxyDI0RP7srjRUt4/gQ+DwzF437WKH1IYFB
bz4ucwl2aMXAk2xd69mOtJcwgUnQy/IipilikeOz1evplMKENwcTJEQ5wWKZJvNYC6bUtglouBwu
qiTtD6HxkuUuzWLkrJvK+Z51HZLHeSEEJPyVb+o3QzZxjc7PrkZAXu+ySMvusS+acXYU/9hUwdaB
79GX22XhWzb6rDToLoTQlkn6dtLVG26kzVGtgvaoJ526Vdrq1dQnd+VGkbWm2NtzYZrtJsur/hhZ
RndMpxD5YmIVe7Dja4tuqxem1Yg2qeq99iliMCLrThjHCA/Gx6tksFB/V4zW3IeQLplNvQ1yHHA5
/hrmJKGyaYOh2zeVsW2HmsdKo6KFFIQ7YVX2fqqsjV257rGf930ulm1pjEUzUEYgOPMhVZH5R5LC
bnNohd4oi+SoRzeakUl+oi/f5jbqWnaOeYwLAnJBALuXlRIEu9AS3JmJ18Qko0Ftr9v2aNAsJ7ej
+DKoScu9ARvkUOBMUCPxXu4R9DyXHbUChPMQgFJ6vp7tODc8ilVHSlDlx8Kf75JqyGw3nuONloWI
+2mf4wTWGytj2IAWM9r+dFwWynRT6Yp1WG5rn5u1lik63yGZmeIo5sXUlfd5S/AO7V4UB5ExF20D
vNbacJpsLqoYV8R2YijeBxlMnikZTrnVZ4VH6E6+LUegztJKPTfvDwGtY19z0RCPgrsLcQF6mBGh
NS8yRXwVXXFntjZGLVd9qIhy4sZJm7N2V6R6RKeCfjuaqLbc1Y12HJmU7po43dlKNZ1Drry1oQb5
Rk9U40LENrza+DHBtfs85reg2vOuBQ6akzBE6E70avQIDZvUbE7+5N+E5HPelSVTA1qBZVjyVc99
89p3EU1nYfqtrZWd7/bOMSrh0VXGVGysMZZ4mJJi3TKLuO9C/WTaWNoTgweDUSuCU629TCI7OInb
PecAzVeAmYoy1p+aMsbCjxZ5NepRcUrIKuwISl0PcYODnJiRAw6P97ZL70ORuXuzE9IbdXsXYtaE
c1qMt1MUIffOX/0sU9/yqjhSFHiiiaXf1qlFhhJS7o0WaOFxoNvGw9N4WUbVN+ESzYUnhjyN1rCp
Fcb9aSjcg9lq9rkXKJ7cTI4riITuRVR+VYcU4/7VmGbGLU8gxCeRK+zVkbsxQkbEQk6gmzSefIMS
JtuEimYbBMwnJJE0HlS2DhPPSAcuJxrKr2uYmaN/ERjxrTm8SgI9Xmbheysg68Wjfm+51qvzlAaq
i2epDDZIkFUsycoqA5x2wA3Hg3NITkKbTo03Ka65s2XjXoRFAmCkabGTZmjfAqIz+xCNZGmqG8Q6
4AT073WYTwfLjIfdxHSEBxBH2aaNf19MklkscDY8IQYttqaRW721+k3oDDBlo+bKzJunsADBFKpz
GtgcDta5gb2hask8cL4JK8wojzIiJTYQjefrnbr2XbKM3Hn4T3prmgm9rVco8f2yibmQPKLWczvq
Wixg6va0UPVqlWqT2HRzlbaf67ftvFAKZ+M2Jl8+t4HVhyWnULkAU1UUXmwED8k8aON2H/aBHgK7
pQXkzgup1eBjg+Fjk7YUXUvNesBCGHgaXZLjshDzK4cghQJUIeJs7jhVeN1EhTws+3Xu9EdAbRnh
0CFzhUyMJXDmhsm1NRHMnM7RS8tCG2EN+1y+QvTNqrPCOkOt28njMunxcYF8vKLzlnqgNh+XJ52C
xxobpeZuHNV8P3KhWKr6DWlbuCsRM2S95e4Va+btBEi+i56CoUtZBVM75RaZx/sy4D+vH1OLWa7b
7fnzKIqQYCQkxGw/ZPxQrkc1IVnOb9XNRL1gZYw0sWjSnKTh4EwhuzP3J/KeBpTGxW0YxMeQWJwj
Z+9WsZ/cQx2IeXihehxpGap2X03IIMIji4Vl1VeGysK8DjS0bL1vYZGXg3/mai03UF0YIgttg9Qi
iba1M4VXTrsth7zfFXp1CpwUdB1FdcpHA9rNeagJrjvdngHqybZD9pJWGjSq2L5Ngvg7Ra0EGd0x
GUevDEUNLioK17LsH5I4I7m7IowLeM6KtoZCNzqsV6BkUEDLXCNqTZVeHT+kkf7eyTzn4Yj8JYIY
X3mOv+qCcZe4CZWexm+9mgQVjeIiw2OP0oZbtN2MIKh3FDX0PdluMdq+GG6h6WNB6caBcDBahLoj
800Z8WHjIcnQusAPxjTbeTr+94FsdnIUNt1kf80T99C6KEUrUP4w2WGQTE/mYB/jZFtpY3JVEX7I
H6DC/27CClb8pqTICxcGmoiZWLy7m8ewaTp1Uk12dkfSrQoAislrvI0jqtcN4MC00ssLLckobZIO
dVVIdZNp6KOFE13ofDiWajCUW9rg0c5YYRyrzha1Utwg76OgpouJ82KkH7DW6+yFFr+51zJCFUSa
blBNXaqNcpK6o6+qVrmj0H9H0DH9l1L90jeUfedpbD68Cp6uV7EmmttsoqfPrOi2Kfmzmwpwg9Fm
FJyZDkZpcMeDQKyfgYmiz4jCu2YCpGP43PHQRpFNmN1bWnC2mRP3TRue4aKirpdGRegqZES4xoal
vdloAAFGPKLRt+D32w+0fh5No1G3YYdb0m7T82BTCnEtn7wIp6SR6/g0FlDlmTGdydC3CcxVtT1U
lHMaczfLlQREgfCcenwC3GcfFFXeO6ANVEu6m5Ixi7sa3uMe3Jnshn2ij4DkHbX0OjVchwp489S0
bjWNhkDUu6DSgoH4aqgNlOKaRtA2QfR8zBoIbBlJqkSQdyQFwmQj5lrQNRE+6GdpGWQ/KxWFAGJK
FDPpgaO1ayOg1ZO5urvR9HfFbb/pMK20HNZKoBQpE+PnILwOu8A/SDBvVA2BqDE9ACo+UMACl4mh
hvCdZriAQzonyAxbkIOEk9dTxYeF1bj1j45Sv5i18X18y+kSku2ZnxUpzIssCJ/y+I0nVZAKZpts
24SrG1klTGse2cprGengq1yqVobiwclE72pwgdjTXYWPgeclHUa0kZ+66GVGAXrjgE9tsr7E6jBQ
HtC9toF6FScEMHSpdSxhdYmykF4/UBIwQgQHgYDh71NmQZTtmABcau1LEcf9Jibmwmi1r5EOf400
UNDfE2BCaN5rtYOuCUL3VHc1CucRRFJCNTGX6v1EObyGYADJhagR496fk8h88NdZkdyDTyIXIp5Q
hfdMfjJgGsBmQwaK/BXr36pHHEBFqp7WOp0T2Gi3NoWRgVlP0+qDhxOlWEXcsAzaQ1FJlnzRbxxb
uRXCb+9CQ3sqpPuc4ymn6ha6u5YhnfTDS82Pvgcx+QhyQD/jlBDmnTimZ0TCdRYyg4oD8g+xO/d8
+5l7EE9/bFJ6ClstUQ4dMfRA4kkxJ+8xWisFmKkBwdWKGxsi50j52ijNzvT9TamSghdHZbm1RxUy
FKDQld3vmH+88WXHbCv4b8xBuaNW5eEappWtXenZqVf5plXxQ8XzGbS0sgBQRLOiCdRHO22jHc/M
h8kpL4LcPBDhOBfwkmJjFPVF4k7tbkg95jRXDdZ38mOstdBDCGb1eeLpjg8iuatKEHz1tKezxu9v
D88DIuiVH7od1s70HN6Djmc0PFkmoe05CvOV7XIKNInVGQjhigCrF5EkTFai9okmgrmudO0qpjh4
iAvlVJnAxI2ph4wPywRL8NUYgl7kBo8jLytsb9qWZlSsSgP0O9/6ug4B2do5WQWoWZWqKvDsuW+t
X/DJTKV1DuLp0M9fqIYaka+QJONCJSQd1utMwkES7hONRak35365MrUAqNjIM6jsGp6BhL11kNMP
Of5kHsu5CnF9pvYL1c03fJC1Z0TlahwOtuqK+wjgoCpSqCvzJDHQ3yLZnhJZCDSbxFCM2cES9Ihc
O9g63+ydmmdY/XLbXinxXDLqqbETdBvCmki1+JUOGxD4lmQrqvfg7EDRokS0Vqad3BKdRnTESMMu
5yu9aSd0+mmZgyPPk25jNeO9YRfHLKuJpyVpm4QJOpBhKfAUYPiGns+gSjSkB2Q5ap31RN/oGNS2
l9p4fQ05R83OUVtjtmf2+6VKTS5NDRF+1ato3g0PJ9ur8RabqX6plT2w4hoEMwSBg1mBRBhsi0Ai
CxFLTqSzOYKy7ZwGRDj1pErYqNTG/tQGdBdGxoyd2lN5DacO6LT7taBEZU+0guOhptrjXNLLtTx1
Lh0WPbJ1AOQ9oZv+PMf9XED1qo8x9sS/b/s8RJlUqPc8jhGnkDfoUOc8zxw3YkrDlJcR+S+USMwI
8fLgl2uZITBfcWf7kfr50/G1r83QtPShXN6+HPPTy4/TzedEOGcxOeXrAS0jPzp6d6VO6kQXb/6B
82J57+fqxy+hzwd/7v449ef68upjIzBwsSX5h6Haj4f18sYl3BchEuVMjGbMveazqVaoEmAkulUW
4P+a9GhnB4LQzaB9oygm911bwiArnGKfM7velrH1Zslk3/dPUYVRKyNMLgSBSlh2fUyr/HnRVYcp
w3Ro2xeOhglL0Uir4WGJtsvgMhv6+0vQZM2xcnjAabvuZQkzZv7E0ct/3mdKL6oDeP7L1nDJpV1e
NsKOjxm5DX5vHIrs9Pf9y/nsnIr1R9ZvOv+05aBl8VMy8MdG8Bqr0CqYOXMP/jzu89f6ONfn+j8d
80/bDEJJD2TXV3MB3ZwjWwdKjSvbAKS+rIbzddr8tXd5tWxb9i6ry2I5wefqP733n06VdQX5RDr/
F/XcHKHRRl2JQn3AX8sFPq//40a9rHnm+NxfzG+KPt+0rC+7rYqnn845YE4fjnXHJU2/mpe4euWP
l8uuZfH/2Tuv7baRbYt+EXoABRQKeLzMlEgFK7n9giEHIeeMr78TcPeRLfta47zfB9NMIkAQoWrv
teaS4YYSmXZ8/fM3i1gemnjqv2tw/1+F9o4KzdB1pJr/USv/IkL7n+T583P6/KME7fuf/KtAs/5y
UInpGCIEUbqOQtL2jwLNcf6ylCFMZThYbLhF+/WvAk3+petKIjLTTcu2lateFWj6X0KQwu5K27al
brrGf6NAM36WVkuLj3HMeTWAvgmKI2/0Z5FRCKs2Le3QUIbZCWeI1hRuiX/qcybfO4QZGRVVX1/5
9QziS1S4njomFz9ss98ovH+7Gso1FW46U3eEeLMak1FXYzd1pMUVtPPGRDiXGDU+q5o8ZRLv/ZKC
GvM+jUkz+NlGR/wSiME8vLMa/Bg/CM2XreEahmlawnSVbclZpfuD0NyxjKh2O9M76HTjNh65rHP8
tThq3trs1LHv84+x7d3YofsR/aoGx5d6qpESCpLhgKvNDgw0tqjtO6tlWbPC/VUBP6+YMtEJSt1A
wmMqff4Zf1gx4K2yJA3IO6iOykdKIXVvReW1kQfOKVXSXQ2DNWwWD281CTzfFEA2QyTI5i5rZpJd
ZzN2oE+991rSIYrcPRlDUp2U2sdwW0/kKk4H6aY3fS6s0/ifm6RQ8ANlz4l9dMZt1iMOat1guIYi
MV6E2vjk0eu+HDxETmao5Wd/5CKJNuibVjr2hXUr/Q+l9FvaN/1+nHPOtAnFn29kL65HL4mANX2G
HG7rpj7g6j97iMW2NsNk1Ctxc0YY8LUb6FZNPSI9vc3OejTdORBuEBx88fxmbdZRvhuarQLT0vXN
3mGasIlpXPnx0XAwvSGaauzU3JVaeaWir+4Yk1TbB+QWJTj5qKavTLy1UEb6e2DhDPHa1t7W7iW2
/3UksHMlOl1Vw6VcJBUwZKc/5WEcHSk6MlVi5BiPjkXNbUOEFGoLzM8RqxWnL2NJcRh5U8kI1v3W
zD9IFgBgC59SaSORaNp0M/lU0+yIDKaJAl1fWzQoTVTrjbMnZ97bl2P4DSe8T2Xf3oITfVHZdJO7
GJ5MsKiWJ1ZDV95Gd1lSfu5VWiG7ZuIU5ZAYmXNegzhbTUWIXrIDUOvLcS1NwOOq6k7El+/JqwGF
2UI70Aj0MytxM3nVQWUx0GZX3iFZtffCiI5dG0REPlQ9FdpxI9P+wREEJGpj2W61AedgMZSf0bfv
PHVjTOqTr+gtFdIUKy3wntwB115hDPQjTf22GZorFSffDGukI5ZSe6PvqCjoDARR9B0zO/W3UeC8
JETRzcbwOtI/+3Rz17GECw+OMEhjDoBBJxCx/zaQeiDxOlJqcAnSBLCxiooEMKPTku6RDRQbDHid
fmveWGlG3FdF1JUzAhSrmLpg1/4y+ga9HOgR63zsXxIbgUwMPgq1JwUyw0bpUreIrwyCoXZmOJeG
rUKeM68CeNF7m7Cky1sYUJfcxLxgzi83wdzg0mjxXoB8R0ux3NWjvr14vUmbQG5K5qOr5TlNlp/H
MJm2JHc3bM0A1Vctd8Bsmovlqc7HrbNaHi83TZs90NNkwvaftyz34vnvl794fWF57vXhcq+Sw7SP
kKy0dUhaj+jCaY389InagL1dniP6NKOBzquWmMBTjMkT2enGBDWtzC760Mrry9c3GnCfSfJQ9mZ5
ebmB3h4gqpzfzi4DBpRNWq3JeWLSN3/u9ye/3y7vCt0YR3RvEno+/xFt3uxiubfcTHbroOVd/vSH
NRlpaR680dg2tU6AS2kgZp3/8HXdHDh9RGcsq7A8S5OLlV8+nnIQK7bcLZfV5RRCWiwUX8tOCNGK
3G8t/Fam2eyemm987uk4regEWntfNliOSBNtAt/ZkRd4Q97Qvu918h8p6VRDBQ9y6O5Dq/4Kc6ID
kPRo2+KUpfZFRon4VpXTo2W26Aj6C0KcSTiXpGd6RUB+G6qJgznVsNXQzR01TuxMtnwHQywVG93/
gEBQbGVIXHSnog8EBawi27z2Yt09jGVzK3zH3Xegm8i02CpaVyu7rih5zpF40kfVZDjWFYUJ75Rl
n7DXnYfCAcoewUvm/A0M3i2+NR2FxMyuDpkJjNoTFZUbGREmqBt32I3Cfd4VV9pAEX4KkqPVjdO9
MPO9p9VfcLpvpxDvZZX1wxqHWczpubzNsD+vBo/E+SKw2lVokowCJV9udDVqq3CkKTROGHzxOXlN
GHE60OttHbj6FlQRsYgDMYrhSIklTAWn3+ka7vW3kuP377K9toM236B6mHbN11j59gnMSgHtKYtw
IA/ttm3mixZZMi0yI2r15EvULTgpAiH0Zpci6sPJFpLvmg8Po03By8xEtesIcoJAf1kPgDjV5B+g
nngbAYN4F7Zfqz79Zk3T506vHqRW0YbsVHkQmntwYy51PjiEa9LWaaD7tUJvGeWX1gvjPXflUYig
J5NRyBkTsETdcz1QEVCM/9emCvMtVHMCZCpxGcR43ZB6ITPiBEAsTdf4+aqbCHqeUmOVEjlBIYHA
QK/d1MmNoxPoIQzQrkURvIR5d5Ei5ZVV+dVwin43+s62KK/hxX8Mgb1vhCL7T5XtBfFVW9VDQ7Hb
56wLxaVBwXEV0pM/gP25M1owyZ0FZ9MIQXsb9meRlt/sYRBQ78tyi4MbfrcLci4vLg17OCeONa2R
vl9NGta5ScK+FigPerwNazIxV67OHiBKc1cr82hE8jBKcYqTcc8Q46DT+d+wY1/bIhh3us94E4tA
cRD5zhDismy7YeuPAUHATazd5Ixmjt3wbVLsXrHnTzvYgDsCJj6FSNqpwaLu8oPbJEy/cIgfO0y1
YazSrSokGXvphhCsB6/JqBXl1b0NCLn74Fhy6wxEmHjwTrRKPFddcTADEGNaAX8gdIKPZkinTHfI
s8omMKIFNTcyb8qOuHrBBWrw1jQcnHWnieQUVv6NHkBfk9OHzjY/jCmUNM901soZhku8jTut89Va
2DeM/I6xpBk2DflBC6mh2P7woTLwx9szk1qbzBes1+xbYANyogMylbrbriDFLNU/DWVNfJVbfLEy
ImaJzWpWC060DLmKxeEdBFZm5x0wHuiZ6mybNH8jsqy4/ASrdnC3mBa11XAkSuxCpM6No8qb2iau
dNAslDLx34PXn3VLPaKCnlYuok5QWqVDlubUjzcDAmJ0+s6tV9UIALv73OlQ54aERkClJdtJcz8o
z+HsEgQYKXwYhUpyEa7GGsKGOBSqeyIiUa4dsuEik1ioLkhA+pe7JiObvDTDk02Wj4KZbHch0Zzj
yW4G0oA1/ZQl4NGnrr2spg9iCuiHCTievld8KkzCyaFdPkYApVfYau7VdOlQg16FXnDWyXIZI/ub
M+i0rNfIfbFA2FhVqpngjOU6v/PdtFqRb3qyXOdr1qdPeYEOUg8P7uXYUuSG6kUMIKldVypJCF4E
4pJeJaVtbsNsZDY1v7I89/1l6smMpWwQJ3lxX3KROSSd+Li8yyvSaov+YPY++PUV2QftXujsNnQ2
Gr4MIP4IzNjVlLnjSWAWmYJ0pGQot43Q0m1SJoBdbXfOkrOpw1UFR6MgYwSJC5o3pK0EOFdrz9Ff
1KHLy/FkEiW7DcLsQ2WRdgt57GzOSoHeYKSXT8awU9heQppAdIO5pHl6MZwN7T5Uim84r4mlzw6V
2kOOTMjbOu505Eto7npyvzYF1Wi204vfTNksjOSGvGgErd1zH1QdEUVuwg8/FmRqD7SF1GiewcvF
E//nEFEa0aQYi8U34fYYQ7Xhk1aYm4Q4NKZI3ilqBueYghqpqQvuswwQsaTpJab2yklpxxLf96Jp
9nVM0PrF1PjXvTBNLnqNeWXQLVJekpw/64B0+ZP8qOf2UeRdS5mvOluEvhEZrd/KROhH0ALpqRhT
VANazd+iPAnmH7FI02jnY9Rf6YJEyZEO7NYpSZMuZHccsbH4KZV1jeCD1irpaZYFaZ8oxq+GYEUJ
PL6qqR4djLH8HOb+hWmRuuxGfYzMevrgtf14RdIH1BTqXn4avwQ26+jGe7PuWEzKnhVPEpOtjM9G
N85DcPlUoqBfAZc6GKLc5I3625H8KkmFrokZR3clKqLnY/3AdWm8CJzsmtRID0JlVa0tmXkYJkvJ
tR/2uzGSJ1Xn5aU7BsescfqrZL5xRf8NxiDiPgxF5GA9Ji4mB3mA3M1kqGHkYqkYwTpGWYINw8+u
P/QHEgrjk6ryTZrocCLF9NXJhxvpfobKs+hll5turnlpS81ruVsvlbDlJXMujyn66fBuL4ql+jbf
i5Zq2uvj5WVrqbstd4PldSbybMD5/b99sqaqF8/lvWwu9DVzHdGeq4zLvXCuLf6fD5e3kF/0z5tf
/3b5s9eHbz7KmUuXqKZyxmQsaPkAzt8Icp3jIkD5rv2cy7jLwz8/5yw12t+9p6QSG84lWW8uzr5+
lAIaQprDfz4/nUu7y8Pvn/W6eLxZ/77TCi7TuVRcEls+l46X9//wum/NVebl2XipPb9+/vJ5LTXq
ai5WM1Rq4H7My4xLULLb5W7S1UdkJg/JXFMXXnSNSjFh4GmSNyqJ4Mh947rXavQG8UhwLVO8I31B
gOYxHi5IiB5GiQRBs4/LP/JBQxIkXU3s1S2Ig8BO8e1YOQnwLepFmvL1riRF5AzfstrhlcTiNj/s
fCM5hxq2Gy2QaCCL3qLNZT5G2CH2k8lUOpEerpakl8WGoLVDmFXG0XEc86SAmkx6dYcctQ+s6NDC
Gz1FQZicigC7AEGAu8agszb1dXd0Kv2aFhWm6kmO1Wlk9TC60QQZCYVuphy73sUDE/Hp1GXadFru
OZVgkJC7XGnnF4z5JjMdCt9eBOsz/OdtPv2Qk2mP8NENwyftdl8WrMkk/w5TOztHIamE08icoEaT
tipMb4O9e+7DkyRi2uKiSzwfARY3BrWLOvLlERmMsaKfbm9IR9a0s2CmcuETHU7V+ibhwsY24gOZ
znN5mfLhxNmUfAc/vS+FVJyXeUfla/0p1mjmj7FPTC5WHVJjipRpekKFYQgflaiK8zTrDoA5kixi
ZV8Cl3ieWX9eu3V5cALrko6LvISIevBKJnhTgtwvd6N0bw/hs1cOdLuj8GPl2uHed3Cn6Ymjn5Z7
y43Zj5B/pT6tRYKHPCJenNqPZvITdFNMjPvyrmJ0M/hXCKIMoAiXZZrZl9I0CGB11GY01BeX6fyJ
bKPqIiNbHtcHSQrznsL8gjqlZXdcqf59Dj0w6KCadmv/oQC1M2sprdOyYy33nK6nKS1nebAhRgaO
Deb31j7IdDJPbt+Y+ziKniaXRLbN7LySxknNLy2v231hnhw4XwFimgCdBjXbHslAPh2BmKMSz5tL
TR/ozkqS5wYOkpPQU+203Et8XBmhSQi9mxbku5xUQ9p52EpgU6bU6H8m5RNJxxcYxeBszwgkRBnx
yRZJfDJVg9F971qDsVuehX5ZbWwzpcKTO9FJ/eedy9uXG+VcRnZ7T6Ez3rUjQlizS9EZzroNkLH6
CYlos3bmbdjMO/1yg5Qhx9Fq0D6sCyaCMrqcgv6fGy30afEuj7/fJRxpnGftJJRr0+PyAoLz6DKP
WvTBP7xxubt82vL68hBQbrAyY9P4vpjXF16Xujz3+tBtSvQdLUPe1+deF1qYdXoxtk9m5GD2qoIw
/mHVwe4zBbDc3Q/r97rE19UrlzVPOipnHr2A9fIKqtiTa0X6/vV9r4t9XZU3a7u85c1qLG9e3tc1
4RdCxc9V5KV730r09YC+SpNFfBe39CP7AG4HWmbywcPsJqfgfDAL82OOT/EqqhDn0+22gZdZ4RoV
szy7hPD1ikg6HOCXpj580SutWE/QJrHoynaTycS4yBMhThQfIUYS9c6oPhib6dqPnmql7xNqFltR
xV8E41xEA67LSYqZrgX7fGVydJK03uJSMvV5bhl8crJ9mKMVcKba2fb9MF1YoSAksCnYg4Wxt1og
MNmog8dKPgbMa/ZUN5iOmnhheSiOrAQpgzXDQelGzk4zQO6N/nnysk+pPjpPXfBc4F3BVm0QWb5K
q67CQtjdZqTNrhqwLHjFKXNPTldtkQ38HWi0TqeeYHOrpJDUt+aX1qq/xG1iHedKB8mYKDOaIQLA
1/1de84NYmxUjjhQApLaIuOJeZq8TMZkO/EbbTmfE2+fG5RUHcJWyxkF0AZ4O6VOLx+lsqalDg2A
AVUG6W+M+4lqs8nJ9mqmTq71GYYw8SYYAjMOwQ8ijyUVdGyODYStvauThlNAbR8qnsqAl1ENHtaG
hbltaoGoi1r/3Jf1p0aXxo4czQ3xmSYBEh8n7FR3aR3vHRIEduwk574HRpBb0U0Hkm2nquEaFvFV
N1LQ4VC2LpLDNFgxUzACUxu7utXdZlvFYbFtOy07EF/QX0qc5314TchfjXHWQ1Fv2afBGadNnguy
IkirvWo+RZ7tnHocEveNG140lC+PeRdZqzbz6jXFL7kLQFfjqs3ta1SM+KBSvMlWPe2w1MgPRuTv
EOjbqy63z73WG2dP9/YRBpILsgeHTeIFzmUZ9t8Enu09N8BQxmQ8DA1KUmpnyBHdadp7aA5XxFGg
ySF0+MiAhFCmQNvGTIm3eqo360hpxi6wOkKsx0m7LcbgqoUhf7SzlCpHi/9KtgU2sTF6sQInvtat
3F057FFU2kyKfP0eekqLba7rMUloctsm/WdmfaC37QnlsBTHMnWOsYEzeGk8/X/T972mr6Gb4oce
3S9d312SV+HXn7u+3//m37av/hfaPIdGlQQfMnNM/m36qr9sXHDSRTJrgLeZ+8H/Nn0Nmr4m3WJb
6ABoF1jJP9gRYf0lBdgRx9FtiCXEOv43TV9hve0m2gQrmZYhJU1FUzf4rj92E/1+0NGs5e1BxlTs
yrTiWIvy6LKmNNgMnbGxkyDYE0kan0LgD1gwy5wxe7yJihurmAKSq9orrYlrBHvAkRgNZSc8Busy
AR3vtll9bIzuTMsSa5WelXuXlN53OsZvuCmc1UCnMM8XuqPYwG8bxiVmbLebhmav81Ota9jSsUYf
Frs1RWshuvVUilXrqq8q15J3lm3oP2+/7wsHAEOPHmwnoJift19lRp1hpLLZVyWBbl2+L7FTryqQ
e4kwaFF4/nVhF/i6sX+Rdt6uf9jXftct/93y+dlc01bsYxC6fl4+lZm4GC2r2adOfWNadGeNHktC
ndmrVM1G/fjIiQsLZ0qku8RY8c7y3+w/y/c3+fYWu7cw5VvRwNABiE1IMMNP3gTrqOo++FXG+GnE
l6ZzDiOnlGQz5YAsgja17kdafXRMHH2bpWa9QhujvbNJfr9GCBnmg4ve5Jst0gyB59HZbGDUW/bK
iIZgS8ZjeXrni7/RB/DFpeBwwYCF2hoi2pvF1L5D+aUke2iYjHwzOhjYK+r2jwXK8Nhu/Asdf9jV
RCK6IzrjgPC6v1EVV9JEleJUmGjtksG2L6MQzvyf123e535QCCyrhoQEGYch2CXfAsQkPQAzgJpB
hNdXkgPo+GjBF3Qkq3H06EERCm9DK3lnT/h1s0shhCskqgRISfa8o/4gS/CCOOodM2+5SqM8zTy4
aoXu5u/oH3631RHPQEdSOhGP5vz6D0uBCS8iI475av7gbCaHr1HlNv4v0yjf2Y9+txV/XNSbH9i2
dL/0ZdLunTF0Vy2IC7+NvhYR1gmorfVqJCghDMbzn387EznPLz+eoxwbyp7NOOntCXkMYmQFPQe0
UBRAAq3JDm6qXzahSncTCp1V516jxm7PRdHfN8qKtmPZoUWw3FWhAaPpEmlu+0jba70tDjHCU9Zb
7Dqb867Tdsy7h/hUykFfda3bUachcdU3p73mibM3ktuQVf4LhNfpgDqicvIRpyUqVWMU4WmWxDe3
Rqt9skoZvqO4WU5Vb3ZbaHe0NWzJMPuX3dapfVvkDQduIpp4ZwzhrdmgPA58vpUWdLcNDoKyJ2dG
de59jSAHxtN4Q/tUbYZBdls7u0vqpiSP3p1hRMaqcPJ+Y45RvfFD9JQdO4voOqyAaP7XCRVTR00H
OuxwffWNMQlm08KKzkP9JUwzjdDeXj94H0eb6BMRtSdNRE9//rEN49drl0TkhIyHk5Xk33xU/bA/
R5g3qN0mzT4vaUO1LYirEk9KTve17h8mPKVoiB0N14EcDtk4C7Hly+jWV3oT7oop0k5+/jWL+V/X
QR3ZVLcK4+/Ao5ITzjJ4lzG63UoSzRt755uJundb7+DqnyPgDg8pudL0hrhOamUr1oKzWdOlI14U
arp6k16mbt0wh+Y1gF23Q+fcunnx0LQnI6Z6n414EUx1Fg2tqgyQ1XAZTb67NsEIrsK+vOjbDugv
EpHuMh6A++VpG25y607X5YMjk7sqkvIApoP2WdZum47U+Ty7SOIMWgqCid2kqPLngmJRa4WPZLNh
NllRGdhNjv9gRuFNq7rrCjhUEnYRKJD+y1iIAmMO2HjDLzEqtqtExRfCuaFiY6faAUrKvaXLhrju
5pqm7GUMvGAHHKwkVYiAAHS3eZdcWDr9smgi02aUFZGmnfbByMl7zt0vQSW/5Kq6kda9nddzWJD8
JAz73pqsj/jbmCu7JGOiFll5yrRXjcOHVF37YPtwmyJZ0SxPC3PF+Qq7ctVcJ8H4zl7164nLkagB
BadiYKlKvRnSDYh7WtlzHLVYqYt02DvwOvAYD/feUGHrDyj5Mq155/z/26VKrrpSl2q+EPy8J7sV
e4c7xVx29cfa7G/bPHlpK/sKtO8DeOUnwro+vnP0/Dr2oWnBlcBwDch5EPp+XmSNQZBAsZaxlwXa
I8P5AIXmrtKaels9SwXo09UvdVIeV4Wcbv688F8PXBzXYh6eu65umvabAxd7RRf1Xc7XVfnHohI7
UO3a0Zpi1E6NuCDRWGlfNXRY72xmY9Yd/nyWZMGW7TDONU2TTf3zl051T0ubnu1steoKzhzevDTt
1ok/Dsc4C58BB9lr2VFSToLpqubkiXwheba7x0jikfjzVjB+veqzNkCLHAq4hmJI9PPaxMA0DEyb
9ezqzDf6fNrwCxp/fk1hxBk5MvvagL6udyvfyqHBeZskcaJtGvT3uU2QkEz0zZ/X6S1HkeGPIxkP
G9LB/WiA1/p5nTCqWFPYIRRH5urMkU/bwgZz3YXdY+GPL1hWMKaUOS5HbHZc95Kn1Mw/jMrT4b+T
8jVQxjnUVkNbDO513BrWStkFYSeN2DS6f29E4tzAO7xiKALzhSY2kY3ncgpeAssDtRfz0X/+Ssuw
5u2P7irYlEj+XOZqb8YiPtV2zQvMeq+sCdY7dAOo8cpLt1nXclE2cKZ3EQaLzrSwICZDfJjq2eQj
5wOfXLhNrdvPYmLoYncZfKV60xe0hG23drcTXmrVI5TTYSdvYt8zjy1EVxqZtC3tYNqAtuYU5p7c
AQaazPnCQKp9k8sqwYKHOe6IyN30ndGX9UaN/P1XXBS4yrQ4nb2RuZICi0Hd6QmoJ/u6CYJDgAZJ
BTgqptI4dRB1fBlYx6DXEuLiYKLnwUsUavjSGPB3LTJmhueoGb3B3jAB7EH1WYBfulHgvc8/pkOJ
53eezDYBOI/kM7W0B+rnDhUfo962/Tz+AXyCYxGRl+xQjQmUh3YXXzh+Tzy4h+whCMfnqZ69E6gE
1gnW5w32z7s+t7/+eQdYRn2/7AA/bI03x1nfJD1YjrHe+60RE2UxVmsxJy/lqNY2ReykW84LBWxi
FLfGnFMuarFWSj5QW7z+87rI353pGYBzkeYsZKCN/vn4csbOIkoSLpKbYpvrSTa+tET81HruFlbH
eAol+TVFSARu5fucEBLjOkWcea3c4uha1PxY8ZOXkxq/FCLrbLwEcQSEaYLMk85jnCgj996KP0vB
h2CTeW6Mtju6PhJmr8Q1xsa452PvK6eNNhPt+zUJGyBTUMNsUyd8STL0eB6uPZJfvZ1M7Y8pyaUr
x0VqZU4eBmjUNKOpHwPBKcoxYSti03R3gwuhKNSfaMA/o5t6sNuIa3uBbq4pn1qA+mYZhKewBABJ
KAYZicnFO9uWTffmZwYLYlhAhaVNSe/Nz0yMo4q9iNOpY8XPvtfkZBBBLsyBjL8zkfrN9ctmCmtB
VVZ8qj7/yD8MPOsktkGaG/W+8LOXqIDkqIoDp84bKvz0kIoAj64FVjSz7v/8FX8z5KUWBuNTuJZl
w+N9cy4riWAplAeISGTUL7sIhIBDvTZu6i8YJIYVcbvo/kBU29lsyvNxY6YjM3mPcf06RtFdKOer
JVvK0QUmzTGoIqTdO89Gx/PnVf3Njm7rlgAAhguAKtybbdT4YUkDmuDyLPDdVV9e5nX03OnJzaBJ
YqTDl1rBbPjzMpdByy+7gBSug4/elPbbK6rbafUQhhxdRtde0dTAn6iRbUeitq1oYXoN2rC62Gmu
eaDK8EF4zlGQZ7NBvEo7JLduBuIfIEbiMq48BppTON6HRn/ZaO8NgeYf6tc15dKp+F0s/e3wK8TI
LAMMk/veycmXLRQ+9JiEVluH+S2D6OXPW+a3eyxTJMdFb4gj5s1+Y7vYo9N2AGCVnUmMO1sWSxWZ
fcXJ2Zwd8AXg8IGom/d22F9n5I5tUCVld+UHseA8/3SoRLUBVsoqyK+fmqd+tG4NxezQC0hwDIYK
4QzQVZ/5Zwx3aG37zdxQrjdBpzEP9wjMQVtgr0292yERvJgmu3jnUmn8WhRhBQHMUYOzlIOW/ucV
7MdWTkEdc0Rp1jNnlY6JTBPtCIE+M2/8FoSMjjuLcGoCDBw13hWWvyhBtqqiV8xZ7MUc2YR//rms
3/1ejJD5pZjdopJ8s1aN33nCzPRqP85MIz1FPaThjE5qUsbgB6irunFdMuF9fed3ur9h4HgsBEXE
NnLSmzHdZ0KGd+YwfGujoL9rDf828GrEWBkWRRM+oxNcTZxpTqUL9tH2IKvCqdOvMq4LbmScG8cA
2esG7nkquExkHUO4UIcbGthu91SX56xghkD8abs/1k3znAzyI/zW/KiZkXoUpf8VY8s27ogc72ez
RmJwWTOrqSCpc1OXjAH+vMF+s70cFyMXJ2PFWPptskWgOeEoM5t2pC8xXoXRtsWtve2zNljnrbwP
g/bW1qqXqH+3iP2bsZbLVUe5QEHBQ74tYoeRQbmfyHHkE4k6RHprAY3zvL3wzDml1DaOPSKHrkv7
i4T0krVplvIiGM3/fk7FXErikJu7Eb9cGYoMZmjhWOU+DsfrysLnX8a6vg37LF+rwHgGFGtcjXl2
iixRv7O7/qaQ77BwqrlMYhS1/DdHOU1SP8pR5+0bRUR1CytMOPnnqPB98A+lgHzs0tyepmME4bQI
sGP/+ef/zVkG4BTZJrYBjYQsuZ8PYkZKWeMGgP+SFkN+4R5Nbx05CJLCKAXHpL/7jZkK/WYuyZgS
1jyuQsfkPP7zMp3Yylt0QiwTBcbnHAX4ui8a+wZ8Yo9DvrpLMkiuxlC695p00Gq13ldTBcGlGrxy
7w+eexNpz9CPgi0RNT6NWiA1MSHONy36ldooLbLEWw2KQIBZVZnag0M/luADuWKcHJ+0eFCPNSWm
WveKOxEkT/XYjSBoqui5GdydiRv/tk7ApJgmXWmOdqa92RA+ZE3Rb8Mi9Q8YXMyn2LI+d3A3t70Y
Mo701jn7KCHXyjK851hp+whKhdD1D1RztHvLYxipevmIySQ6Uv7yzh5UFhDTlnYj9a66nYSXrNre
vKWxUT40L2bu4FEYOptspcd2MqJvHXX9qherqg3vFTOI27yX2rmvvG5dpBlzbifw3A9Iu5BB++Rw
t+EN8XTGY50ZqEtG0/3o1VG2NxWJFI2wrGswLo+MZNpjNQd8DUK/lEVrXDSN+4lJUHzGNBWdnAn9
AFfI7HEYo3u98tFi9JO7c8li/XuGRKdjMzxbuUw4dwhcHJMWrmKdTCnQU/kdTJcvggSrL3ps3GZO
8neThtoOoHZ4HlUbnpEbfyVZtycgsE9IQ0zzdpsW4cR8DzhtmGfMwEBygcCPIWxH2LJIr+2GtUpm
cmFeMKpvk6dGi9q9MT9anlLBBAfBs1LoxIoc9vmmyXPwd5RJlqdwI8iLxhH7JAv7UzTf5IC6vt9b
nvPiOTix8vZQNdA9m/JE6dE+Lfdeb/rU7yAuUZNzJIKykQxBEHJ5ePb6MTz7FujB3h9LgnPj/DIg
zjnHnt4goFDVp8HOmb1MXgPDH3fWcm+CRID4CQtl3Pk4TPJqusY/KXKvvF6eofM3XodJZB2cKT7k
lY1WyZM3rzdl1q5DxipX6IbRKtTxsEcDFx/qcc4rFoX1MMRmcGhUuu8bJP1N75GvQJadc+F25SMJ
lfkOCoC/TQzp3VlwJYwxM560IM8v64C5jMYwGWyo9qEpDO3DkJe3XaKacw7X8saoqB27YbMnog6D
vC+9e/Qk4Fvr2l8vD8lJt86zzaath2PVaSmCfxX3NwwTqh7w/goRXXtTxxulR5cCfeEtGDM5G6CS
Y1eU3tqA2ruLdDu6tZBb3FJg6rbDGCI6xzazKuwuQPITdmD3yFhrsPw+JiMUP3y9ComQ8B7tqNYg
EDfpDE/Z1/YwPY6WQQnD76ZzpnnTI1CnC80y3NtUr6rH9FMyP2nV2IxgHHMwECNdMn158D13vJtN
pZUyShAtVYnNwc+okQNdsHMMQSNT4mu7Ds3r5R5D1565xko5xLwZfcMYKRpNbLDlpHaqjD/BfJAX
CljIBVRAm/3bQi/qEWg0pD6MuKbaSyPYpHyXh7lGuRLYkVcByOpdlJnGnZ5CDdHIqiHXe+tOfG23
89yHLshg+wyOwrPIgruwTTaD0ReAhsREijg0XQw3VY/vkkr9bdN17Sd/sD52gF8MrMXXNtr1q7xm
P8mxaG+0Km3OdZ8jdyuCr+hbRyxpvqQGAWkw92UKQwonCJmF6d30v1yd127cTNtsr4gAczidnKWR
lawTwkFmJptNstnk1e/FeX/gA/bJYDSWZXkC+wlVq6rhPoXa/wk4t952SuijoY3u09PvnhdU707m
bh1hMDiuc4WapQ1/DumptSf/i/2v3mk59wew+8Wn57NoXx73ieMEkEKyoNJcVp2w6d5815jWNskD
hyEF5Cfn/B3z5hcXkvKrdmK+vfhBKqp8Dq3Cf0/znZNk1bsexuHuhNk1nd4F3r3XUEbNU1jpt2SQ
8ZuXzcUt740/j69KN8uudYdsq4qBro21wavB7PXOIbPC8RX/iJabqXfRhaazey5ZgRJrbsuDAxxy
MzNcOgjbmt6i2HcJIRAO+7Zmeitdj7yPwPytR12t2ybvfgywVK6Rm73ITnU/+uXG0swPdBPa6yQp
cIsqj7FzHY2nEaMYxh++zEmh+pHVqINH8wvbiNq3oQ4Oox99aget8mb0+SzaIH0MNzhYSZH97r55
oceDMsaBwyd0n+Fc0o97G1l2HtFDeFagA4f7sCUsFV9Fu+WC5188I0TT32fpZnHdPCVhOz097uEn
86Crl2tvhlo+aYd9nu6KZ10JTKXle9Qmya5SXsRoDA+RqRzrLGwmNkEbzBsfW+HJtzh74aDOB8T9
wRlb96YQ6Y0EruacWIU4u6Iyt12XR/sRG8JQeDVeOru725lZbBztBufWDsW58l3epQFQvMdh17j8
aZrjmWXoOt8eN1h33q0iMvdmJxMMNu2WKBP76Mbxrznrz37aV0SHfTeG+uPHFmcOczb+A2cggceh
TOWOjjraNIHeZm6fnC3SazZebQEDRaRsT/NB0kasPDfbGuTAOo74mxXFS1HEDrtdSFhz9o10dS+X
sBljdLd15/JbUPcp3W2bIDzM9szyNc4vXdp99G2+wgf5N1cXl3OcBmate/enyvwX05jwOGfDnXIe
nDOSlKCwOfMVsPGWGtJA9xsO/Yc99c8zwDPGIU9lkCynLpul2EVJQsBBUHyEdnxwZw/dY7pf1Hfa
xtaOd7sw/mHLI7om/DsD9ULaveCdY4rWACmgLK01Nka4eD0bJjtpFK5P9O84tE80Q/nJauZ34h6e
W1/BWC/FsZAQyKfyrlDEDbRMpRiPJDuS0YKo16lnUMjGdlL2vkjAfpWsHIPpm47zLvBpbKZAuutK
uEwgq8nhaaNk9fhviZpa2SzOqlfjxRdvRdESWZJ7L7mL7nogKmQFn4iqwGNeG1fmpsvCP6GFbynL
KmyCZX+vo/jFnyA8GXqy9t1CTDXMahkyBuCYOz6e4VOZDyFI2hEDQFQd+66GqOMrdpPGU6b1r2z2
dx7+pY0pgSXkjvVVC/PGqEStw3Bfm/YmmOk9o27+C3HVYPlnk2PJ+4szSa1bA7izlDLcAaS72gVB
HihCmnUrnGd0rM6q88p8rVAWlvanPYQ3YgoYPnu8VYuqFHDJ8m7bpu1tDIx6Z2pL7lhV4c80FNHC
jX1DY52ycBfZrlM2JjKfS4IbfBu9EpsmdP4ZtWOuCS11sEJFt0LNd7MDjz9YhHygA96C6mpIS+gT
qKtoSBn8m4hGW6jrmTFsp4ClhU/kUIqZCdgXvA4n2RMbcLGt7K2fkbl6tXdiEvivZpScAFzrhuob
6No/p8MeMM7ELw1UFuDRsBFUvMau6t595Xy1FrmGNIUr78V9ygyW0UmE/w257UaDSoWfafAECxMB
g2esRY6fKdw1RSc25jiUVxUnu9n2f6HiQDLbIgSXvpes2kFx7Fr+xsrHEORhf3FylxwOU396lmHs
g3F8kgLPYsbmExr+eB4aziUBj6OyM7mP6xJ/rTljgxj+1ByAuZiye086syLLYzVk+ETrVuhzMU76
/LjXET8qExBrquPo0dLdj3MizgK30TkLaHOZM3qWEGdcrAZSkPQcweBdQduS2ygjOL0xmRkDEt+o
KpHncEgkKoMuUevGYwT/eHDIIYCKPrkANgCzlQzt2TIgHY/CBK4fFVB/6G8EkDJhwzMdrsHyD7bu
JM6BH3D1tLTHpzTEnywZjDcuoK/lf5FWut45Qf7nQezOF4A3HDR3VWfdsFFSEZZCxsOG/OXu7LU5
3LFqkX1IPW9VFt6aojjYiTS2mPZ+q0TUOLMxSFZqaM7D8iSAGoXEWbseWxSDqFwvmJCmevuUZXul
SRSosGeyBFq+YUHghlisV47fgY8D0DoJZCPjGJu4mG0iSZYb9oK7oLOjg0S7qgnIOcrec5GoVSU0
zpT9fytDkrw840Ma8bjrlq8eD9GCX7I6ICVEVuesaevzXKX1OdTzV+hRLDkDwjIGUWiHfTAbTTwj
ts+XZxnUb7OxxFyf+fVqKPl85oFNHPOQgz81S4BpsiTxg3vWmO6JBugPRT18hipudnwVnx43DZ7i
nQvNFuR5xeUEpOTj8bxcYo4ed8GCbRnTBUR5orueiiI9P+5F6YyBF8tPPLqEJVj44ITaB7LFyqpk
+5EKOOv/fWngyz/zlhrAoXjwFVO6PChjAIrz8+NmWnDsuvkom6T67+Gwd0MMeLncjLMocawAUqHX
iBEADhBkZVv8BjQcb1lmhCeH0HWu4+rmkEJ9SoPu2mb7EEcLOzQTSEHIuWYFvH3K3jEOFq/4SlRZ
cbDo4Lb2CEl6Lo1NFsIJKJlYXUstwGxEpoCpImw+5AWCjS6QuyT9nkMrPjPkA15bYCuU9TH3W3Pn
xR7NNYalyYggTRS4T1x2D6CsuIAV5p9xMGBi9lxYySv7O9n9Toep3haAGMaFyCAfcIZuATtAigXZ
8LgLYwCQAx/i+uQ/Ho0eqAdk1jUsOB4dlr8AOSffOqjiVwaYiHnhRTwex88NzuLxfeb/sSUe4Ijl
5vHjH98FSou8s4VM8fjyv3/nv9vHX20WnkW1kC3+e/DxXeLx6z7u/vf1QsawF0bG/343/R9CY/nX
/vtNPBAb3sLaePzc/31jujA54Pt8NA9Mx+NPC9Ad3cLw6BIQIfVC/XjcK5d7//vyce/x2P/3fUg5
yt0AROTx+ONmfCBG/vd3g4VAAijg6fHQvNBJZNX87vqaVjmMwSsSZooDny//dzMvmJMGGynmh+Uu
13QwKJH2gEuCR1k4KelCTInGlgihpr0o03CvaCh9soO8blf0+Ll0ZQHs1AFBRMsuUOeTu0Yc90/n
UFr0wmvBzfaHgwh6ysJyKYC6EHAxb4JkcJ77hfhSLuwXHwgM7uUSuiDDGbkQYtyFFTMisLKBx5QL
RQYPNetTwDJwKIyBbW9m/g4X7kzKqIM++0cV/KRiSzdyIdS0D1bNQq0xF36ND8imA2gjPfuOYAXZ
58K6iYHeNA/6jQ8HxwSIEwXPHnicBkxOvPBy4oWcA+eC7j/u38qclm7Ac50rvGtVkx3BrPp7EwRP
DVxkVc9AJRY4D8zYjBAk6KPAdUeGJ47VX0pZ4pyCiL2GX79x/FiBqAdfMbIEzhYQ0EIEUgFsoApI
EBAAgEHZQg4SIIRqUEIOblw7b/71QA+qhTXE+fmtFvpQCoYIe2O/UYCJ8oVQ5IEqijUKCxo7hkXM
WJiISSqknqbUUFuraQBSOeKnHp4Gs36Ji3bcS8xmG4aR0XOgmt+qzlNcC+1fkQyvJEVM24HQw3VW
63OSp7/wVBuVDHhlF1ni4G5smcptBfQ7aOronEi0CRm1kVWPxmGwv31QxodUvaXIt17gSlUrkcWX
B1Tcmo4T5o6bdjD+Rb3YFlGerUlQJnEHY99myDKL4/mWi7+Nm+htRwu8s7wkWRUeKZtzZmEOMVWw
jxLZrarCXGHEaNZW13LYy4KxllXcDEMmhy6ev9E4FrfABfftyvBcKZ2hI1Pj3UF4llXiwyhFdw4w
orDrGKh23La5lpByPeWax6nIDoye3g1+hbPH6GMlYsUaEEbWdnZLd9cEkJY7W/yiu1UbdjjNPgls
9QSNwxwo+WqDtbwYMHISRSaBZ8AmllPLRhG3FlNOendGYNVWMh3gD7JXGpppn7EmAoK+hCSoOzqm
iMqE2gCpwdmX/puyww68FUyYEokLWUtDZRxnBPXrTNdklvu1uABC5ySqBHUw4BgnRt89M0lEFZX+
DHLMLSV4zI2Tkw/QMx/qQpRZbhVKXPIJ6vQx/NSWKE/h76IZ5FOLAyeW+Xr27NsAOGDdaSM7FET9
mBbqD+VZXPrTVK/zSYHE8DowN6UXbdLC/RpLkzQyF6B3mlHvDyxwaSswEGYfjkZcmmEJ2uQNjVPa
UKTKpC7XMBN2hkEo57AA3YNmHBlj1dO+EcOzZ5dym/JDIuZcxwGHj2t2I++aMtxONZ7NMrRvpc1a
uDBdSvvFohc3XJhL89eiARMG4RnwQpa+jol+Of8jJOKX0WQ/DYLolrTPEx53Y0Ul7+8rH7lWNYtd
AoWNjxF/P9K9vTWs9E+axTtde+2WkrshizIKrukIEQhePOyXGjmnJ9lJM/e7oHMKNwLBNkenG+9c
qaeDbBpYT/2SnmWPfzPg/3eugAhh1EBEeauHU1bk7W5akljkXPlHg25u4dBhuE2fEr9tzpaiACOv
9901qhjzf+QcySnwKIFg3UwqBsmSj5skytMfvXb+xt61IQs6Z49jKM9ZJsH589xY0TVtiOeBW7Cx
JOanx6dodMjtaRdbXSJp4iJVwWgO9r4zIcukUL62yw0QztRlNFf3waknZHJvtPLSRaK4/ndjLzxt
J/oXtykFFkuIrRmNrP5WFrPUfdCmhDkhU/GyfB2wDgxYATIcBMAD224g1q4fzjSUemOH7C+qJJZE
ytSkiRLLwnPcdfbeI0wxkkxW7Aw/uTDqkKzzkQSj4OBPtUFuRnuEWShXGpovGVtr4RAzMoapvXmH
yubvSkRYjLbAradhuksaScSGzdXamHIGQ0Q8uObwa6pngDyx4mcRixhH3ZZzhXzBOd2GApOcGOxk
HXZRtjahvZ8zB8p/nWY7P0u6P2Ol/tgmnKaCYgdEE32sri3qxOm7IZ9q8p39VEw+s1A4TFgyL6ic
94oK9tkCDJPTy0CB4R1pD6TvcQZ9ZnbiQs2uP2bi1UlKm87JWOV7djkGbzeMHuBRDwlTrx3KKzm9
ki4gtmXae1vWzT8ZNnprilu0OzaGbz3bbHMiea4xHEp7X/c216iBT2bEz3S4PD61PH1T+kSZOu7E
AM8LNxSxiIUV7Lr8jZE35iNss7XzFM1hhLI2WHBRWbkOxHgbk6ajYogwgFZLj7VE7UUlIG9j0M9p
d+6naN3YffhUUAEmpSHv0hF/siLiTeeq4gpk8bOAybafGL7smkHtPKZmW+rkZJMBJNnKSYS7trCu
qUsX0iTZemzG4hywTCexyrU2SeLOu1GqEwkl9nZiUr/Gq5g9dRGHi6NerDlBP5cD2yGplLmSyKwt
0Xu2U70oFkhg3Wt3HdSkNzSMvHaNi4At7HcXjUb8qJLi72glYu1YPjnB0ZJCVjq/IXzZe3eUXGOZ
dR0sOcfbPgB+w0LtyFxmOnqDLM6dDCBHifhoVPOMKkr/NtBTnts+jy46ipJdiaYSNZbNsk1HAHbR
/QGaaU2gTO3aGuL8uSX26BxP9pMVNTokb7bJn+9mpudVwXr1kHi5AldtkSTm+do+4NySz078oqRT
/RAlWRd5Yj+jUah/oI0vdmGNodgafsohFq9eng9XnWY/+bi1r304UNZ75CFF8T9b5dVnNqj2bApD
r83lS5Rx1ab3yQt2VKOPacmMoQUFP+qRYOGsPIcCU2mkN6r1gs9q6pJFBMiUBJiOMzX6KcSTh72B
qDqDURJByfnBxuW+CaxxfnJ4mkG/udWxrCkhCarX+8god1ObfnlaHcs8VHfhp8mNnemt12Q3ZOVw
YARlIUcr//Ver9bOIJOdW5n/iv4pR8R/acffDCQ6AoixafUl0sq0JrmT5Gn8n8TV5hngJasb+HSZ
2DeMQZ1zllkjCph9haiH3RZlJ1BJkMxqZElC81IncYYV2+fSTpni8cY9mfafLBy23qRg/sAb37pw
jvYsub6gs918u2punsW4MK56Yoi6+Tjm9U5nmJWKad4ZgvRTlXt7ICX+kaXtQfXjC2lFRMrm0uQE
IWmakAKbMDVO19gLjmj30r1jmtGlbKlhx/pTAlyjQsrY7VnRoRL2b7IWnGNE/IV2GCM42tn64yD3
5pKNU7JvWjldShMfupdKJ99Y6xiIBsG4LfLZ35Y1DtiFz9ODKgK402OzHvxhHSSkf8bxVDJP0O7B
aUiBi+HkyTF/IoBwY2WWd88yDwhRXAVQ3Ails2smIgYrMIQm09bPSNUyx244zLKMj0h5jrDs7E0Z
EpHucKUYpb9zGFWBKQJdIwsI7348vaet5Z0dHAurykbKnOoq2hE7S6ptl4kfVlltO5+RcoO6ZS98
QmVYVGVE21RctxiPwz3rpk3A4s0yuyNXJI30w1cMPlQKeoyYRmTVnRd9W26sjqRNw/RxiGWcMoq+
MRcbmy57LYDl75KQY9SsXGNru8PVKoxpVw2tuVr6z/NMb4ncNWZJ4GVfNiPWoxtGX8kYq6v0tlaa
p8+JxixSDiF1km+COIJHz36N7o6OVh5MxNqObuvLOJ0QTtP45R2+59STeycDeh6XKM59fYwLsinb
Lph2Yx0Vm7F4zvM2uMmWaBnL1G8mmT65ND4szVYmkPd8agG4OvrPRK14ITG1XIZrlxBw2xaLfLPn
hYkP0v2IGy/eGllsfPnj3zio/Q8r/wOLKd5GHvwvN1ThUdYzezjieYKsSK9pjQPGcus38tK7a9wX
1osaX0VhY4BAlnBN87C4VT1XEkb5+wLByb1KB8ZDZeZfVXnz8FPfkxDVdFglHZVt19+J7Yj/TaUM
bkY2McH2EK+Cu4BcYfD+FYwXlAfq/39sjg4S/E4Gc7CibIxukXln7XWpJvOQkDpwkPP8CuYxv7Ci
mF4kpDxjNug1hpz1k+d+tt0c3h83jO0OeWF/i4Yc7o40BESoIJip3TEDJdPrHOcguXxXvbjKPKV2
+jUyJmZqrdjQpKjSAiPqrvMAoasm43iDGoin1anvjVNY5E0MI6PhgR37XDrrpkT7DCUwPFIxCKZy
sXy25w1GelAsEfEYzrQNiNCBW1HlROx05D2E87lmULyFtuCsNKAbuLmKdY7Huhm+zx6U6ngv0I2M
LCnbXIcXvKP6FCWItzMxfmftCHFEz+62FbU+eTSscP67jUpbbLVVYpEaacOhDhkrWueiTMSP2st4
ltYARKbLBPtkcup0Jz0Rr+zMo34nPGPdGzBssrB+LlIHVBwLBiag0xri3SfLd64ibp3tdJ5XGz/r
pyenmfo1+5F8Z5dkU9RDLtfpxDLI8n6jRTWOXirCvbayE3oDeX7cGHKM1kLzxIgmq+7E8G59hDev
ik/8KVcdwMrBJGcqC3/WcfJtYN58Lh1giHRNR8RUoDZjZ6RkJMJlLioi50dn2DTSZnPckqtb9Ykm
86xN9sE8tAeYLhnjfyZ306SZvabLjj9j9+yBvYm7fQ/Ua9tm4SfU0Gs5NMjenVGedQCDkm7tE2Ns
z1siyrZQEX5Prkn9O5Xjqacn3udW2G5yn6jNeZC3SmX6KY6b8zRZ9maqHG9XcxUCzViYGwWmEvVQ
+jF1hsVFElyzYyDgi8OcUignp1swkXjykl+R/a8NlPMRNSO6Pr/82QCIROKt85/M1cWaWIh2dP0j
jbXP1RvDHwGlLZIBR+7SaiSoPZfXhpLCI5lz8Ht/FXIdPWKBYTqwL3oYgHjsXwkuA9UNzHI9BiSl
e33o77KiH4550SJdicz2NpzNKvgOBxvxZht7G9ubXl1CJ49DP6xCs0OsYCNCruqaV7Tv6TtCdAID
gjekNr23IpM0YV07//VdVLgNy3G6R9Fwxk3tvjH6NfsJhO+YQWBzil2clxLDQoBkna6o6AtEOYjw
mGvNNq9+DBBaDvWmyKxfbbztLJtK32Dt14toXwpbg2ADvu5OENOadFgLdKb7Mp4PqhZiowWi90Js
RgimUSj2BKG6/0bziH8EQirI2jhzng3LUoR3GIfGLLdFyeDK1sx//Hi4ysr4qSv9J7GZhVQDzJJ6
JhNQzK51bIzpaVZBdBVGIS9W04cb1FQVC02WqK1l7WrHzrac98tHt14XupI7R3/mjU2ZEpzavuJ6
77ZQV9uWox4IF2mXgDMpp7Jp3DZjrQ+9g0Pej20kl4xkqCXQ1wnIaw3bXALBIXjm6Wc7GExqmfHT
pKLnIVALJdZCv50n0naLfRFPwTnxdpbVoR03unoT1Ay/bC/qD0aU2au+gX0Vy5gEN86oU+P1f5mH
m/vQaYlFddJxO7JkK4vmF2syQr4Th7EWDMWaKmhLrqKzynzzXC2Z7doZ4peW4dKk2dcOYFQWBlVK
m9e/tAXh9OS4IYcYDPdHX/8KbLc8IYMljqoikKxNSccmMhbtNoM1ODvOYcLeuzYyXAseo3A8t/mC
JqdyrIKP1IjCdQdzf9+aqd60YgYlGutgx9XwzIul8TVIehOzdZ5UbZ2w38Emds2RWhaRuMQkBXpl
Js4w7ZyLiyrnWI3VcxT0DaTfnMlPJyWpI9ScoDMJLaJ4J1o6eioz5iAZs7UsBwGou/6VCooINRhj
HPfd0QntfOPi5Wf5mWyTXkb72ayQU+hV2DbBxqhaeRuC+dViU7ZMpIKTZZcVgKRmoqfmiRsha11T
n+j1PrZe22LuSdtOTu7kF5huxl/DaFvrPG+IVHcY76VbN47Srd1SviWN9Tst+5ItR/23o2nfkxYZ
w5r6rosuvSCxC3eBl/8dvWXUZSflIcdy78HJ2di4CHduGP8G5P4U54+5LYPsyWZP1qWYfwfe1eSO
+EerTr21jti/VE3ZrZNeGOfOyylksRYSflm7XGerb/a8NFkV5Us855zbimFRaOQMFoSGnvnFDAPg
S1Z8BONx6mVwKiyiKy0v59UJW7aiKWmqGPhP0ez8kkFu7jIzLU5a+D1CfmtrZ2o4tks2oZZcSqgj
73X8zwKfeDddb0INEZJtL/J87yd8MoNIr5g5ArKn2xARtpHEWQ7WKjoW5fizJ6r8nPTTXdQBkKZW
XEA2GescQP+mnOmHww4Z1ug5PMfUA1nJMGgq3D+xxYjGLXpe5dE7NMGoVr6nQd2ryDl5ofG7xEhs
4mndMXLkPFBTeNYO/z2QlT7+kZas39iVm4SV4xMIyYMTIOliQpts3DZ29gEg7wLOalKFhBROVnMM
Db/c54z9dsr9aU4G6B3dRxhYx+wYuLeGIYtjcMUxjHtieTAl7Ih3gE2i21jKDyeIxxPGvmYvZtNf
N6yftOuz0HdagYpEcN13++j8uAHf91cwW2P2l7U7hhfZkX3RcxwK95JK5zc1pfmnlO7di830lk5t
uLPS7BoQy8b5qqwtIyG1q2P6HxxnvMBdXNJr+gfmLdlHHjW3eRw0yTreNRfLeqxPXnvkrBRMZU5I
fXVsi648JWYij7X27k4d6L3dctGai5b13pojIwWLVqLz+NNTrg0y/IhLQMXp6JB5XbgFue+Gpg5w
3vKgPlRD98tuuuJVMBLasy5D4aGc9lYN8pWiajpqCNSkEJbvNTXSlPbOUUUSNDCpCYRR06aJtOOK
NLprVTAwJejhmfXMtEp7AmalySk6aIjKJJRjMO8KWoEZF4aVEG8N0OCCZA7SUsjBoJPw3qUNCDwt
zN00RV8BwrW16QP0dfUstli3hnXZ9IfWbpyznhJvFdGLEaw9nAuwCAwaRmsnHXqauTGv0WxxDgZi
XxHdvZoKUn4ZjQEuhoPaNRGtDv5yXuP45VbGBMrl0QCfseVT3gmbCU1ax1eiAg6mdqNTSS19VCUu
c1906J3s8paq0jjoBCq2R19u5C9TExDwriA0RVgG0xz/hA0Vcl+xp2QFpbvjLFxaZeOaN52z9kw3
3zjWLI59DTIrxOK1CU3AWz19W6v9z5LPynNlTZJSAY4qCqqnShi3apLqCFaru0VJAvpApOQ28rlM
HW2dvAqYbKtjQAho4dLilvbusO6IRL8UseDlUb29l3XJ1ao2wVstF/5Q0U0GBolDTU+gKGfHLZso
Fc1WPDdJ/uTYDH1nVxEelCvSOghcqHhfbhMhzIMohitT+XYtW+n/iH2WE6m0fzQ1NUo8Ij5SBZsh
lVm/61zUz1nQbaEHuz9DBi1rrED8Svg7tgRSOe+mOvTquxe9+9o6Zv8c5v1r3aGfoh+21wX5YO9e
mX43vq++m4b5njdFq1mih/UMWuFsni7K8J1jZ+viSqLOfo60+MkxSAoNKIYtieHpaXAIn42GKbil
4L53BMBXa62GTWK15dFglR5n9muXRS9pNfMmMunOp8YRawzSE5LFyrn1kvMjznvvSYlZrVNABA2j
vKd2uZnMqsQtK/Wzq0eb+YDpvs2oxqFgvuOTi5YeF6zGWD5PwiHHXot/lSjadZgHrU/Tj6DInfTz
GFnJTZpmxbrhpY7pfBndBGePOecmxMzA+D4lh9WsSY9NhmBDa+0d205mmADwts2Cul+ipc0patHB
NTAUepo6ezTw8SbFl+VZT7iTjT22zXRnE2i45XL/FVizR0Xe9MesGZNNn8liO9uFj4Mq7Q4uXqcf
RTX/E7y/s1DVEBkH5wDDm8KLz/JsKvNp1Fx+8mDJowRYuiaVtrlWchG2uOHAanWOzxUY9zSbswuG
xuJmW5dEstxueqdCQBLd+zJpnka/kSQk867DMdSdQz82r4rw7JvdlUezbX4AmmT8jDMHJKqkoOm9
tR1QcRHg6LzpKXph2N+fVJhuXCwCq6lJ4h9ohN/dMSQrpGiLc+vH5d0mYm3VOFG2CRwgcxPTvGuU
Nwz/bAy6OrWrCztaeiyhDlVETO6Q9/a90Q9TMCkchG9e9ALcHkzzanHN2HRDYxMWzClilIxu/SRD
eYe2aWSB5ZXQokv0pC9kkJr3iDhKf4/ZqvxTMJ5a+9rsnjv13PRleSGw0qDxLKxPhIkYuC3Z4wWb
xw/6RTVeY+GGP528b9j+cChajH+oDgO2S0kC8jKBxK9zpIu+cE+V1X3REZhnW3ImRJmzNbGDByMR
xD16cl4VLk5FqdLnUTuQ16n1XCtlQrLchCyoQG4M95zz+xkbxN1yshUIW+/k5l12znMrO6spIlmp
xW/UeYS1xsnIu5abpKffJrVnPJQDid+qsI5t5OUvMcI432y3AdfFdeWo+ewzwDiALh8ZyVSn0cAW
KCIneZcZY9ek6uILr3qNg7FlAO0W9VcZU4gA68juFTn2+47t6Du7bWR6dyZ7vls82RWCO2j0IgzE
ezUs3TN0AakOBrahq5uYbzELzX+kLXMEBt6zPzDpU53JT41D58ZW6F6MFENhH09bMsnjTTNUt2ZW
GfUTLXpTCPNqMusnH3j40SNQ5nmts4+0ZbzThvjFRmC6LmmtdLTW2qMIVZUSV1GUEkB2AXGnjbgI
5178LCsCzhO/2ae++mEbyZNMEdwORa335EbTtMX8M9It794Uhmf29GRR5GPOnKSMD8REDPj1JnUf
cZeM+A4+fdIz9kWR3S3chixKiNbkM4nLIz7i/tv5ne3/JeOeQCpY8symHje5ZwU3N3FNImqiTbIx
2Ad9lm4rz37JG94qavOzl2pApAbe0BmR9w2k4u1LQ1VXkcG/FJ43vKW8uRn2Fu+IqfI940NaqjkJ
joLg01U0RuL3xIpoyizIrTnoAwEs92Q75M/2jY++s2NV71TOnxCp0FvHCIdqwGvXRFBKNBWjfpkm
vzkTv/utGQe9ZHE+70SNUCF6zKtqNKa1ICXgMb7yJQD2cPoXBAbpm46DshOoDEEZrjXs235xHWS5
8+bNYOIzWzmnLlbOW2uZ//elLzjvoMURkF2q4WA2yMLLmgDRaZwwC1TJ1zQ42VspXiIRNe/KjpOX
0RnRXOT5Hfa88QT4YC/S+JWpznTpnAgathUF96KO03frsYsYtDipuF5H+D5f0xKCLZFejFOK6bVo
mLRhMjvLEhEGbY5zHgMsUUkk2885ZoWFuUCcoHSrvZTMHCLUbIAFhmhXDLTQHiLsepGXz57U+64a
Q/wlZX3zJnyQtcMmd0JqvlWABXdsd1FUel1zs5vqH6OGcN8SIbAH3O4cqcj5SFBsrHTFgj+eDC4z
VLprs9fzjlgvpvqWN119Cv61aAhJbz3DOkSW2z+pmZZXQG9+n9g99EM4vPCL/ZukjDYz8hCC2dLx
UCNDW8m+iC/IvvstW00WrLH0nwoUxWRl9GqIzyr5f+yd2W7k2rVlf6XgdxpsN8lCuR4iGAxGJynV
Sy+EsuNm37dfX4ORtpVO+F6j3i9wjqBoxWQwyLXXmnNMCt687X/ycdIgjNqWA6k3/CIn9hlNlnHH
Ste8Y1nZY/mxTrliTbtuIkTGfJmtPH2sI6V5pH6LNqqSyb1VUR+NBWvscc3ttiYaZd1sv/SG2j8h
sWWJa+fzF0Y72g2h9l6f2skFC4fFBHJ+b0SnXa4/lEFj2IMHkv4F9zEmC5raHfZOvJz4rLIjaj3t
PrSOcd+nX6o2NE5hPnFO01jWCNt4XLSHzlX0F+1b1hJCMLnRs1T06BaiyMskXALjLbvE3ybH275p
x9vcWc44YEP3CPIGcCkhBSwsZkrUBeMrY+JC9du6aa9Eg5OaLlyVDajnVhXrd72ZfSQu2sspqYwX
dFISkd0Dca7ErAst8gkHaS6yLW5tc1BuWTAgApIDPZ4laU5apBzbik8eaMqLWLQ+MAcbhKI9vLGy
0A4Yx4wTLbsomCYt90kkcDZNtkCLRgdK4yQ1xcRSVdo7PQqJGsA7h9useZZ0xdcIso/M1OXT0t+R
CUDQSmiRCd72P4aqu58rzfEmsxwvkCqOQ2lYwOOipwjU/KnPO3NjzcricZ0gAU03h1+Gy/8hmv4H
oqlOdCBGz/86x/ISt+36X1XFv2dZ/v11/6CaOn/VVBPwD5ZzTRDWiJ3571xTV/sr8DbQOyvr9B9A
UwugqWrYNtZe5u66i/21JXZO/u0vhvpXDf8pCCcdP4Ww4Y383//zbfrf0Y/y7hduoP3j9v8q+vyu
jIuu/dtfdF37A9sAN3xFqrJlwjBcYF5/uFpjO0ZQXrXpIRtKolnG7r03xY1LqCXtiImUdzrZEHSX
fY6bJkDScIimmey4TrLC1hEimPRUiE28SxsD3bq73LqQOA5gyvCIoxeMtP7HlIfQwKKlPKY53Kkx
Gn8OJQGB7byaORL8ylG6+C2q6I2BkDWa9/gkYAUrKG+TV3Uu/VSHM79MrYOW2M72ZAXQoTZ+ku22
+JMVncwxz07WHVTxZadW7Tvdf7L7+tr254Q4+WXcyP5bJElH7BzzQZD8TCIW2iMDk58XLplP+tgS
5EO3n/pqxTo3cEQgLQdCK93bJMW3uShF4Sege1wgSDfoSPEGWS3SY87iWC1jEgYylSV+Hn1TGs09
mnlnPNITj4OuDt8kALYb9FDYgcIopqJVqbqncD4n9jLumhW0l69jxtxgOVKwCt81iYLY3K2MNalb
DQjx6j0KQjaubuXOYuXnhBgs4znrGFuR0eDSboMqf8EG3ATUZwy/4/EOrtWDI1jl6kmaPjh4tYby
gK9u+MFFeru04dto9iqr2mXaKhpMuzmpab+OXh3HaDKQJ68dZMKehP5chKjA8YE9anRH9i46iUGW
qHyU2d6W4RCiKxlO8Binu8XmA60MiSBsSsvDUhOguCjZ2dVQmze8seFghYvL5sOQoOrXZ8+dvMF8
4p6mmPgolAihSURwRZigyhsmOZMrB/GGN4ZMuWbWKYxbVxFVkx4ZYjR0qPlHQkY6zpnAc+1g1xq7
+NuwouwJDUxO6orAv/5oV6z8583ro9fnXe/7dzevDyDGUinpzPP1lrLK1lArYm2+4ub/+BvX96uu
j1x/JcDA9WsA9p9/97oZ5hV0v/QvtQH5/nMrPjfFWln5YQc1//O+z+d9/tnrfdeb5srjd1Yy//UV
nw9cb0b4Rctfj/y2fb+eSQCAJTAK4tTDi/35xN9+/dyIhXABJbSq7YQ4Ahr8mkaw/mAw09Eldbqt
WKMjxijFYrSmFgxrfoG1JhkY0fRY5GdxDTz45w9lNgm80UlKIOOe+UZGJ9Rd75tGkGRGiBxtfLu+
5npv75ASQYMdLXpkHq2xfWmAGu9qHZ8Gwsm6RWF3lniR4qksdtJdcynXIIewG5U1p0Ohs5jjhwpB
ZXbov5mwT0cywxds5fq465ADFGmZoyoIUBgSLLEmlijrD5e6/mxui0g3oFtg47ZslVyH9SG900Vg
t8M5tJX5VCgWu5oGqz9Uo3mOImGer791a5RGO8/3q4iqNfiA1/CLRU8shgvKsA1V9uHnfbbsd0ZP
ss20PmNuwm8NKjIvS42A8ApxwkYvTnKkj6XJtPRBTqnnZZJGCXnaac6MZQo3Yb7WsOJoadUva8TH
9VnXH6rItF83DYfE0mpMX+HtlJw8s4+RoNq9kWMdwDRMeojdB1BnrFOr8/+s1kEu602nRYYfEj4C
sw6EXp3kfqFq1QX9OM3TTuybesypyShr5zLXdyrSZeBSBJ7g2ZnOcyIdAFnlY76mnpTrDzJ4200F
12xnrc/Qm7txWIxTzpn+OFr0l+/ouwpPCTttow6ldUDcfJBzIc/J+mOYEpYzKREy6DR2mYHLpjVq
Im94w4HWzkaszRmjwJOrkvMS7lWQYUx5rIYuFTkaOB6Ws7qmxbRJntK9DI9yzYi53r+MEbMa00G9
tz4tWQ/6629fa/NouA5JNNlhhBnqxxHjaoPRwxnDK/bztNJvC1MdDtU68kPo5Wsx4q9hjb0JXbYk
wn0aMGMprO5hMBvazxggZ6jJhzlH6Fh2ZDNabop1sBpXS3tk7SvDer4eWI2hTL5YU02aNZYHw0x+
WXDgMuhiLX69aSJR9WcTzcWgzvkFu0npjXbZk9XXbskjY95IDBCenbtmzQXCycnCHzT/Jo2on401
P4hBX7vFCA3ld00XsokZKg3yhuI1ecgggkgXZPnqGUacyUoIY5Qw/o7Tai0x1zvnMBkZqYyDv2Dp
2tUdvc1Nsj5nbLvyeP3t152ft68vTNSSFdj18T+efr0J4W3xXaO/vf5pW+8YqBNwtv3jBb+99a9f
izx7asNVuPi5Jde/d/3zaMvZvGZk5h4JmIG/bcRvz2+KVtvqURFtI+TWKyC2bY7XH47Cl/bzZroG
Y/1x3/XRfgBxbZoS3iNgIhr6TUiqRRHZN0aPfnlGR16GgOZn8bUuoq9dGCHUzAkPxiShTc1w6ZOk
89IhXodBr1BjdiSRZAeg2XyBzDTfUgjqSCjNvYkSLWjC1MYpIniFjh+2I697WpBFtVk2E2gHNcFt
DoRIkh1OEOSiORtdsrKy7IocxiKQxXzfaSMD95GkwkiRt0q10/rU9FIL0XqFxnmDzITgVzHSBcwZ
KDkli0ttSQ55ZjH0C7sgYwJrs6zUtKOLW5UizakP2LY8cBYCfwxvXwoLJWuNYzvSX8cigfAmE9vP
7V3e5OrF1mt3W3fto2ZuaCm8MJKeNlyXu0CUxuyNZo0TanFukhJDJsvsrcyV97wCldPHlrsFih3U
MtWRjDERLNsl9hwQA+cexiPwG66eDGA8rdQGPvaDAj8PLHLrHkp+bl17gdtVhqDYkPOqoxXviFI6
yNiIEDrLzNPpsRJiSP566RgHaWE/ASY+7bS6pdGNJ2TDDJHgS5fkkbgdXzKNCiyEDk+33/6i8Dk0
cZsEaLeAg6YYzRMLCRnydXbCmH1UOLlT7IWwd7AaGN9jq5QIzB9IYE2IU6ouM6HRez1vX+nXhRCf
zGEXg6ZMZ9c9hjRUDhWabC9W4MRhsH2sEHJspyWpCHcS79EyRCepNq0/cnhSi4k7IIb5uUib9+IZ
BjKYyKza025r13Tx11YQNQry8utoq81On4gm7ID3VgI/DXZhDC/FiI8L+iUe1r1ND5p/ffWuq4n0
3AtO7LvKrshp6d3sADybvK80GMa02maJZW6d7mVZwh+yJ+erbGt88MzG4l4cmAUH7DHj0hTRtFFh
PgzZpeNw7GJX9cbRZdGQYZotSX7NLFpFJYGzsvWlyxCyK3/aZoPEIuzV0yx5evFRFmHstWoZNBYt
lTnvzm4izmrVy0uhAqVo2IOGmLZdQYaWGw/eYDQ07OLhYOpi2dSa8T4t8/xFrO0cmTaXeORYooMf
2LicNlbHAYrR9xbLz0PeH22GQxug/JTP9Kjo+Lh8UuZ6TnafXJJwdrU5WQz3SW4MjWwPPQW2D09U
Lca/MskVr+CkA4Z0OqcjMIdE0GdgKJ3gH0aZ/qTV9rOZIHFWwygYGtUIUAsEshfxkXiHrUWWaTQX
tUdMbqN32a7Uylt7ZhutIWgLPMbEHZNZSGRQ0NPX09Jdb4RU2ZmJYUoNyG6en12rexJG/DEJDCpT
lkYeUF0DMNNNbZhig/Wi8q0YYlrhSNo9AkckLU17pyru09SSEpe2+KQqotCYs6f7ir5swr5d1jh2
fdxbhNmhuWUN2KISPyXprQCEsamlpJtHhOy2Ai83mQMs7zjhaxm9gtVRD2M7vY51CRdh7G4QZzpn
Go1vTlfcwq5UGfh00oNjogdicpWPSTaZX8TdBm2C7l0Bikm1zinrHJ6iO27zROLFjFKGcDaSUYlU
kn6gsl2xjX4/0yI3gMi7qAZ8bJIVnk/i2ojTuawlToaKQ1hZRnQsss+ya8UxxmxTRhGqLpVwnr5S
LovlxSGn/RT9utaViteN0X0oXOdEk31XZTbHoyLIxZ3xEwG4w70QOXcKlTy+pXQ70UGHUi0Uxw0s
ziFKoscUUi6yXpVSvtCrYxU29PPVn3poh0GMr81jXALFALWXj3DvVmMWwyKcXUvuE7gQoEB2VXgK
n0ZijRHjrOp7ZBEf+tUxSrxIE+rpIp7eWbGipVh9/cXCucqRJfK2pQyDpcJtYaJE3SYGwll4WXqS
t55iCt61VY2L1ufMrMRw6NyFqKd0vJeL/VYMDUZF08EksZ7x2iEqj12dvGoAwHeMq48O9dMS1Sn1
t8kMEPgAJ/ZsG4ID3lmNYxM+bX6P+qOzhOFDu3KYojssVyEa/MjZzJH5kwhc0ESETwUGc/URQQVn
qpEIljejaQ4NIS43tmK+60qTHLG+skBGp5fVbwwWJrg23c8qRv+Vs6M3nFd18sFZjkp9vEjQ+5xy
4sfG7lhZ5PmdgfwBO02ONIQroEvultYUPa3mPAmg8W9Lh1zuxPoSucrBwA9sMqXZzwxlS5f84H5u
MMm2Jj7jQr3hKDiDX71VY+ceTeElUu/hL11UXOUIlhUcV1HTnQrEriCh3iI9ex4tPgYB18OdYi/J
omdrGch8FeOwH4r7Ctd3je6NarPCmRPTWk9BRmkatlE7JCuhEO9m3q/MFjdIkNhvXPkNxyOtYBOG
hFvHp9AmqkXFVuMxlalTtIS9uGvbYduv8dVNAuXHnLXKvyNewCDlVTwUjkr/n6+fIiWKjaL9nhXE
g8cZcobJ+iYWqZLS/sPJh6AHWn4/EZ6wWVgNicnaGzXCBmt4bRIKi1VuoZO0yBTgo+g5vBSoGRuo
8pTIy7bsQAtUps9uZwSqIwNZqvjHWJtvAiXthpMIZrgqZMib8PQwPGUlfS3CNPkQFTtwHRRXXBiJ
Zx047VYWXN0cwXkp+pjcMDx6sfWB0wm9+0RjC3jjoyxo2kRPVQ4eY4HrnZpMm3qBslRUWlBKJSDD
9bYs+VwlM7E1NnEbW9N7RwN/5X8nAXC3TjLVqbutFhXfBNbcJgFhU/GuSjCrxXtXK6lndQrnxKE8
xklzMzhJfGgleJI8RSIPCGG5GcImZtBbvhf0aAo1vZ/H4p1YuiSIu8qDGtfsu5UrN0bRExNPgmfX
kkuHjLzB+RbttYTVKSK/HKu+W+OddY42eloTvVgxWhfDHUiaq5USffPg10LUvhvFPqAQzh8qs6iS
GOGmXV5KhgubQbAEYrq7zdBp3iKS2aDJME6DnQa4sFA9jW64qRt32U8wn7y2Ce/cbLqdx5+W0TX+
lCsFAJPU9J2lhoWey5eeMYdnNuZD0avPIG2NvSNZwuOE0TL675FxtAwC297TlDA3VzTs5gbLg+mc
9GksTpNuIX4261fX5qKaWytCpPwR6Zw2Q6HjIJWxhlKcjBqZk5yehTfkqI23c06rQ0E9JUqT1ad0
YlwBB7NynMCJgCog5AX+JsbujE6/XVRASYnmZU653PWLedPVYwssyJlJel/Eqa7kU2Co5XsldhEi
8oMyJnexie8E2QVz4WZdstvWvqTVgVssq1BWdCH1dRjotkkos2FAF8K3maM9iXvzp56DjQdlBC2w
Q5fKqXjYuonanqnr0Kh9lRRNfTilu8puLB+XASh0FqX+JkZhdOkJvqn59h9js6XvwD99Tqb92Nsv
aehSXev54PVLSz1tnBmrerljWfjVm4lkIpRmGJMuqhI9FWVtENbOsLJxM+nZIn9TrJnpShtzpa1V
pJvNG81wcRDtNgERkerfSOMDRK4v8aEz9OdxZt6Hwg6jIznvlnqLv0rbzFrBVbcn57nnoqhElw4D
0dCu1EIFup5plSuMqz6j4wz6BBdGtLjejDgBz/rcE8FJmslQ3w26vFdd6HpOonO5mrpHNToLrRiO
pNuhFYL1kesae381p9pur3oRwodVnMc+QTFIq/SlDbEWwp7jo2CFE1rixm7pBI5VcityFc4FIsg0
su6gSZ8scGOaZHMoqi7sJ9j44a0uTd0XnfMyT63lTWX7XLnjfVqZz7XRU/F2sGEKJb3PNDJcZTVb
u2yHnC/cyPdslMM2tknXwXi6L4ULHwxr4jTex0noBJUiL6pT26elT4S3ATOUHFsH66Luq0yWD72t
k0+osY4RDZIZ0Oc3oAxusnaaduvZoqpmVnNYkYOWLr/0RwLW3ahOtuGYy11l6DcopybS5VODUjpy
dgztvldCsU8sgjboTpfbqqFKxqcK5OiAcSACRVqdlJTRAVYsscGk+4yxVb5AqKqOk+EAN+LyQ2v9
u5E99HU605KPwL446X2sV/FubpB15FwcvCr6kVeYXuqoR2XRIwGoJk+1cwt/Jxq6sMni3ahhAWyn
IvfLIg6mnIuiYDJPN5EWVhc49MmJTMzENqUmNnNQLLUgRbGfyiCEkrcRnDrCGjsvIt6B0uU2sk18
Z8gWOZKtQziNj3oy3DVO62yZAkMycpVHG04Lgo6SxXR7ADRC7dpTHXUYxPJgkfPJKSVabDPMubTq
Z+J37Y3SMnqd20ZjBY3nuMabvomchXmzvRwgcv0M1SELQLh4nMljHLU9dnWbcsNc3GMNoQqCHedg
fKLDzkUIsK1dMnn7sntMsNySbsyiJ090nMhDc2DWwJhCVVgX2qhCut6v5+RREwZT97q7x+mAoG0g
N6btBb04LYf4mfuD7RReG3J57+3j0LeFb8czRXDhRJuMA0ozqsDWES1HLvJaO0YQMY9gcZoqqbdo
ibaDu+jbnqtlnQHidDQLp78en6oxeouTgKQXUqnJfPYheb13Wcn5IxtYYoTLJrbtjzmqsq2T9dTB
9hj0zXzj0m/eRm1ibucy4YqVocJdbJY2BMfMCyi4STw2YaHgjbSJ0+pU3bc49Vdq/hattJ+wcJ7x
J/fs44JujavUeA1ZPKuFfkz7CqtNC6VLWw7UbwyPVLUmC+/doGWttc9NVhOi2rflZYmVmY/oNZ1h
SgIE+trQpMCrZawI1xrDMZ7ayHfy2r5XiJTg2wKvs5jA/dVzSBvC/OEu0fOMftjL5ZQyTtIhjxnj
B+jD3Jdq8rzUN1HSRZcGS9ZdnKW1v1Cb46d9Lgy6BgyNvcnGVtmZtW9lKteP1ayc5onj1QtRnMOY
PxoRdpypoyxFKPfSgmqUC9baJV2+sxRELkykHEOjCpKZ5BOjx42TPb4zRkroDid0OmFd6F3xxayT
n+lk3qLeeWyIaMHIxMhD6yok75lJdgIYUeOjDaccRY9Q6KuyIF0MsAmo6B8zVmYHzXTv+0U/rnrd
2NEv2DSTPfO/ikqetWr8TNOIWbmpPtMVhc1odvfd+iWlH0kOEUbkIjOPI4B55B+b9OuCp55DzYw3
2jgzpjNC14+zbJv0aE17ae4nZQkcQ+83nYKxzu04MoH6anvVHv0xMZ9HATN6tgCkEdjxcxkN/FiK
yRcfaG/9LYyGPT6Hh6uTJZq+W0s/7eUMG8ipX4GQ4HIqKxfJqUv/KnR/5r0NVItcowUYV8Bls6C+
aectw5NbDotuR0iDuXGMotrEeSS3WNRQcc3KncpgFlzg16yNzo1TPRqDGvtxiDGjrzRa0ekXVTUf
R0jbG61tiWfK7JdaTxlCkiW1ybWdrUasgZevmon+fUKpJKH9ULGxVIwadJKhShy1KZLzLPuNrU2s
dMbyFqE3Qr0QzVo2wm2ujOy1AfC3k5VmbLnYgjDQ6drSY1G2deHiQ+2BPqh5eIRkdzAw57G68JLI
/E489mOT9beZomMfSKePwqkQIc5OvRMokJKuvdCe9JSozQIlfxjarzi4x1NtGO95V+zIEiN/Me7J
P1Rb9SCm79SYyYMt1oAJTLyLUx7Ig6cLCJcBP9FukOhYEVkFJENSPtMFww48tOtU9McyLBtbmNaN
blORwx2g81LcoXV3NxLCJsLckU3jjF2h2LxxcQwEIFlIFVSN72nUF77WZN+7lBG4rHtIi5ZgyNgD
GTApLzc2J8/NhLN4g5Qv9pROoS+JMLFZytxPl+iiirk5lGg7FW109pUT7fkCAYsfe5z0cXxQsM45
sQmRI4s5NOr5ae7acMu8Hnd04xy6uE6O5pB4qLqZQZVOvZc9W1xai7XBsBKfTeXSJqhc1Ca/NZP2
PBc0Dxs7Lfc2reOjMdB9aY2XMhxhhZETfRhFcxNTvuI7OZmYbLD2jXdKrNkB3xi6Bl36xe1RSY7w
gEhw6XqvzRW/TnAZmYZLxprm3nWZ+iYs6CCaLH0Cet2zIZ6yGE5z1q7Lo8QBqKj2Huenfa4WH6ys
Lot60BcFC3Dt3kxzFdIWVN67il4YmTKY8Jzc2BrYuRV84PhGkno3W3h4S0J7AezdDMV3Yp5Jkx4P
SL+BXRvu1h7IVBtc81uMTNGTCGCzu7GfVZrkCvVsSJ48aX72TilMmGjWDDaSLoOi3DtGMLb4ghut
zSgCc48mEH1zFU5oKfcFkHIOKDiJbmZcYlM82jZkVIcsyAZ5lwfx3t7WcaYGPdAQdzqLkHbnQECc
Z1QrE3o+WUkG82uyh0OcTRcYGIVXmbQeLQLYVRWTjzJQok/xzoiLL0uqg6lALGYfkJVPft6sxI00
pgs9wn2Cn9RIN7rn3PzTliFNFJdBf5Log5+xUNo12iF27OwOisZ5zbNOu6g4F32Eak/JD9qSNoFu
IKBFzcEUB54P6lSqhlDQyMloVA8kGylR4V7UaUCnyU4jso0dnGLkHzrCQepOPlOJEMvDQa0TfCnr
LD4sLS3VWXkP7dYPW3N4BQNCbNkw3sWtmW1N0Sn+rJJ8OA2AHcLG7velIxdkrBFthCEiEhKPv+22
04fNkcBAIuhUOXB8tOgdzCzaCv1sGaO2iebyqV/nRN0VJ9bCIbOudLLP29ffmvXhz/uuL3GuALN+
fc319vW3P54TM8XGFBmrfBV4h+JKBcuBDfuKoz/89ja//uq/fUtoXMVGnVvd+/Wk69/hasgQ+vOP
/3qlnRSnrhxRalcja8owDIbUiSh413/i5/b9ep+i086qq7r+b2/bNP2JNRMezn/+s37bpl9PvP5L
Wsf6kJjTd9e3lrSeUjpH//grn3/quuOuN2VOaqBdhDNsUXbZ5x4lppxkCNi2caM8hYNFs8GlVxkn
1XumN4onVVITEdc0NO8GucEHwspl4Io56aQYmmgqO13TvHxgUUzN/OVGGEL1HNy+B0xkexJkoH10
dMIwsD9lnOGQlHumFn1jyR9tZElUPZfYcZeImdN8DnPMZXyvd0AViaWYME3grSueXIy9s4GeBT11
NnwdskJFYJIj8evTG1VdRyYz6LJZsQvMr2eN1KShTr6tI4wGKBO1AlJkY/lIWyCYfW2dkcztXbQk
G0oMm4T3Qrkxchjo2UJQjpFEI0j1Dnop15MxD+9UgxMqtgUESxbOnxBsiLNU9pYvbLG4tyLiFAlZ
f7uU1qlOXLiCyPliw4RoJfY9s/hNkcnLFOOhECJn0J3rp7HLvy4Nu7dkxAWqexepEyAPo32C/t2g
s2ZcY3PQboxsOnBhQ8oNlLWT2kaK+cOglzePyis6HcI49emMNIfoCWRJg6PCH4ubfZXi+pLS8K12
fkOWw8qh80OSRBF4JT4mnZD0iIaRuYlkPBPfy9FYQSDzd6BMHQtEmA+QN9FSRlwDtb6Dlr28ykh/
LAEbMqtPaQIOVeqVL/i3UWstiM4x5ukqrDMltgKAQSHpwgkh7Q0D9ASrBrojhLZqxfulpzCMNa+Z
6QyYBoipvuNsOmQsN4gn1Q7dCMV0UfrXegQyb5vp4xhSV5A1t2XY87ZkKK2LHH+O2nydvajPvs5c
1HYKEg+/K5SNFovxDP/Li03roabFWU9Y/3SbqXy+FDecxnYulk5mNKvRL7fY+No9qku4KlbB8QxL
CYRTPI9wsMjWEFvSFGu/m30eZczkNgvWmvK2W9zndqmOVtp95BNBBjNTS1P2b+rUix0EERMtj72m
daJ5EpX9n6I59FWw90v5d/j+t7/QVbCITTcMkncAeKI4+SMaQ4bmnMVwKQ7zzNAlHxT3aKdMFmIt
u8tU1B0w7B6tqjZ2Sl4Q/N3J0HdAY+9BEqG3Ng4tiCFmKKSXR1F/0nLF/WJO82aSdn6bciCUdvvA
qSDa/Cab/Ls28XctorYmDf654STQ6IxWLUPQ9+fx30K2lrhoxEyP9sAgOD0owkKuQTsPETKTM6wn
tAZxOVdxJm+tRMZHciHK/7QN/2bn0f8QhrZKIR2qvH/dhriOEzFJSKuINebbKtMPqZbIA5WfRl6S
jS88Gx0/ZHWg1JQMvXoUt4ssqrf/fl/8GWG4fohIRU3XJGjD0Yi5+dftSEswR01qR4e+CmdfOs1q
uWc8r3ISHNvkdViwbIKdeNScqL44qTYFMc2WoTIPZO0pl8Ht6jMF/aYpnPESIZjhepVxRddwcJtY
NpjsGdoltKNTCB3M6cb2Uik4lSrw216jMJMusrDETqV9CGcYAtIS9qlb2ufrj3j9jXCL1//+n/1v
jl1bJ2NNI9LHUR3bXj+e3w6BXu0c2Q0yOmBpzLdjW5W7xMVYrkW2X1kYC82lOQ/1yNpyWAJLrw5A
fZnvZwtl+3QuQLwHuTqagWblA7J9iPpDJN1NAxRwny1SD3p9fOjD0vCvW/4/8uj/II9ec2DI/vmv
5dH7H+DY4o/fpdF/f80/pNHqXx1T5ftG8wc2nmlwqP9dGu1YfxV0Y7FZAIURHBI89E+F9O+KaIJd
TYGQmeAIYmb/vwTRtr5+tf7lNLTKs3k3VZAsqFtizQ/77Rh0dRT0YelkQZtXP6hHmIH0G3Wpf/Kd
PU4KpUjvpk9xXp9V+ODzCgp3EJ4cqRSQ3q6Qn2zYRVxV8QkDGM9W1Lijq4y4lITrXWjTqnR1lvSg
ydtR++L0yg2hNauTHINABce8mdXK4/TwY4FwrgrFPTE/jf1MohQrExNyJkB0KvFho62QdHpBhd/A
TTdWgHq2otTHFaq+rHh1A856jnaG6Wy34tfbBL+EKK27SgGG3hNW7qFVuCikh/rNCnDnlQO00oTg
T7JNiTpSNkhkvmO4jrxkMQDqB1KNIeen+k1Rmu/aiooXJdYikFMIBtUPM5N3YcbSuV358i5uoYVh
Ybqi56vSwa3YwtlD8mDT0yeFesTcZGlcleBfJFI+0Gj6Uoel3Dgu2uIGzj2J7h7DGblTVwR+B7aB
Xj4TPiuBj7+C8q3qqV/B+Ut6YuJEAxWifg7CbbOskP2MPjjSF1zaLpUlaib5RQHsZ8LmT2D0x5ax
T3MqAZw2MQx/OkTFRq5YfwO+P//p9MhSAShkqUFva8zZZudOJRfAWQMCINIexRoZQO7dsGs6YgTG
NVCgXi+gDcBNW0jg0hQNpA1Nm4kcAjAxN8z5f+oopjvlWKpA/EgtYKn/zSXFgLTpF2b7HA9iH/XW
Ny4DLFG7ionYgFa9uaNkeQmRBVbkI8QowTyxRiYQf9VQ0wgwQP2XZY1VSHLnfuzMNwV9N6KSvWGi
Tu2/V1BPwbwQQUpnSF8goJPXIFq6YAYJDgyb6TUQ6QAzfRMyKFSA2nZkPji2NDkU0ns0r9+JVkCt
Fu+GmvQBg7yIktyIrmBOPU0Q6+CpRafRnXekIbtetwZOOOiVhjWCQpBFYa2ZAer8zbB+0GShnSlV
d0eK20bDgAeBk72epWDybY0gjMqsDjNmCFrl2YUxMqyhPtT8vIB50FqCarKc7xPUMH7chvLSq8nB
TOf+IcMu3KV1wIkl/0Ie5VXi2xHszUKVwjGZt0YLUQQPe3iw3PB16Wg1OjNhARMc5FpS0ieKeXL0
6TIMBpIEhb5UQrW82HALjQhWMMQlBcGDDrupRzvJh1mTdLhv+95F4srhO4ftY+v08iBlPXtFP75r
2zmMaDt0tUMfCOGEFOWlTdX3QolcajbtKZkMjRa4wM4PKGBcEJgqaDlKjt0J6glRl8ubHICdygFZ
aWeuFei0Fco4bzuyscoURqw9jmhopj6gplZ2IWcpv7fbL4MTq4H2XZlJTOsYUnmaPgnEcIzNSwka
jBDfU0EvFAzgdOcUyUiEEg0MnhBEoDuoth0yqKW7HzVN8dSeMYgukYagIam2GNCWR1gNHEbya4zQ
FMhT/TDNDpIdVYWK4GbHxraqL7Y21DwGeD0BfQQnSNlghax9Yb+miqvdkOXlZSClcCZb58aKvrVd
SsJOyXCwiUVQjuxY2dOPZxRksugZ3NXRqKPwpTbLISHNeQl1nDoB0KhTepNevWU9qzpTMftTBgqo
KZGYTd/MJY8frSmlf0UsKqKIHLIcLmGkLfWOwGzWc7l9HhU6gAJYDkAh8muU9MTAa6gJzWLQH9p0
z2pNINEZ3EvSDTav1ok7WVFGo2puAYpBTkjFM6R520NN6g8rBqnVU3/qZHOPhvYQ/T/2zmO5dS69
oq/iF0AX4gEwZQ4iKVJZE5R0JSEe4CCHp/eC/m53uV3lMPeEl0pXFAkCX9h7bbida11lNQ5RkYGi
do91SQcEVLC8iMrY1WH+BOkv2GA13qI/K46kG+8pb965gJIzMQW3uJcL03CHqw5DJJosH8v/UN31
NgaOaYJ2rE25fG5ySDv6cEoGFtqGxwXF84M/MtH4/VW6gm0fsbD81BKQqx1tzFo4iHE8w3gy6+RZ
kuLBhj8+sn8HzBlDKvT1PltLXV08DgOTvGzCD4kWtRzmq3HH3LXLzXXtEBdsji0BBCH09CBoNhpN
3yKO3pi8mPdj4hGQqNsbcrzQmPieZBczvEVuWxDcHT53Y4MuP3ZZt0DFUYkXLR3Dw0VjajdnqhOg
UjpwzfIW9Wy6fFH3r7ZZT2eQbzek4QiRGx4qi1hmam6P8MubQ1zqeHoqNGaBpRyOmJsgEQ/sCZU/
0YFPEQSAbnhlKn7iglbjabVoOdR9XkzZGtSLsdPKoD4K/Jf1jG1EakAQcZfXl6jYm0GeciZNSR8n
AwsN40drtjEJEJiQ0TS8OaC/Z8emvrJGXr987O9atk8XQLFnM1TTunFQANVO8cm1RrxMrv00mo9Z
0w1HJGb5Ojf9hw5vwsL0qpd0yv50LEEO4I7dFcfSbvJoLQmjAHfI3FI620p3v+qiQuwlxGsSoXEw
VHLuSSI4gH9ppm7LOgNcta2ld2FtLws1TkeF5aDXulvezTCfzL94kepWlj8kW2w88uBxMc4k8xYv
sU+RpFnmVG1SiYxnfQY9AELUHlH5ccYbm7fEddONXer5FpAfAbjeaPHEEjtEaA/OXVKkkEGgqHNT
C5iuAjXsqNxHS1hFB/isaFyb/Zg45mmo+q0otG3AUbWvJq6BjL7jsyBdvWTZWU4zV47Licn8CS9R
QHXy9osDSwv1pvvoEs35BufCB4KNjQEimog1mAcpMmPetAru5hIRZkQql2YsdaIHIbsosISF5Jnx
TaxgSmbbzEjeEetxIhHFfF0iAW7wWrFUvpuurTSqsJMK/DETZ0vcflv+huglrJ7b6Kdu3nFrFTDD
a5zLbvkY0hbdEuxzkQWApyLhrigoJGbNNfvqqV72uLx2SoTpxZbbUbiQBhG/LcRgsaulFNF1KAxd
0i3lOGgH7DgnMninJSq06pgW7keEhJMh/vwapxlpKaRtVdkxCFN9gXB12Jshh6arK2MtVPZNOeTD
4iqhyaQeEXsVT8aUGFw0J/OlMvNu3VhOs7I0rd00DW8Vm56xasxlo5w9UL+Dnpfdj2nnK7YNXZ1H
r7YcjK2QCCAYqlNjFQImX9ARjuF0w5q6EkWiTZ1tBr3atKaqZmHYn8Szwp2lHLUzYSn2csTsgsKp
dfpT1p/pm8cjhFLvOh8ygAWc69Dd+hIaWckwfKUJMOBIqMo1rNMDWepcp9pYHDCLcWHusltriYZ5
GOoIotdPg0upbw7BtleC4ZPhaggnGFRGCArVmOf3VZ6sUq++Aguq76VZMethzooH2NnhDnr0rPYx
hSYNJF7BvWIXvLQjd9gZmQWH1EcbVCDtWEOkspg/i2YrEKkvWbm7HALqEwBeemQ4DtYp5ttIQdDX
dsR2IzfNiy/eZdQgBlBmtnMlO/kIfSvIvLtRmuhpOBM0fZQvkw4dQYoe0ptXg1hStFXXTsbSC3J7
rRSXApBGB8MbLoXMQRKO7jv0iqWhZLqdpuQSNtmqM7CfOFVrLf18P1C6aDJZ50Bh0rz7EEXNLisg
vGwMTprKv0Go7sryuTT8T7diLJe32xaQTtp7n0FffEcsqZz4zffayxiPu4kNl3iuUI0ti48udvYa
FJ8htPbI8U/UphdNt/dBIJizNpdh6HdVhATHhRjYpNrJoohoLcTkeKWrER9L1G+b2FuWWr3VpmrT
aM22ETjYhnqhFQh5dYiVAJ/REk3Tzracm4WeYcHc4dNpp5UXNndDrUjXWzER7qKNMtXVk+KRK20D
AP+7o/BeZGP9EtTWpmqjhtCx4DgHM5gNusamR/SVt8ZJrZRTPs/fZKr0yXP83TAiWU36W2kHd550
4lVuGw+FUWGaYhsVGz5oxJIrreUfs1FcixHdVe/+tA4i6DCGiw8fbMYNdPAhO73dqCxelBMKuEo9
NEX40lfoReHclPKxCe8dYGiaMQd7hSxX7W9h39eWRZYfvxBX4c7o6Dt88hL5OjYE4Pp2Ni96dvPv
paFepAbZ1y7XeG0ErW4/MCJXy87IEf9H5poMRLiRvZIL12Ln5wVryW6RUCV9foPAlGJS4/YrMcZH
l1VnUaDLiMJ8yRZvR2wpQr1iHxIksCh1BoyT7W+dRqDojE/Srps/JEXGnudgtUMahEShyY23oa5f
+6qG370ZjPIDvu+TxqYivbmBYZ6VpjajM/zR/HE/ee+2674EUYSzTT7mbXyDbfde28NZo7qO5QSb
TG3tIdqpuvi0Rh0RmHkSFQULzHRPRMnCJOU7H7xHaPTWVgvNV+zIJzFaSF7bveweZDNHbagLBf3a
K5DX99a4VIa7dvLs0UGnEyF74uI6BdAKJcYTDcoUIU97OrKMPTW746Qg+SdWrEsB2m3Aw2qmvGcJ
vxuUSXmoK5oHl4FnPfgXeXCoKTFl8XZqmyOSQH8Jms3ptYV269T8hjTvy3bOG9QX+JfXbZGSAzmt
lZEtIMXdIF3wZDTDA5rSR2+Sd24dH0Tabti1bJzWOfd5M1MzLjrhh5XpSshi2q7xynPplguDNkzE
8Upozh2jgZeO7CbSDRdR77Ctsa2DrOO3NtWvCB1cxEKI/BpcW/ZNMJuvU+Dbs36qq791yz7aWn7y
RbxMpuHMX3pnc5UeGK3rhnwfXeusjd7ZscvvdHisDHlfAlyb9Uvh9NTo9baCS0J9t0ALTugJuFvL
uPdF+KS59T5252W5fyhajjT44dRumwTf8AIq6TZDeF3h7gkBooV5iljLHt+QD/yeMlGT4HOq32pN
vwkv+tCRFgdyRx7rH9D0a11YD5J0pLEvPnUIrqOG77qrH0mNidLs4oMP1dEYQFZaNlLuPTu+Fnk6
N4yAVOofwwmuog3e9XLhe8O725SY86z9lIo15j30EuIL6zxYddN76qT9pBv1l99on2EzIpBh+RPo
SL/9uwSUteihjcqtnjQ0DBwskOLfikR9NB7FW2RDYwa2I6NXwmoxoOFM0att1dn7oQxPdkEuW9fj
jehJmJsc3vajrMEXs08xxh+z5y3H/uoFESSpx85cASMBd43XpvGeZOqsa439PcVErpzX3ipXnNOW
oerOLeZDlb21WvKR85oEfvrQFuypff1utNkOBX6+bTU23zo9utM+cMJAl64ZK00Na1/lB00M9yKF
qiqjLZ7Mnd6M24TGwkqIhfWDh4SBe2Ib29AcT63DoQ0yw2nvB7yj6KGVi9AjoSUytfm0uHO7ck1Q
LzMErT6i2XfPDBovnkk1wnCMhI8YXf8YP8clgSIqmz2YbfRV4cgtO/sSk/ZB226T1Dg4C7iTx3IW
obHeQeyV3krOrhKQ9dLxzeWoDV8yS55VhCY79JDaQKSfLXDXEWfCoky1Rza2Fto5zFeVeSh1a1MY
7vOkOKpHBco31jfVGJEAIs6Nf0Und0X5hD1T5W+wOzduUtG0TfeTbcPl9uA76rfeZ+hkIc0S1Ys/
FNfSItTOSVA5Shv/Z0aUEzqrZKGBmQq1HRO5iY6YEwfTCT1hRDiovtlC4nw3CnE1CDkmFT6Ps4ts
5F5o+hYp6yWfQSeOXBIAtTZSWiPG/076ZPfFUy7UcXS7u9ZKViMOwKTOX/1xekyk8WCrYc4dPKlJ
A+oAFRzhDWpLmdASFQ7UKAK350KvDKZtQRtoi13DyUQkwcqE9sQ4h+CHpWW6d6VsXiNrOwyQLwf7
hhrgvnLz10hetDg/JjZXXLo/3R8OI8awCnhha70aGUqDwgY2mlIaiA1OhkMSVa8EHTwinK1sgn6S
VTe4J0aPZ3K4eNsjtm0oz3HWvXsiPFEAU2n1KXRWgtDF1amCZj3/X7k+3kVMKfJxNnvF2tUUK+kW
X4SIrxPr98AnKmJH4cSrglSkd+xv9B7w6tuf2nQPeY06m4Wh6Y8vqdFfO/66lguFMavPO7z55XeY
ihpfggHoZ3qpyhzu77TOEKy3iDiEcHneNDVS4ksSXNDRDuhPeL3KtnjrRPfsm827rDNk5TiA8Ra1
BYEF6mYqAGagFE2ux9UpH78yO/yJsfA0evYRuFgPpgruBT5ZIqZohe0piVcBcLy5RgTHZa2inO8e
6aKEjeqmsRDBau5D3gdXbP0H4i5dok7LiQqreGiqhymABTIai0wDMeFCPjSHepfaeIGNeIM/XBG6
Bfnaaftpk8+OU5SUHAJMN6dyw0BlRpK3p8Do9bWPt2BFg/6Q2O+g1C50rhRMWUHFNl6zae/6+QO4
Tk5X7J2rzkJWXagthDgs4vlF18QbHLJ0MTTdarTkV1qPh6H9DskV5wT+nHVkF1to1ThkIYjgYWDY
w9wUNW2GyQnVecBcofWQUlZ09WSi+StbmGesLguj6cCv1N2p4Fg+ZA4NejpA5Yo772A7/UKTsX5i
6kxVV4zrvoQAMDHdLkDWFwn1keV5P1mDai/CcVb7E0oNLcChz/kTv+YcLFpvbCtCcEXWLwMQTnW4
UQGp0cJvUhXiYnAIHmtHHMYD6Vx0AAtv1TW+S+fcgDWo64ehMKs1cGvYIHW4awWJDnUUPtIRfE6R
nW7KOqn2bcfIPARZ71bokPC4xiczwgtF7s8j5sH7wCjNbW9b96K3L3WFzcu3tOfSzwgyD8PHSYPt
GOTPAUZgXva0hkDfIgppSnuXKALbM5IWUQcb1M25jwppzkeERiyMylumfQ3ULSMqC8YUufBksuXD
vuK6Vdni1dGw59e0eqRuRIugCrW1Xd4cTW+BhGNtNpECwsKDdR0iZ6hq+inPJExKqgqerOdvy7Lm
GYrHDWP25rwIlOuv/KjcVzPTrMj+sGT4qPqz3aLAsd2nSs3Cc7RXuctLSC6CbrL3R+lPh7y1Ykfc
4b6gEpp3ODCW+F7MbAwNUhTtgPrCIvmIFMqNUbZ7x7AQH7jKBiRo4HaT5d7KSo8sEpyGQQHkZWxd
Xo22gPUAgjFIgnenpzwNY7ikWl2REopkuR04lKwU5WYhOpiyOGQWDqoYsxPy6BTpQ9Zm3wmLT8yS
9cYXPDyAW1zUxH1UDT/S87jcvUBBpQMopmVmPWmoXYuIBIfY0R7q+UiuKtYijQcaZEQ2usiI5V63
XoPoRjDcyMmgqYBmoxeAyt47i4DLk2yjFZ0qYR0zMpiACutxMIrnCN63fV9N6ohL8KJyb50aHLJO
h5StDvo34NJfk71FzbkTGYiIQkNtNNnEoGXfLZrBbEoWreHzDDq4c9Mhf1Y9jlPsIvvWtEmALT+5
xJ10wmeXeBjRBVcYaMIatD3it976YwBns+8nT31Ks161bORXDJY5LMIEznl9o7+GYt5AEnTn0SHK
buxroP0M62uOnuD5mQPXZwwNRQLhYwSDox9Z6ZG2tXHDQASDaJ1CvjT3A0sH9ITbfnAf4XK+BbVc
RHGxwOW1t4WzByn9FMT4nLDu77lkQ+ct43PvtcaCheHORJsT9MMXbRWrq5bAMmxlaQFurc8M+CJp
/mb43d6b+lWvG7c+ib/0Xi7DsXwIE+vTrMZTQiDgimzGP/AsdqnXP1sxTQmaR6ZDT2y8v8mf+6MV
LxZiUHwKDA+bWUfDO5mRtLZoGNhtOBojwo/5Y9n+012UaXJwuComs4I+MbVPOEOHOlE3B9MhQ5BF
1A1nllwvgmnhYhLDdxRV15ipX+/d2KGsSj3Y6BpWs3GqHsIhezRlezGIWMTWfS1aiExNoO76Rt8z
Ye7oEoldY16NlSdslkoTBxKFWIWIas9w+ks0wS4dwgNd0sqNATcCo+KdYJ7KLvtAwc88JXCuuETx
icGf1nv+M2M/CPIoRfrmBM2rrjuXRpvJUTJ7QIyIk/hrzL9nDz5W5wnnJuN01zm60jhpvliblraA
ihguhrE9w2zy+UPGHbzjDzKdhkU9urg143al9CRbis57qONoCVb5A9wwZ0Z9oo7JOOgmfBnVLLPA
jwTv9ejrBqA+pb4hwx9GdorVZJ7tIrrGjfvmd/5TILLt5GS4/goEWnpPMVLV60GT954G9ENWzXNY
slJMum35FMrhkridt/SraCcmsAn4Vb6zvNwbQ34PR30dGw1bWfglbmPgZ4Anw5YC24gt6mgV6C6R
BvONX6X9X/d+P9TmD//lc//y4b/82O9P/PX/xfU2HS1WT3Lm7uNASwqDxE6ewqrs3GVgyPwA7gqV
5ezVE9Z0y5MAd+FMAPkFdPze++fN/+Jzwy+KI2As4vZxSvA4vuAxmsQKWQDcm3z2E4Ap/Ovm90Pf
dZu9Oz1Vets1R1K0igN5SPwH3uCSd4+7D3msyiaAvhZ9yfxw7QG44Pr3rpIucrDfu1NjXALbG1DL
QeBipD7Iw+8NCTv/uFcHHKwBgRwZ4mldlXsPcBMK9flh/nU3nX/L78dqxOjZM7JwgTDAjnUA+5Br
d2jJWvjr5vdzvx/+fgGcVcfr/h9frud7bkaoHteLfknINV7S3y+r/NkeuoaNZqwObNDUobFRBNp6
j8IgjcoD69Ty8Hvvnze/n5OECu/99tNT3X2g9V+4dtReACOIAi+980LGca4Vf2KVbc5g6SF6NaAq
4x4dvL1L/ZFWlOFbBkK282pmVWb/nTZeT5fKDXGz+6wuSPY2xnHl+9qaqHoH9STUYDkQeJymRrAP
vfzSxWo8VPa4Myqdk+vYndNqINnQwccI1/htcNSKSJEdZP6CjG/nRe/G7IBS9QQFvzi7csRnjjNw
PRXQzkMB2Dr90d3yYA2effDbfoQwOd28pE8Pph00x6gID/pYflZJVO66PEjprRcASfJzXar2jMvG
54wqjmwZigXD+XXhdHu37AJSqwx+jQl2XEt5MQtJBmvI5pKaFF1f6Gn1uRhJypFgWO3MhCHS61eU
zvW5cxDQFqhGpkLsEQ+DSKNzeoLKnJ10INJh3ljnzrSsM1FrvPut4RBoSM0s9eNKzLX8SHuWqHNl
bp9wiIk56Os+bgZv7xpWcJeaARUQ2Rza8G5AYl16yvyuzUae8oL6nUDcE76LxuVfNPwB04KRZzX1
Gf9GFWdqv/7oh4roIKvIL1o95Zcp/ilaMiW6aoJLzXQx6fR03QheFeKzKXH1hgiqVObnyHXlWdce
2S4NJ2eCxRUhpFsKxm35ZAybziDtjP7cPUH0dsEU8brH+c0MS5dRVjneCczX+o/FiGBixTbLMPHC
mlOIiUM1syNo5lzIaQW4gJLRZN5vKNrNSI5ncrIWY+6Pd/H8SNg9aWznKG8MHSFw4HrtFk8or0o7
YF9XElRJ6APzw+fI9U7fMaZ7pABZ6/OLyEYJpQkLFclOju8CepMs01JYOHr43F9f/v0KoFmiwtqC
J+Y4xbscTw3x9PIFFNRXK6a7QgJuDpPiAXM1I7TqTDD1IdGCp2FY1trwIUrrG2Xf4yjDUyrxNJEG
1Q/GY9zgJmxs45nQqXKh+eodAyfjG4RsrDhu/dS1R5nBDND0O6ehUjSQuBYsYHYaxoUyOygrvqtz
6ryk3LRRxugZvsHCJVUg1jtnWbjdi12Y6NKbmuB7UxExQogSEuGlCKhTgQjfyjDDPxxH0M48WD+2
0T36XKu0wbv2MWA6UMD3pVFDPzQPtLcLayBByWuc5z7oT96YvvWaTZlK46mL+t6QSGeM6pDtWG1T
lgz+OnCIdeyTGoCppS7SPTWsUTtr1flEa1Zp/EAs8YqgNap8tyTrI8ezwPD7z+wfWLhSf28VqENX
+usedOtKM46eB/Y5mKwfh94OJostQXcMtwAqz2LE6pkQoLuEv743xH0AVHcJzm2jmcVw7NPJWw6y
e22FdbOn2zTnHkZVeN9qZnaX+Gg2MnJITTNdqA4Mcwz5glgCnUhAToTkS0xg68pOewkUm1czytnt
pjNMZvoISOelca1unmGv++TmOGfO+I9+kzMddvOnEUCBNlp3ZWlAlnbE1TMiKGHJH9uAfIbVkHBC
FtNe856j+EgLMYLnoPVrh+9cFf4eeLB2ryHSXamWlRo626MBM1eEajcRYIzBOgLg7iaXadJt3FQ8
DdkIzdC80xMqytoE7GWSlgu5qW4QuRe5WhronBcWTY4Vzyr4Akaw0if49f2pCI8uVRzkIp2kYpmC
Mx8IKrBk+U284KcLunbRsqvUyRzYVon/gHJ/2EWOCZwsd4xjGX50kWG+tA4DF6c+SBexa9wO1oq0
ihdDO5fUZ6pAgWJX5VdWGpymu0Ohoh9jZp+4OmFOVXbvU5x1SOLbMUQrhrsJ3xppnAUNtBZBc6i4
Akf1dJhLydoC8+OwsjPdmMixCg9ZNTCJiMf6I/EaJvWAtDF005aBZF2EX14t8iOpokjVaH6w9lvF
ZWCcsDBHb+cKwsXpdvNbVasnFFOfnZ18J+2XZZMs1pkjJJ8p3HHete8lTxbRjAsTHf9moONnHzA8
EUs7rjJ/dJmdNc3mQ3dynLmMlxthk7RT+sWyaYaLEQ3tuhQsH8sAXWCaWvCzPiLNmjYOHSUv90VB
n34LHOO7jKaLiKW5z0XlrZOhxjopySqOfH099Trv7YZZoTApmxl6RKOCHYT+EFB8YK8iS0FpjeyW
x1MPKzlxdImwvGa0nmvNJBmIMAa4pO6I77v+Y3b5NtSy6VED6sUZKToQIg7Bs4m3oW48RFijliZZ
gku0Pd3SxbARNVBbgyz/HrQUs3Ey0g5zZmOkK06Jg0SnAHTv2VDYFco3HwylU1c2uzO0X04EJsWs
3nF9+VuhqitjWX9necYlZilVOdEtSwGZWGwq1r4e3thZ75gMeWcszyFHtNL3SaRIXB1bufPJEFx7
Do65IivgLg/9wbLaH1FOzxImC/+3OKCyv2uDMXnG4BjZ9Vc4dI84BnoKNVLCwcWuIbRtYQ3cM2Uh
3TYsmT4Tk8HZxt521MaLIDQ+UVL3WDXnbqEU35jSSZh0yefE0bIZdP9Lb9Bkdq3WU//ofwge409w
1c7ObW8RN2gcZcZ4IpjdYaLUN2W+T/nLllVDxMLoGcFRC7/z2kVe5+HbYjFmHjFDqE0KPp6gIM07
RQitTyPQJaO33SV2BntdyDjd6Y47siq2tJ3uQpYNvTLBP6H3B5fc3iUBzJQwcGUZuWJkPTN9ybZO
i05H76tgXZbpJ05IDWxCIMALIuXqJpXlGykSshIbHn2qxQnSgxBaY/EyaE58/Osz86enau4CokdY
VtMS/2C7JHowO4qq5FIVqnrYtFX58teHaE62lW30O/IQ7Q1NNsvFufgbQzYWaXT8vScYIu8gvWMl
jIJDnPlIOH/vThUDZwnPcGXlxnM+uQ2bQ77l94bU02KT5O0rHzU7vY/QaOjZsQ6RRkTzvRjcrWik
tR+Zp/IWzPe6mvKjqusCcFrlE/Yw0do3AFA4qQi1NtsRxIPDXtgdpvdRknYMIDc/cnI/RrmbrHmB
7hR//bGab0ot6DeRo738fiqNvGCJsiTHiAeyD4QVPoRSc9aiNv2dF9aYVcz6+HvT9YG+HJQDedmH
xylqbeVWMM0DGMqHPgNsgG8mWWWDyaiqw20EKS7kFUcPqCHDyvkGMhz7FdkE6gjbvziiLSkXLadA
jmv5aYSk2edpumtj79wSALRWkow8zOAg/vS0PiJ31FdthVRAxhw+jo4SL55d9lZYxDzG5A9tK8cD
KtJjT3sCbIPFRVIBHTEGBibCZT1lj+rIbEEdG71F0aHMrYHBiFLCT8tjp+Ys6vlZJtCjnMkt3rZo
wrsmoTpq5zTJ3MGwYNThfHYJWYT8fhLX3YpDiiF47GPG1N1q7eVAON0xOqaezWzn9xfGTNxKCCaD
VRwxU6hjOLAwwAx3KkO/Bb2nr34fe8L46fh7r4m5trYJRVQ9VhdirOJr1fFOM6o/ZqhPe5+db2Zi
syo6d98U+rDRy57kLFxLpaKe0ab20kgeQKwPryYr+NWMBVV57S0IjxHzZfu9FEzAaoDcKFIo50ZT
fPBEb6a+zU6stdXK8zYFOqFQc1BKeUyTxAChMAhr/LKEsIfs4eMKG7l9tW9BT603+uU2jsS71dXP
iUQIren1Rioklx0h1QuzZmDuJsnP/9sh8oZA0//BDmHiWzL+OzvEuaia6N+WH0zO4/w/uSL+/qN/
d0W4zt9sB7y77QnHNU0xG5H+4Yqw/2aZhrB13bDF3w0T/3BFiL85KKrxTwFOMPkxfuof3HgLmwXW
Jt+0sDYgMLH+LzYJy/ivVh3Dpv1kBi5Mz4BVb/1nm4TL/kNWGYDKWHeY8g7qyfFGMLpJB5rWbK+J
5UbXMOkPuSQHjMxdA9O0bt2g1YP4k1OLtxemUZ+Lm9JKfz3VZr6JgawTmaxoCCbbuScb1GPlTDhN
uAFVlzwUQDgX0DkIJqLqf7Gqk89KM4316R3NOG98vy/PZpOrI7FtKS1XPS4aLO/X0p/85egE8sFN
W3iJggAPI7BuHpKXDY5Vk/l67BPEAxzFANy5MqPS2aiBCGqUtsTJ+QQge4bGIxfZ0SbhYTcNgdx2
xti/6lXFCi0e3mJPLTRO3msoOM02kaJ4GUdiScsIg7iVQcGVYUtAE1iiCA32qW2m5okJGnE6qnFW
yoOQQ18SPeUMV6WDxlBO8lgPxXmcrmMQ2fvOKz989mAk3qdboxyyjYwd7y6BmratWm3T9xTNjXHG
+PlClTNA64iAgsjuzpd3nZeOR1C3q4An61lvqlWmhLVP/OmxEBI/oNNVKyHsb6332F3x6/R6qtlj
lmA35izUEjBRpKJdPvW3Nu18KrKH3sVaGNJiwXuuN5pdF1utuEvq1n/Wj8lV9538PmyHVxBC/UYO
eGNGCQB4rNpi52/TnuSOuoc66Bv5bhg6457p1S2vOoMYPnSnQhJU4vMnmAL0NmsoRavRFCDBmkqX
6Is8aDduDIzYrpLnoPVWdjzl95oHwN8ujTkO9ov3UblLOfvtsK7rl9gPshUWsEdSiAKENgxevahG
MiDNpesEau8j5aakNIetMhuSQ3lxNo0Pnlcfu40gG2CfDUQ2hkmqLXKJ0YLtYbsDHhEtNOVER6PX
fopa/1SaPu5oTKyrrh3CDjuNYeb+ndP6io2CIkiRyNl1o4vwAK0El1BcMn+xYm2jBYmPlM2bFX0E
T1lsV8iul4SBW9l7ZenpnZpv3Kk5BjB/4fG2ipwTlJ0z8Zr570EGAJVd/wY0xDx5OKhPFFtyVWcs
f2M7eUihcsYcWah4R2/VJ+PBswMAZEA/ROmJ62CNBHZHsDVFXeLflRVEX5VnFNdxsA7LGku7TVhb
EhLALIEvHLQOFRq0QOJFYxcFOrKZphif89FEhMhTzrZ0KrdJML+mfbtISC7amvhisI+Af3BbAMLg
6BeP/ZBje6+iTytoSKgvJ7CpomH6kGQr8K3ekjTQ7eRS34+MQOLmWJbKvXd1CSjRmP/8kaVubhXV
btDKaUUtiipwPlgVTqxVkbMFrg3ofCNu/GPcpy96ZFf3fmE+UAId4sCyTqhhCaAhxxne1qquJyA+
IixeZWFs3arOl4S7OgyvxIsDlIYzl+FujGy6AtgZ91CaOLgpcvNARRsLCuIajE8G0SQQ27YhgBh9
C/HmOsASfcwAi2UpbzSb00RVKLGC92KeyYgvT4lFQVrl7xijSIrxiuQAkagenqBVrBs7bk+FiWKG
ICGPqS2lpW41B6B0I4796TkfckWCDdEaBpPhuh86rMz+q0cDuJ1yFziEI99Y1awKYQd0nVoBlMla
jLq7aUtLnUIILWfhD8NNxQYCMVdFd+44AV7Fobm0Z2+EyB3gfRorn8atzKud6hezBLDq9e51mlJt
WRWsVrxQdDTzAYDDEjxwF61LYO2hSp7DPpzWnlTeOl8VXZLsR5zUzLjTeN+5bg2OxPXXyN1jChg2
dbEJGT1R2qeTFEgEAvNSZFg6Iqs9CV34SwwXdPVoue9EZV3zsX3RR878xrfuRuZFcfSvMa7p55oM
Nli0LMVo6Vr6TChVYVvlqxhE16GipLRL9yOMA//ZCsYAE4FxqFIL840KAFElWsO0SiLGkBrhXEB8
NnMSscRVcT8Rf/CeOKzOXUt7GnXrCJyvfSrcdW0GtsUunKhlljobvWl/kthvWcmBKUrrIrpz8pKL
h874EIzjeCy99DWLDbZYgwZ+OSJLMksfq/GP6oILsWDeE/Egr9Jtjwo/1wp5WXRITRakUPLMpenw
1ErpcqWdyBc2I3kIR5TBUz++T1AkR8F3dgiw5kbL34fOvzN2ZrtxK1kW/SICDI7B15yYg6SUUrKm
F8K2bM5jkAySX9+LqkZVNbqA7ocSrm/ZvlImM+IMe69Nfnccz4pBX58eATYTvB0F3dPKJHXsr7hO
glc6XPe4mPFjKoERDrlMnjPIckjT09tkklRfdfyvyoz7MrGZ6dvRTjTBeHGwRxzTtnqPEoLMdF7W
5yYHYzeiTAwncPfhGDWkspG5EHo4dBVT/JehQH9cqXIKvwNYpD0eTVzDBx9F+5YVs3kXtA3bQaOX
oVxggfpkhJ9i+tedTOAFYkqMH7QRQG+rvU8Lo4UYPeuHFvUENFM8Iq6It8gO3JvDMxRrffBqkr9J
WI62g2u54ZostrMKI9jp1vprzfNPnA7idRYXc6yC17nQNwqjn0uF6rqdVbB3cvUjHoOEGSq+qLul
NfZNLn8mzqzPtaHfG3U20PvuvJbkbmJd8nvLEZd/XCT+nJ0SKbkVMx/abNsRrYN5cjMMvUUN0Itd
3gFBZwxRPgZFgZzP+mm1pktEH1PMwmztOyu3U6CO3NSJ05J9pip57HqWvB3onpc6zZZ9ILnWB3ws
bB3n7ljYqr50lp2d6jIWhHHPZzMq5JGPO32t/u0Vt+/EShJVs7AXEpdNm4tbjr3P78fgYrd1OOoO
1wdulrNvXzFjmbe+f0BTDXFIpOdurutTw4wBMJ1xGdcoXJEgenJVo55UEF0CDqA7hCDDNiEYKFSd
8u7GKjkz6uhhs5JI6BfFn3ZpqQoMgCWDfmpLnuwGd9AtNofnXhnuSyf6TdF7JgY0RiSyj0PDr/u7
MvssbBMRbj9/daZb7yuCiViAg/ZMZXYP7h5WieqA5dCvVyEIG3IEZRGFvM+bMY/LT+14xNgy8ARZ
J7eYLM0HOGMN7piuAvQ1mQfeaXsv4w8JApCjsR7wUPZGfNK4JbaLJPGkRvk+egPFY6bv8IqKY6TR
QyL5gGAqW7mhhU7uPLf+Q5cdHWqWxaARUVA4TnXCz9Y94rJ404S8X5z2ufeN+jkLv8uIHOIgNoNb
VlZsXpnI7OBrVO/IIQcmmDDQHoWb//ZZ7p8wQ+1ap/HvJXUhIMWmC5OFqbsffFTuzUgcfXUi56cL
piIslyMISbUFCKdQfHnIqXr/Iovi0NL83KFcZYpXMTOY/9qAHO/wn/qgqBcuBT/FM8DOYgN8KL/0
otkNKemRlWiIXeqy/rGk1MJ4Bm0wGx6pWcs7Ninmlh0Su3kHU2Zi5/nWNJh2j3YsDoXvvaLtQM2f
L+axBIa1JeeUmPXR7C85YdZowCBMM4U9gpX94aghxUkbvcAETY/9Ss5xM31NqN02FY6vqhmi7dLz
me/5juCkvGTD2Ypk9+63DX8Do+SsvTZOhblTPwVW2p7y5iyGrD4CPwFkJWbz7Frneq2w28wDc6OZ
yXcd1LPIG6dbCTglod/PB7c5ybHk7myWW85WhCye+b5OO3Q200SyMFBFZuonNTn2yWAJEngSaxXi
8X1H5NJ+xBB6SIrqq6q4ciODNU5Ovh2jaqwQGEGch16OA7cddlC6LoYdq3qqTQz/oORSo9LkRkGL
/VZ2mXP6Lob4fjdNPa2opwYdw9CsXYB1ZfQBvWYJ7vxc6w2Y2TTsrOaZaKp4m4o0O7QJ7ufSye75
/8+FJwVu4xprYg6gIXWXbi/0yHrOmaElrkWZ9vV0h2ARxYtntRs2GMEFMctnVveM/skIuWuHrD2N
lVntfCPN71yNn42eaB/4M0HXXst4GUjEcZhQj3ljTnJ7zH9qKtxniLAI5uoZcy235d6doz0DoFrf
MK+Jh86ne1r/T1R5Cd8Wc6SymXHgGfspcMsbhG0+uxzHiWf2gDqZr89jA4qbYvswuBXcSastqCqD
k2FT+A4pNTXez62EuHWcSp7K1oBgltjWkc3LfRV0GoCZq3bCRNI5SwR/w+cIVjx06QM2gNP2mTP9
ZU4jd4j+8l3R57/BHfCBtJuR3T+q/4wh7bZCqAHZ0l52eiE1AQMk/qeCUEe8TOcCZZAVs3pMVW89
1CiXcBK1SXS0DYtHILHaXRFn7xlsqX2kJDHo6zHAW7dXxWvGTPuqFstl0ie7U498bcELRgeFXhhn
KXFeVvwQ6Kp6IdPrHfnHOa1HlOYUjCg5OeujeUouzoSZwPRGBnCmDIvIhotHudJPNCxm0fjHckhf
FhLOcfZ3IOd8BqJDADXXf248NcDKXzhF86HkAvfInvGiLvTBGIRFNr+BgBMPMHGKbYFubBesj2Vn
QUbT9ngu8/y+mZu3NAk8Hj/I6bKygYhW84cqx2U7ku17YcPgHaSa2FcvEW9omr8PgXQ2I9aDXT4s
6jBK7961DIBiq3kYvIB/YMUbI/fIL5XltCfRul/YQsf9FJFwXcfMUlFJryHnjGiJkmIvNa5pdmr3
3XCnbDa3UV8+A9nhFR/F35r6ZT9iQ98n8fh7duEgFUWwcVtH3vU0nzi2HH64spVoM9PgztR81FKy
M5B5G/Gha31z1+QsA/N8lLs6Ke3DbEm1TTp5VCjEj44Ikl3qm/4xx6iEZ8e7R3BX3xtYMjyfasVJ
I/MgHAJB0FH+Tm1o1sQG79kYWyFZ593Rw7epYlwMXPc95zaBTe1PgsR/qwU1DUF18J2D+4Yse5SA
cOLayDg1U66OHWFKuwERwm31i/MezvqCyY22HKbEtoGtx3o+up+i8ZPOld9QjNF5kf2b9MdV3uD2
j139WKU65BbvUdJYKnQY5ezahteFoVWI3tZeiuBu0YiHekx7G3eNDDa7XBD0OQXsGZc/2DXFbmrJ
N5kamrBslncFgrsXj83cXSoXAjL8poWTjYqSXdQtibqT7Vr9lVCdGiUguEcPly/2YkXQ8gOCWYAI
2i9OKUkNqHkBOlGiM49V84IQPuDyq5nBh2WUpaHhFJh8sdawWEBCD+LhABF615dJ9JoIFWIQyg9x
xkJS2FQ7daVciEF3S1CGad7kD3QEfTgEUKqaIjb3coVf9TNWfXYX5hbjNmmrnWWSApX98Lp+gt7D
PTfnx2XuHgkimdn0a1yYkXrxoH8qu2crGbj39B1h1lfysZ/MW1PAb8qC13yi6DI96Z2GmB2H7EsO
1UQUuwBeBozITSPYyXFdLmEbuWS4K+KU084ayVfJzmWVaBR58kmUSjzW8nOE/D+Yun5syDQVrIf3
9VK6uOY8eWJiv+0GnD5LZRxnnMzAs70J0TJDKt8xcBqDB5/F/UA7fJ/m+r3oDfXayoWBQfWrN4z0
2SnS9ygby0scJZ/fN1ZGhlVEcsNeiLY61IvxY2QQswive17jzVy7s+9zazHBAPRjyCFnIVTaULI/
2VgYXxPbTnazv0Pkzc/WzSQBxGVYpqN1xZKPXIqgq7DmIe8P2kQShavxiJ9DvCxIoWlEyAk3eKi5
q4lc56edDKJ0lspJT0GGm8JmdXBK59CfqPdiLeYjC1x348SUc21mMWsS8V9vIROzKLyjaRvqNlEC
WvMNP0zzkZEQLfuM2ZGdAwqeCmZTTn1xq+wv2hDz3k3cvbuGqjmMeE+ZgB4bsC8Me2UmD96e3Hl5
agFyKQ+cS9SGZaKNE2b2/JJOIJ0xgPcH1JI+Uh9sXa0cnutA8/13uXkayw5skl2FY0LUTJavbLIZ
EXihXQsbQU5UxjzN22BynF/DGG9aeFKuVu/QajYOiFTUxsuCBxk7XZFFlPjK38naCIgC/5ITXs6J
pMdO9RJQYPCRGLxakvnMlmIPExC326Mqxc1cEPHbA90MlY1+bD+ls9QHjbVl1yGRc6KovitJL74l
SbLLlEmwU29/xsb79/Yqtd1zILyIfCrwVZlE/JUE+uop58QgtwtJVDSPaLVatCIGIFD8d5eqNJ+M
DONZk/rjgxbjKSvw0+W2zAkRaMNgQUqO+nzaj4DeYQozrLW1uoHNY5gp0d5lFaG9S2ZViO0qDguz
elX50wSxjFGK99uyE30ewQ1eHadmGqlf0jj3rw7rN2boRAeyDBc6OroKP4fyWPr765Jy8bDOjOVE
roGUUcjgnClW5fMfyYrhPCHD28YavLcRY+5JDWrrCqnDocojdrQsAdFRqfjgNqsBbp1YjAvolFJj
IDdSjJVwj/r9GBvloe26/NCkdRD6fNSXmlm5XyaPtTHfaptuvPCch2EaxtcZkN2J+/lBO/L36NbB
c56J4BmqKXlZzCak86g9gz23MIJ15JwhAUVjN5jxFqdXy94fViPF3T2xj28KhdeZ4zJFFtsGT8xH
tvWEmkAvhIhP1HqM9UlnqvFaVrnGIWba5K3MqMBtuDIpNAaprQ+Lqfkmg55HJF36xubwKPPutXV/
jyPBrkw4sEKY5l8vB6so1vEHUThfVTIFJ9/LW0Qj7YPnaQpbYI9P2VQ/e0vvh1Rf06mYnQdKnfgU
m3lyRPmUIXqu1V2EnQVXpMXEtbW802hYAShzcUaqjs846ID4jVl3NMill35FfcRdkVnsIlSlfo0N
W2rdGNw5s3icSuDW0qh+SqwnyZLHIVTeMzfOTDnMkfytfO0ndrNFZ23zgvvI8xgqsMsLM/LffLNV
57HbTgOwbNTZoJSKm7HYOAVYzqPZm87m10Q0nSrzmWyIEcVn6j6bjFAOfRR9YoPFSlFzTA5w9Cju
l63XMXGFyPhsrOti8DTHuZTQdFuiatRoXqlA7IN2OgKqlNNuUYh0W6WM+uiSRef1XF9IBiBLML3a
pKiiQCAM1yGmqp4SeXAzfLlrjC27VX0GIohmYmVg8bIxuwWxiffkkbZi17WuEdql82CCkD+YmfeA
Gz4P9dI+OZFFw1vgPzHKuAbsy/eZj97Cz+vSYxeodUyb1z+ofwAJuc8wyW6n1tsVo5yOlNQcrrXl
bgWpaLvYJPb3d8+hffYUtKYMHlVYzvmpbRd1/v4SU66DSTBPc8twEHaO2pfxntTt6OCO+VsNG7qp
axJ0QHWXCr9rldI62m7x168HyK/xgKnCkT5zmgr6CtQhhCZ+qKf2N7ZCblES30BrZF3wsUTvCUro
swXU41g70QaKtjr765c4RxETJ7OFWAExs2lIvIElWv5/yaQZ+fabgP3LDvMzqRVIc2A1jug9s1Vp
TmppnehffRJ0h9jKn33qIMIoEIXPrL9RgNQnx5TbmMwOmoaRjlAI3ukqv1Vkiq7sdnen0Kh4g3dm
Ogjzmef9vJTl3SwnMFnIjZEjn5Gc5zRZwKxyvU/RXMNLDX7FbfGF/TDsG/8FqO6fyDQOZj3GLG9Y
ZHBLejwrp9lI1FmQu3ywEvP1W0xu4RAHyDB/uglDyiYgCRC1iZqMRzVJgi/B5y7SEgxuSuM8w9FE
WoO0qZ15I9rqh2kvzm6AgIFGxiH1CYtSB9g0rt37YeX8eg5oKIQql1oPCZr6ZgmZT/DwxJBlnNH6
US89DNXcP7ocAih7/eEQN3V0WJr5B2Roe/e9I1kAqFzsav1vPdwJohAeDDnkH7Lud5lB9eH6yjg3
wn1JjIl4BMO3z2Y1v1p68vZm2q90EHcVUYIGNzRnNrr499mzoNGYKKfQX8EM4Vbkz0CBY31CL0Pc
l5MEKNfKJt4LFwMOkZvktDCnT4f2DOymPc/E0R9oNW//eC6JseUEtYMNKVs/nHS872b/pQy+3P61
S5ObMaNTXob2J3F0mslFQKRh5V1labrbZcj/Tua8c4J+3nkGsikjML2NRcgNY2Fjo1SP9DaPevY6
jo0Ex7fOBn84sap14Mh77KHPXi/jrZ3WFEU8lMSERUt08Ab69t+UKQHq2UApgXzGuUOncmPiuMXW
RNKzE/yUVvNppiMf3uoy5hTA3vOkHpd4+nQCJFSG39Dg6PHdqJo39VsmD6XwILyiGlMZ8tBhbaot
1P7q2fG9s6EZy8zjrZH4UK0JYyM0tohZkDcMO1MgR27L4EfeJfvIkD8SfuvZT8Re21l+/FbPT1Gj
j3oxtuX0ELetfWK7MZzLBBvk7FVo2RTE1HCg4l2YkLUg2ysm2iyZt16fqo3E+UI72Iq53bhz/STz
idgJNklgxCzSkGlYkRfnh2SBgqNz5Ip1inDNaplGIMMk9it/cDBVLlzhc/ocM36ifAGqHXDtxLZe
UOyNrI6XwFxHGubZx6APOKfcq2H6+o49rZDZ9jvZwaZlZcpPTwJfgzcSbo5zTDo3wMcMg9/r9dGe
MaAlMejM9ewhBqs+m5lzHhDwMEWzjCPRIXCFi4OXBdVxJDlq02C52/OsfZWJoVBSQwrflBY5vz6j
L+YDW4PwlSOekPvU898piOPdFLXXb5PGQGYLFTaYqBh4U5gKW52LaP5gM0GLkUmyNeeYz0ZkZhd2
KPFe1Tjqx1Ij4W/wMi2zeTfi3Z6oJ5nhDWYY2/V5WbVdZUtZPZGRhDhmeitxVh1sOb826x9DKcOF
1/LuKOOJCoFchCK6mpw/39fd95dmPdsdCOr7zJUgCRIsuwk/H/D3TedgnlBE1bQuScFxZFMQ14nY
jU6856xr6VUs+sICqSob6vW7bTFtbZMYqIJdlVdUCy0MSIq+eogBVfNXBDieHDSc/ZKHHl7PPfDX
n1I3+zhlj9ZXEPi+b+n1O//+J8I/R6ICN75CcDvVxjsLTGjz0L2mp5Wb7PHCwnppIRdkl4ZyZk0K
RLRcKTK7um3jQHAu/Rv3lV55hbcApiRW+ng5o+JiCSBWkzA67GAiCQmm0Jvllz+HGCM0EMVla+A8
osezHDpk+1ewVifuPrA5nu2KpZp0gp1BeXrOayHPkQ8RrNPB1rEEDmihX12XO4PjHPNclDOPD3Ky
ogoH80jTOvtCymwLpzJGGAsjMC/mNfZwDM6FsP62jntyXOaY02Jj9+TyZoA1nAz10zaNFyedrsn6
pEg7upCHfET4fVPocEKfmNlt0+cL07IVez7O10EVUxhlh8n0WE4iN3Xs9nUes5jHu3vI++liMxG6
OGZCsmPn3OyuRL3WENldetMd72SPEEC/xKO+Utk+0a3JnVyxHWXgYbZJq7+u4ICgV94FJtFj/lK8
wdTDvY2lOxrne+00x/4tNwcLwP7sbytt887FY7V3zD9Kt1RPdaq2nHRRmI4M8zRZhh0t4AYEUXdl
ItpF2FGUkoTKwfoPimY662F14ALz89fBnO3X8SF/aTNj2FZJ8sQ5QWhVwRjDZbMtmWw3gpNRxOo0
dDraq9zZZL0vCaery8e6JADA8Iyws9sodHMyPGKREhqSzc4Wq+xhKF3zZEpFSLFiXFDKj7SA22wK
ihh/vo6sRC7QO5kmoLgZUn3tY0QAFCZFN/yMsuqXyVu88eSMkUgMCkwM+2c9tp+VZ32u0Up2717M
Bouemf2qBBKWekZsaUtDnyYXhT8NO/pmOmtEzgl87luN2JGOR3BLbsBRjAcntYHPsa3ZBflkcBn4
+AMW+zXQq71o+DKFcVTCik42wKmiLbZVIFwMrrx4UAK6UJSgMsm/evFZ2B7VPBzzMRJn7f6JamJQ
cdydXHrJbecV2Enqv10dFe8B0XkN0QaWSvJPbMkB3CkCiIujRtV7WEBeBo3y9pmCxgTXg+l9dEkT
3D/eMhHvmTYnW4mVe2wCGvEYkDmECDFctoBpEfSJ5xuM24Q9MXJAKUXsPxYGQolqMPKuwgBkn+66
mY+C8prqIj5a/c0cke5ApdnOMNoVKXN8qLaVGf/EZFOt65TfXpBjzOYXOoMXiLEjxFfOgRuRQZab
nXcwgJDy3J8C19NsiAT+olnHTJqeO0IPT0iw5i1KBjBkBGShHT40OdrQQHwxvncf5eCXtFL3/SII
e40brLQp47qBaGBWaldBg+2WHqnPcRxyQBEPVTcE9jmILoZTU5hfUUfaS2zDnkuDAE2SifM/cqsw
YjDEaUWVYiJ3Xe5xTUAg8ce9v8wXeBIUIOicjY5488lBtWU7yMYsB84KUVE7V3rLFiYFFl3b/zPe
L/spZf7XldBrZ8cRpD1mLMuXHYYKFmiHCDKB1b3Yvo2VXqNRSKfMWfdXKH/WeCVTeSSaMuSqbWQu
efWEuEIe/LzoWCgjYSglaASD6yjfM3ykgyJcaMtWhjYeq/DYz5p9IziBvHIuk7l2ayh06jTMfEJc
iBh79wEolN4Q4ICC3oKwl5o6oeuwbGYWHBqGw7JJ5eWvQBOLZ67fmNsEgATm+c6qIueYKrhkaWJ9
SebBrXkxXBy4QIReigaPxUxWq93iE/bHXG1agyKZa45cnR1yMMSkJEFkWTeQOtze6PK4pM0ClGe6
7IWDlyEdSMYq0AF1SuxdQ28S5PQkFJVPJYOCHTHJv/zOfV56LGaM+XdNk52iqwfPi6EpayPmjiSq
DSezSw7SmbpzrSC4zWZ+7MlMQClj4VXWbA/dZlM4tjrArGHXKfTN6GIimXg6mtw9sxgttm3UhJlj
iDAS1cmdzGaLzhLEow98M1biN6tfXE6ND9E4IydusaZHE0n0brp9Gy7ddNmiMUFJK5fPNgWkAqGU
zPJseofXGgcKG1Xj/CpWMo7UvnkYUj7nZT1+IP7BHN6DCMqK4MIi2AgLAqskf+RQyOnWVQQx1emE
DGn9WzSRGIcW0XProHLq64Jsc0lWhtE8eWX1mMGMO7O/8XZONP+tzWQ62pV3b0scLrQQisIRCIOV
cPHmtXOw4uSaY4zGo+kcB+R5ZTHexZUEfOmM8PR5Wpu20eiqset67C12MVlyHYOUTaPLfWzEH531
VPXV8gNgzcIT5WhKa21Z4oDFt9kqn7vILU1mvb42wckFd+jG7B078WlfLhZhRd57VczDVqoBocv0
HJcZzT32I+ySKdvdcn0alM8WHlMgidebTuMcNM3sZfDEm2R9VDo98xVkolKQaR5lPwp0iAckGrTp
PB+IyGz1ZCcyubCmutcIDzdt4ZE/St4dUdtvSVBHu6H3D9kqSPec7pyXbnJcp/i98hDGEHa5zaj/
F6PbLYKNUQnsifNhZWmZ42PbFNfIBwIsBI+NdLoIcV9LNlKZnkuYVA9dM39kD9Pg/LYLPq5zU/1o
CKvYmGPwmeJWOSRBC5epAH+6iHUMWV6Az4t9NfZ8JlCDjbh/0+Ec29m+AUzMKj61uJcDVmHU8yl8
DQ8vg23F5NEy5zRd+KfV+klcfcucfRjZ0rVCb80BY3Pj/YBp15/MtXL3Vwv095d//HL1Rnuz4xFJ
1NRnY25zhhzEqnybqe3Vjv39Rfzzn/6//65c/dw9jecSkM6YSAa30eqgHjMTn8lEnzl7gwBZJ59N
WsK8Jshg6PowWm3nWdZjRV//KfnnP33/8j/9u+/f8q8/8Z9+i+NMNAupC/fAETknTWth4e2SK4hu
uY/FMm3NukeZN0fLzlCMZ5IFqmHS/XD0mhUdd9c0S/U+8nICi1t5Iayc6YhnVgdMCogF+F3OiMy0
t4E2kJOSieYsrZGB4MzadeiZFuoxu+PJCzliMdLN1CRDkExXbbTkHJb4mNzZ3KAoZVPJmMNlVbtx
hhQtPzTKBN0xOpbtsBwZtkWfnyIXAXzUv5yZ2C9NjrlBkQTqtX3oOgH+WfETNMSwAzAd7yrNFElk
nJKgJjU9IcN3ca4j60NydJwib1dN9mdjRY9zHPmhTwu/LrGNQf+yGk9corTfiZ4lqId/oMDRyctz
7YLMZmaI03eE272xPInHhYrSi4zXofxrqqB81uKjF/MfhqvJjli5H3EL2S+359BWfXOu8xzEx4Su
ZuksZ9vJMG8GPDyazl5P9RfRKPfULlyDpnpFD81ceuEomGXxQLmwl3REm0SAa0rFcCujrRzh302R
veOH+qE7L6RLh88pSBy2rPS3YkCxyeZ0OkzBWALslS+VkQDy0HreiSEF32iPV3spP+Sgnyc8mxvT
hTOhy6BA04NHxQFPLpPBDtNlcbGEYRAZB+mSdSpfCkMQ5rx2dFMJsYdxEZQK4NaHqesevr1QbeBj
ZBo8zWL4q3X54PYr77xWNoz3KWOQ9RQzgW19KGP1dLXYVW84NIeOUHMr3aVlDpQF5+I+mcqnBYB5
EkjFet0ad90IvcIQk3/2Srwsci5boMqVcyJJDvk741QdFCF+aBIKSmbpZTmHAThOSELWCYJHcZmD
et/npT46a483giNkf9BH27hDKxHUvBYiJoPI8Zc3GsXN0gdiH2McP5Iaf26aHM33JI7fP7/orrbn
M0KZzAe25UwyZ4/Ou3zz8/zRnezHTKN7S14JPM0v0mxMZAkMlhlK34aMesdi/PT9FwUucXL8TLji
r3niGYeemQH+c++IboOIuYVZLLmNK1FVRgR+WWE5BfrYJuSRjBiabNecWVpZbNXrSw7VxC4esio7
1yUWJzLiY3Pe+LHvbQ3IYH5r8OBQD6NxpfvPgwNF3keX0As6mPVLqUeIlZRvRY49M72Xrngjj7za
2kH0UzXizs68sC/8j6Uq3qduRNOIldjX0YcdJRFb7Gx4Hok8NxcTYDFedJhxiJpsB8nzalMfonfR
DubBt4G3ten8kTcNLOucedSYkWIHE4g31kzM59pt/5glVNgkz26Q5OXGbL1tpoFW5Q54SxxlG5hV
r770g3ujoF6nfdj7bKRYTcvsWubZ0TSi5GCQUw2S3AtOE8bDMCjPQ6Odu3oKDHxdHRvHLmAk1Lpo
vJOrGATtzE/PKvK7avlJehUeVP82McqJ2Tg2iDoOJEo8FWsXpf0a2M2CbkGyeWDvmJEur19kwZyj
GDLA6evWgeDGXxnuA9RcQ7UXspjP1vr49S6j+kDxsscVcGPWy5fEaqjvc6ZbJhXpNqLOCKNKPSSx
x96qyd6yprHBo+Puwk3RnnHycYuVc7xw+lmcf8KDkxajAx48tg7zRDAyEZcESeNlztyY459bNhn1
xxik09keVs/n+iVo4BBpi7lBkwJME2SZCTYR0kYUVLSnCkzROeotMLRm8zQK99SvC43vL0ODQMU1
jRV4Eb1OOSh9fAcNBsAUdPYILdCsfQDrSJ0xol8omep8vUHAXztW/FKVFIo4J/RmZGB99gaTsdP6
ZalHRoQ9m0X8aNVZWOnr0vB7S4XdLvOs4WLBHVzK7stKiQP9/oMoAGis1jPNM62/gZT9VqfO6woc
SHk0jkFrs/McOyz5S/DRNGzwGoRmOHrfunWDXcs835k6/0IulZxGrGXXUaF+ByTIMDA1XtErlkuU
PiIy7reTAUrK9Mlk18pT3JoTewAzq7eNBLbGOC65LMZfiAwGnYRz8VTqXYOelTYAiO7PClraFu5K
E9CCW8V+1wOLYvh5JHVrmV5zp71jfl6EKDIq6rLhvuS774KqvkW++2tS9nPsJMsHCLpL4OvpT2mn
98GjdpfkoyvZaS/4TdngAPLWMlM7tnavVkLu5uLqw5gxwZ+xDCxwTbaB1aTv1hB82Nrtvmb15hOb
RprcY9yDK0yVdndOZf+NfMSoWR2TVNDJbB+NFr1hhWDLxouyEwm5rnYa/ckXBx11j0WewIoVcVfd
zz4S0U4swbO/SsCDupOfQp/6Rj32pnvzWvhCbhfnJ4W3T5btD2ZULK6K1S1Qgsyb5p9u9uhMafJS
dYIxeuruUpb6fDI42fw2+2nhcr+4EWrKvrcB5ipGCG6MqCSH0FejkWsiU6EvVibtbHuDvb11Anv8
LXupuUqC7qVJmnNGZQsl6ebNQ38XiWXfkrl+zlJBnnCCsGtumxgHjMAUxfvoJX4DrYUZrDX/Cezi
rgK6VeeaGPo2OckOyTfNu3dINS9UMNjudSBE4MRROIQOCotnPF/0uXia/rjxUSwGlAIqXKB7y3CJ
ExfHzCAeOxep9tSxVvQ9784a6nCudXsPTHF5HLwhCck9YQTMuO1eeuZTj1wa+bKq7mOCxDddxjB1
7EzJmT6ID0XC/CHNgTP665ri+0tJT3jO33TSN/grs+a+7FJvLxumq//4JYP8UBGxsbWpVWZn0Y+y
T96TGY9XKdnwDI11y2QEtjAY0VO1abMvjHa1iQTGNk/6bWS4PufdBGdy6qHcRF5/6n317vtLfhe7
62veMLlxcuHctbnxwx2sYM8coNr3oA58b70i51fWQSM96oIe0kEt7bIOHoj54u1B5aiaHJFrsZD6
7UYPI3oAu9DnNJnzR/msPUy8i0ssuqwHBBLBBDyvEntF2uAG8wYlseUwSwLOuyE7Rx0JhZN7GUHE
/jef43+Id3P/V7ybcFz8jBa2QcvHPLjmLv1brtKQREXagB84ehaxIXJR1v3Ym+fUAoXKy3UYmE2d
yRisgNFNHfTJWXGLs/lfKkwplFKI2Ys5hfIvs9dRSQrcsrDOaZ4aR+QrJdBzryS/sbH/2wplF4m1
rTsfymijjt6UZueZEh7FALlpPQg9vB+DuNhkOVxAysFSFuayZ56UHK0m+igqW9+roM1O1mBfm4iU
3399kWWljkU8vMSiZa/lUCeNKOAgG3oL+zXV7BtAboMfRP/Hy+is8VP/I55KONIW7LscX9q8lKRv
/fvLqBMMEYsFxq3X/lczxuJj6OD+5zbZeJhuPCYcY/r+X9ydW1PbSBqG/8rW3otSd0tqaWt2LvAB
gcE2h0DIjSohrA7W+Wjp1+9jyGYJk2EmNXuRWqpSlUoMWHJ3q/v73vd5p/fl2KD50dBhKOOrK9SO
ZDSDZzztrFRd0X9tNtqalmgWMLBYGfYXit3XTFzMOJ2+McfGON1BDkZfEm73u8SZc++bReE4D6mo
mzPEwdGlxIaI5CL6kNYpmqL9lN2KeA8PqiAJiCVag5FrgrWGo+3ux2qFJHTbSnx6VlOdtvSd2Z81
4tYlWP0PkvwUttvX98lTLltA6WCT1a+j5HJFyluELsDvZDDf51m/cAjoKIeCy03kyFbSTmYojtpV
byJljfplwhg4GRQ5HZSH10HumecRHQpNFLD/ZGBL7Lby7RBIe0a/cfbZLrNw4y6q/TS+I+pxDVt/
Pw92aBmNILs3kqS/NgZrhYbn7anE7/3uxTlcoINcGBjdt4MgH3Gx5tjWfWBIKUk+9FnJRyhU/CEq
GyyQYVExlfgg6F5ZS1U1B0xNbHxyK8Gzq2ATXKdQJhI7XeQuzVb6pz2MgM58B5t/mOs6o9TNsIJC
SsA1patmEyqdvvjbzo7WWqp2PXZwwA25ax96lkjHHPM7QH4AKU4Q/+zPcOWK9VQ0+TwMTX0flNlp
ZtGNy/fmrdkm9zEhvO/Y3XQnKQ4Y39KdvEoRgh+jRUKIOYxAr0LjjqqPc41VglzbJLYWNWeOGaB5
Mavom/hj6pw6as7MESsZbWtXgv0JhXvNQ+8MaTnB51UakZflRGsOsywIAV7KOtkHh5ydu75x+see
ZldgtR+KbhzRuCMFlfZV26Nj2B3A7MJureuSWv4JIIT8zOVADWoII2lWIefTXe+8r/bFRtST/cjS
6lP9DFYOCTw8sAEitp0b3iSBRf6LsB3CR5CG0QX0MV2CKcRkmERLntv1cjKwqAxLoneae2xvCMeb
U+Yu/t3Ba89lgsvFgjKohrp8n2uHAHlECmixLNDHdua3qh7B6yPF7BOpUVa15J+xzYiCQvxwRqWw
teYPqWCmqcXrGUaDJzYUnlzfQyTim0iXFaXNC5hSaS+38QGeZ4W1A9B/kqtU7ApKfrvQR0LPid8d
2kV96DnGpvyUAXKADt2FJ3B9Ll1zBDOWgYmbPOwdssEp0B1U9QcgjW6bjJATapANhBtVeNTvg+ge
YRuiDaqjMyubLsyWV6buQDAHvcq3J98hj/DVwoKaAteboyythCleZVQadgXJQerIn3QBP3yUGznG
hFinRrwO7W5FqGrm52F+U0gQw1ZvdkRMAVEbOg6YddNtGwuPZa8hxkI+vTCC1DkUKxUyGTzLZY/6
O8x6lIMHIeQEihL337EycACGSfKOSVQS13ts7uqGbOXoTBa2TzkaAP0eVlqtK3ueysxegoVu6H/N
J9pZf3ALxFMG4rcPIYgElu0RTCqoPgo4Ay8fQro3SxzBVeT3suw3Yxq6F12t6JfJ945u28spdKKz
KowftIV2w4rLuwGIV63D/dLRJgW5zCOSa7dpe3GdjjtUzJlUNxnkqGNyr6j7xvuVXdX9nRffB8gU
tv3Qf6r2punLasTnZljmrUr0AXLKTGsS/CojcSwqQL5PGzsq0tucxhvQuvqOiJF4FgewThuj7q49
fRYEeXnTURGak/xU+l1XbNPSHDY1LeTzfTh+cMkQWMXI9ppyRB1uO7cN0UObVhKvxnr5PrXAgzhS
MEyBRlyhH1LnsAbWsupsjoYZ9pDBuOhwFc2m0LJBgxG20NCqmbejvHjSlrBmnzYkrB73JshhewTn
Vtriyu3KYtVV9ZVSrXtOUgKaYQ6DZFKhOEYvSS7WsDKKEs9Jm8cnbmfjppjck27ygKhUtAoGM2bJ
cy9t0e1OiJkh87UNIY4ZCFKxKYYleOFSl+65tBsD0RLylz36siX1j896hBOFm3p3jAUsn0EdCbZp
Jki0qtKTpE/rRemiJG7ysF7EHN8XpsgIBoC/OdsLY7eM5S7fmnHnIzlFvhdzLg8mit22CAnKiYZk
haYboJ9B0RygU7AQlZAnVguQPb1lc8X+L6WiZ0QYn5tPtiBuqp5GpFxTf29q1ZwQEEVkTpOz9+sw
OJY5JIU+4dxQT9G/qlSSO2lcELijNkNGcZR8txMXYc4xLK16W6cdUHNtq8V+pOASj2JHaz1HC6hR
W4yxeYPPvLhMo308Gxy+Mwoc9uqTe4tS7Fhpzn0oTJ3zrBtp8JSB8e7tlUVI77dLi5bacoRrCcvx
rFdb5EgYFIbA9YKIoWB9MBFuUh0EMxTdEjSt9ZlY3+gqLwHog+pPF6W28rMhEh/6XIfQEyjcEWtY
XpAfsd82hoxOO4/HWhZ5N7bnxn4NsmDZ60H4Sjl30J5ACI3ZhV3YzaYdDaR7VQ/sLUrbtRcYYPHc
ggPedh/tou2h3XfJhhRvhZB6EeeofgOa864pE4B9LSnabc/3hZRT9jqHFkWh48IpED/09tDNB6zS
F7aV0TYvhKAzXHykbU6l2i1AUUYl6n7GY2wLvZZpW82UEzfLiJw0QNVYt7OxvcsGqbcD9EuF2+zg
01tm0VlmdM2DJg0v9lDfCmMr5SfKF71vFHTL4TZPbCLWmh0uT5Jh8IGHoD9xiFFmQV4MPb8llI5N
XyqYfHB5W4B8SG44gtGaGwF67+35kw/e1ivlUNZLg3LyMyo2x6kzeLfYaC92YwWdwrrMJ6ALbLzV
WWR72AFbXfnY5yOcCZ5aWNiwj6cqV5tdztYcYRKBxcNMGCWbDYxedYoyZsCatHLy0FwiYz+I2g5K
CMTV6F3smwTnDZUvN5v3AVrMZFdMoDJ31TpGDzKBrSDaGTMeKskkTLIHb4cwwAN+LOpAwmTCq/g0
Yv9vUo+/XMj8Y/tx8YTvuewe6/HqsUEo3vz6y8P+H+FjcfjfbRHn7Q0W4APj50df9PYP+tvjC3DQ
A8tSe3gHYVzkLzOReXK8WCy+vqWnt/LWT0g/8o67z4///LvyjtiW2No8oILSIg+//LvheUcmYd4S
JhDlfr7Uyw/566/6ztW/fWHPt/Ht13zz1j9+zmKOkU1bxw/ty4unjarYRX0TIv30ifz28l/9jP9e
vnSPbBKghVQsqi8v35VHCK8V9QZlPn39fJdvms/v6dV4/IGrV/KICpglHdP7epHf3ATnELKtcJLJ
5zHATeJ2v5gfvzcD3v58/4djgDPEn5wCvzsGuAsOBSbX1V+uUr8aCurIouOikbh/vUs/111QypQU
fP7STFA2nzU3wHLc58+aXcSrscDpRdrWf8bK89T7icYCG2fzr64HhxkhTVe79pcB/3pZ8I44wki4
Ogy8wxer5k82FoQlqOv8tbGgjjxTeYhrxfNVstB8MxbMI9djOghBuMHh66e7C98j6v3os4EZYStP
sbP/8gR8tS5o70jgvRBafFkXfmBG/Ilpw07j8KqH9PFj/eu/AQAA//8=</cx:binary>
              </cx:geoCache>
            </cx:geography>
          </cx:layoutPr>
          <cx:valueColors>
            <cx:maxColor>
              <a:srgbClr val="FF0000">
                <a:alpha val="50196"/>
              </a:srgbClr>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1802E60C-630D-44EB-92B0-271E86F72A08}">
          <cx:spPr>
            <a:gradFill>
              <a:gsLst>
                <a:gs pos="0">
                  <a:schemeClr val="bg1">
                    <a:alpha val="41000"/>
                  </a:schemeClr>
                </a:gs>
                <a:gs pos="100000">
                  <a:srgbClr val="BF46FF">
                    <a:lumMod val="90000"/>
                    <a:lumOff val="10000"/>
                    <a:alpha val="29000"/>
                  </a:srgbClr>
                </a:gs>
              </a:gsLst>
              <a:lin ang="5400000" scaled="1"/>
            </a:gradFill>
            <a:ln w="12700">
              <a:solidFill>
                <a:schemeClr val="bg1"/>
              </a:solidFill>
            </a:ln>
          </cx:spPr>
          <cx:dataPt idx="3">
            <cx:spPr>
              <a:gradFill flip="none" rotWithShape="1">
                <a:gsLst>
                  <a:gs pos="100000">
                    <a:srgbClr val="FF0000">
                      <a:alpha val="65000"/>
                    </a:srgbClr>
                  </a:gs>
                  <a:gs pos="0">
                    <a:srgbClr val="BF46FF">
                      <a:lumMod val="90000"/>
                      <a:lumOff val="10000"/>
                      <a:alpha val="65000"/>
                    </a:srgbClr>
                  </a:gs>
                </a:gsLst>
                <a:path path="circle">
                  <a:fillToRect l="100000" t="100000"/>
                </a:path>
                <a:tileRect r="-100000" b="-100000"/>
              </a:gradFill>
            </cx:spPr>
          </cx:dataPt>
          <cx:dataLabels pos="ctr">
            <cx:numFmt formatCode="#,##0" sourceLinked="0"/>
            <cx:spPr>
              <a:noFill/>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spPr>
          <a:ln>
            <a:solidFill>
              <a:schemeClr val="bg1"/>
            </a:solid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20D8539C-F01F-4AD9-B506-9BCB78FB48EC}">
          <cx:tx>
            <cx:txData>
              <cx:f>_xlchart.v5.10</cx:f>
              <cx:v>Sum of Revenue</cx:v>
            </cx:txData>
          </cx:tx>
          <cx:dataId val="0"/>
          <cx:layoutPr>
            <cx:geography projectionType="mercator" viewedRegionType="dataOnly" cultureLanguage="en-US" cultureRegion="IN" attribution="Powered by Bing">
              <cx:geoCache provider="{E9337A44-BEBE-4D9F-B70C-5C5E7DAFC167}">
                <cx:binary>1Hprj6U4tuVfSeXnIcvgB7jVdaVr4Dzj/crHFxSZEWkbMMZgwPDrZ2dWdakqu25PjdSjUYdCEYoD
Btt777XXWo6/fwl/+9K+Pg9vgmm78W9fws9vlff93376afyiXs3z+M7oL4Md7Vf/7os1P9mvX/WX
159ehudFd/KnBMXkpy/qefCv4e1//R2eJl/thf3y7LXtbqfXYb17HafWj//i2p9eevP8YnRX6NEP
+ouPf3773+3z52fz/PbNa+e1Xx/W/vXnt3+46e2bn3581D+99k0LM/PTC4zFybuUMZIwxNH3L/z2
TWs7+evlKGPvMoIwTlDCf/n6x7uvng2M/wsT+j6d55eX4XUcYUHff/9u4B9mD59fvH3zxU6d/7Zp
Evbv57ePnfavL2/u/bN/Hd++0aPNf7kht9+W8Hj/fc0//XHb/+vvP3wAu/DDJ7+LzI9b9n+69E+B
2bV20C//xsAk2TvKKY0TzH+ISPKOZCkmSYZ/i9gv2fBLRP7CTP48Ir8N/CEiu//MiFzqcfz23ff6
Hyn77ymXBGVpRn+thh+Dw98xyhJEkuSX4LB/vPuX4PzFSf15gP4w+IcgXUIR/AeWzf7VDlL/G8sG
8IyRLMmy9Fe8Sn+oHvyOEIJTgrI/rZ6/MKE/D85vA38IzP6//yMC869z5/fd5g93/t92G/6OIkxT
RKEuft9mOH+H4gwnNEO/FBa0od+D2g8t4H+ez58H54fhf1jCf0Z/ubKDV2/y58G2uvt31gt9RzHH
KcW/bvwP9ZLyd3FGSZzGv9ZL8sfA/PV5/Xlkfhz/Q/Vc5f8R1fOHWQNNu7fT/5to4XccYU6SOP4N
vX5fRhl6l3GAtjiOfymjH9rPX5/Xn0frx/F/WDcs+z8zWg+vXQfc9PX1H6n9b+AJFGgzdCDCsl8C
kf0R74BWYwJwR/5Bu38oq780pT+P0e+G/hCeh6v/P8X0P9Pu35RJ8eyfy++S5nfM+19f/b560Fk/
DP1XyuiXtnF8AdkTkxj9rnl9e8gfGs6Pmf5PQ1+fR//z2ygFmg6PAg3FUAzMj759s7x+v5Lhd9Dp
MgZkg2fASGIIcfcNxeHt9F2CaEyzBGPQXnDX2zfjN8j4rscQyRBNKWUxTTAhvwnKG9uu0na/7cqv
f7/pJnNjdefHn98mOAFC2v9y47d1UsJTiigiKTyU4RgkA1z/8nwHshXuj//XpJOmG2ptD4P1ch9X
c3qh3fRgQF/kaXg/LPN4N4/O5UOY50KRmF7U63neTCUmyrL9dWq43ZGsMlepu63SqCr4xre9jeIT
tjIURFVVWa1X69APhxnxL3XdpiLamrpgIdI5JrUSWo9OLCzYQl5lpq3veYNKNHT4ca3arDABR7t4
m6oiMF/StcF7j6QtqMyyvB0yuSNDb8UYz1uJUiMF7br6kNiW7/rAd2kn6ZnTRDDiRAPgWcYwUQGx
sCUf+u5oK33KQgjFgBaX40HyfdfrslkJ31VeVkIu7Gok824c+/Y+jdtBmBmzg2u2g45mWzgd92cU
ZoHdkh2NXuk+UeGRq0yJrq2Hi4jup5Dpcx8Slq98GT9GOAQxDngv65rvolaTq8rXRlSQLye2dC9D
s3ais34tZpvE+7GZqIjiYEXMaFISPX5orb5Y50g9+bY71LVWAmuH99zxYwJZdZ5sGp/aBX8eRt3k
2ei6YyyPqY7pA3cjKa12xy4ZyK4zylzIUB2mKpGnmMwyr0pjw/q8zeOFwY8gRfkZRzYu62q5w6ju
DltLlGCozS7TWcg51QVn5q7ymuZNNJLrZSXmOHLZikZVJK9kis50is4NW9uTary+qmceSsT7x5kp
v8PT6opNK3rR9nYVSpXtNFcX1TisYqkWkWG17IaODLebjd93/eYu0JA+BZv6HNNmKtYKpXdL44t2
jmxeuWk9MsuWnE9zXa6LUznzNt90RZ+qyQufVPiYDPKOrBrvXFvnmetV6Ux3gypWnTFzOg+JbopV
se28Nlsvgqe3Q4qbO9jQIuLssC3j8tBHvM1HjnwZtWoT7VyzYuuXTDSNXfKokXgnh5cYliuSlKU3
pKm5sPhjb+L+ec1xfdFWc3cbzcoIgsY5H5KZvVeaHpZ6pYeuR11h0/Y6Ze1aNqGXkPdsFplbL41K
o5txfmAS9WcVzF3WJaWe/D3hyXZaB1VmSqpzH7MLPlb4pKOFHlyK09uqHw99YuQx7uRhIm640CEs
AnuCj2qLj3XrptJnGcoDuE8ipdN49tF26+zcHDbeuPP2Ukd2O6UajZBA5p4Ff5W0er21snoxU2aK
JEUI4tplYpRTt1OOV6I2TItYY1G7RQtokqGI+m45RDGKz0l1jqNP6cofnB7cdVMVpnZ0D4FSy5QV
a51dRHxcShuPkcimkZ+aoXlEhuQRCPKLte2uUdf1pwxP1yEJ7XW3l1dpys6WhfoccBblWiJUkjo5
TXHGSx6N856rftlRa09V6Kd9M9eqHEMyXC9byLl3O4479TAkT93AcpNloehQrK+kTOO85kke4ii9
qSx7AAhKb5Zl+qpG3Iu0q8ZcW2NLZlZ2gToJmNHjkk+TzhUibF+7ocuzxnZ5zNxVkDq9sJ5X+zaL
lnzVbS0mP0WXJJvuTO+WU62ZKrJl7fJFTriMaoeLteca9if5FKeE5K1r+B6p6WVkzU62MtlHsm0O
NR474cnwmk5rW4aliQuPIlUudWZuinVusvMyRI9tXSU7jRufm97qomOxFna1m1AyutlUvZZbUHOp
cPaV8OppwMrkfdxhoSNG9vb9Gk36as2khNhWFcw7XMPW5kqv5s51r6b10+MwxcIGUtSE0wMi9VSS
zoi4MXnIltzLej4OcWLKqEoasVAUinlug1igCajMt0W6vlZ9p/ejS4MYYrXt/Oje1zRucj0PrEBw
D++6D0MzOJGl0uaOhMcuRbZYg0/FSKsLFY9JvqDuy5a502RjX0Td8sXE0uRJ44/TUM9luqo6t21b
4jgdhWnjfYwSLCYctbl2QVSxl8LLdZesGopSoad+DWNucTMLvTVKSJy4HUz9ELg6uqxJLwiJwk0W
q0gs2zEMDJ2m1EJ72AA48ECHMsjFAMwHkm/ErOUYvSdaPq5j0CXtOT6ufMz7dflMgwk5w1nYczaa
I97cx0RunzPVVrfDcGSBzHfjOom1obcZIvpG6jguuJ9HQVhNi9XCIkaibwelAeJWKM3BYFlMW1R2
DbnEVaBi7lK+ixvZ5wOO8wg3/NTGnghO+FhurfEFQpfZTLdrn9ZdLvsOHbKu/rxtVBZLTCOxkTIC
pNtblC0idetJjrS7MoS43BuzCdnVpjQsSU5pN7XQsmtarmr1J7a5skrJeuANafIND++xZ+qQeB2L
uNNdWS/d86p8Hjyvj9vWUOHZRouEBsgSSLDWJQCw6ciPtr9hrJaPwUQHE1y5Kbkdxo28rGmqLrda
YdFiCuDjv64mix+68YCs+RCnS39nZvneuu1LhytZbh5yxqy6oJaO1070bYSPtd7zKopO8TR8zFjj
Dq6VS8H7ZS4qWtd5OqZsz9PN3MeJPzZVNAoN+L1ztEpuKlgAHrL4ljNW1l2kP6zNsQ5jdciSpCmT
NEY70oXqRJn075uZ3Gc63I5drD7MSZx31CWiryf6kFXRI8CS6GFL3qexfFFkHnPWNONVqqeh5MBg
cuktOjSO2aLxU3tP9GKLrB184RBgHnLY5LUaqw+BrZ+S1furWHek4PUFkwl5npHMiiVdqrNn8VXm
NDortSAxMp8+U5V9qPrqWaFtOSJiyEM39VJY2aYXatjIw5wO72eCoF5iOe+yzMk7yvgiBqXMYVvb
uPQ6InmfhuY00XBHzDxf4nnoimSL+gOTB7lV6tVFbhGUDfV9U7XTfgaVe6wmTK/rBfaDEst2fEjU
ATt17JuFfLWyBmhsL5ZkfVUZukhV2h9dUE5QFO8218v9opo1b3Rc7Yc17k5RvEHlT/6CdXeNGRbh
VH/iKx8euIckphzPX4Jlec/cnc5GlLsKjcd+rcrW2nvYKpSv4DgfJ4+nHas2c4HbQZ4zVz9rmbK8
dtkEQaGFHWJX0KDVA6tvvvGs2Wy7pK3YPlUdzblxj9B7d2yQzTF1eiomRO+mfrxJlmNlh+xTVhEM
fHfj91s64lLZrbvUQFcBq/2WtxvJia5eE2j+OfE2KvoOb0X0LXGaIavLxspIRKlJoezw13pcaKE8
YQfToZtMAUsa35OFDi944h+rpNcfkKqyfF57aHA1KZqNLjus1pxJ+xSyeiw62Sc5iqguR1PbItBN
faxuOqwvq3QJr7K3Z0XU9nEd8X2U0s8j7+xdh+fjSqZLwCNAkAy3+5a4C7Zk+jqGtBRhWvyeLR/o
EmfCUGClNud9abd4eK08xDEdNbvOZnLelIlKFH3F1aTOLuumoka1zSMWljKMbCzjtCG7NSKLaJPF
591W6RtGCiN19JRN5AQ8ThVL1qNrW0XqGC/NS581TTEu8XqwVXjv7Fi6Plpzvm78YzMPl5WD6ddp
ig50CCJo8lRlmc9TlHxdjA8CeI8v0glNJ6ybbgcy4QV3QTQsmc7dOCcC9dqIJNFP86i7E0iPTSA7
m4J+G/N94EKG6aSIWYQ1cC8w9Pt+icZisw0XoLHqdjuPSD11yKY5mcNLRvVU1ontAQM9E0tWPTEU
IQHEYz5NUi6//AB8PirU30Y+QYVtt/qk9BFONbJdUrMrG8/zHgjYZUgmWVb9VgsyheX0/cfCdTjp
efkYW6cE0bHMMaIcaoOk+TqUM7PLqZGM5+2cmHyT2yK6VW4FSr1roeZTd6qWuiuavsfC9fX7eN2a
3eTdVTSmeh/T0OWqkSTXSd+KZZzOMp3GnCoyguJ0rMBoWk9J1q6nBbhlic3yjTazz96FqDRTnea8
3bSYK//gwloXY6ZB021yJ5PWCrOmc+FXdetoynZUTtkR6Mnm0js7T2WqPrNmbi78i5q5BP1QXxs6
0dzrhedVPJ5taOWxiii5CPNp7TTaN57xo+yJuoyjSu26pj5sNKuvsxR1olZ1KU2dCjiQ4Jfz1j5Z
ZZ0IDdF3zdLuY8fyeeJAkFVT38Um3ffUvXKk0H1UV1YsddSUbceUaKp6LfQ2f4yWyOR069CukdmH
LtFOWL+QPadiWqAkx3pUp7pTwi/Y328153kks491sId1mNUBde2HqU0/kprtfR9fpIv6rCjv8saQ
99FwqUgQznMQoi6e86SGpjVX2/Xk14++4bsNjQItrQT5EeFCsuqUfUM2hVbB0XwEYXJuuvpE2qtW
U1EZe3ZtUhCK1v0CqnhQ83zoAl8OU5TsxzWrThX0LGE2CnQXNKAYmpodJtfnrWLRTgZ0TVhITxW9
mM1CTnhyz3O9Tfmk6V00LjW8tkclrUxz1uqpWbJnFvAN1O5NNzXvK9yzE/fmFAd0RVg6FUDsvz/I
biE+uL45uGo4kbGHxtHjuKzQIGi6vU+kSc6VhTpWQwaycPZVvti+yem39Jsas4AKAvtA8fZccZ4c
qwFBlZp1vxp8aF3LTsPC233TRNfzEnJPO3Lkq3FlapwVMoE1jXO6ibhN5kLzbCzQOt0D8NzqCQPH
MUAiTZXoYh5AjpR42SqxmGtNmuEsayvW6z7U8bEfcXSanJTngcrqGPmXaALRO/B0ys00RSACh6ss
rNlON2koVhO8+L5+E8UTqJ7sAZQVPRHs6KkG8nbiasJ7Cs/re5LlRNI2R3FkxPoN0/i03JPNfGyZ
v04m7fNpWdbCRsCjgMs8xM6aQ8fTZYdk70Wl5BdgQwPweqkFUXSPEvq4hAoXfI7uuiqv4+kuzuKm
bPzSiDk15Za1V2jzWym3vs6hvT4htioRMXUp0/bFZG0ssrkjuwjtIwRcOWnaCfSBqkVKmv7UTGFP
5p4JhKrHdNGqmOL1dek+ji6Y+yR5ZRt/MkHLXdJkYpmdFM2EG4HXLNm36tqsyyoSli5FiOxxasei
UiE+16n/HLv40CmgTFuS7n2S3dQy/jTFxdhN9Egm9NGDB3iymRd03VLhp6k+2EVs1SgLVeOpwPEz
B0dCUOf3flxpKRvQNsPqQi6T1z5y/PJqWjn/lIBTlo25m8y0W8AZk5k8szFrBR/XWbjE7yxdkVCr
JIX0TkwNXq59UCrXqE52tMr2QZv6IgGqn/thlCVqJ0DtsT9ZUlIDwVirTKw0fllCq8BC+6YBwBmB
vGTnKpKp0HU2lxbH7nqBu2pqH1Hv63JjvXCGbsUYLM2XZg55G/O0jIhU1+loEvBplqaYp2QqqkZr
0ViL80ivo+CggB2k9WFoQ9lv7U3TuaMP9tWB1hVByYNO5yyP2nDdP6rU75fgcqOGJx6RQbSqvRl5
O5aj/pSoyApE2wZgo9lTkz4qD4BmwQrZkiuo61299icTzGvvIR0S7M6kcmtOh+VSRXOAumqKkKzF
Nq+tIH33jAaZO8fuHarbXLW+aCqMREJQEJRMz2sXDjOGLsfxeJVALxEGZFzKaBn57TJNKfQFC5wF
b8KC/tDkJavVC/iGXNX3QZqpbDCGAA0fGtZ8XNg3i/hIBohc7PodSac9reitkrDgYW6frYov5+C9
6IIRbbUUjYqOqa8OEnUv2eCOwYaubD09Vd2Yo1p1JQGmLAxicz57dCS+6i9AVJ1RHd30thLg9lzL
oX7Qc3+fqV5/Q/hdDfwGyNEd1IiX/W2n51eWmBpoJXsv53BlGWwOWBRD3d+BwXTSSfRZV5gJ0pJd
39QnlE0IKABkjZeHCpVj7MwOQC0ScLhxM3g25jwA4s5EAWt9v/Hhy7aQ13obHw1h5SZDWWfL01ix
A+/CF101roiH9TLS+HMU3P22mHyu9cuM4rt0WwrE5+PWdB/nNjaituAf0aYrpql9DlGPBF/CS+yt
qBIP5QNxAKFyRRKwTUEmHLlmVlAZP2JGj2vfHOGfi6CejBh6/9E6+rCAClhsvWsBzFvbHMaZ5Fhi
salob0xaqNSC60oPStgIQ0AVJHcf13mE8EumeAHu6CZ8qlOwbdonyizMsRrvUlAhaHZwKYtc0SZj
sWb9Z7CBb9SRmBfrsIiG4RIPCzRW1FixLSsUFVkvrXeffULOFV2PdqFgq4TuKVBpQUjxUTTAyzwC
39O2rys5dlEFGd5+UzeZOaxkH+LsZaiWj2Smrahj4I+2y0rWd9du688RvmlJ6SP31MHabeNvOOSU
zHLjdFE5L9y2QGCbKhG02hGZwAIw+LjJPAk6alyyNLUikFYJN4yjGCbg1opG950CFVTV5KnBj02T
nTgF/8PC8A08aN9FMZih4WtPGpBRDX8cIrIKk20fVWZmeBXejrhGed2A28IX9XXs8JWn6QrlyY9T
NpWJn+oCqw5dOvu6gg/Gur7UWOF9N2XRgU13bjPkiIxQ4HHk1DRrSZZvEZnuRh7avM3m6ui5uqya
UYEqb3ftVnVlpPW1mSsgpmDmdE73Ox0B9MY0ZgJ3y36YET7Gah7yrQqfZaM+da4Xg1bnVGmTgwpv
89gsebYOpwjM03MLRxPqQHo372dUdaAVZVGbUe+jAWwp0kPVRVOSJ6iexMah42UjaMxBTVbodQKr
qrLrRQRllbQuK7Rx4MnGNB/TnhxJjBMRzATE04wi6upnpuRyDMg1ueE6jyD1BQ0NyrOUapFoyi5C
s8chE1sSRWCYGzD405PRGXCgSYtppo8yhl1erhiNn7v2i6tm/JgpOCEYxkkkFarP4xrH+ZbS5Vhb
2e1aiVqA62EXT/MgKp0Ax4jBl8SkVB0wrW6u8W5M9N1WTxbscuKP0oH56fQMSl1GpaqUEgPtD8M8
TFf0epu+oB6TfNlsBl1uBdqo4l0SrbZY5vlhTRAXUXS39djBNoAlgVKuSlXXoun4t4OdRTStlUL3
TdhDXySHJExRQXwzFpymfY6r7mkFF26Q8qHnLRWq1u8bP4D7tJDrGUCLxy7Za8ZvkCMPsVobkWRK
X7JBJULLFud+pnf9WA/HVRGQLc38eVDywbMKxNAoAXck+Ko2GUo0jvdZ6zNAA54WadG6ToCYPPq1
k3kGDpCoe+gQPRj1u2GD6oST4k6MBAEXwYrfkG7c0RjY2iodZEqFLga+zaX0yaHxHXCULPva1dzk
HWAV2+KunB07KGfXUtfvhzXqb4hkIh4gDX0ny6nVY4mML9Vsc83RExDcIU/7tDkl4IkAA2m/TDZK
hE0eZZO6Y8NBhFFu8DWS26eRGgZ5je3VrIadad2jqdJxh2nV5nRtQeQtfRGZ6rmfthYMwESJGfMZ
XKl2n7Tw2GYGve3mJ3D7p2KZXutxPQVsXhY/F2NiG7FF7CNh3fUmZclsv3cztqKetw/d2GjBeHcf
UpgUus1SC8gDrv5AF+DDn5J0uc86sDB4vKCyp2AoyAZqoNvcDlSFa50wfWAFmRbYaslqoFyoF0jv
atK1hziMhzidoPCjSBC/xmKt8nG4r8DS0QGAO61BwKHEn8xS3UZVej/i6hpoAVj/Gy/BxmwEqnGR
Qo3zMVlAa9ZwGNaAoQDnEHfrQJqCp+Clj6h9VnBzQ+RXs77QdbhMUZUUcQ/Hflj3d4kuY14D+SZ7
s9ZXvRk+DYuHjG0/UqC7LIQLrWQO/m/eR/0KZliqAZXnm+abNsBbCXTm0pv3LMDJoWoYcC7kXrd2
BpliQKWA3YX3DZpuk7C8h9PF0oy4GJL0FPHp6wZbMlPymoV2KFAPT1nkwUDuafyMq7FMGvNi4iJI
fmtXFvI46fOULxcJYnD6WvnSzOx2oIXfxibnsilTJi+dHj+NaVPC/04/AcsjOz1lV1NILyNWF3IA
1SpQ3D7Mk//Q0+r07VkDbS47S87AWPcef3B8yOHEAsRWOMXQWzVZ9pXuztJcu7T7wJP1ZkHsjk9j
4as92+YPSZJeQCT50hbJ2u1pXRUjTYGnAPrgcu3ifQIQKQIwk8HSsgWQGvw3fYK2QdgNpE6/XuIe
oFKb+D5btwc9dh8CGB0e10VI5wvD+jNe7GNLHmDXCqjSo0ZDOcF5yBD4NV2m62/xmiIwdE19Da+8
Qk2OLLut/Php6cHV2up5FmwCrR0WYSzZRFQdqmU54FXXImkHaC0GOiMBb73HgwOb3t2ydnrvsgG2
e4QOkNwlLBORp6Jm2w2rh3LAdgfH2R9rikdha3c78tsuZlduVcchW3dMtfsOaLFYHH3SU7JjFJ2q
qbt0w4RF30QPoRs87NxtXYNTFaUcDmvUUO/btn4KUXiBU8W8NaPPey9v8NTcoaxj4IXPh+CHM2nh
3GCMSKGaioh+Jtcukbt6Ui+2hQNX5foMbLIn8J4VIOEwizTxSc5Qcs3+N2VfthU5znT7RP6X5Un2
zbnIOckJEigobrSqqGrLkgd5tvz0Z1tJkUD3333OjT5HKGyoxpYUO/aO78i8FwBbu1R3ziIfAFp3
YmNH8TrvnU2BLDkbFz2WR6+9jYNh2eAdsYg+JB5ZJ4JvW8EfHIGDt+WuxkavZa02jFkrX1ZzFqDq
ovIbpgZUlciChSyepX57zwACNxZy2ihfD16Buk1k750iWYJyfz+9+I0lfhQpUA/saUV37HUx79xy
Ubn0OZV8V1nRMZX+sm7CRxTan3tZLIQ/7JBhY7kq7SfSh/7M1n/lbhhjs67vND75GQli/HG63pr3
JN/h6LEvO2/r2NU6q4mceezBAfqgcH4pMuc4JMkxF+oHytff6yHcENGgNu5ka9q/5l6+yFH29Kxx
UeHgYmFFDRvr50jqX23mPWonfKw5cHeAEb/yJnjQMlhalrMNmvIb6pgvI86KLXuxfXbnjfVfsuSP
eS5X0pd3qDlv+2ycS41CK/gVUS5Odre2ivIh4O0CRapVEqU/HRt14MC9h2BgmfjtK2CYzdgsdCt/
VJZ9rtL6e4av3srVvuXi2VH9976x6Dz23EUn6UZm2e2IEqxboPYdO9WqlNiAsmIeZtENp2KBPWYb
BvGj45LbAn8TNwx/4XedlT2f87paF9mjjUpagP2zJNmtGB5QX/rNdHgsY+dYp/IlVSjGUbFJebxP
xuEYBuCcWPlhdL1d5arfSSfnlex2vtU+u/ioggAVKE2yRYKaqbTv0jr5nmfOTVo5wPOQ4LZYTPCB
PfmWv/eTZGEDbFS0nPFEHTmNNm6HYord9Cd3VKfeqW6a0T1aGQH8jP0yjG9qJvct6R8ALt1X2FNm
IyoiBUlnsR6XTYFXG6unT+yZDvF5Zs5tq5A/nXO/t2bNPM4ARQZtswuKKfuqqmV6Y4/05GunxAIO
8kuUaz6fXhbmZLcsviWsWnEVDrME+BXWGQtQSV2lc5YDtMpTgHSuBntCrYqqymfxyevSTdTkD8QL
l52r57Tw3VlTlMvGVqe00cuW3rui3/raBTkBCH/sPPs6d9fZAAiI6nsaTGhM3wJJq05j5x2Edm4j
q/zpDnwTV2rNs3HPUEWtx/GYyfola5NzkT1EnLOZS+mTDl9YpLeDP7wWlkIlhTjHppZnNg/H4bEn
5Y++XXVVve/r+pl7+jttyTKT0Tce4pPLvVnq1c2rdpKDBxQcZZG1sgtUMR0cp9yq2A6Ns0iseCMp
zVAaQ2UDvJgERIk+AhaXoRgti4Pg45pJnJGwYiwDF3+mXmUzOgR0Bs6Ns2xJvipxzJrn3j2xdLzo
KHlEdesQ5c4M7IAb5DibxEu/eR0++36M8fRxZwN+UG69yUmF1w/Ak+/d4sz7W2OekXAZRXo1kFNQ
Zg9FWq1j924Yk6e6r+4D319FOEagOgC4nM8LxZHXqZVlcQDUfrQMiPfX9HOlDu7AEt3xkh84AS5c
OaDqTD8w88g9zfxkkfBoP8TtOeL5DdKODePJo5M5q6YrvtF5RcaDT3g8Y4OHPIR369QPdxZH/XkK
GrLyqaUx0r3kt1PzZkaz4KFw1F3LV5TP3X4BTup9CEqJ144LmUU/nZqVONX6Z3scsZNHixEJ3IwV
AsjwUKOMOH5zx3Yt/HqlrHpdJ+E88ACKWBVAbhx2mnHmAGCupXXoSVbMpMZ2MPSbinaniAWACb0t
6+uTtuhBx+425s1ajO7We+5agNj6oRuTxZDoTRi2Jy/5Hk9QZl/8Fn34E2jrNshRA+X2LIjpzzJ6
RIlmE7P0N/PCA+NMzHVQbkO7/jGy4Mwysexbvg1zIDitO8cPcGZWnS70iCVSZXINCG/eavqSo5q2
8FEhT9Pihsge/yll6y1H7FpzmlNrQVFWnYsmA3UBtAFUoPK55wIBGDLn+7RkxvXwHGRlPkf1J5hb
9SkIG3ceCbu8kcUmcrA8gjVx8DXfNDhP3OTWzHAa3wiXnwiDr4XSFV7xNxHau/l/HvDhFZnRRl2d
k4btah3+iN/+NQoKiEnkUn8Nmn6b92ddVVgT5fJdkvWFxHmRy/0vDM9/nfxE/3z9qCP7Q+6daJEO
aJVXndzfyJ9f5AJX7qe57435GQT/E1F8ZhSMCIcgzf7D/CQUCi1Uw6KA+k7kRAEomW/ET0rACfWo
G7gTHxR3vLE+Sfg/kev4IG0T1P0j6tD/H9YnyKyfSJ8gHePpdhQAJKBB5IJ8+pn0mRJR5ag0+L9L
tzj4ue0+DlOVRvExWpMucB57r3QW2VhFazNrhxa5zDoTJ9PMpim4Rv/rveZRJvif7iUR6uEFX8Sd
KndmCNMUaMrVjnDe3dFp+OITqAv8CbRqFOqbYRN7Y7W/DqmKPpqJl1k75MigRbpPsUpRlA+ieA60
3X0qdW4v+57TtROU3pNDm18yx9YdDyjMgIJY0EqsJBC5F1+V8xy421MXDys/Ek3DZjYdvUXKRrbT
umQ7cxWoiO1yFgeArKcZY0tG3JuuA06h7XjpUaZnTeWKGGyukeyGlNByhd2W7IzNg/ZkFcz+qWQi
NhpJ6l6MvNin08DZQOeprbz5lwljmiFIqmIvcZyvZ+ZSbaK4l3szlw4oksZ8QFky1t1qcMfwKOqq
W8WKhUecqLrVCCLsrIr8YqHIuqjd+huySOu2ASa6lhbH8qQ6oADTwCyJgZZIRcHhmzUNiGlq5mVB
tlAlSLTuRCQBIeEYKwubZAEEwulYvKqGyr/nseoPsaofyyxjCyy/fneWUtQ3A58DWq/PrZ02Z/w7
UDBMQFQyPjNM38osSgS4rFNcMDrx+d9uMg9K/W6Dvb/Y9oOLEiwK5XrXh/LjYHzKocOHCePrPPX4
9jcP3aMW3cYjfXqq3ITfI8/w17UXkHnlBfx+AEg26/p6WAgQDdalbNwdIU57o2jfbUICSNofRLDM
w7E4O0Pozn1L8ieZUsBDQ9TtVF6iJg/y4lz0tfhmrtL3q7q3kovvekVdx9kIlEuXICYnc0JzH5xG
MCHmxu7zzl/HWQRwiuh20Y2AiFE45ffg24DGW3XlBlXWEKgWULzOysQvDtZEU/LspWGagPNtJQcf
dNl97EpvwRrNVkXr+QBVWExmoJT7QLFYsVKpUxy55sXRplVx1NNQUqDIA0jWKzOBLJQTfDeYsTgy
17BUr7QdDiVLXxyR4VCvotK6mcw87zoccuhooeZbvODzxD/o3TRE4HrcEnfMdqPfuOXMkx7qdHkq
40UjC3DqeuTzxnmZFzX5GaiMb6YT0LLgVjBvO0uEOGa8Wk02HCRl7jEbonkoaDp+69I+ndllEof5
LIybFFAwMJfYl/o2Gv3hMoAkhTuSj54YyEFRVjg8eggd0mE+eI5epzRO7gpWODNHV9lrAnRlEO3w
5NfVkeblWk6rhRmw6rEdGH9vZmYWk6uNP+CJjXkyoxUR+6Yj2YFXHl1guxmfY+CEQe0Ev3gyolLr
J09ZGPVLpHhiX4xVdkgioJEmtMvHvfCy4unDVvgPmgJCoMX7ICnwgsiOHNA3Aw/MNWxY9rT7fJAU
UJIlLQ94+FsGSbpNIinSmRMl6sZSQXHTSAe2ufxqfw39YP/t8uu9NVgkc6sZvKXnjvYjKuLn0tfD
KUsS8QgaNsvqbA5EHVSt6c9sBhKMIN1bmdznaXPxZ04xcQKnkHC6Y7AqtjRx19ve77j6fWdEpcjc
8d8/o8yrQ5n3+b0OKzmru6K/S5yq2jOkTQs/aNSPWHY38eDG37LISraTuAJFk1D96HZNEssfdVbU
K/QWCDdBKutvlpVtM+CK/dig2Djmt1bQ+OeMt4dY0/ZZ+z7fjBD5Lwlt2ue8K7NZVtUodfsArKsY
NGZSoaAWVZq/dKzW88y2h32Xh/o+k+Utnfx1OHCgxyPblomfP42tPTf+NhJ0pRvhrEHA4C+kAe9/
oM9M59amaytvadwxEI5GqOQxjsJm13ijXLA+Tl5cHGH/4+0LIZv5/PZR0Nddx3NDFyccvIqf375R
uGEd2EHySxDpAgbG1iVsOb4A3gvmvXZwZlDMPbdjiK280C92GuFsHTf1fqy1ewbX+Unjg10R1AIX
OkWuXrm23GeqersyPgvMaZmPQEg/+03s0AbIakzcdVoE5W0Facnmnx5nfHYt1oq3dxRcxuXQtv3e
bjJ/bwh7WTHGz00gUGPHx41q8W0ZePaTCXW49xbajY6AbuMtFJoB+gu1ylsBpcFTwHSxJIrwRcWb
GAmhBdxI5bdh22/xSa7A6xPgQuDKTj0Zz2Jkc5erz7Nf46whWSFdxh2f44qwJjcOyoLzMAewZunx
4xApSAzcoNp+8V9jJVP23piBX+ybIWObRGrQmq8h13uNzy/yk9ODcm1uNZPG//W2LLLPlnTA8Cjk
io2pfsDmKebgoVTPgQZ4l4Ds+RMElsMoY2TBQjYQKIHcPssSNUOmXZ1RTa2gOcgfiRjEyeG28/hu
jVHsPiZJ+eh0AH/JZE1zxnKwU10j/5/uG6ef8P6U68+L8ROM9T53/XnT3NV6/838PEUFRSXtVA7m
h1ChwDP4TrHIqBcfjM9cXQdpJuLUmwdQHl3i/imYD4xt/v1LplAWf/yQkTu5rhciPwFuEU1Jz+cP
eeCJ5fDKtX4lwr5vxipE4UeIQy1ZNzdfNI4Ery3A1TscfZJD+e4P4UfZ+M2P1L+fF6gmTkeI14Em
0Yd443dj+pqyH0kVnaMmHdsZPm6yZ+9v7eVq8tljXS4hwwANntc2AqeX2kybwbxt5soEYnf0ZoHr
4YnGeXl4SKZa8MhtEAZwKC5TqWZ5F+W7cjoUZ4Vrr7ntJgtj2nmY3jVEXKxiigAbXc2SAcS6xH8Z
mxSVZ+3vQPesATb2ClRFmb2WPp8LIN8vqHSI5TUi8H8xH7yzMNjSCXxqSIBD1tVW7n+cBibh/te/
4pTsQm9mO1Hofv0rqlYXFGtQ+AtKlEkV4KPAujSJYUHWaetYD8aQctP7ynpQYGncJxMfmu5YLeJD
EFQ4Fb6bitn4hQWY6GY2Smh1F8V6YWO/8cfS2bteGm9qZTt7f7qCOOLtyvius4Vi1voaZ676pD+T
fEz2PerKcwpt0qoBueEkx/htMBNFGw1ICv/4TMiITXZuJpQ/lUGq6T4yOc1jTLQJjKSOLijNpV/N
bWFUnR9VnMHfvxSK5BBtLSIPmlHk9J+/lNjvElDhuPvLz0H1r5OE7Nv3IagTvKnGbhoPp0MVL90m
qW+urjLHHyZNOhfYlO8drUR6R1kDXHR5ffB06x2daTD+RHjpMtIEBPPPE2Z2iFJktqhjNm1kNdti
TCjofEUnFomTPZdDQrZGQFEPbX1yJynF5C+8ACRrEyuFJ09eK3ed1zmPo1NEt5Qmu6pX7qMrdXg7
zZV2+GGunizPA56O/5TLwrHKbd0rsTNXotdvV+n71XX2ehX3VOykg4rCv69ixP37BwDidOAFPlpX
AA7yvghsOeUsFdqufqFqP0J0SVW0qri2DmlY3iprgOBpsi4uStg4q/JWL2I3BIX6Yr/PC5mA9UxB
PshD6+Bm3O/WOio+PMZMmGclgeMtmqIHDVNVYi5Q2fzuO/m5UBX4tgBIdEPxv7F7Ozh5+dIzFU9E
Afve5uOwzAuLHUpli62TgKYXBtw9SGyaS9KL6t7NcoCiNY9fpidyCSATT/RYLM+QaVZrzwK3u+nL
7NWz7XU59Po56cA4GS3a35A0YLcmIq2C/pgK8Dca87pOr+cAIuUevH68s32pFSotcQq4+8/MNbBw
2nThxl0+z3u3vosgjE0h7rj3yojfO30LhB+k2pXxvUc0QykXZGDQo0FICpFCvnIYS0DhhGl8SUqz
VRnh7EdNxhm/2zkyNehvEGh8ViTEYiSivjMT12dlJnHNHW9Gaqu58Uqwh5swP7bxgHx4uqJOVhyV
n/s7UoKY8dlvIszkdKcJvd7kT3dW053vjzURxm/CnGS4PNa4vtz++bF1VPzHnh3+7WX3HbTX8f1w
6nLk+O6XPbsJwD/VMmevYBcsCKGg3LVjiQzdRpoekDDbGRMCKILakBgXxYiccGamvwSKkFM6v4Sb
oGF6hom8hptHGtM8MlT+KXXcbJWgTHpMPFc5swZioaPaGc/Yu/oojZsqwVZxD4Jnik0d5J7pDjMP
1LadUZrK9UgSfbxMvz2FAEWaVVXmL4t4qaoQZe3Oaqs9EUWZLcylGWorZbssXhrDhoxj/yH4Gqan
GW6H0c5Kl+hUhccZ1+WStQk2IOqyFavT4lDnuUZ5BDJkCuztYHxm8IEsQJE4xYQ93StbQwTIG/7m
uwbyqHl7gvFFyo9u/mO5874k/xRaDxudK6b8HyuUG35Z7uJoFH6kUIWWtVw2wC4memMIXmfRQuk7
7SzXvSSEAPwYQm+GzSXJFULNnqIzVNnlOL7FG5+5c5zqt90rVpLpqddnfX7+5Ycmgv5F8SeVU+Ed
nIf6rqNnbnvl7eXMMB0ckIJfPXGYyVslULMCrwd/lzvZpP59ZHXxovYKbx2zyL/Px0DsghKVVjM7
kMG/n27wGNYB4wLiihsg5UnrOl+bs40VQZ2Ob6bYGDPOSnBiU1JsTIMDzv7MGuT9OmuwdTNrT8Ff
7iXSzh8LaF+2oxr+YhqlXm7z/DJYcfdrVJJA5AOXmWzDFGolp/orI3V+m9rOuBgi9IsAN6rI25WA
/rObTo6iA31HO9o/ldpud7T21dKvWQwajzWvGHefx5Et4rgs1mxo+QKbC7/vSpffEzkso7ixTsY1
JEOBgyxYjr0/iXrb3llGzaQCt5Ju7pMiOpVeFJ7odKWgNwAxYky314lBRt6htEYIeBF29ZuHtE3e
fZgAVjjOXNvCYSNh3rjrIB7PfInTnFDFrW0Fr42mw7PuinxFia/XgVL6mbXFKWjD/iw5/4+FkH5u
q+FRoGK259meTyjKNm7wBQNrexZWdjkOP4cKSL8NJreVo/3E4B9wTrsrQL8Ee6rx/nI7Hu1GYXf3
gG1rFKTBIDWmGTr1EIDFBgIlAqD0aRcepWxlTE5y/xAL/85YLcu7+y5hf8mJeup0loJMU3kXnEtr
a1n0vbUzGNYFq0rDiK94l6IvxHuca1CsqGXLMvIXVnpjDmEZNK5rqVIbWlGctIrPJtSR2aKhaoWy
l39w0+LegPtmUDK7jbtKHY3F8CdYpi4NlpdqgKiCa3xBtAvqeuPdeGIAN2S6ygLwCUpd7fsJpzF+
T0sPch4WPjSh+up3ezBUtEgqMGvsmP3XSc6fqmKX0/dUE5z+pgH1AtcOotBzPeCbn4/ZYenUja6D
4met+3CRM1Ztm6w9ikFLPRtyPhziohoO5qqQeb0NqvqIfK72b0zwZILuIaCUcs+pndJDVCTZRkUR
v2msPjtQMQZLCobWPXaWCNziJPtBs2EnofzEASsNZ7STzi+qtZjltn90gAkeAOLnQLhCsJyRHkOc
YkMLjE4R+W1O5Qzq43ULGdGMd45EuT5PmgXoIRDmTVvPdQh4Uu/BdAUK9j7R5SBJkiEGTysiywjH
uwYiuWCbs2qTOYP75AoOWb3y/K0POfRTE4R75kTq3Ka6P4uG7bAEym+Knigd5R6/itybKzOEYwVR
iOiaXVGnZGN8VdShQuTE4DqatBmFp4dU1Wx9TbRNbn41TWJt8u73WOMyEYGllszvmm2tYr27DmOn
9C5Ls02WgU3rurEqZ9fZi005ClaQ8G59AWrwGPSLNs/KA3gv3sm4Guw6O7sZDsbCGvPm7woQS7Ww
e8hh//hMCGo4L6TV9boHxlv9FK6dL/tmCLZuHiD9Ujr+nrm5Owd2qXeFzvInUomLv2CsAOFYiCWQ
Of7dLWpgUQGJTl6WB3fEax6Dye8DIFnJaGDr3KLoGeJoDvUliDYEHXuGPrjP3SJ5bIqVAZ68mhjD
4EceOtVMM8YAyxdQbfchLE5WpQDX+t9PCxCC/u2TwtpIIacKHZwcgmD65D6UCga3z1WUj+7PjON7
mboy7s1ghaMAuSYFt+Td5/EG4icHQPglJk9Te48vz3+PMLFfTBMP9WE+SzP8k2jZ3HNr1DeiiwCM
ToP27bnn4SRydQVJDfZV6eSb0im8Sxh30VMjsOtwbnxQOZGFX0blyo7CYa4GdGIgQxk9lIFlgy6k
UNGdTDV6FQjbIUfaAVOAJ7UjBcRxxoT0jpw62zsYS/KxeIj9y43GkwXdhoF+fBtHyauws3yXBQCd
wRtlM1MC01MC8sVnTz75Oe7qs3xUri+1ti/3tW6od36PxhujFX+HxFF+q7vOWoLLjS1Fx+wQjHa3
SH1pf7fHeGuTNvj1ORS88XbnTaF+iXZRU0uZdQjNLyovHT+G01DagHNtG/S9JOUQG5SZDSYQJozd
h8MRyZ63tSonhcJtiok6nx8rC31JIDnPlx/uKy0o8dAupd6XnKcg3DUvIwW1XaDpw87LAI4Zs1K9
t6YSMilj1uhSs3TDnq0vwSnjcyftqp0xY6t8pj5vT0FckW9c1vPQ9X+3DGw2z3f9e+2XyUEF5Nns
YsaF2twO+W1yokVE97H00FMIGi6IrJDskWy0Z4oAS7pmate0zMw6JQClL/kaCP/gqZEEAhqwjvpF
02pxUybelg+ghgonRMld1zt3GuJM1SgY4grC8AKrXbS4usyVCTMRxjSD3dB6xyBqhkZVJDMRt+Ha
YdRdFkWSPAcFmjAlox4Pso/Zt0ifOO3QB4D5bAe5DDTak+lEmbeggZ1tjVk0+a7LCTuLSnxndfBD
Ek0nkfBwE3FQNRue7qq00y/Gn0x+aOz+0U+BqaNdERR1phw6BJFcGtOUSE011Excy6ZXXzs2GzXa
W6u23QOzebHC5mej6A3zOkTvJrP9DKJMD9KcyRcD+9CX6Kp0xGFMtkyV7kFEolzGgwfN+eiGhwFp
OBqD9eV3AAfjPOFoGtUBmXxU6FNGhqT87knLWwsnbVY1eOLfS8c7JNjZ70OPR5fbxynsy+0ZJCvG
j6MSxJqJQEM2NC660h/cQgkwUal7Y3w4CZBTPRL8HUCG0Dn6YfkjTolhG8sTbR+TgVFoPadjAkex
ETw4CzL9qfWP8fkBQQWDPkboFvYxLPefZY/MZ8bR3+rO0+cR4F4xJ1FuLSDOSla+2/J7OypBHtbn
cuI+sC44/fsOgZZ2X3YIByk8KFJQzrp+gDZjX7BNmll52eWdelHM69CBpQ5AoUzyCoIJgvFyHTDf
33VU2XOHBxCtmKlLgJm6DJWv1qKH1hTFz3LdZXl6AaLVZIZ4N5cm5UIrJ4X2dXW6NAlZ0BVvs6LL
irsIn6rhLxg+g7lqa/Q1om2yvfqvVAg0MLhMmnjDibiGRXb/CDXkuQC1eMxl8ijFsKToBfLskBTf
VJJZgLgq/RyhFxXEHAM/yqi/hFkj7Q7ZYDng8aK+htOFvWI++KHXKsT1JPSlonEN/nKc+mJen4x9
KrlUMa4PdYZuD0lEeIrQ+cvUJbOkvyOW7J+8yi/RZStt9pElo70Vaw7muciea7c6JjUA/tYAxDmU
o2eGvXRGVFOePB9n396xb7Br62cXmqNNrSvUCybThDmgMu0V6fJZwTSEzyiE3F7f5Vhnj50a7JvL
y+wGati42cSLnl53MzTTFQ+Kx7Yv7Jur/xprnnn5aCzIns3zRKGTeT3yao4kVZ6BREMJU4NzqyJf
nM3gZMkLhId6ZyzWk/CWyWdjmHs4Zc7WbSDcvPq+PGfI0fXw3z8gf2INfspaHJAJI6AyIBm5Eyz3
JWuRg6wzxgv10kA2AG5wzg+pF8WHodbZXCL5WPjoy1QvjPOfps1Eo/zvde2pnUk0m+jUBnF3Noas
qnrhsJCvjWkNLTnYbDhfklwp7d9lQeN9V4X+RhM/mbNh8PuFiNp44ZYK2r5Ko5WiaJ8SpD5oSshB
4BlH6Gi8nkBMO7pPYe4J0OjhCya4QGgLtThWro01ooXMxLUDt6nvFFbAoqi9Wc4i7y7k49L8UpkD
5MGWAV+abJkVLb9DIXseFHF/byIqKFnnRZ5C8z+l0iUNwpt+AnqMSdzUm5Uy6dGhZsz3yhsWDU5L
x0BpoIZlA5yRcLtfxq3VzHnY5sHCTNWW/RKp0NvoKB7ncRzzTaHzbhEPAzlzWneLEeDOOZa6WwzT
lZh8BQudg2WO7VSSCHtkglJ6ym997qBsMg11ifqS8SPpuzXWmNhL1LGjHVpR0dvR6r6bpaMu4nHV
KStbk6qPd20jgi3P2V2TDvXBUNYaJ5dbHlUMxUos6WaAku9OSlofjHWNMJQ3c9f7M0xEEg8aqm8w
e67rolnsHFLzQ8N+fXEbk3YOujp0l7nrkmnWRzPH2l/XxdJcld6hq8MKTWqwWalQyL2LWt0N8kaQ
YYTfH2xSgCwTpgPwPg7St+2Lby06Ys2ypix+lFlzG6Ue+ytofna5Rl8Vi6ChEBiEv+qGvORQGX6P
ZRDP0XLFvVEOEmrHckEqdwQ9oAcEPSR+XWxzIu9CObVUQp+Ct4k8vA84zoCdbU0J+BCLed458foK
zQ15uiqi7oC34A4yUe/1/SKNxcUj/lxMUw2hJ4t3cme6bFq8bsdZXwFabCdivHFGBAzORQm5/yrv
aXKXCN+/UfaQzHjbQJ1be+jGZtno22IOB1h9qjuhT6kVrkuQ2PbX9Y/iv8YK5z2Q0c15AW1fGx5a
S0pAs+wTmT4g/pkwr/3ZJkE2g2JCntFetr6h0Owu0cqwfKHQIpsINEFIFk1VyQNakNBjwDw1lyV1
tlZYYNMNI3+nkLnuqmkw5nWoSnvduynfXl1tIPu1C/r6+I1AjLwG4L0E+MaPDqqRtwMq2behJaB1
HUa67qhnsVkRig4NJwO0r5ymvSkwGbhA5hGjkFmKdZik0QxanWgt0mq8IVme71PZkFVLKrw8+H8J
mKNZIH0qqf86jH7+W0l3RiPQ+GZjrDdWWQ0/pQUuhdPWbKEBiqMvSVHdoxnKLHKcAMKhsLwvRJss
7VbKlZl0k4aemBWtzKRxxQS0/QaA5NaYlp32Oz+GaDtDL1MFnCZFY0Y3PaBfWb5QPvi4q7K2s2WS
oRzCUxRXbC9ADcVcGqcZ5DR9uULTlWKmchRfrjHGxHIbrENvsG4k4w6Fmr9K0AlKPKO/RHRiZRad
uumqdBJrbkull2YCQrdhwyDgniF7oXPJEiwr4aCfHQeVs4E+qQ6NPONB1fMcEE+ZeWL8hoZFNl5c
R5zNEFuPLSvZrQXQ+YzeOMOO6OrlOu9WEB/16Ja7MD4H4ouwGAQOChQEs3WqE1RKYvWjgSwZjWed
Yp/0Nj0SoqG/nfiV/xChYij+euU9u0jPzjHwTxdJxqOxhB9/sKY5nDRQcp4iC2Itr9Y0p4NA/s4A
4u7SohW3LThzl++tTAH6D0BCL8d1QzxGr68d80DYYyo76oZY33z0dqmqsXtAR8DubJN8C4WI9c3L
/WFfumhw009RQvUUPUK5WprZFP35FrxWYBcrUAjMo9HhOL0lTfshOej6rlhXTLz9BiJ2s3UTS3T1
kKG7H0bn3GZ0TPGXSVI060KpFzLF+mwG1EuPg4ImtmH1yTcIXFWjQsaTBuD9/6XsPJbjVrIw/USI
gTfb8p7FotcGIcrAe5MAnn4+JNWiWrenO2aDQDqQLBbSnPObeZf5UZmOVrHtdVKpPoKdq8lGpGrW
kYbI1OdAYRVxBylT1nxWf3YNNSu7yoY004a5q+oo3rYv4UbsokLV18TI4S7bdvqjAVymFf4PJ3OR
jbXb9slKPSD7WjedhlLTjoiNDN2STaKy+gDzpNHBgwb8pAZOfegD9496czDiczEV71mQGTcWn6Wa
Gt6jjLQUrr/0IlHeZCn2nVetR8RUlnSCoMh0VbB45hhOH7TeikQc8l1zMTJs2EaRo6/k0+yxHg+O
rkASdP1m02tFTEjTI1fs19ZJNcms1A6aEgIFu3fevfselc0n02ABK/XM2KhRUZ3HOcPFaXrb1Er0
3UmNDOXIFM7qFCjbLhzHHSik/pZObreQXeKEaAsokC+pUPiP9CHgNT3r/0cM3PwPm0lHdRysOEwW
DEP76zRmgOsMNK9Mv0RRsrD7qrtqhtLcklZPDmWTVAtQS+1N1pVOg9hgBYtbFmXDZDh/jxoUbTcW
Xqs8WHaPGOrSHbwMGmz3eQO2Irs31EBfE40CEuAYbXOUFz+zKqSQ1K+TAnk4D5yhXOiO3hzV+SK7
yKKZt4yTt5+D/xgjnzOM9dt/33xrEtxRSMDOR8pAR3VXhf0DDhpc9D8+r6ZWm1BkhnjT+zzbZIEW
L4x5P6HNF3kHiY9lPVLbWx058V7WRfOmAo42DeQBmq2jGPFCVnZJ5J4z3XBOSe9wBCoCDqO2hmjh
v931eqp/1A2/7/7/+wn4uK0VTFuZp7QABC9CBGSP8lgsi4EZJ0eZmJTFxERl+bMoWz87f45tix5x
7H/v/FkMmpoflCr+Uh005+QWRXHnjskum9Ed8kK83kDmxECnbAZ7pJOX39mOsTShI7/XM2UZjHJ7
D09D35UJh8jQNRPOBQaq00Nvf0/8RcN/+7uddAravkN8KDWmZLtsygXyB/lrMDLlK+h+bWUxH5xH
pXDy+1wnGQc674JlSvYapUWzC5UOqoEsIp+2sIU/nkXcj89G/iPOpvxVpHl+NEx3/mbzaJgG0aqA
THiQraOpLCFh1gBG1YHjBL+BfJiaoVAmf4OPouk9Fsie3XdeXt2a3rpkQWitLSuO9h3AulU9IEKV
paV/jeIZI5tU0Tsvx1vkFsaDgTzF3o60cNNYcf3Fdd6V1gnf/xrod9rLf//+4xL31+GTEJWtO2BB
LAziTFeCo/6I708GsyY66dmzjR7Z9GxqrrlpwtgeUadedX3nHxWYtcewr1C/QvZClmQ9mTWnRvaN
VlmGTUPkHRjYTgiE5Uc75owXmkW2dHSknhx/avZGj3psVdnltbC7ZVCn401W5cXQb3olb1eyKBtM
3Xuw6w7A4DzIgZxzasLpSZbkZfC1EnIXUZV+JtfGOrwlZ2qcbdH503qIgUqyyQyXtdqm8MAT82VA
1ZwAyvgEki7YV7ETL1E7tNoZDjUtddNBxWd+sz9eefkqR22xNU0E/ToVnSWWpW3sTc2dSdLr41Im
pr4wUyv9oyGcu8gRWB1kW9k5L+13zYAKW3ol/Lg+6EhOeai0t7/vatkiyyR6MU5Ak/LbUHoAvueO
CgKJrWqjCkVw4DMOIIufddG4mECxnWRNwXL0R9dWDyqybGg/hG4eHmCAKM9B7H8xmfvvZKlr71Kz
cJ8y3c/uVSe8I+2kPOtdOBxVhKqXtdUpz5CUoq1NqBXtVdY4CDj5jbk6vm/4h4SJaiGNyaUKBfpd
ZVwdZV1WojTdIr/ox2V/hOTeHZVi7I9eqrvlTHr/VZZ3n33cubcscuy7hASZ9V5D7E0e4kKCF4fQ
R41uhlFI4IS8M8MODc/CA2k+lhz2AkLJn/2sAgZYo8QT2wPNvNMiy1raNTsoYy7Ki9oG1l1ulvcz
oheFRgthk7ZP/HPdQ4D/925xheLDBztOnXzzmDR1eCcv6GQkF3e8ygLRQMLORJafi06f9jnaaeZC
tjjRnHwyNcK281Bkj9Kj28ZnZpz4NjTOIi1EepWl0k7wgSAOKUvykqWkuCb4VWwv6C8vaFexly/R
Ckv68JzX4/fG71H7sktXlsooNp5iZfqjRM7to4REoI4umP9HWw8pakXoNVsFpT0drDBWD/KuFcP0
cSfr4GEaC7RHAeh3aXVwLLfEYkRDIct2OnQMPu41E55iFqf5wiHnvcclASGBrEtPuuvDx1NG/9Kh
bLFWSHUiOlBGKxNRxyf0tJ2FL8hbDH30I+Y8+c3KNb7OA0LvMZosZh9x6GhqvBDgpAfQO7pTVinu
ux02P327RYvVKzzUBLXsqYAlhtAIZKT/PqH+g7nrGiCqODwyqTKZ0vwXvCpBZyoXVTMrHvoIFEo2
btlVy1TE6UGGr5HCq5alqqYHufSKuTWLml+tqO38av0cK1sRT993CAff/6fx8nFyQKiDMLbqWh+P
eTWAa2kh8v/FCLA7IPcchmdevAxiuTE6QaYeNQhBduKprP16GXi2eEKDdtEBdkWU5M40o/JlcqPp
MDjFnJGlSKRQXbuBMTJJUoSeD5S+aqvz1GrFi2Wh7j9W6bazWnSY2tDewf2ptlav20/dZN3kQXBs
p3DhAnh+iIVl7ZpArdAGi50npTduOBe0uwBt4Z0xVAe1KXKUloDmY4+jnU0j14+hp1trVDv756yx
n2WU+3fXrIHgL7s6va99dHW94aUQpbKCMenggQAteaWlcKfiojuiOseerhsD96yTgj0bLQIEejbd
bF7Kd9WofjjhYL8ZZdYtvMyfXmCtQYm07f5pcCBhZJ7ePaRxPq6qjiCFqrT92q1C8y7PlX4DMDi8
+HWpbofORMNcmM5OVwbv4LlOdsC9Zdg7QqjIkVdoAduQAb2oiPClKZ1LGVvK2kbs6KoDCyYFKLpb
HhfpKo7c9rGpdc7yei6embhwQcgG7TVylBTUhMCvY5pe+Uvqb2wAzs5UOT8skW3MrggPAUmbXSX4
c3qktu7GAhWjvKzeh9jQ3rTAVFdNoKFm0ECE1BARk/UI6DjbGmzbZsA05i0M0FxM3fARWSV0epL9
5I3xroQqDVOqwUuj6ZNvZtUhMJR0P8YKsZ3O7sqnyE8RebUU49hWeXB2Aytbp2oVvCTCfkaKo/uB
PcGm6yxzg86zvhs508wGDt0tK3xjY3Rqf3RAszIhBuWmq8PyAW1zpsvQyN6tatpoZd0ekyJKl05S
ukcS/87HRRZtsnHsQaxwJRs0RxP1Qt6qWcyt7PRx683DjXbKj0n0x2NkZzdqBZriRbrXsT5ZDUKt
L74a4V9i5/omALX4COAR4TjFzH8Y4ZuYQiwLWJiXQ52r93o15TslNt2dqQT6VQldXr3Kqd6boF7K
MTk6cp2uFk9lNgva8dU7WgbMbEXLHSC84UA4ukaEsI+zA7PhQyR3H/PFmHcpsr7upgeQn7+qPuvJ
Sj7IkvB1SBEo0H084/9ZJx8if8LQp6+ZAUzAjlwLpQwjeOz6qrm0mXvVFfSeZJVttYeGZPKdOle5
Xo16OhjkrWyMEcIETkYyQBY9fSQeZ29NR40b9HH6NfS6i5FO7Z3dKu1DG0ZH3FIIY2kI4FSaZaz7
OaoFdTpe9LqH7YNhdA9oov/RrRtBWmbei5E4464kTJd5AhSvjkzXaUDu6eMiiwhR8v+zrHxF+Mi4
+loRXOPoADWXeKWswpznCz6M7a+6yeZFBwZQrWUru4zy+N/XE+IM/75BdyGMuKA8Sa3ycuIa+BcA
pzLybCriXH8i/0kyZsNcWx7E5G5t4m731byQo9eyhbb5qzS3fZbmNtmznZf14d96/nOc7NnMz/z9
E36PixKl3oo6nxZ+75NO8TtBesU7qU0PZtK1x4uskZcRsNRWiVFz/6uhsVNOATJQ7LqZuvLqHKsp
CybDnKbjBS8uVu3vZElezCaytkwU9VKzQpGAQHS7Ze+54zbMkboEtwQHsPPunDHyD5ER30dILt7J
KnmnRKRrumBSWAb+1UB0q8YQKRgvMVYpZjbp12DetaL9Xa7sRKmAneTWQ6jF6pH9Q4Kytv5eE+d9
jDT3x9Tq4VOt9WIz5r520PzEupimEYIYDrCaKIS3JhoFe6u1bk6ZlQ9JmW+TzC5e7FzEJwvxmYUs
DuAVmbWsdlMPefkyTjqSiNoBZcXugt8C7kwe8jtEw2xec2EVl6BeoxwGZLRRlD1biXbdZ5Bgt+M0
fbV0hKzHpG/XRKbdp67UbwbJ1m8Z1l3shKGEAA2yd6lBJv0/9CC6WSDPp+lbiDxYb5QtSQ09y86c
gct1htjZM2vZd4gieFbob13bNdcUZrG58x2UmXWztIjepNZVpIV2iImUrCFdWK9qqWzCwcq+aQpi
nrIHvz3GOpDO0B8kfdWUZrMMs4Qt+Az5JaTeoXbNWRlTi+gVzGmkuOL4AZHzww6JsHE4DWqALDi+
O4tWaeCDNrGFcofQfwaaeSHMnLzX8IIXPVDYF7dEn4dNafI49hHqcvwx1zTy2k0OdPxshdmINh5Q
ljHqwyPGOsWucAv3TLgx3cR4H9/zH0OUwSChPAaZjQCSnUxno0LhqNALpIxUZXxNBtaAcvCImfvY
MsA/WMh602+mlREOdJsnrgEh8c9ualJhjDPPYMqY87TW+tUtwfMEsayfLO3Ji8lHiIhC/RYgd7BO
bTc8tRhTXVIt8ZcBBL13DeWRQLW/RaqKMQgeACCjPP2AK1jEL6tXL0mRXTI7sb9lafojV0T96FRV
+b+2vtZfzAKmKk8zTF0jnKbiqWj+NVW1Q6I5aVeMT6B1vFttPru4k7wYyGUcrN6DMZAm1VsWxeXC
VtoO0f0K7SxdQ1qD+mRKUMcUqxAextIoh2QvDyKyGDXWn0XZahftEQ3ge29y05OvRWIT1kN5S/GV
whTO0t+MbEKof8bleu6+tJzqZ2OXX40xdV8UKJ7LDKGqPcmfn23bqEdFbUjedOX4JXTyW4Ni0EM9
12NFla8Qwxu/9KcKw4c7oRJ6lyf6IpnUDUq4wVKe92VcgATXcI700trbqWO2W6vAY6KyjHjrpD07
S4jj5CrdvP4VTHfE7Pvk9ycsmgI2SOogTrLsB4XA8M/qyEoM8d8Nsotd2gyRHVuvHtaZOzxhEXOV
SEKJPYTlnp7mKgXSwH1YOikSE65YQb7EGsppsTpQ58OQquKch23I9zaCuaoH1k/HrW6x7yqvCApg
FxjX2nWCrM78rxGL+z088sGMyeF8ch/DbcRRf9ZRf5uMMbjrTF/snGjI7xpoBVgO2Th/1VG7cR07
Q2cZ3c7Qsd863xTXqJqiBw/arKwevdzdIZ6AxM88KB85/Zl67Z/MUG1fomJnGn726hWlfSRLXKPL
RXFQxgf4N3fxLAiU1/7Fia3qMUBc+ig0o1/J+iAP7gDVVY8Gzo25N2kLNUXjvcWDwmAnfwI8/ufl
s051WrE2ixpfn7nLZ4MsghQVazhLzioXzYh6fZbee1XurdluqCyUUY8SZladgmos9jiDZIcM5MLR
4AXdGXHXoRGCBKEa9HAp4ilbj1k83NLU85elmzdPSYtK/KBp3asaNujqx6PxVffnHHBZ/KjLZjMm
PhLHk7V1LbCo2CXg/5kEUbBAWO/o+E77rQuiB6Of8vhnD5hiLzNmQ0NewO+Se7Q8jafCjZDhtJN7
2UZG56PNmEnxv9tkTu6f47ykDle9wN4wmLWEPBNFNL/wwp1EYMKNNQ4I4kHOmjnSbeAoG1OkJVBX
vpHdg6cGe7bxwU+YivvQL6I3YiEaE8WQXFIvNQ4q0jabLNadB7cmix0hzfIjtpe8/c73WqvUxaTn
ys3VpmLbshk4DAFySUHFfrPS0xH9+OCIHmZ7btTE2DqzCiOBz+AnkNMsN42fyqwxT3L5xemScoUL
1HRnOOW4mwy93GNaZG4SvCOPKKVEmzRstKNRa9FZxTFnDegreTFE+owOQPcDlAui02b4dUzQ7Sjt
MbxCjGCmqfJZWrE37p0wCTkW69a7I76wZYZukOaGOEeSpmAPpTjO+Ukx8xVkA4igX3emNg7oG+D4
p46Wfe1F+1aX3vDau+OIiapJrHEGYrWauVI7xXtE9rk6wWuKlmprRq9dEQNX4+uxk0Vvqs9dE4gb
4sDtvSiSB33u5RVGusvaEVGauUjwjsinEn5D3rK7kE/goyghI32CpKZodMg0R8Tyf4Otxq5fzbaR
d7IKMb0IV4lwS67AOKbJAOEicLytWTbMDGqqrBqt6x4Te8AWpO7Fl9nuIObbESxKZZ1g04k8Ylwe
R6MP3ttJg9gfROaTOl0+NgZK8o2J+tlvTeOlbLVp12V5uJZFz+u7paLwpn208meJPLBxWv4//5Kv
+08M73+sfbZhECDWQfBrnvoPhrcmJijSdqU8IoKrgW0yjOVYTf2dKrLkgDikv4EuWTz6BdsSU8+c
7yW4wKDlJf7sO8Jr3I/JhW0B3aMyfywrFCTLwrA/u2cqilTy0SkE18NH3/nR1swmaXwEez+I2vnU
AalP02NLxPdH3WqHoSuSL22Da0LUxvkVnxqkezl37IJCi68BrNGlrRTBF6StjwGbcjmoF05CFBSc
xgRuQp9nghJ/kkdcExb6nJ0PEbx6TLB6kMwE2fa7hCfr323zOFAuzv+QlfnbJ9l0If6YBhoGKnA6
FWmVv2B0hG98Ezih82iQ2l0l3ZiUL6nlL4CYJVuAYs3RxcCrhLTMbd2RjsS7szl+tOQmkpCyUqQN
mchpdNFxtUCS2tNZ4lwkHEbe/YWJ+asohIVI/9Ta5g6KFNpAHTrSA/k0XImxhcndvjtqSuWc2sTu
1w3SGk9IlQSogfOBZ+UJMQbruxyUKRGDnLjbqAZnfjmoSQJey9A1npy0ZKuf3ul6GX7vhFi7esNb
UuFcYI+AYWD3fXVwXXz1tLZZwmVB2xO/yXWRRPa5jU1lB/9Q3SdqEqJPaeEQPQnl4IXmc+gTUEsB
2ZwI0XlH8KHxRskm8ZjDiWOtFDh8Am9uTb4g4PHAe/Txk0g8ax159a9BBMKjj0EcW6vfg0aJFKiR
6qpTPfoYFM8/aT42ffwkX1fEI/6+pEgAAG1708vWOcDO6Hlqg69YcmsnYWBtgvmQx2aXKCPSpeW6
GYZgZ84xyMpQsRGpRu8jBom81GI+bz6VqbUSKvhNRdHs17L/2cw497ZrBxTNjXLnWrEzV1dGXFwD
M3nNnMxHHg2ubtPoL8gY+hdZJS+y6GXphsB7fPqr3mx0fdllol7n4w3zohFrPQQQyYBAJp7vPi+y
Lgn6cpfkJ2Yot+fcpj7kyQw4Tn3rpM0RZMcGT6sj5X3Se1t/kq1jp1o4Djxg1tHs9SwxXpLJ25Ck
sx/UwQnxDhUP6UwCK8zG22lZYq+USUcpu0MPqCjrfCeIv6/kW6u5Y77zRrf7KMpWNNT3vjZurbL9
ac1HswGg/oYwjk0VRSXWzhX4z5uPbd7oKKfGG52z3ODiCRE5anX+2PPqro08rNnjokVwmu1Mgrqb
UGPU05oQdDVbNU6ZwQq5gvBUxmH2YE3xn/UTp74ht7KHub/VZd6bqZ/SEYR/1sKxTbpwbcrfKMrK
PVt/dyWMXsVyActWjLPRJm9b99wmYfGktFgXzH1HLDD3GfHhpUj07mEcwnJbuka8kYlCP8mMRZaY
3inhI3vJ42upauMz6LPHDxAMWC8DjVwFj7e4xqXDxwbY7VuOl3FbvVptcg3mWGcflwc7y603kQx4
orAvu6v8yN97StNso8Azb2me4sgEVuV7q2/MpPmZw3V4w3qRYHABifBfN7hq/FXzZ1MOeiGenTd+
98mr1nlTIffJlAPYlzlH5BBunb9OeUPKSMcZcCNbe2iSuFK8uw5GgJzVff6dWPQVLQ5xDkrYFpLr
KVapb12G01naat+yWdna05LpPmWTBBDQdjcpDnxPWds/yh51FnFgjdKntkyrbefm0V5Lu+rWzcE3
2cNBeKK0+vFcMqet2llvpJ4vmAVgJBTiZIAV78i53o6pdGxjmXZO/IQz2MXQ0+oqF5+CEgPKq/wa
z22fpdYI/ij9Huf7fBH/++rvqc4/1/8ZbkPmRyNR908tJMNSGiVQh/Fx8g61ooluH2VgkjzP7Fd9
EdtHSYyQd0HncwAy4Tit4sbHbLjt/U2XI/sDOQUePrGJI57ILtlz9TFxEnSjmaq2o9nGCG3nRIVn
aLEEGcezxk2LmSRON0hgIWp0tJlZnx3Te87dBN3+uaQGAwY58WMSEbXR7Nw/MG/XqyB3rDcY198d
gHL3pdcol2SavbdgmF1G1MCJQQz3Ia7EkP+67xZKtW81kTWwC/34gl1atIxqTMLGQFyKGBZ65LrF
BV87fxdrotnXnE4zzpDrsav6h0FXp1MadV+0Se8fxirXEVbug43tkVUoWeu+45WM9jdoo0SLFUz/
2vexRgcuM7OSzyMwVkLz6q8ab3uul86LOZr+FjpwvrWrsrsP7fKcAuV9SzNjJfNKKLyHy1EU4dWJ
q3uhhPF+GCL76OdwUeSF5ROEIjaZ7DPhCc28qv6n0FlvydBElfcaFj5Cm4ZaH11nbO9IibGUdvhJ
G9ZQbWpcFO5qZqel8Ct34woQBQtY26g2dYlzc331zgAG91UDMLMoygJBbacsOfCMGyyXX0Ir799d
F5OrStTNGsvEeGvXqoZYtiVePBsb9toM+28BdPg6QE9/0RmPGOt5P61euedQvGvJzq9GB8bCmOjL
ttXahchCd5uYrYfhWTPsbFc5+FORr7URFnva9AsVdPXLlHfDpgcXtyn8jhN43t7pJfi9BtDhe5eI
q0uy9QcpJ2I2jrcM/NDdIBfUHlJgMZLtR4d/0QLzceqhLaTolYfxvbxUFV7xSgKEb67CtqVeRplr
rUur0M7CGeEfiPJ1cMtrZeflI6jcR6320jtElNSnQtGei0BzLnpcNufRqmdHWyD9WRxzhPsRq11+
UqPg5sHr3gdOFpkQsQvzpBCA9jCQtjMM3Igal51ab2RRGTGhLTke2novLp2NuHig5PmbqeADU6s4
0upedwam6YJ/RkVMMmhCj7sKzaakDAPsXsSvetmYEMQkXDN3kWXUxr4oTpGven98IjOChVcaP7E7
aS7jEPMmTUI7CNH0zxhyxAug4dmWIMl31l1xn7m9cR4GZ2elZhgtEdQioGcCQZ8b1dEX9/3goFY/
Je/kGOkhUEjALg1dso9yhCLuYoQ1iR583q9xRqme2cZ0a6D3LGtz0TYwfFU9rdvn6DNjDVGOS9E2
2PR1tpEfP24ds+OYxI7LXYq5FpPXW+rqyjIUl1KE3iFvxms1xtadm7VbTp9r0zO+F0Jjhxe378K0
+uvUZuVSLzBBqaO3qQboG3PSGbu4+SnMB+E64qlJELev/AnucJVCq0jw0upipnQk/PydKrCKKHmd
r5nSldd8vnNM7Zox6R9llWzsiybbCmEES1kE3JRdFK1+T0gJF41jPdYJbqeiseulLDpRMBF5S77G
Sm4/oi0sbllXLNO5VBYwNqMAe9lBHZTTNF9Ak/26SxMDg7DQ/vpZ9dnts68Ho5jUBj/990jHbo6g
eH9WfukehqqJ927ne1BChwzfAS04iyhqtmFtJBdSiePGwDfrbnJrZ+1lSHsIEVw9VuYdfhvZET3i
9hDy+u+6qHBPBkqpG31Up7uhaou1D+7j1k0J0tOmUB/LFKN5C9SBO2X36FrHu97EeT4OvPZujLqI
uFdav+l+flYr3nRcLve4JTRf4hrBfJB62dUg7boDSKXu+rJLlhjEQbcjirrXbJ4mLGVeMkSFfRmm
mTYHCwxS7B9uiZU6e4hlQ1TwKgxljbhI+dOEVBYyF74FeIos8fQurlYedbt6bC8ur9I20V2xHSyw
MqrjEluwQ/1FtZp33c7in7l9BqVJIJeX+WqTe35zQqNcVr3W3JB76TZV2hYnd6iPHsY6az9QmisM
o26ZN2QCqmJYhkWd/lBDjllezp7Eds18A72wOE6TYZ11cCSr0BPaqynGMzEQl0SlpzFlbxrVrr5G
oTWthYuoP2FK55Y34gfcCiZKsvaciBv7Pmu6+GhEAUp+WT9eMm8+vljWe6yVAbSMdtxpYdtt7YAt
EpJF992YY7wKTG6h5dl4GzNTgDCv1U2d990L4QkSJPSI5o2zi2XrvS6aAhxAs1OdIN07k2fvtSku
Tvwvk+2otvadZ1beKhKzXNUQezusNcZTXgLHHyLPf7RMs7k69XBIYKYKQyyMinRvMLTpOUKAb0sG
uV1LcFfAZ7myRVTtJfSrQ9gcpIjbImoF9KvpsEtD0/RRVfv8pvoFIdPWOlqYYi4Nsxf7rtMCLGK1
/A0ixg+yLsO18qB2FEb4PZrnXAtj7LLHlCPSicOOnmrv+6gft0Of5LdAF/hNFV3zzfZqxDw77YdC
yqJSI+epUs1prWnJG/595arIDe+azRcI9mKhx3xRfVvRlQWBIG011U6Je13tXWVHz7PNrRvP7uu/
61B2mw3KmFjmp8huqTXYV/fj2R8PS21tG4Bq6MX0Mio4x7lFmWP/QgAQziD75x77ei/2vjiJ4Z0j
g/N12DxMhhEt9UlHsNaD5V77B8dztXMJQWU5oa8N9ARRfLxS9X3ep+NdOV+iXT5mmLy2abQrOSms
TLvTX5A7/WrUw/CT/NwEUpmNCqftWkmzRdNibyyIfTNdpsGE9xsTtalY9wPzyE4dlRhLO1t7suPA
2fmJkiPSmPO+aukrmJl0Nbm4QhpqOZ4mH/RIZljOJraNAT2gpNi46uiciqrrepSUugercLKdrPu8
aI37ry6NqxNXc4B/sRtBkbBpXtxGNIvcMaPnHlH3VZ9ZxjXxQo6oYCHAc29jY4IiACEBfA9CkEKv
sOKN2rOoDY6ARKgeMvJMC0jZw17WaRnWpv3UQipW8PY1IucHuShcEJatH7i3wGCXHOnqV1VRRkzZ
i+lgKjBNFj7aydE4hyYqRbARTF6VJkrfhIpHTA8caAYuuwTAwwOo9B4BNMNeJoNbr20w9FYYkZAM
suiklkO+jyaMu3GhV1aVM+mk9jz/NjriFuClBjc6CBEHUgiwJN3W1+rinngalGQFa0FFa6GN2+ya
oNTWT3YxxueBuAahkLZ+SsrCvXiJ+cj3x36cRtg80MH/xRB3ZrWYTypYxSkOpz4SwJIgLhviqvEv
bflNFuwwVNeFg8+v49TTNUEaa2Fo7QAzwZiuH3WofeD754K9mLvIBk4LaKQoaMBQU4oYSzQrZwM8
C6gNnlOdcHL9dZcaZbJGNtJC5ks0LXlY+nzcMhPxvUrVfoNkPrqJFpKTigq1O9M8/ywvfA28fQfT
ykBb5GzVNgtAFt+3lYJTX8G0yA7WudcmrNd8Ppm9VVvOvaxr3eKgJ820K2JXR2AKZleHk7fmY545
qTmaKtV4IetkXNVxtPCTDIP7kN96OzpjulM4WmJ5NsFGG+cQwh0I1lVvqSbLNMhNr8S3i9jYWw+p
7xz230ejINHajeXGcwncllHiYA7VsBeb77QE+ZyPSlmWl9a5kOUdNz3m22vCpqQoSpiQAotAPwmT
L5gJzIooSvvMfK8t29gPHsCiRGszrv07W+VLESVfOVyRgO9qwPudxdIyF+VFeDqoWssjOgCvjSZ9
cOxDLlaKSPWr0dwiTC5jJGqQXvH5gJFEQDlZ9ep079s6JpCTpkTLciIeYCZWimG9YtzLSxVCCWS3
1W20QP1VV7ddR8JGx9A4rc2PfkLTLiT07FNSWN6mjGecuKOZhzYi0uKhYY0rp93cRCMWKiK4j6bT
r71EVe7njbrfNdqLAWL1RIAA1+O5aJX4OcWjiDeZXsY1Wrs4YJTI/2+RYErJxRbfXD8ucA4Q4sC7
FnFiNod7CyWN5eil09byfPeY1MpzGBfJTcCQNLu6eQzGscY4x4X01GqXMlDqR88Q1rJHo5oZliIu
LP5W6wnN+K1/sQpAVVC3fPzc7O/aNMUvQYaPaKSGZIS8IHmxYcusTdFEO9kKI2K2UDdL0Cu0YjOB
ym2iPKiuqd5YP4CxUD04PbzFsLCxnAvbo6NMAAZ7y9hZBp5EqIjYMKaSBsEm0GPwwO2njFAC/hWu
uiKuT+uoatuyYHlXEscixBKi3wlMFLM8xupeH2xLrezWH2M7QGes9sT55s7s8JpNMYGMl61JT+zP
HLHdlEVgWixY46BuZOdcpOQ3BxM5w/nnqkGSr+uOwNjH2GHwVw4J7a3sbPRYdNWh63+0pnbToW+R
VThVzWMjQeKtJyUk/4QEi+YlGdZk+39pu7LltpEl+0WIwL68EiApbqIoyZbtF4SXbuxbFbbC18+p
BFug2XbfvjEzLwhUZlYBorigMk+eAzGeB8vx+nMP6vtNkUz10c0OQJ8krwqHypc6vCqa078WbPyI
LirvVJmQ9m6g/LpSjHE4Q7l5ZyW9h94hJbFnW6t9bSbwqc2mHmQFjyaKzaFag+c2xY4ZQPN47w7u
cKY1Spbk4Dwpk61bjn7hlAMe8RInAHw6P0QRGr/R9fa9RHLqa11DVhYoD+tchFb6kIzuvm2n4qmz
sg+dmkVv6EfW99C1AOO1N0ZvLGvbDXLtYkNegAe4jxqhtydvZbKXglf9U5S4xsfuK2+K6EGPKzWo
B4uBMcRmAUff6panKHJC0wI0SF4NdZB1CoHl62kuT02taHT/JuDm1Cy0egOJsQRSGM8hmjA/2vjz
UJAFjHf0oo8G3m2XEIpXNFKksG4aiWcapVMJCtRy+E4jhj8a7dtJg3JrE3+cGLiD3BE1Olo1bSdj
AzloFqS2YpxFqF4PJrTQlSE6L2Y88Nf7PIw+UNBiz03IwsUCleI7RxWl6qoJ0S2wBFMI8hHY64DH
bHi/XNhjw2gxTfuAfvhNMrTiszvZYTC1ADULrVRPqo50F7DTgQuuF/S/s9hPpAoKHaCrdD3LDcvF
x7vEb7gD/RPyau9neVV467FHQ8mdg4LJO3RKdONFsw/kV+yBIyuB3Ou8KufuKucTgHsdmoqRYBFT
uQdd2PWQ4lFhn8sDnS2OJW5x3MX9i5Bl+QmA+GxF6y/zaLjELFf6FyF3Sy1zf3uXv73acgdLyN3y
PJLAvDv33ZWWZZabuVtmCfnvXo/fLvPPV6JpdJdaL5pNF0NVUf7rl9tYhr+9xG9DFsfdC/HfL7X8
GXdL/epO70J+dbU72//hnf52qX++U9A7MDwdGpUPghA82iXyY0iHfxjfuFCKwqwyd6+z5nFnZtW8
yjyeJ9xM++UVyEhL3c76/R0tV11iVNSdp/XiuV3pf3t9bGaw9R7MFE/nyxXnVefrLNe9tf5vrztf
8fYvoau36IGwmqHfLFdd7urOtgzvb/S3U8hxc+vLEuTJ5b/8zkaOf2H7FyH//VLA1HeBgMIPpKgF
h3Z37KwZEPE+DeNeUgZAqh7IHXiB0bJ8tXHDQHF5pW9zDlE/zjw8UUo3BY4iAiYO4JUjmtTZXocK
rhmQO+rXppl7J2B+0UFHpn7y8kPj4Smw1mt9qwvDCUwUlXz0/fkoMwB6KeXaZjE30nUjSTf07IHS
k06tccogtfwu9KY714mLaZGCC0MjBcsxz7+GCVd2Jiif/bKApCdqUshHqUX1DFTmg9mU7SPIlspn
BdmXo+W1T+SjqAaf3I1nszFAW3j5TGF6BimxGMmWPYXooYpHpBKPpliVAvK6AobLTAEWlBchx7+8
uu72T46lh0ii/uLKngDzkh5+i0oDGbjSHU4TkFhiZYP740RjiE3G/ph7V/fiMN9DbFNBSDUipBqu
02guHSjOe1/FarJ4U5lo3tVqdLQYLEUVgE7pgCwhSEqX8U1Q5ronoC/F9mYOkKd/hd9YQa6Yu/5o
qANo+sDhD5U3+7GHPPwjneXQruj7sjvd2fFAlAR4PsV76G7C2MbHPovA1vDXGhRBhxrbW7BA2f12
sdFZnDv9A9og/7iz0yI1dw+snuw9Ocnk5MOmUMWwa4C3B2YSdUIIOVl4iRy/tJk328lJdjpbDoDX
2QcaTkSAR6cuiikhS69zaRo3kzBIDNZC86wYN4AA9H6STrq3Ar8ef5I62ZoHUSMF71pAqJG2s8dN
6lXt0xCp7RPTamfv9O4rmRY76LderaJ1sddAKB0KwJE3thlBYVfOJNt8DVppMdJ1XCcS83XIodbT
p6JiHJriaNOlM5BCXa79unetuyDh8+rV7JvPqWeXundBCwu0Qxt44OWE3DHbq61h5OA1bwq+VxrF
xnmoqOyn81YzmOpTeNiyfjy0mm6vIt4XAU+Na+90pnSei+wGuqOXg1FzkHUim0+mm5D7zmvyR6mL
duybUEMJB5pOjdigL1gl4PmHcBpy1qaBRmmeu/YhlqAIKESqX4oK7EBSSWOJiG1NA2nwUPj67g70
kxUAn2/I6Ei1UPS/WkiABNU7NgicRocSEvQHyu3hk/KcoIoK4sq/CPJAyF5AV67tZ9K8mvikZVyL
atgcB6jFsAbrCQd1XM0vkqFgk7QsDWJQvcc+kIIl4CBFGgyhxy71INiFbJq0dWjqhuQQcrQbGpP7
bp1RTc+8C6Ndb/Ph2KtWf/QGVIhXNE7BQn9w9ceqq8YymB1IPgEPMDrdtxjiNijc6z34l6M6WFbo
yvS61p0tluuF+uOd2VYTZavo46V7//G4+V25qoiycPKRQ9BufmHmnx2UAA9zDI1vZs4/MkOYqH4E
0JOPDj/w4yqomBZ58jagL2xbSlE5OuTvZ4JE5ZYxufshm2fc2WmIHXS/BfL/Ex86d1oh8YmuKQ9N
zIWZKKflUIb8OjSjdtUBJnIkJ9nnuT26cfxoYtN6mYasehj0daP5M9utiYZDtEENIAM0jSQBCFhr
1orDPxuiK6J9WzrDsUxLbEwT3uzSKW92mZG76vNgIXegjm7pUwyTgRm1KggPyOgOVTfkIR/J5MZ6
5eNhdAA9CNfUwvd0G3zFozM94GdOO6OZVT/TWQEdUH1KutNi1yHddix0C9xFCPVUgGpX2lhbWwe3
jRY/GJcD0nr4S4D6DhIFJNazOzE9UFW+X42iubzkWCkoyeBqyw3ErOTHnpvz1W7sZd4AHQNdvGHS
d1OeNFvkqdUXrytAVKmE9g8dch5xVwzf3LYcfIam/qfwPTYxnOkudnA+MVwmb8CnHGkoAXQc5Gi5
x5FOKqMHA3xNw+xu7AQZSSAdrrYKjVXV2EBhR86YJ9M6QyyTek3srrj0MPCYaQGtaI/xA4XcT5Fr
o7U2Aes7ZpC3spog1x1ntM/ArJdrl4NoGP86+4cdo09Ey5qvsZ2C18Pi+blhGbR/IWa4sdDn8kqx
RNfyc6zaTxbKNIA+KDpTVo6GnyTqGeBQPUAzTIahhBGrBnjVyEvdBuR1XAAdyEtzqw51SNUzTI/5
IdbxTdTJV0yqHCBfjwx8A/zUMiRvI5WoyFtUUJVhJgBNXAPLr9etzDDnZxCVoINHni2OxRZLLxAc
2tZO0a1AcXQYwMY8O9C78WNChW8aBhRRlwl0ibuV6BICbCdghMbCFLxcO5c3BfQVPzWANRmOWa9t
ATheYo/pZ/RBQQ5G/RzhBUCxMAHV8NBpnxtLA8iqFi+iGtCfp2Q5KuGR9tkpVQfFTzU8RfmkQgAR
b1g5nVYt25LtRuR7/92q4aiDG0NRoO+Dh8edNbjWVgt7dGYDn7UCf1h/TPQkeovraRc1yPa3bjq9
Vk3lj5IYDf1z1aPeQTYqklFoWsSzsw2NGfJ6md7gT8GS5KUl0ZU3HMmbmOrNkqUoUSjGGm5b/UBJ
IUeFwauAoHe6ZxWE47vOje0NxK7sj8qUPNLv8BKRA/i5qxPH2sTcAumyCXaqYcUmq9nSc/KUJsbB
dEr/7lkZTZV4Ap9U1ThY6dV7tZEn4ezGI0b8/KzmR3UUfB6Mir9kUr7RyHOw6Jh836qDMjy+D1EU
jU50mEpnh+bo+mQr0LPDQtUD19zkmQ4eAB51BiwejcBtoZ8asz0YvQkBmEIU47bohh5fspgw4fP/
7BR560v9rW0FKjqIxLTqvm4750QhQg+HR9udtssE3Z6yB3yDoqueJqCV2fJb0KfPMfN1p+xcV1U8
L2KA3vEcCxQ+6S4cwPAh2x5aK4qlA1DTeQBs07Ax5fKT4tb+CFWEFyUP1BQyKVXHhxcRMd1PBgjf
km0E4vYIVNQPT/K9kqmpTFAFFerJkaYB6PRNxmw8RcphjU3fs2F9Ih+Fmyn6SL0CLTutGpp7UYSf
wR0yHLwoGg4iHIFCp1M64OtdUaBr8R5wH9W8eyiGhmHVRs2KxqA6S9a6NfXzmktMUaUi9JfZtK7F
xPU+5iVoXBfOqzqwaHsXYnMVv6iR9yG2GJRUOs/cu72SADs4qTilwzImP0WS2wFV1jWSxvYSObso
FAUJ4WsReEYoiNags+WS0CZQDP+XV6NI7FFjsA4CmajqfDw7IBgM0lHL1jTsvRi23hjPvTs5qwEc
FJs7RzjkP2LUW3b39mrcx3WhHVjJchtyKlhkdF90UQ+PkR61ACcVzsbDzvICUnu2Ctk07GhIh6xz
n1WzT480atJUu3TWGJQQEDpXcuSZUXRBY+YypQELx6nrrIdQ8Cnxva4Fy4BXfNXQ/p344HiZ8BHR
QfZH0+WFRzMeNjwpgFNqmA94z3Bhjhq/oBEAuMrwhQ5GardAEFnhPpc2lwOoOk0KxF3kENX67lxG
+r4xvesEvQeEwYLQIJnQilasnakHbayMB/a2PPaV8+cSj9ZAwLtsqNvJgKZvhB/1sXig4dTWHcBo
duLTUHFz47msPxZZfr0aWJEapC9tZ2fkbQbUTWUgaeNK3TJwiab4y9IoAMU6FMukLaksgIiXsbkz
0CgHrn4EhDKAomhIByOxU+Boqii4cyxDaLeYm9iygRH8aGgudHKEEUEqxUWxaQSPvQXgY9AOfNqg
Cg/qejeJL2rirlJRF3/z0lwTkjwUmxtu9ELz0dx/P58iYpDTzhHLFd6vT85lDYCCweULELoHqv+N
FYPDK2OQ0FvZaN45uUq7RmdGBCIBa/jO2jTapxJjvaLozk4cX8TG+ESHFqyppzrkoLVvxVNpo8mj
SMNiS/cEimlIMljsOI9clNG4Yo2rjF6Ody/dXfELb46U2M3cTs4d5EtXqpn1gFp1hA6nHK03Wc32
gAuCWwoA2Ocx9vNEFvylpVJTb2+P5Z/kmoNY2K3zxk3Wy5xoqPKV6KPrOuQAmfH/4zrLtcf/fD9d
P6m+YYGhrMkt41hxfdunurVrQwPPW3nfG0fRYBk8euXGMbeNdD+iBRiykMaRTAN55xgKb9CUs9Za
D70kcgpF0to0VEaoRwRNBMKnNmvEmozknq9I4SOakNZovmKrxE2y67d0LYDzWdWmIR6gibGG+l1i
+khqmPukKSxAt/Gd30b4yYPEBMYefb+TH7kc4a7rpm0frs814ZjskOVTHvEBic5ul7ubsWoNcB3/
ZVOlA/p36Mxh+mwvwbwDsWQZAlnyT71u1TuaTyaaoOHtE+CdAloUOZ8cQ1+4R1sXyiYtRvRzDPUR
WInmOGlWffzVkBwUIsBqbbMJrbX/OZZWypPoq2ODEY3ZL7ViKD6dmQCtzGeltNW5AvG/d+8/x0EP
VgEqGMlMN1/fcWPRUAeMVykTAGblcxyZ6MDiPrqR4c4BLchDA7RtRXTSnAjNZ6gvm2YBjPNoGgAw
py+GNIdFl+0F9tI+Da0GrffgSFIAYJ6qN11DEh5ZIBCOymA80c9rTHimeUqd+CVCs9IbDhk+tiae
Y6BwYRfQe9tWtfPMQxtqkssQzSG7PgKhyVbh3uyNQFZ2SW3TOoIifHyaQJNiCaM7gARNPIUmDjxR
wILdJHrg9DW+vMbUzo6Te51As+jgGvk8lUY0f7SydO0AShPUbpMj19mJbaUlxqVGo9W6q5EnMy0L
knrSFipm69eVzecQcggssAIzW7mvdfFHF1naHqlh4wJS072axupJ61o38as3gV6xSytdomuVk2aP
D63heAmEtAuxzxT9zznSRLMW0Olm5dM1l5vJI3B9p4DF1MCwH8iet17rN5D42M5LLTdDbrrB1Mnn
G1mWq940L3N2ZapHIEzAxs6Q+0k3UfoHQP3Rt6VgS79ajJqYgLul/SKFA/ONSJDWzzHLEotjsS3L
QO0nXU34nELrfvyIFNobGiqV17YS1rbqzPqhLVj+Cia/bzqAj99/DhgTCF6wCGkZogISKvpkDBB5
ERmgGttGYDfF7dCUQwomLwUvQ/Leza1swNNbYKz9obOMU5EBDzSG7ifgW7VwH2mgS0cTD1i+WK0I
pGlS84TcrnGiaD62QcaM4VC1f+aVZe5jUDwd0EmKf1WjQKcSnaEVA4kYrNAxHw9ICZFXyBA6owPj
aJKaPfdjO2mNvd1/h6SZjb5oGUfL0RhJpA6t0M0+FRHo2qOsL9AGjYMxabHyMDZI2E/4HfF7qynd
P/PcLA5AA9dIfSZFceBARPmZE2o+TeJu7q2TrkvwbFU6inmCVjO61geBDkCpkC6HYI0SZy8OO4iQ
e1evpfbsMkEa4IQGvDfsOqtPXZFOK61KwreuAxxJ6yvxFjaJtfJaXr6FDmQHqyryoKLAlZVioWe3
M9DRhLKBt9egTjv3aZtpGs5DjagewFZzM1y81Ff3b+fmeZT4zoAteSu7P40O8BiDJRqeFTznZEu2
E5TPgGIXqBkehqhZk20E5HIKZrecUvSVtmZyBRMNXWtP09naZUr9APoUd52hbfeznqUfOVoMLmrf
6OehaPIV2cuiN4NCBYzck6BetD/j0Uz7FE5NC31KQOoA18o+o7uNr3jkhY/AAk7PtdJeyB7pRbPJ
Q9NCYgwXSXi76UzAiVrwbL4lX4w4HX8MUwS5AnytXfq6nR6gftI8qGYRPWM7CAy9Xdo/ki96C/4T
igS9mbjYKWhhrk/W4JtE5xM0HQNQWOTogXqXnycjWg3ytRBOfgIazzmXjaL4SmTh1+z9LCqRKiVb
8n62eOezdKxOXQlyrCSyLzGeXnd4LxqPdEATu/lopSFUG6EcuLpz0FCk4aWuC3dHsUsEeN6RCbOA
Oe3z6BnkfuWLxvJ0HaqA/VccjWOpUte+1Tv593ZM/ckU45cI6mLriWW3EVyWSP4xgnii8jQBGWYM
NdFIQcNHCarNLdhtCnyKFDU+h3LDwWPPCSwVnGCziHJMmxNHbkPIH0bob1AS6+CBM7QLPOkgr5e7
+NDk7CSUmqEpRO5pbqbJtVEDHg+cnVoptav3SPgajVc/CwATd4Or6JtxqpWPyGDNEQaaflaFAPGQ
naIlqkR9WJN861AB/4rSs3YAs277DB5F8Qju8wejxG37aiWqjSX0IaBYOhhq/hUUdtqBRk2XTOip
7B/A586fsLn0+4mhLBlCzI2EcluOPFxlIDsy8VZ8cPQyoBZo0KNiOww5lYC6nF3d0VaubasnNCj6
eaz1yksSCrEG635lo1MGtLh0iG1V3SuWPABrXuBbBKfA1po6Wgq6bwW+G1EpkB4Klz3tvzstI4hA
MrTDou+1EeMlkd/XIPuyUMPJLWzr0bhQ/jGFbblZJD0n4G6h7tdAK1A4D2S/V/2kkDI1xkMuYnM1
gYUjoEByLEvRWZTxbfq+1F1Y5p4VTyt4sgXlip4GbWEFbWuXT1adY6NpZumW6W0ecD3BTlPN0Tjf
qdAZNdm3oS68jd6rE6QIHChQS9lqsrVeP/mjMvILOX5rU+VcdPihNXWJoSk544PfiVELqPC4EETP
ZcubOmYM9aJNOAwfqGo5u2fu6L+fz+VN04Ak3cw53VWdvemr7oObBCC/XFn6mJ8G0ffxOlPQ6umU
fxtmssu4HJChy/t2S6P30Fb2IjN5eLfTijQiO0W8x5PdlAJJ7/F0SQr1vtgNCJhqyVpNh6oO7TXv
2bRabHQm+TNPeuWBxpZiLBe8hOjXv85r3QFNQRQ5ZA2ktIbMWVdNdhuzrNiCeG2LatQP6CXY+6ax
HufXg4ZgvUJbNF6A5S9ClW0OI5NbOqgCvE+dh+S5syHj+zWMWLPS9EFd8xbfbMQuUHPjBwD1/TkC
tBgYVm1FHAQ8aoqjaYInlKJokhP1YF+QVOZ/n9Ty7HQtlWiJBqVvs0S7W50JaEhBnnmV1fZ4onEE
eZxNL1BKJJsiY24D0XW9xreVM88mN3LCGiqLyL8Be22AeCj9w0TlbaeUwniiw9T2TuAMPFovNob2
OpQQ1WhVlKqJbTGk2gcpEkYHZKvBt8qQ8y7HEAyOUjgstjMDYtRfKODG3PXaBnS2hU+2ZQ3k5IB7
4o4zr0EOu9S8kx7hUVNeqnu/HlBA+WaazOHegWeO7yi99rtl8cbDx6A2O7z5PP0BDEqghJGirSA1
ZBdDr9Bn7ZhnXkKFHuKQ7CIDyEQBdEidWxOFyokAK1vzxJ/XWpb/eS1RtZ+8JNX2rh6vHNviz3RI
tQqK91rYXXVt2gqkSPrkmbtOzdvnvi+8p76IZY4KWjJDBH3VUEX0PEbiCrX4UrtGO2jHeaqwlbmP
Xq5HM1S5PtmEOXpPI9anUVdrb0kRv41Z4lzGAY97TWbEOxpS6443OQd0ofET9fAUqRddUu1AAwqK
wUyPXkbzNZF9P2RHdLjNeqCmmIVmML+DdF6gcXxyaAbFoAP5eqllKXkpB0lcyG7jZrS2ii8hQ5+f
XENF59VxwGUKT1a21LDcRJI4PgdO/yku+kc25eJAJjrUYHXaQhRbB5kjwpB5BJd8ijjVAnggU5xm
34xm6kBJGLLbD7SVyOgnjk7pAA7HMGg1TVvRNoVstC2hs8W2zLiz0QImqn4r1a26dYwGUECGwBd2
QxqGZlFnx9QcSgySTgztrlfCsEqwtWXpoMjsIS64UdA/uWGyQDpldbFBm0G2aWQ1dfGKSP8+akDQ
oKSX+OhTctZ3MHkakrdGyXH2LjB5gtOjShvPc+8c81LSm014J0PbENktdBFB0+jjVIOpK9TA6O/2
mvUx7PQvIViXzuTsWn0Fkjz9tSmY9yz0eEvmuIAQnzGgD3fUE/vjWKl8V6p1FpDXiriyjrwUdTR5
gRDax/MF5iVH5+4CKCbeXCBxubsBlSlQr2hzaY9WnPkYIu1Cw8ICoE9oup9n/R4Enu6xC0UScCtJ
vjVo5Jh08J9CCM7cDHplg9Siyj6MCrtQAACUDsguIuO8zIQ8YPyt0bAJ9kLzUz4V1gbiLnhbWWCt
z8cC/DASs9JLsMtyIFsJ4RXQ25bbxe4lbNg0AEoizwVxsLupNFQITCnnok8XelHvC4vnNMGbyeoi
Vq86qU9BB7vqkKiiU5YCgtXKw+Imm5iiOJgGJILIcb/EvE7NUChGFjowdAYexffD0PV839eALr2b
IqCRjsYIor3gr1O0HPYTv4mp2mTcZq33rY/G6hFcyfqJKRsagBoaMs82Hsdne1NsyU4WOmvlnCHj
+gnPNos5gqAkOO1QZP1p0Zv1FvtPi0YQxOpLnriOr6NzSu4paANiha69Hcfsy7xFocKJPNztP9Ao
/AmiX8DTSifwZfomSUdki3+OdeRqTZx8mXdA5J33M30zBAA0uYfUKBqkdEr2wnM08KnKhGaUonHA
I9w4r8JGZzoIa/6EhJ37QcP3J3J4WnicUsYOugEgJPSLjBe85sMqVlr1h9KeSedLzrEa/Ton1JTw
yKME0txZJdbaIHxRVNgVI6P9pcX386oHicuZ8R50HmqE3VdcTF+4A+4H8EUKP+fgcnQGUQWoqKRn
QI/Hne0KZas7vLq4mtdg54M+LMMD3bIkDxPJ8DT2XP90N0lrmQK2VbO6tAy8B67QnZ05eKKA6gQe
INEfxJxNZpXGx4yNj7lw8++ZkaGTEk9vz+DXZOgxRUSsqMZHNvSPlD/7VcT7Gr+NQBOb65foAg7c
LvsAXoriiYAO3VpFdeujJThDA1j8SoCKKlbt/QiOrRnmUNQGoJ5Qw9gYI9irOvDtbmuj7P2qMqG2
LZEQaZnMi9L8NqBFBdCStChhKNDY6cyLdpro1ilESwAtxmOK6gxPkdqUR2gbYAcCcbJ5SCL1xBur
wYTcCRhW5OMO2aWJpWp5pCXe1yETBD19J1U0vMyg77cBekTjFUg+ouNk69mZSyG9Lo7L710MxFTr
eV/EpIZBjo3WHGG1ar+KAdLxgLTb2DxFA9V7PhV0APxc1bkGB2TkBOVPF6MFHmzIXCrYutBsFG2a
lQ7OB/mDHNlBNU5Ir4miOBc1uERJ17xr0hGAqr87mK1gLyEdETJq84ys9/Aulo4orc2jboCH+DQi
VVVUXOUv1/zOYDjFZkSBmvTugrAX6tc2e4NSaPEdmT7VTzwxPWrANx3RwA6KsGtA2SdrlivA8ymp
uxVtt7HU1jnYIrScAOmSbFOCSBEoI2jMkztRdOeQ4O8B/RD0KnO03u1yHU3s9JcBZr02gP5/60Yw
fSx2cOOszTyL334Rb0u7nngVkI0cXGQV6D3yjOFTKnOSNFbdiK1QNrYgaIfchVdr48q0ixaSsY3x
xlF5YS2SkEgOPMasq1fEsgmeFVBaKeA7pKFpm/88qdFMgPNKcUKSqgL9rTwo4KkEvBD6Ge30l006
UsiUQRFmAOxJtdcC7Ma15jbHlAtxieWhHK01ryuwu8sRHQD4NxOOh05p8YpOPXeoFdMIlI7g4wCy
D5LI0WExpSMrDkOvfiYTHezOq3auqrfzTJ6weFcy6w9I9HQHcH9Cxqgbsx7ioFXngwjdQo1pqJFv
l0byUCSdzeE0NqPijzJXVeBlsvGILZO2bqZ+WBHWUhvQfYPncnhoTDF0RgewpIG3IDsuZtD3AsBZ
d911AuOQ2G4m9ZzpDqSMlNZz8J2s6HjlOhauRRO5QZoZ4pX3MfKolnfRVWC54rEGe6itKQdyToOq
oqESQuvkdUH/9ADR6tAnr4ufmpMtnK/oLBavFrigXyAHUDHGOr9iyrkZwC1GkZWF7uxGlOqO1tEZ
PjrcGsSavDrvhr2GflewYeKOgONIn1K93tOyFAEkJAj7lOaZRkkJIkpsOZsjrYacVQcS+0aARsuG
3qgJPTxL67ENm2L9Q4hmVhQ8EtBEQYn0YcAbeWeARveErmx8NbOofm1AjrFSByizVXjRQiR8IsgF
8UCN0vGhi0oALmROFdtpzU+SuAErHoaFXsXGCmiG7IQfJfC11CaabRTTCdI21fw8LH4KjB2IAIRN
sVHLBirAsgSnyBJcKEtzOXJAXj+2j2Qip81BYKN65rChCHLYHYicaD7ZlkU0qwNGt+geya5yZYAk
DTSz0K+vHVnXlA91HF7CSTFB/UWUVlGhg8hKA0fqFKbfC/yWg1xFemLu4RRaMNnGhnbwiozgbkY4
nc6hoK4s112HshTkqQPPe4urVpyXFIBQTLQFhInyQIkDciTcHCGEzVmAL1jjiRy5zlHzrrQ3EGTk
e6eqSnzxefrWLDrvsW6ha1BYCQQVwmnyVeakb+3gVitnKsKvjds8DgMS8qtx+lJjw4dXtWrRQdI3
f2Rm8dEasvJLp+Bfi/5l8QH7gSKIy5xfur5CQsC0tJMbj9ODiJxu36jeAFVe/W9Xrkbz9sqWvLIS
14+1qJBnqfIvKNrfXrnvso9pXah+Wpr9eUrKDUjMwMY9mcrWrITy1RjwPve6TAcZNnPXoPj3juj5
7/eoo2tbY0jVpwyEZr7Dm/qTxbs3CdrG/D9BbYRK55R9VTRFfYt6Jwt0fOifojxUtujfTvdJlvLT
2KbT2vKm6tWJQxBGx6b2DUIa19vQcBtKGEXfOgNJwLvbEJP3t9tITLf66TYYHmxOBp6T/W7E57kZ
IF+BIkTxCirY6mK0+FqRI9NTcQCWr3RE+UgmPG3xwONGt6UhTY8nYJVo2BrjPB193Q735VQ0BqDH
HKTIzmQmQW/E1ktYacUFWy0AE1rrBXoC1ksfySQMRJAOZGNRJFG/kusKJMcvQBgVFzu8TockGOqJ
iYVsgtmpx641rwcuzzLA322lB7pUjuykn5BbyQ0kTqUH5DxQ7dHUnQqWyoB0HUwN2QWUQKYj2GCh
qad+JzPURSEVI6NIp4aiykmIY92oFzy3hH5S1+DDFIPJjr1kUKGD3vY9no9BBp2A/nG3OCCNgGj1
PVqMbF214QPkOjvfQP5sR8W7PAP3FRgmXJChAmdNXnBeezsq/BX6BDleF/SydhiuZ+DANMTxKgwH
d1slGjMCEn/XpBGaCu6WhN1JLJ7OyKuDxW3VSm/TAjvTDS1U10ESdp5i41Unllo5Erb6ShS25JOj
xScj1ffIn+dBYHiOrA1moJEMsLBwsMQ6a8GhRI+A89MgGcekhk6IfFikUjkd5mizNdDli9L8cvCE
ItaixtPvENsPqakYACkk4guAXUGde9mbSFiNVj/YiZs2SzwwWTT5bHeFZBhzQ/FF2pd4TTf/wOPb
gO8w5F5GydhOhzbT0S0ydAnSbbAt3kjGFU47AexAu8UyL+LHSMMPV9sO6LQQzvjJ88IoGI1C31N1
x6mepknwt7uowUllbXGfYwd/UfBP6wwbhQs3cczALWMUOKUw62Dw8dII/EuprNHr2LNReW00FOeS
m6rxApadtYLfG2imWN1RybFfI6UaPdfwOKfHaCKSOjaQfSkBTY/5gbxtbu0FaCueoyg2aQ0y95AW
PcYF1qAlDeTBgEfKilURVxkUrLr4pRZNA/odAJUaI4lfKhD3g6zF9acR7LN+Y/TQNAxDZ9OY9tWb
YVtNU8n0q/kygpwOGuzWFjRp0DvAnLaWfwqfCcydymyO+FP4zFmuWjE7kneSlXHyojqO4Bj85ouX
Pk00jB39du6vgumzhm+17DgcysQZ/dL2lFclEn87E6N+tQ3vZ3dxSgot95GzccvLzDjEowvSHfmm
BQ7iWdSjeLH61jjUncihaog3JwPdt4Hdy42d3szhX/FDCi7Qqa8GW13XtoMEEUhMDhOP9YPQWzuA
JLyxItvi+NUQuQS9WdG8xW2Ukx20MRSy7xyaXD/HL27QugYkvhQtPtOhqPJX9K86QDz+ZaIz8Lp5
Pjjl83VFeplkrFMO2hTbBQXaz9FJDLB7bn9bzIaIkuUKhVNdr+BYwG5J1jjP16M4X9OMJdhWipdo
KHaKApZNdC+lq6YY000LlU9oybn6rp3U5lGVlV4lLryD2gFiICu9+KXlzxw5J8gsNNBtlRHkKLi5
09BDNk9Ce3EXcIibCW0KHyFH2q6U3Ks/tzXKkZZexIci7Os36JHNdiagUgRBInPdZKz5XONZVdOq
6tkoQ7AVFQJIY2nv5XR0QEXL9AaSqy+R3X2EyEUVQHsvexlUpFvojGyDtAlpo7P/mzilQnqhVME1
PY6x5nvGBLp9+Y1mbadetJ9MPRYHoQKzTNYsLzR/HPCNUscG9CvW3QQSbA8iPAoI8jaMp9qWhC4m
x/gf1r6sSU5d6fYXEcEkBK81z9WDu9vtF8IjYh4ECPj1dylpd/X29jknvoj7okCplCi3q0DKXLnW
hVml+ZDmQ3oXS/sHmcnLj31zW7ju+Fl7mQHfOjnwMKXhPmKvWRwthocA8vHskWylEKsBRY73DnPY
YwKh5hUH6npLHjTBHRHu1AKwj2TTE3oP7K1zHMC3oxggvnQN1m7xArh0sw/7xl4LHfrisLOWfbSX
OBZ90f5/s6spg/psHS7EILpLWih/k9p9uS4LkT+BstDZQZcyWIqwzZ+UaFC0zCO+MAJ0kylEUELr
HJGz5YDPp8/VhQbTKpkeUpCQRdg6KehsrfKotD/ZnYrvFW/Vrk8930QYzmsPFV6W2UJZUbh3na3F
pOx/0IBRgu7qmNtDe5jdIdsHvRmIUAE9VYOFZaqGixuX3Uu78gZXvZiGbCE4NWQL6kZVpxkmDcjA
6lGoklYQV0ApC3XzAQpmEVOPyEwH937nncmMvy4YiiKA3Ku0wZI+VNByCMHsaJRb45fQHdtNmuF8
d3vdIjqSjYsYERJoAXx4DdPb9vbyDYe1Lur94EBjghRYMDhB5mV+V9NEGzHoGGRIJxfs7jhDWmrT
6yxb3g3tQzyFm7YT0ZVMnelD71g0P2iMTLdJN9s/J7XDVB+tTv0g///rpLgDWgxsD/honfQRJ+XD
NUgiQD0qqZz629hERyPBbvOxCNvyU5GGvyy966p5Ey98bCbPoBN05q73zy6N3pwRsZLnW1elqDiz
sqheBcY+dHVl8eD40x16EdUZ93/tObwoFirz6gdAQuwly4V979vWuIGsdHMCEVx/UBJiOQH35RXx
ZWdlADDxNNUQ0hjLuvnm12IvLeBtFyXg3OAngFBo7nyD8o747NncXqZIt81L9oamfeTF25JqAmCp
U+xtSZSUnyJ8d+NWqs9GafegZsTViBq8BXQO1OdC4p50pbTtr36lM4EmNgBh6XJoc7EhbbAQYZWz
x0FxUYM4eU3dpmsgFA5FTlIKI82wKrf5+d1O0mIeAhh4GacJ9oJnv4Bs8AIXboj3zwJSHfPFx6H/
4mMC8HPop9jZRJ3TrcTEw30cBONnDjnrTpXVs7TK5JyBIXoxQNfjM7nFcWrswREMnU2XLyq7D3ZJ
aodbgWLFFQqT3XWsKvxfV9nUrZwyg+4H9cfW7UAr4rrrAaJC0AX1prVj8i2wTD9CNkZ74q0H6Kq9
0tW7/WYi+8Ss2Z8o7snENGBkgB1v1WhPdjLR4P+0/7E+vuMfPs8/16fPGRCi431tZbNNgKq2jWV4
Lr6Qv5seRLaj3V27IgXve618pC6K5Fvj8DBdA9uO+E/TgWRET5h9nCmB0EvCoQqT4Cn976Vulvfl
5ukJKH29IYdCuFZDcEumv0WyWgaWn23IRtoJHZhPLyozF05vgxcbr1LHjaw9UqPmjBtTfuYumPS7
MwfL/FNcO28v4KR6c5thZNotaMvuDNYQ7yn97Ta1w79W+6cbTS/DCP/FHr79zoSDMRSYrm3FoEnv
1Pw+lrF7D7SnQv0wvuilecpaMFuQp3Sddud5jg+uRBuHEu3fTDGoDkUDrlvyGQ3mLRoJNJ2NHMvs
o+8A9mX24Q7manbPVDidQBtxR9607BDgueXMySFTDoeBA7Xihka+y6CD+WxWSEmEPIzO1AXV37bJ
2/jRgCLdYz46q1HXuKaZY6PqSZYL6k6T5exAxmzOo9kgAIQZimJHo7SkgODGmbp6yTEDJx8tWYBe
J+ui9syiELQoRoBghVjaFDfRjWxywMQhB3eiWEoXVRM08eJoQ10rFepom9As6mtRfIqQN3p0szmU
Qg5NDcrn23Qpa3MZ8G5ttQ5UCqMkuB9qlKrZWi20Uj1oJ3gLoHHXg/3h3x7Kb4/NgFf9Hx5ATiEs
rlMef1mD4/y+GmIH+vDYs+T2GkgchFQ8x0U7adr9PjE2RKQ/2+ZxkOqDZL9uwALLCsPastpFVsIG
qynyYPWJUxcpk7lLCBvC1AjFZtMNU/M+idA65PVuoh65vk+0UY5wEhFKqRO7vHZZeoT8IH8ENJg/
ctt+RhlXcwZJLIdkee2vEd8e1jTYciM4jwhZtXqQTEWRXUqe2WClxew0ZskaJfXNhqb7prRwEm2+
zbP1JEhpbAHvj+/IZPo9NlUgft7SJxh6vzsK6AEvaJTWsJGDK0y7vyeTqgxUECme7ugjQF27PjDb
MwEA+f2JQPoD1S/jgSytmUP1afoWJnG/pwCcBEHudqq7ag7gqdhpL3jR3tMgfcmQjYXoeyLu6Qsm
0hZlH/+cLvOqWgnPBn1zkfr7GO8BYHf9fRvU+SdmJ8WnHPskZ0iHa1Q7+I4z210yW8gdDQIhPe0c
ECUsacL7dDyvcpC4jnzte2VycZxHAk3YeAmtAOmdwL4Dvvu0RlK5UUP8DTS4X70O+j4gGgn2uYAa
I88y6wsm0jhNHCvDX7EEoJliZZiJvWcagm8Z9bhDWtzS0At5j7wwW4RVk218sBYoyCB97tLYAdtp
hgxGppWktJSLtgNZa3+w/9MfOcOzHTSi26N0eQCENQVSQUf+/ogBVjyulk6MhMZt4EOwsKFIIFdg
1SxiPMP7vgSXhgrvoeIV3nsWsizYHgfbHjK29+AIQMzfQ+mX8oMTedhhYt0N3ddpZCxZZoHwNH34
z5ArL1kyzQ7c6CXJl9agJVndQLNP36HubQRvO6h3hz2K3vTJDs8lDzJ+UbunbmObKwFW2KcYJw9s
W/7tRq+KnkFBO8jbv7rVejUCMr+76XPMvBrZ6aZG58rbTWm1rgejcp8qACcgTLZtpzQ9QhcsO+aW
4W5HoBCuQpWAsZeW/9iFCF3XNitf7Vi8xkJVP+sEencpH8TCGQCBbkT5swvq19EQxWteFwmkcVL+
ONr4MVeGyK4QqHi7S20NH+/iuXGyRh6sAf3xl9ox31hjoDStjsBsEUfMBzO0IWdamb/ZaJKm4PAj
CxIbgb/OEHt7hEhMeWBI2UCYh7mPZIvk51a5/YOy8DoIGGSHmwlcWDd/SF8B0ihN7FIbq7mfm5e+
nSBaWrp3bBy8g6M3qx6wGxsrHROksSd5RbJ9ANr1n8ZZPJ6MjvZM1u5hkL7/o0zNkwmWk9sF96zZ
Evy++IdPmQTjc9zWX2iPTLtl2iiPPcTmZWjuya4C/yocH9iHbHrtIsgO3MK7FAbWdteG2LnrRRuq
PBjVcxVBqQJSEdYqRp4RknPJdHFCaS7JgQXPaVu7S1GgWL2RUbaUkxltppi5FwOI27mxAlucAumu
+zxEeIsGyEVBbmlZ4Ee2IVuP+r+VyeIIwnSdvPYKdCEtS4dNWUj8/erSQABSjgdsGsfPYM/lkKhk
xqHTXdve1MHAXyqQ1xyZD/U+obWjrXziy06Cwn/iRgEmrOpnNTrGF33hp9XbhQV+3FRCEIRZyC4W
VmY9137brkQn3auyoC2QNnF+QMIAjA7hFKwrG6oIiRUWy6wC+U6k5ekKfdX5QHsDyIO+aSHplwym
tf7PPuRITZKA7URo79tidCXyr0XRBjhuOSc6cvalmO5sYzqRDFma2OOdHqMTJo01Nr4t+nD6Pvbf
5oEPBSz3g/ulgSzDAsRH4lE4ob8ZfWBsFGgMz3YSxOuultZzaXRf83KAmnkMHjzs6r6D7tlZDHqS
Yf+eBPDtcEZBTwJmTcN8noZhngRZ1XlSUyKgBbiJEfbpMa6ZscwmlSwRc0qPUTiApJ1G2jAZ3y5p
aEpNBFBYPh2cAQm0QpdVlgYKwWMLwuvQAotPQQgGDSOXzYPhJtWyrKT4MubqyhlqvRa9+tpLv/2J
kqlfwmf+M88c8DD7g3tNuZlC90mKA/6y1TkdHXstXZ8/2ol8icNoO+n8ETWqHANgawTqxqmfOUgX
p2w4WJSB+uDzPix8MR6o15pQnG/HYNoSJKgcoFPeN4jozQghDR8CJcvfbdIDAwWJUpMz+Q3vcwl1
ROuR339cjzXYo/tpewL/BspTTG6sbhGW3jU/gSUdmBsdpClcgAJL5oGqTKOjdUOTQmg7rW+2KQku
lvGlxrH7EPtBhVOyaQz4G0aruTuo3LuOKk9QuRsHCBeAOCnWDQ2AyS5cOKwQ2w/e2C2vmjHrzzdn
xjWxd1o9fnCDkHu8HljegAv8BQQxwVmWFXMWLeIB+8AJXyrbDi+jxLllBfj9xnPAQDa7oOZqWiRx
aODpMuYr4IkganB7Pg12VoHMek0Pppbs7ti5lyJr85XSzjQSZsjALUwJgGAiZ+c/Hn60em47FsgW
UZau2Q49TY8Y2QXqMunSJOLD2xAZlZW4QPUBm6GnkAbeBz/RW6VYkSOLLZQHORV39rarZtu8gjNW
uwYyba5Y5FUOuQnLcu/idKp3LG6zfeGw8TpBCBIacUn9OkDukRuR8dNX9c4rbf6l5fmwpEm5l9Q7
lVlgHgm68epgyXlSbnpneiK4RbtDjMibJ4XAtd0Fybi2odC3yHWlgqcrFaiphnqJoFVwdlxlAVej
j/bg2hCgv0LpAQgZ3/xwagJziaxq4M0R8lm8TzbLWG2hjwZ5Y6RzrsAMD9c8VfXZ9qBQL+3cg/gO
KFDMuBkPZWDeU8/TJroCb0m26zxdnqCn0iI0UBhRujErwO942BRvqwRZ1q7sDpHU2PLDeF24OGgO
qQ1CwtutkFvCpwGCZkerDWOyC5NEXiRIFda+r+I1/aJK/bMy4+IRSm72iXpNGLTnou7A+4cxaoLa
VGsPiIt1UgZvNlSu3oel4c+/RVTVFudqcq7kTz9FkMfLdSRUvb4tpEJ550C2+EzrIDgM+o2RJwgy
gVKl0vxXVhr/kirhd6yHeLcMwVpPdukxvrQayz42UTE82YnYtqNvvWbKgpJ10YxbckuRQs8sHOyb
qbcP/2nZyTaqhadAw0XL5qEqDg7BAhujc3aoGgzXOZvaDbGQUTdBbP1DV+guUZaZTR2ub6OhQlDC
LH5FeC089dAUOsgU/0rqugLR8tLzUYigRxOmOSJFBVyi7poJsIdS0/RTFymD+JxWbTp3o1GZ56gy
fs4rIeNxSaLiK/Uiydilb81nPk3TU1vI9mpAR4zGhOWIuyYLLjQ2ALl414wOOANwRzBq1PfYYO1C
EKw8xcZkAFM0bmgs723rwQNhIM3rWNc8jm28pLFqiuJPXv6rwjdvqxJg3buw6B9VXqSg5cr6o6fJ
nQAbdnaJ7VbQ0gFf1OyCapraYeyeekmR2cAAxtaGur0FDHeRBhfq0aQCG/QFAgT9kbq0JPe7e54m
n0ZNe5L1Tfpg6KhtUQl3iw1GD7kbUe0H1O5fyAVJGXGBBsX+NqHNpblFIQAQFHoRaro8lvMiUV73
ewfQ5QUYJgKksitvkdQB0MyV6xoL22ACIlsyWLndFN5VWRneoVoy28WQN1qY5FPbKLMrqu5Co9SQ
83gogsi7m53SBg+XBt+Bed00AFOSydJod5t0u1ehb2MloLAN0oKtUHAFDEkQmfaR4Y/zvhfIVQy0
NvU/vP2HeMzWHUcQvGrNbdJl/c5DtdBjJNgPkUz598IMkDng5VMOurS/OaQNfwrGspod8OLtd9WI
Q5deIcNh6YGDR2YRe9C0L6yoOvPMcF5suZnCPH6p6qG+DHEEnLY2d4US2xTA8Q2SUc7LbdJbF7v1
BJGsaSqP85txsAP8RmJRorwP8kgfmi4E4E30I1R+MdDodytdQeadX3DgiZ0hWJElsG3sc9Ky3IZZ
ATU85gaQdc3kmkk7eZI5toJxG7U/SsSqDNt1f0mksSo+Jq+sRVAjAz4bJ+0Ox0Nsvw9W1aDYTk8P
IXYzT598s3lCyqNfJxl2+43GQngaHyEbF69L3l2ox02wKUxtKpfWaAHfoUc7X72NRhHK5WtWAjGl
p77PD/yh2JgBGExjUFgjFoBC+F7XqGQOaFXwA3lE3t4HVxTOAj23zS+d+kTjIbjdVrYTTEeamOmJ
LRW3TMOnOovHA9dlFXXrFxemr6gbeSF+p2F/siZobYOFA/yMdalO5EYekxGV27YDWewe4KNu6bO8
RsZzNObagDBLykVsmerO6v3qAuyLATQrUqeeqkp8PystTvp7hhOlwT0IAcFhnrnfufTlkV5OXRMH
F8igbVuBN/2ysaN+Aya9ZnXb6ukJnsraI5kUaPo2pu8AJI3wqEy84UuYVXsQ7xg/LWadIFw6vUow
Cyw56v2v4M0ydqwz+x3KS4Ha1JM4Q91iYtb7aRDldQrdYpGOhThnuio1jQGPVpAEmnvvdiZZIVe5
yg+FAy7FG8kMYKHQ9TE6DnZVszjQQIav17rMXOT47RBKrp05nmswpL10vypldS+RPUTgyAUrWlAH
zosE/9cmsdSwISewtr7Nsb3afbG+u1G2U3UR33e1Ix7t3AEwPjNBX9Uk8WMmy+aEJ84rDU5CVGdQ
VJ+LwctOzphmKyjjQmBRd4MOb8AFXVITGgkeYXpkHFKMcAh3aqEeb03Gnn0DJC67d0deXzLgRxdt
H5ifRTMYq7K2iz11U2QsoI6pnlJLH8GAs10IMMN8DpN6ALbC9Pdc+MkRVafeEtuhRZdK+TzlkTib
xhiAQBcwAAjJtiuj9KNDqbvaTWo3M6rFGfFKaKJFDZJhQGGtQGUjDtR9d7P0agCLgRuNQAVT8w2V
HWDYqsqvgYeYuo6YJ2ajgLTq/MsQFOUJFXHe6t0DKQmUACRKLT3tEbaglCcPaBKVX6P6bQ3yMKA4
By4icCTjgWQ+tEimracaNSBDWVsPKKW3HjIZbBpEKa/kkceJA8RBMCwQnQLPLk+8aYGnzbgnZ9dB
TbYcG2CuMJVmNHpNhCObtVuqKV9WnrEZevZqQ1Nrn4KOadFqZhg2hdWRuhCpcZ5YJ9+60TDGmxil
yquhlt6uKiAYRmd1D//qnSxVvKKDPI1Sl07rN2e3VeERQZ1kQVmt1m1BFZwU/SZufAMg5bw7SNfx
jyZQW3N2LA1ByTUgw0oTyE6ps2Yc4u0IDNC80m3Cn2siUgRVwlUqsO2xMwDdRN6nd0GKN9ow8fs6
LGAChuA42P6Xm6lPPEgiuLlaRm3WJUsucrlKjDbdzP0qmjRneezs574V4uVbl8WFlihzL70bhw7n
Qz0ZeLt5/QwltiCpGw5ZfMwjlZ6w23lrJj8B2OfPvigrMK83R7LTjDYMHNComkQ141y4BptPfQjB
YI5aSic07AXZmB7Af3+5LACKWt9oQOgKYXSkUYG0E3H+OLGRfRokYDJjfO2kwT6RxTGmPegjujup
Tb1j1ouk6viRPApkJFaNhBJaYzQedlQolZQ1OKRoqoCU7AHFWMGCuiiJtS7/407cqbu7GBCXBln4
oMsYKqWnOj+2uokHB/1uFDkwQ1N+pCsaLt1uADmxM4C38X1ORO40Tp7VVIHP589LGjeavl5DSive
ulmUrkg3fJ/r6rAK35OV3Zjq3AGAf2ZZlq4y03aOg1f+lGHanSzVvTVR4nYnsnk++PWYmx1pcNIe
HdgaEEd7d6GRARV0oHQGr1pu3N/SVFPPxdEc61f5XlnuIs1AJkpTUWO0oKjUXtQjV5o4iXaeOGe0
fq91W/6fa5H9/Y63tezfd6SV7aJwjqjFxuMTD6M6ReUtIXj99y6OO/ZT0uKxchvFduJjl0aREBeZ
3ZxdZqjzYMtwj1fbobUTIHbINl/6AKjsE8s6kI2awqtQz6wblBmApPRFtDhBgLdL8vHJAPzeT4yX
qq3Lb4Xjv/j4InwDFfR8ATzpfPGPITMc+DOkMg56uNAz/8cS/999IAGGKi/wd69Zx9ipHjx3QUQP
ucjEpoFO7cwO4XAou1SVyS4t/snPtv8pnmzn5W+TQt9uZnaIf08aksp5iRw3PqkCxZddbgx31LQx
z6CVubxZJgTi7rxYb8hToUVfTc1mWVTW1opxRvWUNX6YmnVLI6zLcF6yt8DVYQ46KKHvoGN6d3Uo
rG0aggiWbC4ylIum5QWoQYtq3aOmfh9ymT2PxrQtahugVm03nTS42VVUvtk5GNv2NfB1z6zEGfLd
fvP/p72sUb9G2as58aWzV6C8hCbzOCfLatDWnrqg+XTLn2W9XW975g/LW/5MIYWJKGzsb25Jsc6N
XrPIHY5kmu1iWYaoKKOc22SE6Uk41afbrTs8cLZ1LcblbZkm7D8uTQOjlc1L00ImqJzvOs9eThYq
BKU3ITCYAZJyySrPWxqNzFEHMISXeQRPqHGPupanXNvIr7FDKCgCQbKlFea5tMD7KgrsPiho0ou+
N9iezivdTLc16zjd4n3DjzQIHNhDwrLu1KOMfzXkHDtuvZGZdx548VWji9SsNvngmd6V2QiqLt2l
7QorIuTaVJgeyeb5IDgAKPxKg7ObXtdDKnxzsxX2r9uyxuh/XJYmBQaCWYmSKc5R2AbRsj0YrWmQ
mvZ92VDiqDBW2FUNrcH2VYudHe1n/Ag4COrSfoa6nt8rFCIhNXHr0ihq2fB7SU9+hFNPjwribThM
X4MWR6KIm/0JhOLY41GfayNdUROHBSRi02ZLU0OwrOO1oadQ/7ZCWILg3+mbhz/s88ofbjJmQbzg
fqE2CHH0+4FHj7bbm184hFiDkMXf8y7pl82Q+BcI/rYn0HignHAsg69WfSYHBlXiZcnBKV8PVXUu
oCOyogFv60Bj6huUneuVV6v4HIgov4gJ2AOktuLvnv2pr6zpq4Oi9BV0bAu9bQ63SBEj9iAh3Il3
7vglN125iFMnuisKz73QAI4AqK3QAwZK7OaBygD/cmijjmKoD9wSoFZkGgI1SPVANtUyoOzGfnyo
ERncOJGhrmEm7KvVmPdSb2oTpJKop1pDbAww5kMRGCKPEef2AVGVPRW13ApdqAt1Z3YA+fk8SP5k
p2ZEaunAYm/3p10vC3Zo41Ba7e6Dv7bTDdLJEEcU5MyDf0xH9S7yx6aaP96t3obcAIksjlOVbW/L
2sDUnxNfLWtDDmfPQ0JnACb/2od4XaPQLH6QaQDYbwnFhqEJiqXlWtULlw3K+FSTffF9oACUKr4H
KciTCq/71bnFKk1zDv3QBySDEpxSMrmsAif8hdQZYNxZ+m2If6BGr35yu25cCzwaT7VZlEcL2dXN
5LvYVIJ8YBHlfvvdsaOlMWX5L3BwP3dsdF8CY0BwH5H3i2eY5r50UbrPcSa7Twq/X6rWtL6Mbr9X
npX9Mvl06Mag/gLQJgS6wH7IO7kQqp8eTbtItqFbp4eay/Tq+iJaWUGvvgBJvx2rNPtpjuJzlyXj
c6+GEadPqzgFVuee8Msu17zn5QvvEA7Urk477WPui2PdxGxZRUkHCmwmj7FvTY+ttB7B08G+QKMZ
ak6h256gH1Y9gKbtG9nxj0FUpq/VuQBt3X0jBYDUsb8yAhTXgQAzuhh5EZ9rS+Cw7zj9t4atvSQu
vgNcA5ks7WBLb9yihlKsEzst7lD8UtyVIQq8EHCoEK9n+Z0F7TV/UeX4xFN2JRNquAxkplXgiMVg
lLvIaJON0qAP/Fcb97afxQuEjdXB0e+9eSBEtcAUlnfUE15YnnNbnG+TshJv/VHEIPF8X6hAwniF
H1OyMQgigg3128Lkw4UlF7nffCeyt0nzcVZpNx7bfFEwTfk2E7/NLflQ86FfDdF0lMC6dpZ/gITN
gnlg8Sgz5zJjFiZIYyA4kGwI4xAVtjyjQOOZBsnkCetsO/2bvwTCHWmyiB2NxmdLoqNwy+ZzGbvW
g42g2ekv9r4uPtoTu/3MMvnmXwMAtCT2CnxvPgdhYj8MEaqp5khWEfbyjd8VSZAT98ANSpgEKlXL
wb/QNi24J0L3Dn+Y8qmHJNOuRQn3ph0d6/OEB2/UcfENrzDQp8jUOI0dm65QqfZBlIGCZD0TOd3y
adAzZYnAUORV80xyYCGKwGimA0TFtUsgOs5/z6R7mhwQRZrJhG9+lgAfkQN2eqi9iNZ51LgPQIgn
G/xnBCeVxuAbhnj1zpFOhbyAcKAW3pnQo3ZAr+rY6XdIF23Gik8RahLFGhxd1vfERWUhELPJM5tM
tQpsZV9LFRnbfurbg1e34wl5doiP87J+qPGYR3leX7xiG/EpTAHuXYiHqWvAGFbxSquKuK/SMIvl
3z7b1Dn/+mxRZX74bLFhQGRX135R6ZYYZL6UjmgPc3GW7gI13x6o7EvaxgPqSOS+UmmqFoisgkKO
wnV+w+u1E4MxYDZ6SNuu/UEYC6SxC5xaW74ZIGa2FEOIvzoZZRnjHR2x05QWxd2gm6Iz+UZGEDvn
1bB1Bl4cDEBCzsrrhjNdUdMlJRjKQs9b3QbqOvwWSzNc5A0fNk4SOXufV+LBH3VJ2wiqXyBPTijx
rF7IY3QdG/lN5wnVP2oJPfboMOBR4tzS+h9i/PMlOU1wohQAT2K2UYPAsR9sdCOCu4z7qEEJs3Wt
YcXSke3CaoEM7AEL+uQxQKTddPpMbqEJmlNWVYjA9ThrxHHbXlrt1keo5dPT/+Y24Je/LQBFhIwV
756aPN+ilBt5PfzyNjYT0zbXXZVVywS6IS9pUZuH1PYgO25M5qvJhp9jEvh3SDQPV7Bpo2Jd+ztW
4C1lx5G50svmXbEl/zHhb8uWiBvvphyV7aDWBsPuxgdmbInsYrynoy11KzNJ9vPBV4+iYiP+0EUs
M94ntYlMdI3qUp+Aq1HM+oVl9WwdFIF5YoR2xUui9zYoz7h7uyPUaY5RizhNNtntCUUmoJfIQVR9
gkBnaG+iCkXlJR/UhsapMXj8NfEqezsUdocaFjRxEfXnUtYlSvkzBgYZ3xsWZIxL+ebjeF23rKRE
9ld700DHowH8l1BaSCskb6G13p07FQJMCH2pZVtColGlQPMjdY9L7LzaDRjf2oWP0OSwIGOjR+jK
B1JmX9b8erNXlg3qj3m0c1ZWBaDhgJ0Bw2v8KOmHhp+QOLepi98cXQr/sXKyBApniJtTgxxVphDS
/d1vwS9UgNefLB9mUn9KYwua5Uta6zYHQkIIxevGzrmzdofMyy6gB2s3JrjAL5UVOmeze7I03Isa
MtPVJJSz9JKxWMfYqXCcQUL/NEX5klxSso1B0UC/R7jr2wpNbD7hdCJA0+d3xcKAKtkh0A1dRSlr
CzApeDDiPBesydpOjQv4rvZi3IXSuRx35EMml5W/Z9OStz75ULcsc+YubyOexcuV5UFQslFIGKki
fmsSRCMb1Mujnw1+DcKh6Odsy2iE3FnDy02fG78oAvkhSJnGMVR+BMjTW6DZTzg7foxm/hHcpMk+
i56M2HgGCto52wb4AZUjRijFj8m5HrMC3EudcY8iNHtZt8JGjCeLFmCMLH4MUboGSLEA9iOGcA0L
xc8uqb+Vkdd+bkbk7Q1PmA/Y8PjgnpQm/h/LdI+XVg8WnAbV/Dxde3i54vfACvwtEjWe5kvD6YyD
1WBPVaQ1Kon0CDWeAjJrBC3egNNgG9so2gMdxiuAl/cQ62we/akKTigWbJZkNzqQL5aNqK9p6Ex3
ARuwf9ETBLgCkDEq2dFFffEnv4ScrjKLp6icmsUARr4TNaMy8pOpm5uNup3q5JJl9qacAAhXhTxL
LyqfAqBgH6QfLk27EcC1rBqvyJ7Y0JZPiLwC3lh1D+QYldkFKCn/Sr0maX4MRT3Oi0CvDrSqmcDv
UK9Z6gMtHkRqT91sYtMKWCB3S93Wr5AeRIB7Q90xDiVOY42/cvRNwRUa75HdcJY0iky8cahL0FvQ
qO/18bltsUOlUXOwmytCBvc0iK1rvKjYaO5yw3AmsC2nDQoymkOLzQFCSXkanvHdCs90ZajqM/iy
1c62SjYt7DrsEYAfwQRv5TgY5lBm1lfURFAFOIQxmlv3b363aTSDXGjarft/X+p2yz+W+uMT3O7x
hx8NcKm6fW89hgIiywZUQsoFXd4aEH+wVelUwwJCCdnxNsBjUNLXZf57CvVvw75e8dalqz9vkLXI
SFocLIf/fRlRv38wugt9ktl4uysZvaZ2y4XnWvdTF+Pspj/EbQp1Zxe6pClVlbxAebPeG05c3rWQ
hmRIBZ0KzdhJTTUyoECMsFqOtvNmU3SVpBsDokbnUf8CgI3u5KbpUtRKvM+lGWUCtNzA7fPNPpmo
3Z4yPInorreBEfQ6ylPppfAFduad6L11WsXBcr7j+8KIUqFwGxzeiu6ddQVOybWVrOalaLLoXjOu
xHVeKuusai1io55dAiO4OCAh2oJhojt4ndkd5iue9W9Xf7GRy+C7PMMPG/OoKd6vbjZPL3NblQZu
thosocvExS8e9G7BQ9VzcFMJMKlTN2Rp8NDZkNBWqX0V2qOGvNpOtKxf0mDt+sFDiXhLXivzPE9S
HZQCUcSDyBcgokUni6vvOBfQpNQ/qoldDM+sfrgdvwiOiwIWP0zkiccZuJkCM9zzZngiQDrB0CON
RUckYLbfTORB9ryerqgyX5gjDgQZS+5AoOfeJ3HCL3ggralHjTGBzTlz2h/9GKXI9LVA5FVBLZe+
F4LFgOfRsclcfZ6vvdf2/SpNrDcbXfWZ670KMWYLs8z56zwabU0reEy7Lr1njKX34L32TrKdjmSC
OER63/4/wr6rOVJl6/Kv3LjPQ0wmJJBMzDcP5b2qVDItvRDqVnfivf/1s9jo3FKbe05HB1FpoRAF
yd7LAIh/5+JeBte8Ts2pW9NcPIgxnakXbaqi3IRG2h6p1PlBeCmS9Dm1EyhpjDNTVVdCs8LSdLW9
1TWpUcxlwMI1daGGqI5BukhB4qE6mtPLYSeqKhEubntVdm2sww4K1Lf5lBHpW5t3wGtxiQMO0kHu
hVVdaBh9JeAicjiVZp9m5zlkeIPpEG5fIcQbZQv1r9OtKnGLc+fY3uF2ZLXt+jMOmURwUnHCqG9p
Fe5M0yz707fKdRcwUh1yVdSFNs4ADZCSl3z6VjSp3Tgw3Yvjen7bLasSudFy4NZv37QpGm3HZPvl
duIQIIXufx1tb0fXJaZzl6oXmmv6GzpdNkZd+7upOGRiB4WNdiTTtFtbh0mClsbdW1BWD3oUhw8B
LBt3NmNA6I718LMztLQ6DViHA/wpy1UFKaOtjDPxWEPojjoxS+fzymLF0TdMbaGZaTyrYcB3bTr+
1FZ9cmzHkpU5wwpYESgn5w6/FlZXnCVEryoZ8itVNRzSXipW/p7qukZlm9hP2XwaYOrq2vGVW9cc
SpyA6GFd3QRbmhyauOEOURE+oyINcHCxaBbvLlTVDAglRl1TrGlysE3iQ2Ak36mRDlfz+R4pXHU3
7b0yWqDNfGtJk0k7bE9MZCfqTxsnCN7S0OYHKnVYHq5dW28gJ4IvNGidugCpsqBGqkphkTkThdvt
qBgOmbGxfQTrqAsdQgtmHBuuVKHZ8Hhx8oFt6AAg68F2qu7wKol3qtZ/Zr7RXAZh1+dsaN/d1nG+
wNq9X8IRsN+oDkWv1hYQ3QJGM3CcQ1bEcOADg/oLdAoFJHHjap81PqBr+mWqbuDAV+c59EIQo5l/
vHFDQm0z4fRu2PwQqY99k2SzT0A9IyhhJs6New2HnSn3mfLXiiVf67JOHzIk2TZ1CYsfRGmdh7ED
pbaxBvwqylcNQc6vgQkAZNiKH6ER3VVRr7/UQdXDD1RPLpbhN2uZ693Oza0QcYqQQTVQdA9hD2fc
BAad38bh8CgVP3wMt2MEg3GJuivXiHBpRAyUhJFH7ksNyhY8BPks8roneFRAyxn1t27tyD6PHBtp
RATUpm4WuPfUDeyIj9n6sdttNj/45pLQASyPe8h8g96hzeL+PbY9oEsd/Rm2wzlAiTzelF0VPuWN
ONgZ976CzxPNM8CjT7Wts2PKe6TWjN7/+p+RbQQzChqZWgqwbcNgCy0IkCBSSfREnxJlhdOn9g91
f+qnGGe4b2bRpzybZhn9Hspgm09ZvSnHZvZXzRysLaXXplYbWbKlqeWgmfwnR0edaZYoLzdU3wXR
LBmQ2D1lTZatLcgPPOtxNulZWZHky9CQxRYoJJjzRumkZ4W1NOqDCgLauqM9jf0l4mRgqQGmYPYp
dJT1rNWXI3Z+7lkOdLBzL/wv5XYe1DPXr929E8J2BFCZMD3Fg4mEC28X1IA8YXry4SFoLIKhWwBD
5e5v3dze9Fa9iux5J8DmbAHU2Ndx0zx4rZ4soVLWrabiACE2YRU4JN1uHuqWDxBwjQ7USJvWhmAY
SF0XKtFsXcg/ZhO8/ZhNGZpaNXVSIeIl9XBGmlmwHzq0khcnKpUsKjeBExdzKtIGQV4Ic6ryJHIH
gM2xRwkBsbkYrUSo7g9zTD3GAT/P8ae9GDm8X7MG2pNeL7KrFvI9aTO4cCfdhOBaLbvxRwGPPn+M
Rbd3OUy7r6Id9gzmr0vcHO29VypvXslBHMowNZ4Y5NIn2bo6SXdQocwWCqi5L9TNjXJx4EytpZ42
INVbX+kXU5YwrsgRs7hUjFX7SjVywVTof63jY5obzmsTQnZ1qAZ/x+IouY4Dqb0IU3jo6IALGX5o
bcMI81ilbr0rBHw8r2q/IlvazhvheOdQcg4z1wEqo0Y6wEQ5/OhrwpGlhh1jsuBInjZQ6IX2h2CL
jj4ZeFVtk1oiXIBPU+v4yfDezKqDi7sETWjcQBSzVusSgN61WQkkZWvciSosI6Dvbw9rB/eZS24j
tT7qpU1/DK/qF6WFoCv9LSOvCS5wlhs9uM6mw8zXCFq7MFNsX/WhY/M6DFp46al2U1mNtmHIdN61
oITPkZcbXvKuO5CGtpNAvdNP21eWR7CDBP9Ca4P4IQH1HtRtfFJFBttQ3JIftKD+qLu10qeEsXLZ
JgWUgQRulKBoxDs6ZNeKooOVF2/TEY9fxcog9kU9Yq/ewLEgeHTi7JCmmvMQQPBphzvK+Cts+9ex
PmJ4WuieJ3aWDamUn+sHJDJmKS/zDW5/3REL/u44mFYLf2iRrkM982c562BCQC225w+zKje9ddr2
8DXT4IMgnTGoNRZvdXYY9Rtg24pLM25KCOsje4E6KlLDrS4t7XKVu3ozJ5Qb4d3wDnyxheVuCd92
q9fsYFgzYIdnEcm03pytHKO4ILdWLpMadw+lcf0uCU1t6Y+flNV/fKK6P7UCWAr5HGAl1wGunp1E
6mBVDnb2WBTJu4Eo47uflysE4tpXHrvhAvip/lRLicgeT8tVEtnWXE8GbebKmB8kKSJQoJjKJiJy
WOeoHVXRxh6jyPQJaQp4uWYDjGgBXl0Fdg228ki4IxAX1UEAAP43hnVEICc9OePtN6n1F32o2CYQ
Jm7JmdaFW8E0PCXyEB7oTakEzHR48O7iVyF1y3zLHC9YcNOMT07I5N4b0nLZ1UkNrjf44nDzfBdl
/KNPm+pBen61dt003qrYhFPaOBn1GAw4rvul+YbQfrBw7SFZ2Ez2G0gIEkadNk6S5EvXNvUlFVuQ
9+6tjw7CMNdWHAMu3lfXIXFB7Q/9eIucBgiGcHi4wBnkoy63j5obbBPPWv7Js8I18KgdG4cxFW8n
HlsAsthqV0TXcBZaX2UL4v6HSF1tkOvV8QiDyxOEFIuLh2DMVEdFagC6vdoYc82GAEIjGv0RNPBm
J/Rs1KaWCB8WsIa4FS0IKOK8GsfAUEBIS8uZh6PCOKxan6yyUFfbrKJD04funBS9rb/q69SIDqkx
2jMhAr+Elm8EU8Jshp8t/wq9jRqYfz0627XVQ+sFf4jI9JsrkwUEh8Zbbe999G08KBobeu3dexzi
1bWLRBbeDYdXweDM09X9M+xiPuoJiAGNzKme+g9J4C6VNoBjUFXhRrS+t0KSA3k9OeC+iFw51G1A
CgmjaMPDuPpCPbzKF+sA5nwzLLbi+SQ9X2msW/+xTMLzyJeBJWNKZ6NbkIbzrBLuZ3RK6+JzkVoR
8W+3dP5zv/2t9Zext87NOFUutXo9qGHX9ki6wgo933eIAKySghvXBJAw2Bwnw3vq3mVd6343hvyH
YUr5WEccb5aqcw9AgRfTmDrOtGXSg6lEvzfWi2IdaF6K2NO4BqrHBU87biJnMOaMvd040zdedQYx
iW2cw9xHgHndWnEJg+K+/mBi3/rBkwFr8yZ+FKxkuE7bAto0sbGKTICL/TDPjiDBJ0vAnvKnwubf
iNqoWd9w2wrfb2OYP3gLzTVfagt/TGKtAWGcr25Fp+zyFeyRvVVkK3Uwe1CvzO6Z0O9p2sCaznP7
kxSyPeg1XmT83OVvZTh1MLor6/gM2YIcCBH8JFKsMBEWFtmBbGjisWiORWo1GnA7qRXvivojtf5p
bGh5yFzECQRUteSEZQLWlTCg1fNO7vOaYak51reFBcGAvnrJa5kaP+rQlvfwo11A4VbFF0+NBIba
P0Cp2xTfEnCIF5DVEHdaBte/XrPDRxWlxRJOUsMRlK9oZ2WhtR6y1DgbQWbOG9PyXho9uY+jVPwA
sR/4Rqd+9/K/htteDfhGE+oQ8sezAvoIDkIxTnwwq8YFeqB7op8/1esisdZ2VkzuQ06vx2dwu/dJ
AmOkmyFRnHnV2qw9iOEOMCS6NfBMwPBDO0PBBkpUGVD7CK7MctNv91Ss+vSjSNRDPB0+t/Y/F6k1
YKCH/dex6QCMTp7EC0jbHszSTrbOuMACGhGObDKPvSOVaTN2cdMh2Qah7R84Fp+kZxDU7XfXTL2z
1Xbing3hicQQjKQ11oCNBivq1cfDd7D01Blr26kXVeu9gV5dhF7jyvU/c0G/YuqVlJm1qmVpLBGh
BEC4K9izb0AbDr9r95J4JfS4cfM/giODHJTbeAi6tMZxAFQc5oilcV+lZTVPedJ9CRzjrXHs8Lue
Vxg+5qHMKMerEgvfLQdGq50yGQzZFH7TqoQ2StsjTdJw/+hy7S3SXDEtKJuQx4c08N5omUYvCBIs
15k0mnBHizVH4BoEGT5bkpoX6XrVnRsdtQKPilH5i+qrrga1Y6wXrZzfulI9bDojPBicfAbB3mEN
0kz8bMNePOHS+xq7oEHb0GI7BZHXniQI1IAaVN7XANYAJoP2hm777vrnkSH3h3MSG88JVjZHSDAl
R6x6kyPeQIKN2WlP0vD9vRH4K6XH+TWKguZshTYALS2cQTvEXOaFy9iGWrXGrA5KydeplfXWewny
xx6LI7y1WEKD5SUiZNSXNhCuW5ltot1Ryc8da/Hvf/3v//d/v3X/R31Pz4CRqjT5V1LH59RPqvJ/
/m2xf/8rm6q37//zb+FIQ5qmgIaF6UB9xLIk2r+93SMJjt78f3kV9MbgRqRfRZmW10pfwIAgfg8S
V4GbpnKEbh2xMZxRVQFM+vsq7EHDrWv7HalzpM+Tb422mN5jVeuFezBW1iGtsFrTbDaAmpnRyRq8
eC1JVw52qWLm9bm/nlwGQ7/6qQwe8ckDEOa2zAhCM1ggGxPDIATKRLRRofu5jjrncbRguMZ3sCcG
enbcmEncHY1x0wVVsUpx04Mi01+tUVF/gZh+vDEbhhW7GVsF8EiymbrQWOpME8BNgc3+/tQL/fdT
b1nCwpVlmshBW+LnUw95vFRrS9u6Vq3fb5AEVkBN8WEZCy1/KUIkTcblRDuAB51LUZyphwXOE6ja
DDCxP/cqElfbxZ78NE/LRpkNo6thVqztTLP0XiK/0BeBEbZHG5aY+zyDTkaP3NTTANFnnF7rfewK
/WlgvMeuzIXTiIr6A/3MeNHf1V5g7ITQcc8FpcH+h+vSMX49OYIh6ouzIwANsUzL/PnktDLMJaDz
yXVapFuZCV5+Kp6QoUgvcJRtLqDqP9Lt0C8TbUW3PCqOvQDXSi59Bq9i3XPeEAOul5YZJ1BNw43J
S0qYNZhm9UWvi6M9rhHxULxPApY+m1oGy6CsRdc+FfvSPntaWpwBtF8hYW9e01FNP4e2LeQOQndP
dZAMC9dVBv1HaqUBhd+tzFGXH1EzuNYWvgBvz4jnCE4F28FOoNrvJqA8di40M4w2LOalCxahV13h
XW9ef+kr+Lm09K2Ec8cvS3tymNNr09mNjWQ/NzQK7KQWQQ8sf9mBC/970TrxQzVuECnMCjOAABgK
sW81swbUw13sZMmDXvNipfEhXVIrjW7baBqdQrz3boo3ikxnS11U4Sdx+aayx7syr1bUkOvM+4cr
Qjg/XREmY5LjvwnHbBs0ZNsYf06f7lS4s+g9pGTU1cQjCvZxrDu1HPLKxDP08yfulPobLcKE1nQH
ZbrdSfMcLNG0AlaQQXgkV9nJJZbMYyd7WPpYOFmWzarR7c0HCBDeO3kAc5kw39MgaqDif62bJlMs
dNdlKYGy6Q0Zbex24HsmJN/TJ9GFRj5L/B5oKySK2EbIYHtr/q3PVCGKev0P956fb/vjyYQAlCWY
JR0dQnSO9fPJDL2C8Shm7r3dlT1SsbEz4+AvnHVfcwD6jvmyiZzkJWXmkta61KMoPLD0WtFC4RbC
s0gjZhLc4ybblMgzjPfZYry7ftqAZHRsani5oQNVw+MDQSfuIZymhmRehBzyrjqLL9wJ/RkFW6iB
xdpHA7IzPqIEkHXXRJ3MgyyDlo3rRBcLOJe/PyuO/dslZgibmTbXIbnLhPHLWcGKSqikiqx7Brvc
ozEaZkDaJASEbXS5JU1UZQXBossuvjVEi0/SyykMDUgumeqgnwdirISUPEkru3YPHFxnVYuyCDRo
ccflnKCAqQl5Dlghq705IgYDtbbrzH6+9SotoNNsBuvGdgwNZW4AUQxfUxsq1mNdK8FQ8nrjtzrq
l42hpqnz2I/q+lJiqS20l2KU957ZahBX3IbhK6KrAEpdVr6lFj+Hx5ZbwIaLWj/1dkRZwiBXOAev
1sdLoH/F5ZStAr0cNokJoMpYz9LOwj0CQUWopuCNH4L9EmB8U86a0umu+kggyUBERuoWb0pjaWxr
ezgoRRXCcrAI81QCeeeWu1uYe2enuvIhMz9U7l7G9pcoqat7qkrx6FpEyGGsqEgNPAKFivG3v79G
dPO3n44Dvw2Hw1zAMQXewsf2T/eh3mF43PVGfu95fIw6J89BWfhfkxagQ7ez2BmZHx/wPACAoa/n
fc2giIH8vvuSIa20gm8qVDJsy3/4eaRTNAwvMP3BiTUfHFdosVhtUCAmBblaKkp/WHpZPVwbz4aq
iEpW/uiIl6VaeoRMLKCmYxFvGNVG2qPKzViMC4iP5tLsNlQE0ehjSirCCnnpA2q2lAaucmIE+a5e
Lv3Bqj5Rr8EWx8qoKCbiEAJVwzYSoLpN1GszhpAEnMD4RL2G21x65xrmJ+p1prpyWbdxPe2C9tOD
mAPctx7aL7pu1xdLd9Rd2ID/2oHE82LUOpzCGYsPQCjYD1zlW9fL+AtURaoV7qnumroFAfTPM+S6
2koC79TgDYLqLVG93aY11IAI8Dicps3qVCEUnx3KWgzAjcK6sc8b7wGa6wL4HETrCrvc9iUyAqAV
2HOoX/jvWD4ls3jI3cewGfSFq3XRXQJs6KZOG31LM5kVMoC3mVoWq3sn60BOhk9W43ZzHaZxCE6D
myzHDdWbRdUvS9Oo59waPuqogfp1GGUwZkxzSH8NE6vyTipEUBJRx68QgN+RM2QVVHuzG5wXgBit
eWD3HvgTsE+1q4JvOh8Be64bBo5Axq/SL3elmzyCzBDeMdwOLz1ejOB5AYNrM20ekOdSsLNT6UMa
DyVsArJmTUUrj+pt2QA4TkWYMBvnsmSroDbSCyLsfJGyyL7X8zS6Y7m95n1n31NV57vVwtXdYWWM
dbrISzh3TN3dNkpOepZsKVgL0yCoG0bWlgJGHmXIxrqqs4GNbhgI4VgsSUi3vWgJv/iFiaBeWm4N
t8h/NHr4ZgSDBOe1dOd4TRfnnBvlWkSlBjzQALkGsDhXmV+n93+aJwq3XZzlawQsmmXewBIv8bP7
bGSjAAYJl+SRiJJoKUwbyyjBTwp1tDFhHEB9rQF3KennyMl3/ReZpouhT/vHIARBQ+YWR64Fb+xY
3QoQNFI8SEdxQzPKFiAWdbu2qApk4NqmDY9lkObzkjPnAn1Sb23IzIfjTNofQh3ReUAS7aulI1Fg
pZ78Ck7VMoqV+KFqZ99UyMjQcMABnItQnr8GoGlY/f2d0Pj1aYlVg2AGw4PB4pzjnvLzjRBhqLzS
O62BYTxHiLV1kV4iygDkps6OV/MNpMIQEaG6Bt5RXtU8DJWVw/AGKvmWnfFL0CRYD7R5/C3FVQlw
mXi+9QCGXyFR7fobe5RYIZ2VGiKreP9pnCWJqtSjgS19goUjjHHnqizjaR1hAH08r0Ufnmqv0s/U
wJABOf/9aeC/rkvH02AyrBvGf5ZFb9ifngd21wHnLVl9+sC0287IJMVPnsH5GCJeCAMY+gC9zNuP
PlLGQnRG/uvNgEZkEUD+9Ov3MujZIVMWzP/+kAX/ZZ1jc8mlxF9O4uYhfnvzBNOUw2jQD07Tgn5w
7QJK6Mp/RUw4GoPyUNsJ17njsvVf1fSMLzigVL9XK+g2TtXMqP1XWG3cepdBZS9MP0+g0bSkMGds
O/6jbkLLJY2WvVdCOBgpj0UScu9eU/nHJxghiEVbg+aRKC4W/fjp1i+BRd4/vI7T+8MtEmLimY7X
YIEXC8NyBEP558u57YfOLwYz3PQuqF7m3IApSzPAatvGQhMBJPu+HVoY6o6Ek7YOzwC9FU+3Hq4m
BuSH9G7WKheujTqoDH7XwcrJg8B0hGcOWKCpdzVZnO/asZWKtFFIBPdWpw6eYPCq+s/4pDVD8IQ5
/8ra/d9fA/oYXfj56+LHK22ohAjdtsHJ+vnrgmoR98hkqc3E4TKy+RSRQWzfOeoqQeISGirFuAkH
VUIHHPVNn4DTBoHqWWhBxVHVDYT5mI2wtdKNdQ8tZw/vC6Dufirf2okTJot/uJrxRzLGaMCnL2My
Hd/EcQwdER4h5a9RLAZX39T2vXId1aHY1bALnwMpBARba6ovfuxAAg/Ac2kXYEqKzp9RPRBA9gpa
jEhA+4n3xWFpBLMj0zpx5BweY+RFqVuSmsleeQi7UDE1IUtdBi2DqKOP1XJXZTtkzL4CbBX8iLMT
Fo14IiXKQEbKlS+j1PAckcH6XrhRtYpZnh+qqLF3SCK366oQwxncbLXArVx/HudpKtf/MQwf8+ga
lB4tJBOz7MSVhwcIFCSbE4D2R6nCdKfj183H8FANBSpVHwftsYDuxol6UTUV+zofNmA/v1E9VVEj
bfomdxccy/75tAeqLMcpS941szpJ1JrqPu1M2tW67oNy/6kubpL4ULF8YbY5/CZpCO3KBPlrrUdF
/LmO+mhmkY4eaA0CFr8fNayo8U4ombPGSivfKgYVxAjMMbg4cvAzZZQswPbTzUOQ6QjXh9yFTF6t
NXsqpzJV80pxH6vbfhm5pQVXtSHs5xBQxhPFquKrXXv2cRDunSU8lMaqOnL5rKyYCa8QM0b+Rom9
JuIftx6tyX5ABNvGrV2EWC9iJBJx9rayYbNMczjjRBBOh2hBbR6ph4jycIPYOALQYyPVGaFYInTl
nac9xU6/ivt+WExz+FjxBkNwZxdrvwyhFDeO00uZLLnD7eU0Q+rmFwP+lrdJbT74CxA9szXNKobM
PfmR2kmTmekcdEA4UmRuv4nYtJ9KueIA65Zn6k7zdEjrzyoIae6o6HpSjKwd4DrHQ6BNrqCnEVn6
gUYpqbRNkeFvQkdFdYYOOgJy3Sfq7wsf4hwu9xZ0bvrOfTXS0j9IaMPhHtOsdE+Iewg9intjgBQW
/CScZWWZXjLvtHAGx5b4Ql2AMTBAYYMbqa/r6VIPRLV2GqgJl9Fb1EbRqhuEvxWanj1Fg4sFiB29
AQFZLqwq1fdwHe3utab5ynM3fAMuCkuJpOInqZzwDqtTa0YNidX9aHJbu/huGh6GsooWtANExvdy
hDOmTX+CVB9k7Dv8KWgnkfuQZo4B9dUuWkdZ66xLoWVfYL0971nhrvSoBLXUQRpHq/ZtkCP3UCMY
OMfdJdjy0GbgWOOUIfLIZlnns3zu4ibmcpVcqJVbfrOw8Oa/pqKnOcAzwXh1mqrANZwjRnOSTs2u
MMTwV66OQB4V86Rgd6A0bqa+VQd+NqwC0pVbGt9oNjuztTVMds053sL5Vdc6cR8be2qbahIwIWIg
3qZDlVqV7PDOAquV8ciNCO9XEBEBbajEQxPx2I9jHmOiAZJ1azqOOmXiYIjk45hbS94BTpxMxzxe
DitoG6RL2mtkAsE+2DYy6eMOxg0dN+LN7XRcf3fMNKgrtd+OWYUFBPuRd7urkm7VaqG5rgtnmyE3
Bw5anQHYoTVYWtDHPqoLwFaRE8l829w41CK1FGzFJIKt29SzAqkjMKWCa9uICxnnaIGoXrm+fA4N
D0bSVMcgL+od6ONUmzU6mwFq5yZauPB8PACM8BqUOfgcBVTesASJruBdRtc8hiNl61yoA0ADxpKB
SrWkYsZC/R6DqSMNgQOYXLRem6yorpRIFtf+HFao/TZtovnHMMxbehVwOXUO3W29ia5MmdVdz631
rUec9zW+Zp1uaK56qJwjzkjSzPMs21M/GlqoDnZsrCu3VJd0rD30IngZ8qHeSiOPFojsBmtRdeaO
hUl8VF2BlXq3cJNsK8MU9lYsiWeRl/XfvWEVJXb5o4+Gb3iD1p9kiuRCULgJMOEQvhtKgRdLvVKX
zoWOTNLo8avOJXLFGATALN50Kv0tMA0I8VdDfE977vrU3AVBZ20hDbjOpAV5IX2w91XgfTdaPUea
VIO4pSXNo4+nxkpkioNNB8vsPsydOXOBedDKZS4gzBEBZfEmFTtBQntMfyJqIzuc5ABAAc/X03et
Vt9yOLt+sToWzkXbu9cS+pQL2DAw0D6Gj32DxZ/tftmvXyt5AR8CtDnPa5+AEgbBmQNR8NP+YNEN
Pl9aZiunz6BgDvXzVQENkIUbwUInaTgW3H3D30DMm7mNXr44Jaj2HlTjNgyxjCdHWLs8HmctHD6X
A4yOjK7hd4kfIpdDIxGLdL28v7oOz3Y2zKSXNCBO1oMeyFdQSyIY5LTlFjB9+TA41pnaBytATJfn
7cnLEJ4HuxF+5+OeYkdB6EvYD/jZVduOeeEq1wv31S1W00BDNku9HtIdZ4hwweTvy3QgQM3OtAQn
LsQLwVFH/maejhMCuLRL/Tp5GqTXb3RQwVdxVdcvYdbPqINmgJ8H7754D/Gl/N6RMJ+iXZUmyNsl
Vg1nBQzEwYIC5oIaNLNcObhrPtfSEGsJqdK1F3bacyrwlx/3CYm7fDF4MkIKF4gfeCTn0+lKYaw+
A95F3VsaHGrc0USYRhQBED8IJL1Ug6XW3ZAVG7iQ9E9DCp+V8USHMXQVIIAZH61BcwDBC/TZgEfS
I5JVj3kPBw8feIJNqkLYhk2Jb2S/TWgnIJ5lIXU5CsFQA1f2Vetgzjk+TQstMO+zcSMjrO1yI9CW
9Pj0nQYN8ptndeX0QM1if1in0P2Z0yDq1QC922M5eaSS1dUOXDdaPIbTVF9jmct3YFDNbKBiHiOh
aZdQZXvuNuq5s1OcHJA9p1hkUXDAnFjcLanVilW00JC621LwEUjSH1Em2YlK44w6UBSPyTgj5Okg
rI74pZljv3+RxSMPfpMghRyAPZWH2mywOm3yTt+0dn2njw3guoFE9qlZ67INbvrWdsgCeNgBlyUP
rqn/9bH3LLjsDN274q+tUBD7rpsYQTDHCOee7VVziWfkOjeYCOewY1zrjTROJfgm90PBvKMRs7uP
zomGhF9Xx4uprCNeCIZmXsHpZpysTOBDyoJL5DvRPVLjCPh7zvfaitCm1zJe6lWJy4x2VIr0W51V
fAkkOlsC72xAicsKniOlWctYc1IY26CYt5Bkd70wO1CxM/QNMGhYRaWueU2GbJn2SfisvAKZjNHU
Cwvp8BluCXJdMPejNYi6cAHFpn5LrQ2z30TqFXc0VFPLwWBgLER5dkbw5ZH2Eyci39FBxeP8oIz/
+aCoNUb0kQ5Kg8InFgthvnb7gR0I5TnhPcdiggT4zMWbzCQWQF0mGYFPyFCluQiwj51sEhO4TTR1
ojn9sZMZx8Mir9QSr/RzwJKCK3Agw6MBtHtYgR1MJdamWKJBjZ1KkhtbY2DhVIqy/mCotD1Tm1s5
d9DrkndU0hW75pCWnEpAVT7Xnc1P1Jao+Cv3TH9SDWdwmEduRLTHaResiGb4bbgH0gaHwGoxS5we
gJDx4Nw6hWYBj+SeWhM852c8FsjTUCv83/GbioC0rRV7tGwnmsfsWFlFuEVqLH0YLDtYhxrjCyqq
iFVHWbhfbGb5uIrhU6p6qI1RI6uwq9QonV1SaulDFzbpKgkQoqfW1jXiQ9njjjaNraCTIqMH6hon
kCpHoB4L93GnXt02Szg+RMi+YyIHCgw7oP+joi1PkQFrgSiM+QL59fJk5vD5BSgHHwMPGIsejg2r
qTL3HDTlJT8HcSO2CD30sIQb52AAgsRG/KVovW03AKMOccTkyp02PuW+d2Ia11KARQe8sHEDdkJj
q+mX1d7tgThz4zy9Uh2Mrl7NWAcQa6zynRam8eOLUE8T9BysBT0tcffF+I4DOuV6MHekIo3Qs5UX
NuyeariHtV5vRuGK2rw+bM8Ig0zdqUfbwfC6zhBJoqJE2BPC/c39YHevkMqpDlRdaYA14gJtdlRU
ZS7ANAJdgIq0aQv9waii6Eh7cgbQK3w8vUBZwoHShpkLeG8scKFE51Z0bGmwulniTpOvkiq1FzSw
Sbl2336fvm2ZO8OiB9kcsDzMMgSGfhdGwVr3+uRK3c0EiVmdDfrH4Usl8A5kPjsh/Kbm4IuCj6/m
cHaCsrdtGOfQHpHZmtzdquhT2NkrIPm6I5WmKhhuIG3YdWsQaj+GQ+ffAHS8b+ZQOth6WWcvIwGe
Qw8U7LkJZDxt3FKOhgvuzqlTyMzEJeTuui756Gc4dbuqbRj7OV7mL9pQ8SPy2dURSMB4EXaR983d
Upj51s5E87ftNB6P5hgvf1G6QpbLXuRIEe3rCtx8cke/FUlE51YEdQjyM2Nn0BTRGcvvx1srjS0B
y1wUDuu2Ehmsu9LgPyglbEkPEm1FYa0pJYxV27GHEcF9hVUo9XID+7FvoVes4tZZTR5KOn9sar+6
OMLJL5ERPRESJguUXNlZ5qxqPDqRkp31FmiV/5+y89qtG9nS8BMRYA635M5RkiVZ8g1hd7tZzDk+
/Xws+bSMnsbBzA3BStyRrKq1/gDJuNx/6mxlSpNfBNuWNI1FBQroP12kxlY6iXqDFM60nccynX3H
Kx7QPUyOEiD1USdhUvbUtZsPczc8vwGIVBMK6Lbq8qUhpCwWE8huAXEG3T/jRbZiMYbBMb4OWTpG
uykiTlcpI2qaml6qV5F6W43s2IOxHmbULx6ivPox6016kiVZ7/b6r6GyTh5UW5k2M5u2u2WgdRwj
Tn2enXZ4ttK+3Xa1aHfjWjQVzTnaSRQHsrU0E+9eN+ZJNsqqahg2nqFqj7KEXw7yvHNenvFg//1q
qraLo8Z+xCm7e1LSa68X46O22p+POSl0L+xUX7bJOjtSsLGKRwJCa39Z56XXrun1y5Dkt8+B9jyp
viz+Y6BRWKTFGQQfbCRMsfx6JTkgyYvwUOqum90K1gmILmiEsCLnoCiFfi7C0f5fZ6zwd5oTgv7q
iB4RSSNKsbIQgAeM9WBdZKmfFOuMMcZ3WZIHIP9zkOB0vjfyEaHuwY2eBuKp62B5mTDulPXujjdD
m6K6vV6xE5Z1GUdFPNkCkFRW4AG5vOryIyXIWm9MYbtIoPL1yUPSNOfMMJSrLM0jPNpp1F5lqXHG
4dKU7rLPyJxd4kjgKLke0r/PrNjr911av8semVb/6iGLc5YFllkl2BKaHRK0kIAWLGt9D7Xs21hn
3l1dG/K1oTQBsyIIC02/HL07ZONfI2C7/rVUOnQdKzsOK0TB0Bbz0UT9ctHbp3yFKTg82g9tRRhF
dpB14yoGpICF/RjUlor56Hi7wrna1hTYqR4Dli7MmzyM3oQNGx66uwFDJTb0NAh3BTrPa4sJf3Ey
CKnJfrIVcOHzgCvbQSprFZ6NJYrtnqWwlqehse/LBlleW5Uw+gPMJ/x7gZdQ4Y36l8+zSJnFplrr
lIhWM/V+b/3sN5XWBbObH2Ic63eCs6RD+Plv5F31p5pspKxv8KAnbNZWB3WK63fBNimfKvt16Fnw
IMHJlnut/xxe4FJzboBmP3Q6ijULPk5f2UgggL6eNWudPJN1slX2G4dG/LPV9cZfY8smbAJvFPpe
WQxIcp1AJAkl/hMAlK2s+qyXZ6XdRdfeNdu9Z6XLs5mFVwWTjj/XEyCTozzBFP6jxmlw8v2wIg/5
JfqkFyel0R6ykD1ELH85edp6C2Y97jwSIOE3tdeDbDAWXZy8/4xw+aS3DyqQg3ELGA9j2ejl1O1H
t9ae+SmV/ZhFxUYWsxaksUXYxpfFdkrZprFSiJpY7wND0XfjmCRghxjqgXD0a+68s9IZ2rO8cJPU
BFbXorC5sFcQaw+J8KITPLsPCIxtK6FPN28lB6UTFqGqFW0GWE+kssPONL6iGIakYZpXgeZl5lfF
LojWKkUNz602vjZV+z5bRvYQEf98/pdBijarm6LU7WuBrbaiJClrpU0UgbrkjtnE8mRcNsxY9sE2
bGuXK3qxn8F4Ex9n8pVFozXZWa2Tryx2+KkGSy7qx3nOzJOeeUqADNT8piKaFAy9lV8IuQxfwaQV
Jp4JspeoTAW6mTe9eS6ivQg+5RdjUGQvOfjfehkKXJBCswXRkHT4aipXeYWq63+9rCz+42Xp1WZj
uauVUduQP8xvn4fEQA+uUq+fNbnGPO6DyQqaxqousgF3keIG+b2/qAj7vhU59zLzzAsuYfYhn2tr
l5L5fBuadpOtmKXEwcQgqjr3kqAEe58GLM8/wEyMDJskfcnq7tdILcw/RsoO2d8jaz03PkZKtBMW
k49z2R1ivCq+t8V+QrDqrwYnSr+uBvvFQqVjWw5jfG1qJT03yqTvPMsuvxBpIbflDOYf/dL7clRa
zu+9WOKvHcH4DagycRMmqVXNIn4HCTZ9StpQBFGe1T/i0UXlgcxZGjKjKlX7tsRejWZLK+7IRQ5H
tynfWfTnm3oyiUVhvITe0+x+Y8EJpraP/1qNTlJYb+9FrjlBWFrxg9aF+sF1U/tQGhpJIvD32PSO
07tpl9jYMLdqSvjeMyH0muXdwlornwcoBEGFR8hB88ryWSVVBd3TW4LKFNXzOI/qvcMtkfuufJY9
rMk9RMucPcgqu/HaIHFdcZT9l2iw9nWuZRvZShC/uyGP9ihfSla5YtpgtdM/ylInDA++ET4m8tpx
3Cg7G09lpGF5M3ZklIBgq2+y71TmzS2PLRjfsWJgphPnz4SubkNWlN+MGIy0iaTPqXFdsLULpI5W
K7/N4YyaZ2/yp8DL461Sf8juigY2aXJZ2MsiugxO2Y3vpdHXB5z12p2sxsd005lJDpci14+lLuqt
vOigWKeSm/HZLjooeYZ5BEOWPqWliW+PCbi7dQb8qcohZCqsmauJJj9VHSgjMQ+QvIoxDeyo6Q+o
eCkkSNfy/3Hwx6XWV/vXC2gRLqBJV6K+sio2dDD70bN4STTEyHqtsnxZX2jTsqmi0fjo1hTTb906
N/u9m81i6aiyTr7OsbQEJ4n4Z5x2nt86Gn4J3WJ+VXHeLdCDflVVT9xtuxb+sj5EWR8Mew9uxlYW
7doiD0+g4CKLofEyRHb3KozGvE15lJLG5GKDbUEm7pE4TAbfJuf/B2z2jaoXBCcANp0TzfO+mQZu
clgnqk+ItQy7Ke2Uc+jV/Rlyt7sz4kp5TGYE3wQc72/W0N90OX5JkYEa4+bPqsCiYnK6EYVWvIer
0CtuTjX3R2Ss50MStt09nxVUhbEieSVB9DNPBvFXpB4s3eB91Jr+4mbuhBsN956yksySpNb2MAP6
UycW3FqHwtrGaH8+q+uDgt379EOxW7SsiYnhFzkcUkMND7PSRJuu1Y2XIu7cQ1UThJDFGUjZIVXS
5KOIyalx0L02/SiOEXdpjvXZRi0T8yVTJ7LlRlEwv1LsrGSiaJcfnR3S1YcaI8WPVruJuoNDROhj
rCgd1nmZwGpwHVvZZE/aWcP+cX1X0HtybOOU4aM1tyCS9q6KCuXa6nlVfIg0Zf5ozbxQ2UeDpn60
LlkS7kmxQ8ZYr9w4JEKwBDc+Wi0Np2dLR3BcXkrEqrFXO3RUZZG5TdsvfYtswTq2mMZlr1shpinr
62qDPu2xb4OqNbfH1q26QzgXL3gPTZMPy7K9ygM/76+zxLg77TJd/tlDdhNQXn0SedleFtsKk+FC
WJgmrfaRuam7V2/pwBlV4Z3J13AQR7HjXR0hfiorZT95iMrkhxODLJUl2Wgr6E/2+bhL1vGfXZOM
WFSWkAv7rJNnna4+6wWWpp/XbnFmPbvCOrVxyIwnu4UJnNsarZyNvLCW8/DxY9jjOSzr8+eLhSX2
I7VSPqRsyH97fSgcLSJHRbKVfT9fzNHTo+W21eWzvo+U/IR29at85c9rx4XuBgTGtI9rOF9CR4Mq
utqtyIMS47QiPFyy55VV9p/qLBNW58uyjlXG36cWqTT0W5AcMJR8owKwuHycyq5dlSm+6PDjky3/
5XJdFu/1MCK1sL7kvF7Hjnp2RbJszoqLxIinb7XEZW2GDq43at6xjviXy6JtpQ77JlFeVcuLXhs8
3GS9NrnGsW5UlrGAr960FiqY3QJ3BuVsvuREA2R9mnvTcRET5EB5cWx5yJGAKyQGwoJWIxUgD1WX
eJdmPchi11n1Tg0hisu6sa5JUpPjr3xVV00iU4lzTZzOuaZZu+k9YzkzCZvExtYGO3SGLYEv5pW0
YJ0tO8oWLca2ce0t1rGf9fLMC7Vfw2TxY2wTWSezRHP1R521+3nWlQuQhsw186s8zGaMYNV6kGey
LiZhtAEH3QT/aEBqHALiOlZ2TpRhP6tVefpHvewhh5ImD3cNy+WPV/y3F5Njtcb7QQBxjcwR+s3G
cN6pqz3ivB7Adf06VNJAMYNWcrQjddvI4mef0YjUQPWUca+3TuJbmhVjKN1ER6fKs/0oouw1DtNH
SSlZ2jDhb9H93sMDjP7fe4RK3W3mpUMe1kNB1Os7glddVFx01dmaBl67n1VOliCO8Fn+HNHoaX8w
yvoKPSa/yPqPzs6sOpshx9HO6vvuAa15mC0mjh0TsROPdF/jHLClKv16trqHj8qqaPcA+lYhV+rK
9dA2Wbxlj61u5GU+GjQH/5gUNe1FXW2cVm+nSZnVIMvCPvisS1zhOB/lUno3fTZpGnKqvhwpK39r
l+W2RQvjH5f7147T+g5kizzIK9qa+6vus8hdx8Qu+7hFjSPMLoWAtvHIuEx+Fc3VdcKNkcxOWavn
Gm6KagiKsqUPW73fRF0Dt5JfeScr7cZeTUFmI9mkDdqnxtg+1bHKs0SPnaPrpYRLxiZ91N032SZr
QJwmB4fIY/BZZ1v4eMQFbDottZonAVbgqXyS3eUhMzyW7arrfLyGrDOFmiAaItqDXrrjQctVMDB5
nl0JxmXXltjHQaACUYelNvLfdTnKFtkHLGcHHntAx3ntLRvgTmq7cjCQDMsz/VRa6dA+hzmGv1aN
FZ7nRl9yK57etRzMemPlHXnoGlO6LAIgUbTzaa4h1bNwjB4Q0sSgUYGBmbJ19sfcnP+EaB9AQhkj
P+tHsEaGB2bJRFAgi/tnJSSJNxgN0h0O0ttqliZHZV13wV0qt8Y0T89VC5g8tlHW19z0+HEljE4J
roQIPvbcflle3MIlR0S1q86GpZPHdeasIjv0n7I8k4c2bsuD2RqIPUXR1f77QGgN7vvEYy2PXX2v
uu27bPys/0ffZarFim3712t8DhWpO5zw5NvKa3/Wy7PPuqVy40uMbPb6Dv7xSp918s2kC9LLLi6E
f3d1CzPe13aB0FZktVeEYTGqdyJjN7l5u22SBfx+/ug5EDmVsnOfq0J/qLBfuqskUp/bXlv8xemy
8zDm3vMS9u2GuIvDd0Cr2Y72zmD5v9XXord66S4KEBx5pWRoNHxjxHfZaCEV9BRyu7DmvjSpVWHD
FnGr473OMVzlbMlAgWWQZXmKTPp4AtG68j4m7yUP8fnOpvEmS1A5v+SFOt4/SsIksOVODx8l2znk
S6k+ypKXEiGx0Q0oDOcr+HNow2O33OVBBwi7LUJDBaJAXVGbvxoaEJVYrrjutlOt3obhv7YgquJH
PKEOn1eo0Qm4J5HYF1mMGf3fV4Yc720LA/SlhwkndKfc3KI9Zj90gG4ezNJJDrPpwCwbKqAl68Eg
KnLNsZ7XQ3YjrEqp641obzTLxPKUkuybxKbuN3YMXR17n4ce06REmS5qPI+bnMjWD1R4as3+0aC0
t1HTXL8YSuXc5oG0mmyoYZvj26m+D6MFh3PpfkLIcvdz25WnHLMGRAA/TxPg2SfSuu0SJJFenjrN
xrtrUsIjlg7EnCFU2lZTPYsBGDgzfHMkuFc95yxw9g1W2BvZmkMuvDZj/kowOuuCflx8t4/bp2pN
qqIys/iWg4vjEHmYAsCQwlakL9RTq4XLxyEtxt+LP5TFzhH6VaIzUSF4KetZuJTit6Js+Eddtvar
3AILWjlEW7otzxbr0AAHmoQg4zHnYusItYEVGyePmtXAhKnb+kc72M/epBrPaT+Zh9Qxw11WDeFX
BRrBBJTmR70gOVoMc3dL1Ny4TmQ7g7qZivsUC7XdRxFMtAKUF3oYY3jU2hSvyFYPH/T1wK6pvo0r
kS0h3L8FA8sivR1xjaFRdmOK/kn4OjnJa8iDsGNA4NEOWiq4NGEueJsjZWga8zejqlDaJJGOK1Sf
7OMBRHg4WOKWoONwK2uB5msb2kQiKH42iLWYmx3QJwMTps8GxbbqqwJw06kLlHOL1nkzohCtZdE4
Zxti8dex/2Gv1SEeUMd+DQ6SJah9EMzRQYPrigLWqOCOaisXyMPmdoxyEj9rg6yTrZbGNhexdvoA
h60DNAh9JV+cu9eBEHcdM/6hztlTW9fKcwW069Aupr7L6kJ5KywlkB1mHLY3fZ2aFzkyLIDqSOsV
bEaeck0lv/vLCqKzMma71LgntqXfiUiOuyhXcBD5u06eNYmogzWcsZu9eYBDyM5omCeXPyZj5cFq
Mv3mlc+yYJQ8IPwc0N9xKp0/nWbu0y3r7mxrwuDbfI6q1/GRUQ1+O4fOXjbItxKCfcDCJ0JkfnXF
dqDiK30rXmc83+9DpUU+CX0Czs0y7526dbaymxuSIrBNj3l3bf1/j7KGuH7pMV9SDH14QJxoeICN
gNSHgU8ymaTLZ30fFySKl8VlO0g32ZBmqnohxHqUg2Q9nxfRh25cQ1yOcSfbTYR9dO2vqqW+SVGd
xNujO+D8VKIW+X7NrV6dVrE3gwe+zohEd2xxjDqAzDLuVtX+Gs03+gZ6+C8j6n9yuej6ofMnFQCd
VZpGWLg4xSGGnp/SgLKhG6Z7kaXqRs80wMCte501VNWkIlUy6PtIjd2rLMn6tUr28hYR7j8Sv3pR
AvgzbfGlmvXwUcmfAAlDeVkPC5ZMm6Se4p0sAhddbZTreV8nC8KWbn9ptW6+W0uOkCVZ9wBK1XKU
jbEzzTtcmIutbMXvdjrnBT48srXJUfSawXHJRlkF0wKorTnfZckKiTGE7SVke1Pom9VvOlvtNAYA
pZsMQHogi59+1R9GN7I8rX3aWukC6WmtOu4EN1qbv7gusp26gpEpS97liwKrh83E9DKvJVml6vor
MrHZVfZv+cvusYln1ll7uMCIHgdhEsDnYh5kCkQ2QIrp2Ojo8Q17LJaAE0+fKnucVZvVoxlfyUup
G97Q+Iisnc7C1ue5+Tg1QwW4Uk+DOZ/x21MGXAL6t6izvIf0ZPOweXTgdmfzTLY1y529SXR95zqe
vTPL7K1KKgWQvq0EgvTkgXTsESHg+NELebhrcBS/uQS6zQ6FZk03DTQuzOkmzxQLuFFdIeCo2/ys
iTLm2LdXq+ixFxB/YpYmFEvkjCl5VEPcjtvQ3LilThQ3XZHkB2d6nL11ReQh7Rvx+khgzOXJ0Jsl
eNFjWN7IZ5y4/ycfGNsfJRJ7T5VqRMfIzd+9Ifouksjbh7HmHdJQIbbFdphZMuZftLxY8Zzt7RXN
4LbTMWkqPiv6OW6MTbFp+TNyUg8VTMSdQPYgDUGf19pzb2jfPE13fRVE2MbsQ6KdiuM3BgkidQb4
M0Z9MIzcPUQJCjynOmy70AxRHzxPRf6cPKGvLwICEImILaBnB+JpNbUbMh3bceyZl9UsOU/AFn1R
dteecHxExP7P1CqQmK2NbhuVWr2rOiX3RxOAqZ4NAbqSAJ3id83ul+9d3e/xLzy2i3U3qkY9ey3Y
VianYevFTeFr8fxX2H9vCtSX2fv+RAqb76J9R2Vwn3jF1yEHTKJXPVTc8kkHreaPDebyuvI1KtLA
amqmlbrDfkyY37PiDd2vncE3U3iY5k1O+1NlmbCxzFfYAPUJyDG7E8xefDMZCBkoyhjoS5EBsLK+
6bG+APhmTenFpQjo8A6ZdFsVTLBzjtlUXaW32AZZvUTk7awUj4Kp7PegRb8rY1E89+FfNRK6e0ho
LwrRUdYJy62aCCDl8So4NWVMHouzUTX9Bh6TT7LUqDIRXgAiOf7Mkqi5abOBGVr23A+D9mI4pwEE
ZaCE4lmDF7IpUTbYTDwDiHiaR+zFb+YynUqh4sSV5rexw/NJgyKzXVJ+DBK9wz4GT3qKo6NXd1tH
xzwxLBsscszxsdfihsVnV+9jG9HBYegfgH5szGYeQSGbJ610FV+N4xykXf/FWUoSlnO5bPqwaE4i
GY9NDzYXqSVSs8DXlV49jCMcs9IsAL6C60K2nmx/7GChUpEm6nrc4gZcGeLQvrkOMGdcc0Rf2/uu
j9HOjNXABgEpkF44LAs8BhMLIF8LC+3EttwNxl5h6R42R2LYvll3MygO9ZR4An54Xcf6tp7r9tSn
CKff5WkN7y3zf2tbdJWKorSHfav2x7Ii0AU6klHyKpps/rhAhEdQEup+Pi3jHrJHAdvZbHys3id0
NJb2JLxY31m9elf1qj4BJF+4w2IXuxT2x5t2BmTS6/NP5iobmsziPbZiVZNnZeAz+0UnW0dcoYiC
sHLwoMrcP5/wc3pPXDZws1PHfqH/0G3niwh7Xyend4zgqm6dZPijavl5hLc8VKaNgG+FdjMZ+LJY
RbIH795kaYx+MMartngu4qXeZj1A5Kb/mTtolgDUdZBNrartosTufWjCY764ypcQgd9wjs+a0b8U
VlfuUC5574pM2Tphy4+HsCPqP8NVtcVACp9EtdaWX9p4+BY1ZoeSYWzvU5uESjX2u3BoioD3m57z
fNp7MV9IXqHZoufWcK1LviwtE8/5SF5fr9m6hGKfJvluIaB8sEV7yfMSaZ+0fBkrNRCrNww+ldhE
4ZlGRjPddWV4aSpUJVJuRlUbHqpQe4t1h1BN25xV9htBvwzDFuaidVJ0RRCzT81jJhC5aLr6L6GV
pY8ntaE2f6HSk/iTmWBN3mYYpkaPXWFoBxR6m6i3Niggl077Rc3Ea22qse8ZE1tfN7/Fjh3tGmNE
XzgCm9p4+VHXWCSkbvrWNd7i96k7B057qbrMd+3Z9oVXYPieV+6uJN1z64EsNlHb3QqrJ5qLHAli
avCwOqGiSdn2L8T0E18M1ptRRjCyCDndheodxgzNE7c9lcr803PQv7K8d2vMsf80xmNB5smPBeli
JucpmC3gfKXuuQFh6OnAzisju4aaTZbX52TseAa7k7nDPEP3+9Xp08i0VwjdE9jV5mLOrrdJqgHv
jBRyqhiTszwMwkrOZEfPWd7YUIftHBjv8MVNIVgQWfJzW/H7rvkrMaxXa5z/aPSOHFhsXgBjnytY
iM5MHNG03XqDDsLXFrPRrVNkz8iKW7eJ6d7vmqw5VFGbP+QzODwl7h9Fv/hmn2fbnEXdRoeYhShW
gsOXNoKlze2g13BWrnVhIAjkpocmd6MLtjQhaj9GfF683DqGrNROIk61UzIaMDTjYjmXSToeCkSQ
L0DDjb0mxHwd4jxiMQutFXhMvRtGjBHJNWnbKkmdh7yL4m3UXOseWo8pbJKpGECincGSuKjxOYwR
/w1WFGTQpSp5cxNIvCWE9WwbHnaBi6hf2vYwKDZ+A0XivnQk7YPGsXrU9mM0hntgQMaMJRMS+erX
pWbnpNVD+abU5ES9tJuOlWVaGyivrd/xuHybLJg+MbyWN2jFHeBksA/gVHH964XxxgSGsyJUrbfJ
7ns8fIWKt6aFfwZxkbcIQRSfx/r4RjydDVtaD2+aFw5+DkrqzbOQQrIWt3mLSh4R6BjWb1DIJkS1
kXiLFOOE4aB+Q3/SIyDhhBtZTMSi3woFFtEUvy1dWgXwkkww3VG3q82JSdY0T7HNnjiMzOHWIeJ6
a/ms58ltdgDO2CszAW0qL4dqmTnWlbU2ESXvQVka5blL+cpGMxhs3iUSQylS3tOIRjKiMH1krFFQ
1HyARgH7jXDQsydTC2wg4ztVVVqMU9rv7pCRYkYbBI5/+YWczrwb0BPZgBSyA9ywDH/QjOxeW6Pj
zyI1tikhYN+whr1eph6e5Mm4W6rbkNbzoW+T8LbwWZTEvoBZfMniUDwQSO19NKmYshpFvSOFjqJf
sTzY5syEXTZzQCABdB3K3SSm2MmqQ9IHkBm6nbGaoPZFEsCIT+/22JdHb8FpFWlHPFiq5VvZl/iM
lMu+xpVvO1feK+DgTd+MCcQX7v9wAfE7167go9hgQzAc7hbQ2o69DdM48sOMQGvboIMjON0lCZQh
EaLxpY3Zg62kN319dEcZgSs775tNj3aogg4bE7eA+EBAAC3W0Ap6L3d8NS9JRDI9dEloP42VR1Dd
yndtb1T+WBLUKL3I3aQYwPktmeVtG1f2Znab4YRQh31NhJbwp1vALbSEyzSTB2rBEvrulMmlMGpA
usZlRppuO1hzcobbUe9Z+Fu8szu6afVBQzFDKG147rhVEYeq/jCdpceITViHASmaOE4IIc+Otu26
sNyXkcgCM3lpba1+iOZJ94mofePpTYZ5FPOpsPxhHio/biPlbldtf5vsSfEL0vXXVowiQLOZD656
pxjrjaIkzJN2zQPRbsANPcCfskGBsrAw0HY0DWV6NC99RGldVUtv0Bt3/CWmW9eSbcRG0TtFoYtj
au5eEXLfD5GS+YOr3k0COlvDnmdf65RT55UvQtjOpeiUn83EDzVZmnE1q7rYtnP6Z2uA32kQFcc5
56Hsm+SSDePkK8ns+BMuAx3zPqoQTCuqnZ8w8g63c4h7kBhgSvdhiOka0h3CUX6akzmezRD41lTF
QdxPVtAK/id9pecnRQxQQA0Co/NUHt15wBnELesLmmM3tWFLZQAVMbBE1LHcACzLikzk9rmZPBxd
JhZPWjO0e0i223hSoKzVYjnkVtYCrayeu7Z8VFQAbwhst3unbd81kemB0Wgmd1jGzeeZ96WfYMkt
0dGNcC1aY6L9EKdb5KBZwUfavFHZfVReLE5wlFSyV8u3tjXAyrEs2HBTwKHAZz1Ypgn3od57z8LC
9DtnINaBTNOUoQ3d2ndSpdNtAmSIZlG7y9zo1UGsZjt5Om6mItsuU2SzGR74goZB7OwoVLfCyV4x
BJo2NSGzLZKr6jaLQROWSoTQil5digk9rDZkispt0/AdJOF2SjI4QZcnXSDCeE8MLjulSO/aqm6f
WeNfMLvskDFPHgxNU/YVN5Ifzg8ZAI4xT8Rjy342skg0Gy55EwGvpKtbdqxqo7PSZ2dXGdG0zytb
2yQAbHzhIieb3CMxWSxv2iHIQUhuLCd9jD1xti232XZI5JK3ztXdAB3vsDiqB+MXkROe4VBphjTf
9Qi/L71dIueV4MWAnvounNVt67iND10524WexZMkFNEWlad3Dd2dbd234xctJyyUw76pdR2rL8/D
s9RA+KsOk2mD+eMXfiqXGIv7nfBnthMKThezsXEyMDIRQTnQ+k6Do0mDoJ0e5sB8JvEaE5+B5xoo
YAMBtXdNMLCk2NUWCuY1ShCgw8vuqc6gcBkkAj1y/s0Egj6bzNlXWUmbPdZgPH9+ILMwnkWSPSph
vQSDqoVX0RrvtkkefhmqU9Kn4ljMPK5NBThXSTajcs4Ou0yop2e8dzcaLnRBXWsoIpUh1LkQnFLa
njq9AOQ1ZWg6RrUfIrC6VxX2LENtNR8HawEFYZY51ki29Rh66bKDo4kZRgohtV8UdupTngAE8Ooj
lpf9aRrFcJJnn4fINvtTngCdglPDTO0Qbgffvp+LzN3z41YnI1Ork028a9ct5W1G7PeEJNJySnI2
bR68pEBeze1IBvTZtK9JMCJDcyZ64fqE+m9C85pTWhevjZsTQCnMsTkscc4W2YPV7GYzssT9fBqN
Hi1zp8UL19by3Lcs1Fn0wjwOymqIV+2neSlOzCIFm6Ap3Fp9+WrHoAK6ISq5PqGWFp/d3CwDJS5j
9lJueJIHlq+sQ+P0ZhF234WK2pyWvkEva7T2DY/DU6OmYBdjlqV+3ZTPSdr90XZF//FdyTP5NcWL
hfb5HC4uyi+92IerG6XcZ8gzdy2u1nz83pumKibeNAd7CseTHb1Aaqp40G01pP7ZXZCV9Zzk1Sii
QgtatU6PXbeQcF822pg+aoqX4GbPByP5ZiFDiRIEK/i2DcOAh9T6Bur7ULa3VOFxgYRuEKdzmPux
Gob7JasPY1sjrFDgipjEx7GDl6iwWAMGOxkn+Q4Q8yAv7CwvpO0q/CoMdwnkaavFFdvf0PDjDhAl
UiHQv5/LwmNrNZrEazCkOgF00E8CjnlQOfDY6h/ukv0g7uLyzYZoyA265bI7powHFjaosTjK36rS
p/LUrAdZlAcTMQ/+5utP+W/NIUb0v/UeHa/dzaMguFjstWoMMFt+Z3PSB62JKtzWVkwERor0MNS5
R1KHDlGF/3fpJoilz37jNeAzhVMDueMwgPjbzX8KPCXIAE6a0l3CrI+PmZIj537vsQnc9fHwWITV
JeU5cEIlG4e0Kv+OnFxEoLyFptXjMbvo9xZteMLhirt10kbxAUaTToiS5Sms84Jn95LvtDF6dMiK
hfkXfNdfGtU19sMaJlAtKz9NETKRTaOfZw1rmz1EBOdL33APe4MLXjIvnz1Jg8R+oIggUg7jUSnt
lFvHnW9iRpDNcpSWVRNxRg/xhnrITqEq0OXuFJZVkLHOfDVHtGAUy1/IOvvKBEjLNXQ/9SLzC4pH
RVWlJ69c/uTHxp8G0OrRHAu8NfWk28SkyPSx826jWIw9QeUK1liQsIXYWM3/MHZeS5IiS5h+IszQ
4jZ1ZmnVPTM3WKtBa83T74cz59BWO2dtb8KIIKCyEEGE+y+a4knNIDX2LKP2YVrGuy4NiicrJuOM
kBWi/fkZov18IAvj0QvBZ2NE2RaPG92dkz9A/dd3fh6beyyR80OjzNV9gnCGoRXKl5Jh9uSMtXtN
8SV6wTuTnLQ1tz/GJDw7c4v3fGu+OU5YnHkF8otPHP1LkfsoJsTKt843yz3ytD2I0TB9VFTWPY3X
H8s0Cr8FZfRBJGmPA7f5Zx+ELwiiOr+ykHga3wU9V+yn1Gf6kgdxtatVbNvMxv5OZN4lFsAY5aht
dyFY8kpqEI5LV0G0IlpyKIImueoozh+czJwvqJjO55nUwQGUpnGYlbY5Mn08FOUQn9VqiXd4RKRy
Iq1t2NmPAP2xKwz71xw+iREX0Z++UtowwUkm6G9JqRYLeSU6qoY9vzaD+mfbaH/kQ1uhTg5hkmw/
eRi8WmI39tABGvIDmsvJSxgnGeTWZGKQOrZTlt5VWTncWUv0bgLqOxh1dfH6WvnA+voYegYhVRh7
B79Lj2MQBx8gBb+HGE09mLWuvBuqpWCfoQ5Ht8tANlpFdErr0f2zJn5dey7Y+saf7gh8BofURE6p
J4N8QZH/4KLk/q3xBmPvJI72xArAuNZl1JwbuGdvkdnCeicT/qtGPtjy4p81hsTMpzXjxSvScvEe
MS+e0YcvRuUT2lDC/Eda/kJWICJHGpW7uba9N9DG/imIHAjD1YzH1pzMT4QYfk56e52nsH0bmtZ9
6RC2iHLwzBhN12eUwBmOJP+d8mNvkvNOyKWlu62+7pae0ih1KaT7dvTW9q+nkN327Ms4j1iZcg2I
fML+WEyN181iwO5Y6rIl35s+Uukk9d82t/1bd2mT4lObnEfaJq3ND4ZajjvWdinab3le8lFdNlWH
KQzh1P+0Gr3JhGDZnypAdo/4sf1TXw9dy3AiDahYyilIwuomRbl8ZgezQHxM6mYz/aeOejWzyD6+
LyY9eLU0ldfBzYw9IKLgVdrKzGZ0j83hLG1SqHDT1Wjw79emzE6eA4ax7aAW58ariZr/2iY78mau
ye8sWsfLyde2WGl2mtar162NFeceMXvjqTBT7Ri5ZXC2SqTGC6WyHtXSVB/9zIv49I3tt9rVvmQA
kd90VRlvsx9mRxsDopdimlk+BdMOibfizwjExTnGAPJCYgTWMuxETPYOmu71h75OiaX4+YNd9M29
Gadnl2/sHU6eTJHmJL3CHDsnLPnvciRbz4i7fOR16jxCP1SPCssuhpXAfhjaMWaGrz4kY3tDDCW7
w703xFIHIDcoqvloeJqN6UmGflwxfwsdZCe50N4bAf2HvK3VP9Fbyw/hYOdHddaeSTd3LDE7ZBqL
ZNw3qBuezbog06MiyKTpEOWYeh+Svlc/KmcAMNomC5uCSFKKPxQWVIHxR1z+NJquYaUMoLELrC/z
YJaHDO7caxohUlCOxXdi+dOdNNWB3j16aXaVmhQQhYNTA/X7IP2lre30D8/q63up9VExk2EaH9p2
8sCpteGhyJLhNQ/9HBpsNByVYBhepS0qmOwCjnqUmocr511UZb+QofmnwzwiVU1UEgzKcg4pMv3v
aLDCFzmNV87RVcW6cLd16DvsHkylTq/SVvHe3reK/+g15PCn4oBeYvCszZmKiWcynRw3WMITDNvS
FljRS5aTQZUmq+hB3abFDxnXpSka5mmvlpp+lmo8NcXrRFR8PUOOBbYOUEkwrwJyBQ76HJexc4kb
xlckW/4Dul27NDPzc83/urV/7keIPwcOaegnOd/Wsdeit5FsHCubbNij4FQ8IBloXo1x0c+ponEn
bVL0hVo8tEsRxApwTn2aF80nqDn/3bF11pLZuZS6+rw1ydaU+sXD1ubG2S/Vq5n91JG3c+smfih0
UsYhZr3r1tZmKy0ggtq7SQ+FDNPaLQ+q9KLogGFaHdXxuDQxQ1Gz9iMgEHT0mTOcpKqFRYYbQgfv
2rGaj9D3F5DPEitcOkdDmF3iMARUvVSHsCtxDAZnglQTa6/Q/jC8FHxbYRJhXqomSfWL3oDcb4fO
/hjzeriECjM22ZuOTXJp63I6BCZc+b61nZtfMymxE6JzqqKFiKSl9rvT5yzBvPCL1KxMS96WPIHU
Ite33w3TQiWpzV6kqegCZhNZOd9LFcSUucfD8c8KnYeDPlbeuxX1CpJgkXK0PM9915gaXdScSZ1U
C6Re0F9jkiOdDYaLZxgMd7LTB9Hx/lXnse73w2TwXpXls7qcNGmZ7rael99LR2yJmdNNHc5IGBfu
pG3gy3MMG1SoPNb3XlT2kGj45I3yYZNvk6s7PuHOJY3T9tBF9oatzxcnbU6h06dgP4PonKMW8h4M
L2VZZydPwRg6HRbdy8F+I0hgkfzVumMBKutDSXqiU6n6tQsSvu5Tnn1Y2jgxz2eUwzQmZS5uOHdz
BN0ZHdH0o1dGki2e/wU5aCw4RsSfvc48S60qh/rdMa6MjtHRxsvSARV0c3Tdg76VIEWd++FHMxLJ
SitSUtBo9IuWB84+JCewRPmcfQ/S5RilZncijLXExlym89nb1Bn53tSz4OLpB8RH3Wd78YORQk8v
hqk8GXn9tdMVrHjcanriRyPDUYzEq1PWLooBLTImebwP7BKqoY6GIKpZxbc27599v1LfcTIUxM2u
Nj3/LSOulVTM1VWl4vpMGuiipZCtcJlj2IX5EORBujZpox/dFKN/jZv0R2m7xqXBxuIxtNCHm5ji
3mVV9gdz7+aHa4aP/Zhpv7DZOCVeY7FYemqmeceEPCeH3bbAJaxk5yGu/DVY8NdhXu8CvDE+zLi5
RgB5f2gZwnDKc4qNyatuF3co8+anQiNOmytxfnSHuCTpHX1l0ledexciQ9h6Ifr0Sfts9kVNIMCO
ftThNzWY7bPXaAs6P3cPk0qMMI/DAuNsl6CtCjLWnvWXOR7y96GLF3ZhGt6kmlbojQKauId5bz/7
3UQeqhsquBrG+BzV5sIvi5sTqOD40lRohFhKfsHuCROH1K4vBP3qo7nQylmZG69M/fnzMzlIEhQH
QFDHWCHRT1Ir3cV6GxG8sXem/oLr4GswMwIZDLWnwNcL3L5zUF+KVn7oTotmbZa/WKzWPvrZ1V7a
Rj/JPqRPvbsOD+3daP/sGJw/zNDx3rISeX4sMj56y5hw0caEedk3IgRHrBlX06Wmorf4WvVE7pda
T7L4NceJV2roAZevjZecQr+0Ptqiwmw3z86yr/Ms9cXx68taK83qpR3mq6kmKrIW+iWp0vkxW4pW
He7muNUJ11Aru6Y/9a5io2Wk24+jrjmseadsR0QHzQBpNJY9scU3Zpqyu0yv7Ud10NjrT+18NKOo
R7B2qcsuKUhgYvPUP0plPVVWNRZJ1YIwajaEl6HPCEs2IYZprlWHEIZQDpNqsfwBkgA2Ry+wZ7IW
wImojq1O79lV52sXTu9rVfZoddnfIit5zNL+D7OIi2tGxOux76t/ChQwnSO+ctX+045B9cYHnZ+y
9W0NRzN2zahVOwDkSIssZ4lagkGjHiMYYPrBk5G44ynsIVNqqRo88SZBErD7ebpfPIykTfq5WAM9
SdWtzGcYd0QZluO39rlqkC+qbQVdxqBmKudrh3DyQxinFHnc5gCMoVgOaUkSeWmLTEZPhIAC4Bx2
+55Z+UfpV+Gj1Dxv8hdoJY7ky86hjZWzMtgxC+m8e1ftXH+w8f0AMdICeqFHBSyVxfGbVMKaHBN6
9fO9VLUWKAdkvPQs1XLK46s/eCCHlyOR8cye5iFa/7A02da0j+o0eJWalQ2EWAc0UaQa4f1+tM0l
EL0cHtpWeYOLYe+kmuqO9VxDwZWa/L420C+pndXP8tuzBec1WrGCn+byuxdg0aRr5VGqJebyPJo5
bjfy2+wMGaQYIailJmeL/P45LQnxklgmtWZpubpXqqa+2SQLCCRPFWO1WTQX1SYzFGD++eGMxbSL
g8D5BoD4rmYLTzrep8aa/yZu8WUiEvpn2UEXISkfvuHzzaeeqeEOj87yEQRHeikL27+1xhze+b4S
XchD5pcCEc8nPYu/pMiz/Wwn59Wc8Gt33PJnnhU2lsvJeNNKTI3dGPQNsZ/o55VEfEMEn4WBFrjx
YzrmMUicILgjRXqOx/ndnnNjhxwn8I0ytR/auSvmXVZpPN68qX2aPUmh2Hb6RDQUiWz/m4PC475P
YKC7Q0U+Lah6AFdAz+HQqWhsdrBYvHa8Ayw/X+um+o5tpnK1tGx6t7qKx2581vCD/4Lv2o98dvck
6FHuLv1TaIe/qi5LnqI4Qrc2dZQTNH31S2nFGpPW9qS5uv0R2mdSYulXY56Hk6FE8dFV0rtA8X4w
XVdvZh39MqPiezeGJumdyrloIEbJsrkYZyE0NtZxigIT5AcvNJK/BpJE6WS5QJEqkpUOL3ZSjd5B
D0kvVQABXoviTEQ+JuWH6Xmbx5i/oE5MlkD7Ws2Bd7E8Mp8A39NjFSKPaTqAlQaw8E3T+/fWXy6s
78ch114NtblBRK92ZKGCk1oQEbOQuyTwMhLvVZmb147xNI5/6TieGC9Fa7uXKeuQPxwBKNd74ozK
RVPIq8Fpqk5w53XkQXzj9gOoh/qYEgE7oK9kH3I7X3xk5yufRyQ27eDPKnPrt1nno02T/uSQuAfc
7YRETCkUcwzvRy/+MeWYLo4D2rlYLf49Q4MpW93DDTBo9lYfti8kb7WzVVnhLbByovJR6R6CXDW+
gPz8Plhx+beJCia5oF9R11WQv0OC9UWJOMTQdjsVkborzn3Dq1po0XMFSkVqUlRWq50gzhMcW3pI
4Zc6SJfRu/Mhq7wio6IB+4svYCOOMV4MT71mqm8TqdWjp5PrlqqFkOJjFqMFv+zsQRe+DQZk7NHu
76XJgH1wdiK7OjRuor15vdGC8gRAtNSkSTMsBN/aNLnJAcvX52rwZWbuEl0KzV/UPsvubfKBtJpR
+SI1PKmCY+r6WOgsO0dWNuSr25vUPF3r3iIlBSHgIEkvbToeIdfey21YNBwgBZOSE68G9qLLAYGr
TMekSlTQCPRgVh0/dzrZh2WnshTjQOBPgTRwlR6EuoebX6ACtZ0ycNMb4qvJ+puzaCj2kTe9TTHh
jsnS9LfGxxotr8NbmoV86Yo2/ttubXSlmTu9OqH9mg4/Szxx34lp7ifDGrEmyY33cix/hAlCE7KP
EK26R5zSu4AYNd9tDT9DpfeGo/TNDT24VdjU7GXvoJLpwX7dOvvmM9/7EjBMPWU3L2QGARUtepUC
cZTiWCV+cUz+26ZPUbYLKg/xbluPXqdgBOXle2h/m+c0jIw3t+iMt2RWGPTBtFylGited9Vm4CHS
RRts440P2ORk0do/b0gjj6i0Xuzl8CqoT8DdfQTR4bZVSue8SpHEDaNdM4xXJ4id1xZt9McxVqCZ
6wDQCjOAHY0jzVk6ExEMX9CSY03jt/ke1G9z5AKNR4DN/5yv7v4uMsU/wuwHGIVtyitcOh2Lu6Zb
q9LWmvWh1vieSQ0T0+I8VwDs1qruc9ScnX2AG0/SNBoz6bwuVrH1qII3aZtm/6blvBhSq1ulv7RW
XdCDPypFb09PJeCQh7UJFiSOVoO3M5w8enZcXvMW7Sx70s0duV0yxcYQvErhqeFZLYz5UWqj7zaP
Ue2eCz2Nkv3cLFHgunJ2sreI+Mqnlk7orEni09ZmeMkvT1X56PVl86JFsMp+OXiLjo36KgXPEQoe
Pdnqrc03h486Usd7FH3U1z7w4/tas//YOiSsU1DeaJrz1uZiV9aO60mbfkCwAhmhvTXa070exc/t
6GWPfAOzR1Lotx4SxE1qGGXa6k42vTR81Vqzvf7WJodZTfG9bv3goJVVBsgnd16kcGuihA6EABjq
tJWqAkiXXEw9HBI4qm917JdvflISXvPi6CxtWZQTq4yBmId5Ue6nyld3PPv+VTqbBh6tBSrFhgn8
p1Sxw0oZZo9BF9Vv9Vy+tgQKH9B7rd+KBJFbM1T8vQodFK+H4c7pzJ4LwM4Q+NSBRCpIKc2u39Sp
jp+a2L3KTmnCZ0wjeN94V20aysfJHO/sOuy5n4Px0ZhDefPGugMVNAXZQx2Ux7w8KupQHprGqQ+a
FcwAj/zmZCqG89AnUDTi3k8W+7EjPm5fG8Mv4MP3937ZP1h9gGJ7SE4KXsJ3v4tPVojgQWKx0imY
AXilVl3GyP45uzkItvqq9gHMCSUE0632+qFlDrJvmH3kHv5CerabQQnvx0iBSOrzNZdsH/gY2PUm
GHRVGW4gJj602onOAR8EAtwqkHRAyn2v36kzWnOtphgkF2Anuco5HfUvrLsYbEAvHEpDfcy69IoZ
tXJfdSX02H5wr1kPAc4wPuJmiFn+uayTQXtmfei+zZml3SYy2sQ7WoKJRrHL8qmFM7VTR5x0UScm
fTvhBuCVfbJrZ76RLIYf1P5FCxvveRHhmyAx2FNlwnsMjHuzidWTgjHKroi+zPP8TkboELVaeSrs
1r3rM9xgCASwuRXTgAK8bVR3iJZ9BWEx4kLX9qfSCfFx1XX/sc9/cprwhtyKsUP3edg7pkHmtlC0
+4y5amaN6ouRcuahyuY7C8HZIAQkkilYLiY6nLwpuTTaUN/qzq+P2EcOh8ZxgvvUreeD2upfgxH/
ABBT3TGYoWioc/liAf94qXTzQ4mj6pKh1niPTCK4Er4px7Rx2vuyKIiS6AP8rdnfB9XU3wMkuHQ1
goxtnezzujx72ehdc2OqDinzBpZWZrgzcNPa1313saoFERh02tEc7OQEQPg7Uk3fFjPRi0mWfM/V
6vfA4bo96mxE8Hhu7EYBrpe07Z1GiU4CcC20JFixdwZfe8OGbaN+rxJ9gldn1ncDQIOrsgQ8jOZF
ZtTaMq1misJj1JEHSUOEWfIEyYhoaNUPPfvW28pjmsLzRRxln8YvoJf/nl2jupF/U/kSJjWaa+pt
Kirt1YThYfLYk+616yEBf+NUeyMPo/sur4JbMDLDyDTe3ynElyftSuT2huXpLTNCVk6PJoUTfWDU
ywQzIYZqV3V9Du3pu2uq7v3oJu2eUGAbEgpdwQ54q5Fbsp1r0Ic4QgSQabQc07KiXiIlXyEC5Psh
jn42WYlLdmRe+Jb3CYgV5K3qExf07zrFImYkDE/2AVOOtrKeCYzouxh02cGPmzfPbeCYuQ3ub6pR
XMOacTBWzP089M2+7IgJ1PkzmqbqfR9F2n27FI6JYaUDCTPNd6Ee+EezA6kXajorFMXpGHut5hgk
ibsHlHWKiuCnQuYBJYYIRSFCGT96ayi/tMia89G+dDk2do4Lp0kPyIGoI/RUj+nxQ9AA5JlfWJG0
e/KeVWk+Ymue7XAD+EhjNeTPO9YCoT5MkIufRo8Ae613E1nh4BVhFT6fbQVCyVc7cPhmfD+CvNxh
m8WsgkVhl6hweMyW4PWcBifbW9Rnq/5n4PoZAmUG8EZXTwExmDnAQ/8czlg16hDmd50Glan9NUAa
jID9HhsPOF9tO0SdnZ2Zt+oeoeniqBYdCOVOwYBFUxXkI9GLCQKfxELpvk3V9DqGdnNPqDHbz92E
KFrWPsFefiXS3Ows9OSv3qSDAtV96+rY7k3xe++mJL57sxacThV33xrXuy8jhlmzURjG0qq6zCgs
YaH61wAQ9Vx13V94Hxhwgu3gqJTJ9DDgVXTvEDwuFgJxkOpvqePegX+YmGWPPldw+Gtk1U50IwC+
FMdH3ej8XVNAosjiikBFG5hk3UrrUrlVsbMSuz0DXS8AxXkWoBs+BifIzDcnJymlF2huIR37Vlqd
S5Sn0A5JHJ/LqTXPfV15f6TeO1ymTm39H7NdH+C88y31FoiM8iMy+n1uZcFNHwP8ESu1ObBS9y49
wLOzBQ4U3AkpKcVn8dZBuHesgqCHah6YMz54ozU8pwMaRQ41xGSSY2sG73mm2HdbUQ2Fs1ZtZv5X
u4Yihs3Xo+Uzd/QGCxyjmwH0rDzv5Ae+tw891Nc0hr49S+adrga8ir5p3M11TNqU2cfPNNePeZBM
N3VGvgmhqBctDn5Zi0MUVJ17dIvlYWR1xod4KRbxHDMftXvVrNuXoW+nxzZeRm5qXhm0L3XEVLeq
03MZOGq4Tx1uI5iwq9Ky/uj6lJmHFX1JUh2dQ7N4tozRPo15xPp7KXz3YfY6eGitFh+b7iV1muQW
sjy4pb4THYwCAgBs7OjOss0XPTBgb3gjTxR2jwOIK+J78XFQ6pcZg0oCeyzOukXgTMsuggGzl4w0
VGFgiaa1eF2BwPxvoXTki3q0TQsPuwwjRFLLL0FqjJnXEmbBr8FB9nxJBCizftR9bF0x3IIjgRmo
B8c66EFjTcEwseL0OZbQyD2C0lce1OKuMadnNZxHqB2+fRhRpdlPSxWZgmnfm9wsM3UBmjlhCq+k
Q3py1kAXeWZxByLjMkwwUoArPXZm96K0+D/lZpwcdEw0571g5sKFwG+BPzs6w5TDKZjdxzHVNKaC
XfbkkZq7xU31ZQZu9IHXBmjD4ls4ROmHmuMS47U/3cLn4ZYogbOECupZZ6WT8kA5nqs9SDHxCQNg
5SkHX3qjAY69WimlAtjTBykw1bl5k9PgWvke1UF+zeKSIXvsnAOG3cBDSCkAgivmfYFiWuQUNu+F
vTcZ8h4GDUpvDVAA/7XhlDT8PSRH/IeYAOslmcMvIVJwiI+eJqzlDo4zQnBf8EYAtA+Jxt1F/zdV
9mlf/826pr1rh+xcjzWfSVCBiYOltZpAEmrhcdb11Qn/LPLS+IqEPIqc46ueBNYlHZTXmSDAQm9V
z5W5GA/Ef6mdcYm9MSRbf/Di2buGkfUYk0rbpzqySq2aI/xngBi371xTn+61NH4fVVapYRUgoxhC
GV5MmiofXZuk4e8BBfqyKkAEWd2dbBLeYLlKexWOSKe/u8HR3oDtukhjKxMLAZNxWltw9XnaN4ci
tb1nWADOkzq9zyD4ng3ACHYeNKcqTr6WTAyQr4yAVpYkU6U6p3rGnK/MAGgqyjnp3JD5k5ECf7EO
edAZ+6os+gvsiOK9M+vmMsIW2UtVT5wGvHFt4ReqNA9Ml/l/2s4+6GXwc7KV6VzE6XyH8MdzPwP2
Nl07eQqQcnkKGq0mM4wUptM76dGq7epcQgM3AtgZSoLEXMbPW5ga7oBUsBOSZCyCnTOP2ZFV9JNB
nINR/JBlT10IWOxbbr9jWtZeswUzUy64uhCExdV0nqIFN1obk3oFGBEuSFIpJj36oiiGf4z/2yTt
0j1bXrv6VgZcV6+FTrfLipRSgJ6NDnJaq6vg4J8mHCEvVvgeNyAF/LexCdJTAJ3Xbg24RcP4hlA5
6oZ43q26GoIREtxQZrJgcGMHJe9FcEN2dH4KSXL8PrlNcAOXZc1HJqv8EtmUN9qq4JJdZDOZiSDB
wuLfG+oCtK/b6igIlcp5WiCFzGWzW9EDtw4avB78XaJoSxyB1gAs1pGsyp+Okh8SNcAh96fZD6CY
lwvXLGeUrQ2faGuJOh8FqiiN45xN2UV6Rk7LlUEWMfjn+HY5ifTSQnXa2U6WHuRXJmhNk4BF+Gxx
9TsHjXoWhRHH20NyH65gOH90y/0bzci55KhRSw5YikSuv2zGLJFJaWF8J9Usq85hqej4zyy/KQf3
GeCdcZE/KT8D5+UwqgbESfrq6JXlTzkuHQM45sttXO+wNApeKvfJulgLaXRrG0u9OyO1gicToI8V
+ytPA7RbMtTjlI5HVa+/CR5YigEYdVfDryOeiuRIVg02ZkSVkzLGu81Rkt4rzitUg796mItHrwm5
ozYSoqc2ad7k3tuJ+zQQ9znNtcGwbg0RentM3UlvFbfUYfnXhmi2bTcN7LAOhLoJDnK75G7IVonH
Z7KTTXkKrFD3ySt3O6/o8xu+jh7oM9lcCogIPBvKucLrnbFlSGaACMCcsRrGCPS3TTnawZECJLJr
5Ld1c0570FB2dJG/NzYNMermELfJ13nUb3Ll1qsEtXRXWOl0kGstVyVpC9b/rYb4yoIBkHsiR8iW
tK2Pg9SlMFIcQ5ouBKKJ6OPQvcqNXx9NuTTb0yB7aiKfuwoM+0EuhfxIva+5Pm1Q6Hsi6Mxyrep7
u9iGIHe5Xl8zd/oZ4JVxypgN8NS9aVXewrQNT/kM0bnVp1d9GTrks53FtnOegxkkMHZ8OxU6J0q4
DXpCVpIX/9cf/u03yCa2V5Dd9VBfe653DzUZHEp7Qz/IECDf9w658YsNIGt8TeHyrhd3hVP89tb8
Bqr4fAUN0nhFBGtybk5GmGvzMXbDv5QuU4/bFWYQvOmOC6V7G1zU/jnDxPIkv6X3q6fUntUTGo39
vG+y8L4ddAWYxzIOLa+1HClb/7PN68oZ4YAwOciT0MfpiSkMS5flQdBHpJ1MONbb47N0sKuZDqa+
H5Bgu8gTPHbWcJlyi2VJdcydAeMjdwFX/s+/axfp1Q/BCnu5AVxhAaRsz94cP7j6AmA0Crte5G0Y
3pZhWZ4kqW5tBdGfZUSy9Nk5+k41gFlJn51AYYyU/lJsb+tvj+i6KfvnyhsuXmPu5UlYD8FW4Kx8
aRsSBDIWsmBvzih0X7c3fHuWpU2qwfIUqn1/agDpnUMnOsk+Ux526bEd//kRlLrcNdlaj5H6uvlp
v1Q/ta2PbVnZ9j9DD7ZyJPhT8xrAldulwGOKFJBbb4NwXj4cugfRNNBZqE76CR8K8vTMC+SOD7aO
MajzlM/ti8PcgPXhvU7EYlYLPLaTlxxQylB3d9aCVZ3H8iUf3O5kmjNTiUZXD2pQELvpEZjZkeA9
Ce9gyhe7SHMe6kMQlU8O5sXbjZe/KtX1ddrq0rg9Jp8OKYa0vfTYD8rDKEW9DNeypSfQl8wYzpNc
fTlJAZ5xArPCY9f70Or38pbAaqdVNn9rHVzjj9xCREnWLROuwUdIdX/awqUIuWBdrKRX4uBQQ+IF
3zAm+kfUA3dHxuQo11gKue3xMj1BKJc18pR+zyf95sVGdlLn8S4xSwTKvO4ig4zGqN3C2S1Rzz2E
RbB+AYz2J6T87ConlDsvW4z07cKGsaPh5zx4z5jFuStm2U/sNx/Ps1MuT8Q2GKia6lw5bvt9ejtq
h36CeL9dxTJzGEmT5TOTuZl18C3oQkIqgRfwB7hkg5m4h/yodCG3BuXEQBdl1KzjqmMmky3wutV5
cp3rBDCHfO4ZeiQaxZG9z3AMW2dX6yoq0oKCnJuurYMwXOrH2kiMk5xffpdvR+O11Z9mI29Pqmm8
yF3dbq1s5V33IzamaDcWBUr/UMj/WaBtA4ci336prxM7lqcljjQsH8D4H7XMzmHnt/nwgCC7eQGa
Vt2EtTNEXXXjWfi7DLNsvb9yJ7YxZrsxfKB/pdAzzcmrDxYEaWQxHAOHk4KXwGUEP6AQeCy5ZHJn
5LEOVGKPFvBgv8A35L+DuXTYRvTtTq4P9DLebxdh2ytb0uX/fSrmaiPspYdtqJcfI9V1Lr7VZWtt
nCNsP5jQIswgE12lsy8qHovSRf7sOuWSTRw2edXWTfLa/8Dq1w+l/M7fZhnrsWXu7oEF3JMQxB6D
D73MX0mOELqW12QukIPZB5P5F1orxJPDPrkUTRiqR+m+bvrLFzQCDNIF6TqPkydVZnRbsbVNc0bK
QUMpUgMmtkzC5N/ZihUlKfXf5rLrry/nESbOw1ig69az3QBPP9lkqeY9er0FSajvrvwQs77prq5e
ZVomkzrZkmI99TItlCqJIDSvAwggW2fpslVlayu227i1bX/j07FR/tEh1MEYxpgpA2cHECC/SF3e
PK54wjJ+2b/++LnUil2kDOpv00i5heuTN38LINpf5XGNUNIFNL3cg7DrkNyQJ+XfN+XodagClNNc
3DI9fKaCBDBFtiXcJ06IEDxk77ZjWwPKDim2flId/B+DVufX9dcvT/JK9tjemXU+sz7M0urpeUf+
5L/vnWytvWTzc10OWs/6W6/Pf+DzUYpGYqO137UZqVkZV7bZgxz7b21bF9m7zrNlcyvkfmxV2ZLj
/udZf1vOSG/p+OlP/Vvbp7N++kvBMuBjNFd3IYy+5RXHw5lcRTWva1V54aUglAI5ExoRi/clzLYV
W9uc4QkK/Y4+VWuwuXaS4VZOvnX9bY9s+mYAQogU/PpEy8si78n2smwv1f9s2w6T9076/Vvb/++p
/DlfyP1FDNpvPLg4tDGtXebC8uHainUlu9V/i1X8W/dPbet6Yjnt+hfkPJ/6rH9hSLx7TRn+Vjsv
3MvQIGtQ2dq+0TKGbFXZ2iZkW+dPbZ+q0s/vEQzof2g1kghJYUPk4+Uk9870Vh7hdVNapT4TymZZ
nVXZSfeKt214B0wFbXyrK/NCI5e6jPzMhQIiSlZmuWvoyA+sdt7L8ED0H0nWBmXgf+hq66Bhq8QQ
ZHQpyhkSJuJvh38bbrdHwZFF/9Znewy2tk+Pi1Rl7xg0KSELF6bXoM7moXP0dN7L+jcBYEC4KBnf
g3aITusbLxdlK9ZhdavL5fqfVdmxvbpSDQik/DN8S/3TGaRtzhKwE1rCa7QN9uvEet0v92c7ssGr
hMVbdrUIjBhLhOS3lePWTY6VQiYGW1W2PvWTQXRr++0flz2fDhm8SjnOxgOowOcaKgWuAdKDSLmh
geRYPlwljnjtmwxdfpZk2UWuTJn0eXaZVWfXZI51kZd9u6Pru/9bMPO3qcLWVbbk9kZFT0Rv7bQG
uXIH0RMjjpBJ0dHKHmavJB2Dmos2PcorusYp5QkYZz1u/pAX+Z+oVq0GR6yzSZ00JAfzPLsmSATD
Eoe0JkXdkK3cbXXfChT0z0JrVy66w85sYUDGgLxFPixdC86m7t8JZ9siARCpaNfIVZX7UmdQmfSq
eC9jeCb/h7HzWnJV2bLoFxGBN68IeVNS+aoXYlu893x9D7LOudp3R3dEvxCQmUIqSoLMteYaU9ST
q8s/eG6B7rRf8cy/Lr+4qH/8i76Wrl9XXaxZxO7XzzwiOTk7+rQWV1m87X0jPsD9UFzYv9q+VnWi
5+9izvtI0X3/k9QwVFcm1nouNoZYxQW5/9oV8bjVAAGuVSpmOaT0DABpscdnkl5DJXemWWB6ll7H
QeapJgneTXXwFCnZVlnOISd1di6DunXFqLnLxp00l7on9xkivWEo3Cbipy42TmbrK9NB4KmgKTql
ib2Ro9DI1yCDMFxmZb8mKolqeLL2jRo0D9RkkWsGGkvheWbhXhTLp9QfnxdF+2MABvaR+pvagxo3
QuXgULRlAI+yhPREPUKBiM0qfYwdC7Kg3p2nGBaChWxho5Lb3zqGP1/TqvlBveOu15Xydcx1XLVS
/zMvmZLX+MAf/EBGKZ41z70zG98covVkdv2AhIPSQscZBjdo6vqtntH0siQvX1Q5NVcQdZBXRWC7
5GKxBdAJJc+5UcFvkmWvAhEMGapEx40RY3UZlx5CSZgJDDgKhImybQqzvMxTUl3EnthkRWHBPctz
wMIE4Y0iDryyAj/kT8OHTvJs28oLyi+TKw07Ekgc3hIAdm2flVtcxFCvZQo+NR8jURmCoddmBZog
px1YDzeFfUCpQXrNIdjeQv2a+im6DsuGQpfo6svJJ1hNaS+aygyTbriLULkKwGeaQbbGCq4NNOyr
TCb0mkqKsprGMWAFQUdsOkirUpNrmWMpioesOw1Dd1GSznmYl02dIdsz+W5RXc2Ie0eoZulKKS1c
0QayM/qE2dw4qnBh/F9TEs2XryPUHJB/Lb5z99dXkeE8QJmJVlXYunBPtbWlGLo3TU0O4w0xfaEp
+sG0kDoja1U81VST1sUKHgwGDuClE5anilK7U7Ns7od8P7dJQQx1AG1kUptWqod81lNtpeiachCb
Ygr+bSz6SlpNDlXuTpgSbAZq8Nz7CEZtc+w/kiF/10ilowun3J/flk49M8pE1ApFBSWmn3+R7nwL
80T9mJoEtQJAnOdgzJBdw8F6mBVyycaUGMfKzvuD2sftLk3j4sK/QKHkv5Ufm1Hiy5Wl+lnW+uca
atDZjpKHwawaSl+l+jHuSRxZwB7X4lB0kAp9Ab+er+vR7THucKdleKykmPLFaLmW15HBpsmSKLvl
nuH98WIj/7TSWT+KU9WNrlwsJ9xRHIZTZwYWbcMDp/Lun6ANkt9hOCdf5621uX1ounady2BtVj4W
y32QPWFUOBO0LxrWyqZ+pNCieaT2vL8QOt6LI4x220dM6yiGykZgTcsI0WZp5d8vSuxn2YbHhWsg
Qm3KfohYLLsSFXQn+Gn9qR4IK5cptBPRYUGy2IPBTFCzcSlUXWq3wDaVlTgUlydL5eVRZaEJW66P
OY4IXaplohdvzfH315+TJrm/NYuamrPl+kGdRpGXTQ7+9HxnxkGHnCJ2xaYKZirc78fi2za2ICT/
aBTdoqejuMMbHhDOoMALBhddF5YKZcVNSa3f6zoId705BDDew+qzLDeiPx7CepOqUJuqWbIIWEs2
buHEA/dNEAWnbtkMCdwTW/O3f3T0fYqdzGvgm/GaEob4WI4ZHobLRuyJNp1VNpYNJkS1WIka/Ab/
j4HiJV+j76/uRswB/z8vSe0BfYWsbP8+TdsVQG5v46WUiQau/vp0YrR4k6ko1eaUtksdBWlH3Wip
gIVIeY6WTQ5g4iwOJ9+HWBj5A8XrckxwfekuZcjl7n2Q2MNB78iDryOPzItjm6hKWFYOnhiTJB2s
VwMpPmQp0fvXS8WheOMW6ujOAgT+9VLxbn+8IlP1dVci0Pi7Y/lUUxlT7HibC/M9xZ4U5dJsp8d2
qtKjPUYIThTIm11GnlEmW7FOilB5kstwONlq/T0PFflpMAv5SQ3rS8cN9kJumkoXoIM8/XoN/pdV
t+rRRFryamecimROeU6hGbxGlfRGPXLwIDr1Mjj7RWxeRR9K4XVKQd1jvowc69dkUPRnxY+KFyXZ
iyE8c7InuWkov7yEdTqd+kBJz+OyAe6nDq6e1Oyazexyz0aNtxyKMRSaksjx7V9yMuBeahO7pHIp
fc2cGo62orUrcaj1zbDTcE31St2AiO+aRtc/YmMFusgY1XVEQeVr02OLIFOvt13qK1+RgpWemfn6
bsQy81qa4zMSmu7DKL/NdmO/GZLdHrIyAp1kqt1HMyOkkC0jvwLRgaUb9r8Dy2w/kGyp3hzjIm42
/rOC+AyGbTug92QvDtv1jDUs9cL/NlEW+U/nX22qYaGKzeZTOTj1Gr+2EsKcVTxnkmEemrSbYG73
xbNKxfQj1u+u6JSQsT2jwHijklc+iybTb8gv2EO5FYcjNIm94kzJShzWsa1fZ7J04kicsRvkswzr
TaUi+hhMM7qEwgi1Yw0rhrLo2ofCZuZngu5x56HFA+sJWnZd+YN1ED196ztrXRkMvne4ncw+dx6A
MdFrL1f9ihqf6CAOrUg2kSlE/VEcmhgR4QOp+idxOEvTN5tn/kUcTX125X6dX7UYfY8/BrswGqRb
mrXyOfIpIw597KqGvLoi9FmDnehvpdO+JHErHxErDDdVbfmpxFDlq8Q+iQGiHS7ippTq7CKaxEaH
chSZFDDUnYrhaoF7bGYGNzE8phztmuu3pik2dmdXGBbWazDm5dGcrOIYdRTLLbDg8ijJbJqussHM
ypMXOz3QcTNqHkLFwgp8Mp4hhKUfslE5a7iZ5U4cUqODpF4tXkt9BEmp9WgJlmFKP/kuTD9UNfmI
u7LcIhSv0g9U1NmWcnxro5L7+DAN7ZjbkvGkh5l1LhMDgcUyrJ3kXxNqyT2PNuXMtE7BjYg9e9nM
SuqviOA16Hf/bbsPEXuG1P6qelXZ/m+vV1sEMJ0ZP9Tj3FxGqUIuXdig71B16TyJfuWy/6KPg/na
WCN8oFwtTlmomZCNqxRF3DC/9ZV9E0NHLT3Vkea8100ue3YdG+e0dDBgqWtoKXBhXyhH+iEBv1rH
xcpGNnSSS35U9hh/6xQEYoZmNw+O3gUHybSSbZSG8hNUldoVp7fmd7l0mh8deSNkRHoMh3HSdsRs
S6i7pXFzTJjj/NwtwJZK7iZZXUDGhVF1Krmnnswy9HpfjQ81cPJ/Or7GiO7y3kodCeJnMP6ePAdy
7In+EN3jSZwttmwazYpywsrS91+Holt1lGTc8NOOvkYGinoz9MTYyuZA7fb9FIalH03k5QcrNKR1
qhQqtlSDtTPQ++7xumlOiqZbGzPJpuuEj4vXt3Lzwq9RRvpjW5/MnW+weaTfjfNsDwlT0rEwNrcn
sy30H9QkAovUuc/z7eNHmyUWRSrBvK6rqr7EalvvdK0aDpHdGrj7+iW2BJ0FHwuxKjc+KjPVEiyW
3/sfcTC+JJEu/ZJQWn69UZYroOIK4+eUDt9CSbLeFbPJoB0r81NowgZnihI8UEJtb7MFKi5Lfnrs
09jYEg5IH2xKgdA4NwbxM25kpj+HH9yAPyk+lH6qAT7IqJOYYTMJTwJb/5VBRla7/jnAmqNpH/sO
zTKc4ubZaVkTdn2lPKDb6JDn4LBE3ZXlEVzz/Z2qanhQjdaCNJBT3OKULjuKPcuqSQGCQDh3CVgX
/GseFWtwnvPUeVemWDrrveNwDcD31mFaH8Rhp0Gey62426txD5hKYV6270qkbkVjOy8BBeluNYTy
ua9K/yWq5w/VCNSLOJoXBbilGg9iqKNYx0gx/Ks4Cvtg26Zl+qgXqv/iz+QSC6N5KjXLevG3o59Z
HzGPym07yu3Waofgs1C39VCbnyWKLCxzqno3BEPxjs3dqjci+5F15AmTh+JS+xLw/IDija4PFfer
bemICjLOOOsulSzjFtjRxI8I8JoWab+E3aEBTC20gu7lPqDRas2rzM7YDFgKXrplwxdj8hq8kT1x
KDpI2BaXZsZtC8vqI2In3jnoKtQNGI66xO6Ki7ZsTFC8R1vSzrlVzY9EAd67Mpo+p2gRerTUc8CB
ArmXqu/xPEyfYx0Zq3Fpj5b2/x5vg1y6j/dtn/MgT1s1gQ3w7d/z39v/r/P/93jxvmo1ULnt6Gs9
N+LVwIL9Vg5TfVMtXd2aSxu4jPomOnIWv19tYgigyOZWLm1/vZYnJzgrydnGKs9EsTGWakunauQN
34zsnzYZ+2gn1zf3YaJzjB3HrWvqDYLyQcpag4JJar5GpR6CtcVv3evh2HjZqBQPYjPq/L+K/lV1
laZaq2Ein4KKQjxuUuIAQrt8apeNODQ1iaL7r+Os8nqWa7Ae/+0V7fdD8QrRBtvumEcI2u5NX2e6
H6fc9ObRfii5XN967D8gkjkfCfVMfKnKfO/41JKqo/U4mb3zTQNAR7TQGR4M28ZwNIG3UqRyRPaV
amIKj/dNKW001ZnfIDIM246zCuDpK2VZe/EeYYacr69a44wTtnPxO4VE13JuzCseVK7aC7oRA9cB
TduoTTse1DqE2b0Y7ghHnS9zHSMsKM5l8SU6xKaH1b22EVlRid5bez3VS+A6rX/LrES6AYjuPHXn
YCOWzDNMFw12DBByS3eZglAXE4/1VqqyfsviDyy+9rvS208QI8NbFOMEn3Rt/xA1vbKT4zbb+2Oq
X8JAxRNDKufXNEx/IzrMfvPiEDv4g6Tr0LGw/r3hJ7PVxi64VEXT3Iplo8lMD8MCXOIyQFOXUqQG
yYbRlhclpS4eZLK8Hpyiu4jxYhgGT2tMIycM0IDTJIsnO5J5vGT75BYA68BXrUmvQIcwiDAwRtM6
edzgg1ZfjKBLthWlNecko6hCG/X5ZNkoi6mON49WNkT7ApTx0dEjY0/Yozg40zwcsmoc95IclcdM
KzD28fvolDQ+iKfBsk9JOeH1WhMkibrE38RtK+PAINcb2ylGCl2BLgOA6q/kJ8p1GlvdzYf2BDcY
7SB3HNRAVd8/zR1WP5g7j8+RAR65092+CwlKBYX80pCDXoWjrL2Otg3LG+7pG94zvVtF03j28aEC
QZ2nXjWFESQs+HE8myj48NP5e9LYax8/sney1w1cm2iptZ+jJ7SkvyNTnr9LifadwC/l5UZAoDyw
1U3W8nD2B33bL2ewY/w70IGVWDyMLKjMCUgnEpPvBbpEtdO/OWgNWAJmwxE26nitMVJfaPwz0LX6
7BhTBwqZXwAro3KXNQogGeB94yWG1sKkfNzluhQ9+5JjXSyFalphBB/qPSV3hj/s+nSY3nWTtZOi
BM92wS9FmfICbIA8vkcIANdBOfQ78So1Tva1NiiH3FIGj1hicaAiKGapuiiDDQdDDr91v5r0CSCi
GCL2/mg0lx7R+HfPffiYCT4hb3A/j2irKps6NBJ4qwzHwItRtlg5tlL32mFgeRh9OQNfwSXJ4G0T
txyo9FgOIdo566kt8LlcDlV9omhJN4q9OPTTWnGpToxdTB4okjMtFgXLRs1D/J5KfSqPo5NUOFiw
Jzb3MWJPtOE0zuhGRaI05Kix/h+vmwFGlRSo/9e5xeEfb23hI7BnJuT+0XZ/iXj/MSrnQ5a+N1MY
PnPP9d0itoy96lNb0efak+xY/lYbQmk15/ybLaeIr2ZV7MSReJGuOU9tlzlnw5B2oIvmi9M1lBS2
efvWj1blaoMVfGsD6ZmCIuenriib3OZ2AAd8FSi5GjEAKG+Xxb8JZjxAB4m/V1Ed89hp2vfF7n6V
GF15Js59lIG4nykUqM65UoUbcKazm+hydb53iF4mWP+M07HkKVprJXevSGRwbl7OIF4iBt4Pe3O0
XGuoyVn+503+OrU0JtQLqf5rikYVYObyJvcTiMN0kHckv+KDZw+SderGAAMirENxfJH6kBIS1brq
kByvqbncfZUChYEe2l9tVPpiqZTaO4tQwdmSMS6JZVD/X4dLG07dwzlaNqINCaayxheNLMjSe+8Q
40RbVcvZRh9wBRCHranl6wgsjNfFE+H9qv4eUbjgFHL9oQQT5W99Ob1aJYv2emr8p3zOew+pWH9T
uxgapjVmD7YGVCUG4naejH7YFahqIThGaPaxrdobqQMTZLmLD5YcXfJUrjYZa92rDGuXiAHR69So
JQLrRfbCpwtXxLztt8SEgGLMuv6Jp+i736Tmj9LwDzKBzAASDnVNSZ0wlX4pytYE30eQgYRG93uc
nJOf58UPrYm/STpRau6WCOhRDRlGjxuWDmrBAOmZzdnw4tdDA9OcBYToHa2wPIYZpYCiN8fC8+T3
c+OK3jgNMzwvYcqJ3qk100st6Z/JciYyHvlDWldPoi/WbWJOgJaYk0cPZStLlxgnIfYDY44exJ7Y
yFnwMatytb83iT3cUEMvxsfn61X3XtnKrG1MIsoVbVYTgpu0G+pOgYOu7uPu7yMP2bnRC/Pgzypj
5xhXKiqRnsbEKUkR+SRPlFQ5OnanHGXqqKhZj5RtOoOKER1iM9pQg1bSMqaWpKna3F+j+NKPci4h
2/3nNH8MMayYGjJx8vvZemw6Vr01ld7XeUW3n8a8xR8jZ1OSVthh6Z5mOhSCLaeXhpoSQSpY/3ih
6Ph6S/EBw0z2N46uv361aeIT3N98chK+gr7VyfsmbL3/9W+6j/7nvMrPLIDb8PUZlqsg9v74sMuH
+/pMoufrTbsye4gBu1IqvjVaWz4WyzAxwNdrwjxiV/SIzSQuv9jV7Q50w/DdISN0lrphw2wDO7Wx
OTdJVK1qDCyCiFKzoMm/GUUzwdBD09jLezP0563ldL+Q5U5eClhRjn70aoJ1pG7iR+HAB3OGbh+m
7c86850Nc6ajDcI0qtTIU8xpQdk6P0wJi+y4c6WaGzmgWR0cvu0QY2xwt7Lr5JV15o4ivBe96R23
52cH12N6rv0KcXH3ogQjJ6PMDyJ2cunl5mTF1F9WqJ4I6KxToluFrn4Li+EkkfWcCiwRJxAM5ZLw
KySSDgn1vjvqiFmmOskxkpRb3SbSVY5Z8pb4GV0r/6gzF8Febmkaxp4yqTQ5f7UpmLi4czFk+/ur
AiJ5XlaDXMI3VbqKDmrQvrUzFVdV21PKOT811VOT6sN1YCLUWjUs9Jwl+TAjGQFeFvNBghepxGQF
hxxsD6rOguzQju5IqanuoDc00kuvjDiALZsp9W/1QB1/VhytYDBQ/bMpiBavqDEbN2oBa0y05RAY
tjMuawRM/23rZiYSIE3VbYWLXmEb/kO2bMBROKVVXVsTXFPawsUZmcNc52UTpVq5sydrcsUhdxDt
GkOjoGCo+Wq6tzem/hYZrXYQTbZUqXDJxhm70KZYizax0VRfJU0Es1EM+aMDYp42NV9vLJoNtSC/
OxX5XryxaPPDwTWdVvPaqSZjvXxI0Rklcn40TACES5NBWP1iWZI3BGF8K8p1QUHwtVWU6EbO/PcY
Vf5+ULQzIPL0NGJWdRUbe4b1D9bK2Nzb0qnPMXGDzJ/IUixR0uhreF53h8RIjCvBfuPrtV1krufC
x/0obBtctGwWbX6Kx9BslPb26xiHpGpTF6m+QudLf1ga6nGZPMeN/TA7zA76uSJXVHX61XES6cGI
jsFyoEXxP5vRqD86opaHSU+XZSH1Prj/Icy4jxsTKEfpzK1XnMiSCxPviuiK4V13KYvJ+/pGzWUU
oDVuXajIzUNRZ8FNJ0h2U+PiqfSD8SiGiQ1TMtXFFqjciUMxVoGy7hkVynHxKtFGRUVKSUJyZg03
rhw5cK5prjlXuNzzQdO6z8CvoYQs7aqV9ThJxa4f21T+i2EQMPdk7sOzGMHM7ypHinaMZr5/xRS1
OylwzCvFotYVB7FqrYQ2XgbjbF1Fh9IC95RLkjPiUHQATNEvVcqEEecNCXJs2JJK1rRVH3H/TXrj
dB8bEjvFzKyxtqlaxRt7QjEBzjK8lVRDeNizJGvNgoy2strK32iOBjkcfssN1HN009uG2lAtIX4w
Eg+1tRRTocXLRGyYu8y4ZeHmqc4js40ywA5PwizEX0h9PuDhf/aWQ/h6b3mLlx/eGg76u8Vaxccc
+iD2sGvOyF8f2qVKqFskjGJPbAYhlFw2LGoRTopG0LXd1lHJeI8xwJdieg6/hFeLzltm2l2/y+pM
mKVlFbsUPtw3zJEpdRDHmah66PXsTV8Kj7qlkqZePgLeRFQemaL+yKgAu0GDJCgAd/cgNmrVjjMG
R/XC3/jPrpo6P6JEhYHR5GAfRXffz1SIit0Y7AzI/yQmzQE4n6QdlL2vK2ZPWJAkcEZi2ySFKK7i
Vzewl+MSldnCPsHugAozyhf0tTRpEiV23a+p03/60CLSotqO2H95hvIU4Ot4KLr+3eKyHiPswDat
on+Gk+6sx0VVm3Cawjlyx8nW4u+9X22xJ/4D5LDCtR5wrSRc0o5yp3p1Eui7FqO2g6kV5d5kkZBU
ce1KcrcddPMl5a82jJEKfYo6ZP7DfAWUmjm5DZB+lgwvriliXorS8kVxbS3/LLGXAW1YV2BBeO72
yqGBbBFUJokurYTEl6Tj6Y8LQ4ky1810GhCKlrKSpMwn3k/ArQqNH3oWSmvNOBVDPR6a0By+Npoe
jQdfXa5cNn1milodKPmtDk5eAR0Xu7nt9Mpa7ArrVbEnNonlV6idHGgYi3a+WOxYSq2iQIdJx//6
xSodK99HGSCApUZ0+TPFRvzB98Mu0yDLKPhm+ksN07xoFMXlKETNqdhtZwJeeWZN3v0/I76n90Ox
5ygD9lYU8HLzLuAEstEW2d99Y3R6uO1045gs2nvxPRCbaDkcSHFs5qg5iabSNzB3CGxmI8LWoBeO
BqbU8//ti+IxVZoa91EtpwZsqRr72rU6ddgnQL4okueaLnyISsfGQGzEYRxBIVYi6XfNlHI4YgzZ
unNj9biiSPF4tOzC07DpaotxcoMMa90Qf2pPtitWMarsb4n9/HTS8VkpF7Au8xF8YwsM5yiln0id
r9Wsp240OWdFFbowykiUzmV4MtHCnAO/W5Fvb9xhyi6ZwiMidyrDc6CsHuWqXXHLKEmhE1ksq24P
bmBZ2s7yjep7dTcPOAiZNp601ltbt/lGJwmDir3r8WJpgk3UYkSp567UZ+RHkAl6PHC5acQPuqqY
q0mZpLUvtdjC9OoG9j94uvlF09N9XpbE77Akihr9oxoqPAundAN+KVobFPoVbXcKg1p2eThSmRwW
hddQkBF2J8Cv6EliUrqSTOo1iAmqUEu1AsoWbYZq8YhuNVS4hChITq/mUh3wN7YbrwRR0djEGvvx
d2NxYezewSqF18+9cwqmJF5FGGz5eSzDNcWiNFIIV/cy4Fstho6PaWbV/459KrJllFSrcTbsrQ/r
RirbXauGXAQ4dJFucqX1kFrxZtDRxQyvjr2ELjGCZD7W/LR4dC/3FkWBHWOZ+zzZatJEIbCE3r8b
pC0zinlF/vGTyXO4tifq90vJTGATIdOxZ+aeOrU5Nng05Jv84UHuTLvEvo0gkHZkPOUTYlrcM2wc
GOScf3RJlS41810AMNgObBmvrU6HOUXVUyj9bn28ZerxvHyD1Nhsz2k4/zLoXOUND8qKRbZk+ZdC
7X5UGXQklZ/oShl6zJqmgXxjaOGYI8e6R0D0VCQNDrgmdWJUcHsp4QRNpyh8TuR0ZbYLUgTWsjuq
7ZvP88KD8uriy4w/aEYKx+a9zMqJYELM/QpVzgTRyzh3lbTJgsa/TRDX58r+Xqa46gVy8G3qpU1r
sxAclN5bJoC9qYVHtHIbwwl/SnBY3WLEm1gZ53enImBBAFKRfllYJMI10qK9phDJc2L5BnHBXmlT
6vlh/zwp9gYjXOQjIVIsSZfJtrJCkpIfSaV0m7kaO28K03Ij2a+hlOeuEWf+uk5z4jN9vjFMqTjN
ISccWiKDkaI8BGPcgqac9p38jZV/uHImq1939VOTYNVa49dFPH9tOuWH0vbgWQAk2Rqmx23/iiJX
A3YUhytcPDOX2aCymuGvug6GqW47jZkbW+HO0CXZ7UF2mbH+Ckis0hFJgvlKmR9VspfHuK/YEENl
pdspWmDQN70FTv/ND6oaqFPxM57fZzUBvpaGPxDnZl6jvmCh+NKjlyTrAi11ODogU5fcRjt2tkes
bZw6i5AZImDTV38TvgFhYn7Eg3EpRpL2qXPSVYZlynDWZGb/3NPjdY/rcFs2J3/uMJDNpy32vCbu
snm4m77jnE28+jnJu0+lw1BebqerHjPz7+YF11sQCMQanUSfzh06BzLZoRkGbBjwnVjVRQcQLP7W
c5HcusQUWNKkfTkyyQp1pVq1W6697KUWAX8sBY5auakzw7/hbdiuSe3Eq7GyXswx87S840YggaFN
03c87lNPcUh4N3UbuU2TvaEXpcixZQ09JhF+Sag3zRoj4cUnFmX0uG6k9BWY/w10mu02b70Jga6K
Euruh70dqT8LKfmZReqPptIwC6wh88usoYhwb/OhmzZ2RrIgUtCy2yk6onAK3hWioGMG7G+Yiic5
ri7VEqjKpyUR+0trLKwXBj5wiFS26XUX7l29HiVzKXcuH/owdqPCJFqyCHWrYNwXCg+FDI2QCbwP
1gt3TTNYxcq+zqIHCyGGW6bFJUuK35lm7avK/NZELLxG/RraaebpcrpDqEI8yG/xaxl86urt4dDi
ZhaAqvYqFOjrTosh8gx94pkSbvSq1E6uZOSj52vSDxuyUej3CNEjba1jKqW2lrmdxvoZmzfS0Jm+
JQqwNWYimWH+ko/yRsfVe2OHJvphNCuRwddMKt4duYgP/SoI7YUh9thrIbTx9HWa29SDP/Mc1vOP
YjTf1GK69eZKzcxqYwbjeQbNmZiQ5xr8JxXTPBdgrO2igTNYqGTU9Gaf+D4ybXM7RJJnR3jdf0xR
+ekE6bNZdqfRRNMoD69hm+4aNDjJyHcibpsNSDbQNP0pBByIoA0wWp0aXlKyApdqT6v5fUKVN9Jd
1RQDQdwJZhx8aKABeFcExufUjp94U2eulUovjQ3Ipo3UjyZLfgzg9LRq/KC+7BeyXXSx2nbuo32n
Z88TZeSrVC4eyw54eQSHqU9QVHM9nnRMxLYFaQA0fxqxo2bekoAEptbsg6674WmEh6BNfHxorV+N
3oCm4AmLxzZW77kO8heAsivpA5aXcg62KT2pbX5LQPO4yjwYa91xtqPp7D+yBkAftKF9MRotvP0E
sfyEPCLERxM39iOmGMWFumEkfBbYdJVfZOkT2SEq3Bo/5Kw9JfLw3vGhWPq9RYgwIH2mr04tHbnz
PSEuK92us7j0wUXBmb4w1G0bD7ux8DfNrhnyTcNl4SbByp/c4eiS24uY/w+ggK3yEhGl2rX4qckN
xmKjc0oKWJ+dlpBPyTdDxK93sP1faYqFcoI+LR/rN7NrT6rTXjs7XeHncCvb4NPIWDdSQoZ1w5B+
WNTUwyct+hWpGVwedKw/Z74bZATAxudMG2plYEYzrm1NRmDcbXXWGXuH1XKRXbAerZkHRDKxKn4u
3ZvZElSeU3t04fA8pPHYuJUFEVDWERxpWfBcmOmvsh1rN2vTwaucDsdIig7rUN73svNoaUwipxBy
dh70R61hll12/mfX8rubO3VjAvO2mv6sEb2DnJJ4IO5MKSUbWvmgRNFOgdx9g0GI0CkghKYRO6x7
jYtscRmxPJm5oSuZ16mWQ8G/bbt9PGRe9tRkMKL6RJI3qgazoamjRwzgWx+2PQ84ZpI356c8dt1J
AUTGaszY2X77LOkT2E2n+9RbSOOTFKF76T7rxtkEPUjRJsKj2EkcLyVEUJPgSBHGe7ks8eNhElbp
8aoKiAh0spwRsU522dzbe0wm36wIeA9P8K4vfyotc+Np4OdZwNeJo5MuFTjMDTAUY74uVfSocPvx
qE5C1YR/zxxVpyAqfmMyGrq60pFW0l78xsaoJP+uQK6z55oqCQVHMD+y8efMz11QHU0mi0GbX3qH
pCH+IqCuzhQQvTLXfrVJWqyMYPGKUMcfk8EKILH78WI7PGrMyUvsbnEY5GluYiAVN3BUq7dErfh1
DCuznuUHo89GJuNp4uo2czAzRbcRRL974tnt0SgWQpYxwnsbhxejGNaKaoxMrDDNiCzYDmZ3lYax
3EdSctUCJuR40uaqkW81IlNVNQ9MaMN+S5G21piZR0DoxQyD7/CtYKcmaPZCpeIXwJdG+k3Q71tU
JHvf1EacgVuylZesBGMG4l53U9S2u9kIaq+BiOkM8SqejXPdOWhTu1+GdMBq+RRhzJoThAb4iPYu
KdeUMl7jXtc3cl59AFk4dPkM8blYEM2flY5x9egoFOsX4UupW8yE0EDZBAncSg6YdxYRmEkk6Lm9
RbRkYA1pDavYpLjHnKgKMb7FHQjIfpjwbDfVja5Nz6psnqqYX2DIFU50TCXISv4yLL/30hbicLYO
FXMbmePnPB5QzrykKFJdfEGqdaZwnbASv1CJgWxkZr1uUqvUTksI3niTIPMt2rYV9JB3tTlKysbE
8Mh1DOlJL/TN/9B1XkuOKtu6fiIi8OZWCHmVynVVdd8Q5RqfJN48/f6g51q99zxxbhQCpVCpBMnI
8bseg9tlkio3+KAihZogUO8XdznSPzImNsU4Yx34s4+ND91Wpl2o95glIyHF0ZDlaZ5jb0dFaHmc
/aWCdoDChNjEGP0KNX6bxHgkZcZvw27Fxh5p91u4JjFv0kK0sBfU1YfEVXVc5ZxtRsrpRvE4SxxL
f6fh8k2Gsjz3Gai1DnA/EVWU6dojhn3FFqoMAkpD26pZaS1vCBJ6xFtdB9h3s71p4UurjePB0XqX
OiCVPlZzDe4p7VuqVdhRt2cl4Wwra3PT5PJHmgvkSPYJY8ztXFI/D61Hqi9Nio2dx/uBxHFcO+c7
Gwq7NL8mzfuUxZxuIbJJTtPuwRHDT6cZPnESPczT5Nu69qscEwu35AGLXsQX4Vhb+JMMwgcHUaX5
1GfOQ9e4yDLS4tq7HQBKpQJkez9TqyXRvjCew/axM1WsuvEQJUGMxB3VCbdjLK65ZV5MzebSjVry
nMAxatW5SVYdfSmGbZyo9wSO/NB7UjG9TuyieHqMQ6uHC+g8AKgQ4JKGeDbPb6736NoKJBF98eIr
2tFv25QCmwIT+7pom+rldsLFlpjzTV934A3xXpHiKvIf2OZ5gJ3hgXPSr2VsBGOqsRLrNYbqiQgU
3TZ899REGHbS9IO7QDa418E5EU4wVOqbkudALZ2+D0c898aQMLwcG7TK6fyobz/jCuq9ZRypLxqR
U2AMzsaiqmT1NdzU7EglbeE6nJNSlXi+VvY2H0MeQu4pfgg3V1SG5rtu+jU58VsMTjlNXeErPd6A
qadPR2d6Lc0kD0J9n5sA0gIdKhrUKLDJgSnN7i0T0dKhZuUfpvxqnl373BDASmqNTit5dco+RUQ6
2dmPceTubZHqvZMDJUdvt8CEDfBwTEi053h4KH/JkIyMLJZ3bRTvDIJEdt40nmWmf+QKgt04xfl9
8Ruq2k8YST8AxMudAkdlU3HFB57isDb0uJSGobkT087DBXiaaLfD56q2YRbhzlYiC6xQIuSgWmmD
9i8P6YUkyVcZ5hfVUTA1TyXJQqEF9JQ0hxiDjQ2kJWdTl/rXYGA7lf/QbEfso1L75WjKwZlH+ice
bB5DfpUlVqf4dX/hN/NORT3sKj2+m7Ecxtk3y3zSYHEhmG91TITr/cjdlEsRwaF4hxID9bv/Tb7l
XegRsZwwR2kEnRe98+Jp43mqMSPBZ44seaO+9bX5LvixsER5SDJP3ytL5HIsp0tuqbi+J6LbJQnr
NJXaX8rhhWsUGgik+mU6tIM6mva8DxS8izC+jY/ECv3INF3ZkoC1f0FIGm6GKoQ99OWNr5VrvNLb
fnaKjmoTYqo1wzgjuhrpxDnPPJapTFGhQcHLtQnJll5vVUOv+ana+q9Kg0tVwJmgYftY8s/biMF4
UPKMlqFpvPXgllo09FvSfxY/FS+6xJb5HM32Qcsp0M2IUD5mJyoAnPZYw7o63q1VZ0A0xkmYhtW9
F0cP8puJNwT5GVBWjnH/kJus1OwaPU06EItiqm9xTVDDpJfkQQ3PGJDmOzhc96nTX4AVEPop+Z2Z
R+2WReBlWJxbJ+NJe4+E++50zUujcmJm1gvZF0+6LbZmRE4hEcC4gBMkO52amqsFWRcM8UNjqG9d
a30oTk9fGaZbY5Bdl6o0Y1Lu/86cGCgm+mPV3WUVPuBMANDgFvNm7We4LF5dJbrMOBViqX3JdHum
cdd8ymrcVY7ykhNJvHFiY/CHksJbtWAzhJwtVDGdKD2k4qa6scz8VIbthzCRUMTdjCkl9Ke6e3Jy
82wUduPrSkdNJaDfqxhUj6mibM0ln7fztAApOFH0afkZF/EB44pTncQ7NbO+YremT1WDApKkSpRi
stcneZfZBIrWVX6UPZGpnSoDWOHvmdZAF9VJ6LaSIM0AntMW/lsoMA62Av6EcxffnERAEh4uQtHw
d7K1eIPoMRyMx7BFQhGGv2ehPOtECY12GT8r2S88E4U1674SqbCxBv1uwntsa7Tap9O1R91LnsoB
ZB0F4FcbLv/sOP81af1rJtBVk7aA+1XJd06GuykbrmUKPS+M3ikh3glWjTdO2e8sOf3q5KLLU7mR
K4UHI3Au8R7XYdtRmy+dynEPihdvjYnWrJroBMDrdBPiX55FIkXWiEuRE6dUWo+FO5gg6MrPORou
aoWFtCeuOlO46bj7tixdvxgwuRNtkAzJW5LXpv+7suSnZeQfoZRwLfXyocCtsXUKJhe7Jm3JarHH
O89iCELy42E5odXW5Bmd0ZOu9JDTUf6isjhMA7aEMdmgaarS1OtEz9kI53w2ja0KpooHV4QWRAy+
6rfzmJKUmGS7OXLOKCjfbbP6lc/zrcfnC1jNvnKFvNoZbm1Kt/VECQfTjfZ6nfrO0EE4VkiLSuc7
xEsnXGvnfWUZgYW9AfcfjTzK3Hd1rq5+VvsDmQ646EMDH90Ok3W+lDS8x9GheePQT9kYVHScxeJq
5C+dmW0JUL2v4/Yt7oHAl1NwnoiYglii7iKbEwX9xN2ch3s64m+h097Rub2FGOWzSkCHlldaQArR
OTeLpzbWfxajbbLQiylr0VO5Hi5PZsuNUSRPK1UgUmnK0DyWB1ZjT4Rqv8k2/WT1+4wKtD1im0+m
8hxu0b28WfJSy/An5QF8jJgSJaRRf1EAcmqNsJVusrLALfQDLCPaeulkUDJUEfmQyqV0pHLHWvN1
LOjtzp2zIy9bbEvLHljTj96umLGimc08O4j6KkoFgIADBG6mfLLu3UxoIcwkdA/jrKCbLLCsJCQr
Gt3o1CcDi0acE8D2FV+mFrHFk7WfmkI7KTkIVoUSASTCYaHmxiryDG0/TV51RB6XbOqJDKZRM4pH
ZWowjXeyZr9u/tmHDX3Kddnk4dZBwoERv9S5V7WEjTtFSZbBkv40vrlmghk3ARa2M05+5U3H0kGS
jsjpl00fWTPhnzpGpxz4PrtZo1DtzJBOHyb2LG1e5rxu9j0Vej1wD+trGpBJ+0S+8HvX5ouyi7vP
rAxHU+u9vRP+dsjs9Kdce4dHxr2mge6WqmZEznH+U+kwVC0NSnt70L5D4XLRUGEXYfhhpGbn0yJy
t9gGmJ6BibMq+E4205JbnZJhKdli5Rw7cPhC5zP29M++gb49MQmHXXjEiRmDdDpWrae/ehmm39ZO
Tsq1Wj4uWRAYw4Y+NeB877kv+OdheyhIlpiF30/pZVbtx0LeZGr2mzQfnkQE+py77rGWJi1N55bp
qMkd96seLUz8o+p+svKHdIEOPKWgbTjWZ1ONBr+pDa4IjxR4VGUn8jHEtoqqEQy/3VJcD1zWxlH0
JoE6Fqu3gxHFJmYTMDtUG0cCzZF4omaGg0NjVAepJW912r+NxRK0OKb9PjSK30MyN9cWp42I9rZq
sVI2Io8b7GSADxhG4MXqWzI5Vy/6rTcGmGxNHprLglMmrmB6TJ+K4SU0EtyFXNZocWREGyTWm7HF
y2EsR9/1UtbOjjVswFT3aaJqr5nHbI13LKtbWixjQT6UlpzNju6L3Zt3rLGfbbV4bQo3D5TaTCBa
RG94jCBhd/U9aibVh+jBNLiQDh1ih+gc0qTq/KXtGfQ6YnWd31hf0NZZIRjSyrI9Qaa8Sz8bYGE7
1bXfZ5T8xUCrMuwBV7BQQeIO4j60I2s4hdwlV+Sun9m2hqKpf9ZyDAFVA8uXvpTQqmhYWfIrSyu8
X8RwyCf6zFpueUfdPLZF222mCGCqmWk+OU723tHk425TKhsB6aHJy/gYpf1SQOs/LSQuG7qVEXYn
Y32vFgXAim59lAv0FP6q6LD4WqZQu7aXhp4lNNn6FCEN7ChGHkKbs1KUNDs7Fd1Jf9ejr/PhqMjA
ExYu6ROwh70k1nQVHb9k7gbwMk4YnBGyfR3jUkF5txnrrHuoyEzfNsQbLYb8Z/ry18iq/LyjbzPi
qKENtDWppeQx7SscP7gjxJUZ+lWXqNd2UHcFNeVmclBOJzOJ5aZ686Rp7E21q3Y4RB7nKnU2diaC
WCewZY64OUSR2ZwH+u2ZC8E9zcYXW0AyVdsfoGb8/mKG+kNHNkya9JSXtNVZt+JTm9pEr/Q7vBhw
kahEcmkd8NOqpmkvjVFBFIsfZO4Vwdwa3IyH5g2LnkBYS/1ZIo2b+6OVMZPmSfki7Nk4OHoJm9ks
p5PZLJhQDZ2G+A04fE5WU9fm5Imj3QjMmNNCGUwE2A2NQC40llm29VLkdeE7mgh9LFcEXE5UrzL1
iWwTGEAtl+QtH/mIbOISNvLa8k3TXPIUqotlpq+tzf821Fr7kCYZBCYue2Q+L7XNN64sPhI9EZ2Y
yGZaA5Kx3f7V8iyIxVlxwepzPEflg0oLhTNKbEJ+lSDOGuy+m5rlHp+tyWlH0EgP6kyV5YD1BLYr
Sz+N+oPJwp144YKI1c4Ue8BiA4+Ynddfy5jwFrSy76ptto+FHgZ9Or0aA6rL3ul/NCFaT2hA9V4Q
RMMU3d7GZGaQ8tskJYi2TvQhDbvbOm53isBQaRx6OsYo0UTb3JZf+DfzL5rS+17tFMKnXRQwvUvs
hkCYUEn4tDodOp2wkY6ETcGZbIXYrXEhofqXV3NqmW5GoR8xKilnygqLc86U2tcYWe+q/rsf5y+s
Zwi3wCjcqu7nxlZxxgnpQ4fvmG/xblO3d2qOggLIEPeaBpEJfQ9l6O8GMGabFJ807oMmVn56tekG
nVYTuJZk5RXkzwny2SUdzwTTAfbyVY1Kh3UO4l4qVta1e4x9TB9PjGzLbfuYGuF0skMVbIOljymg
5DhROe4UvODhIT+1Sq7uavcejwsKQ3V66UftMDcqXeGx/tH2ICL20Pp6JBp/HDyNQjGf+euja9y0
P3MbiMz4rffJvctqn0Uwd8W+H6EasRzoRgDo2FOo2Q81uvFbRB6JUhJmTbjTdmiUr7rsfxoRuV55
eM06uJVm9zW4NPRlSgseduVzS1OAvDcP319h0/wwfvQhy8MU94YAgc67sqjXYmc6jw7RBUWaPiim
xD3fmjjlZlluSqgoW61nzecsnviNFN+qMXy0vUrFYg8Hjblnv5huD2X+AXeD9ErcT8F7WRnrTv3I
N0o5q+KU9ouV72MscCEbbjMlPRQqgc51aNxXjZeeyoZz26i2Ef/kzSQ96IGA4FrlWUHcDsOddAMD
9uzWHU3SNrr3aSpv3GFTqmBjY0rkc3Up4IHI3ZQugt2WdQehbRDkZ/mVIrJiqZA+6aoX+nFF6zUu
rYRnNE7yqOxuwkaZq3zSax9+KdEB9FXF2sm86xtgtnkUn46zeLOYLI3qBmJdz6+iqfM+8ubmliwP
Ft23Aibtad1l5xVRRnQeZGbzbZslgiYcDwX0Rzi5OnMpwequ4uHiX/fTVlbMw6HUntMuSTkP1NcG
e4mtpuuOHxkH17atrTl7r1ESm6jc6GmXTTEEdchCphjQQaSbeiyrYzU2z70j572eGknQ1/ndCGUM
7Bh0zqjzas/FQ7Cx22X4CI9gtSBxlHDMsaj0samgOxwYddPd9dJ9zAX/UDHnm0Jq9V3rtZIM753L
Td+VeLK0wBu4jt3qcKLJT5uxjcePodNwEXeA5dNOezFsmIWy+SUrnFxQdFEKFYFXO7cCRGwrZ7Px
KVqDEOlgD8SKZ84StDF8p/W0De2+Jb7wlNXduMP4G+ZieOfN0TWyWauwLNtluoz9Qcnox2jDSSN/
gCJn/GbKxTzKce81o36ouow2jB295BP4p8l9KcJBulam3yP5wWloaHeJZfTbVhTRTslJRqg097dj
wdEs2pex7cONiQ2y70yq7zQT87Mxf5mje6gNYrLT347NCToX+Wc1oq1VnZbaTyHESEzReTDkjzqD
TNFycunNMzqOs1fD8InCOAiTGhePTt84nvm5KE4oxHEnaTzd8EPduegwr3Pwl6CP7KMH5eeEUPGH
tsSMR1IBbS/5BzjmV5MjtkRHVNJ83Y2hi6lNmj97Nji17pBRhBfIyS6nW2+AHlhm+DO+h4HCrOKH
wxx0OtT9vr5OXZbvoWUcpz68EReC9IVeRKaNUHUcjhlN02shrO96Hq+m2d2oUrEtjs9ZyAjOTgVC
ULPLzI6ze6nOwFFudhqblLNNQefEOFRWe9RGctCL8UmZZu3awQXS4QHvyuRQ1JS4rWd865nRbYTd
vCplO9PnyrgZ8H/TUWZWkJ5qNz63YGn03N51s20vGmGxaexOO6VtvW0zl75nxpwtyUOOM4MfMdeX
9R5bpSOcSW7lmaqj75e/cps4sXA0SJxWviOre8/M7KOt45mzX98PFb+LmRBeSN76zp6bX5FBEzJN
Fzl9CoJmkPGkl27km1iU0WEAsbX4N/d1v4P4xAx7Stv0B7//o/NRy9rbRvQLaNPS9G88daMMLKus
6HtsxsdGd75l3r66U/MEChH6eqrgk+8QnOXhKFWFLAdMbWHvgKMqpAbbJpRsIg/cTVfMFUt+FdTZ
CY0zRmkfWji4fiXgiS1olmiR57NSy7fE7hz70cb84TQZ097hChJRuS+YuENbeTO65DfmZoLOczXu
SxVaG/L3uP4WTvNKzhTdaFHeKnOnhdw5mdNxV/YOhdnjfiw+9MyFmz4GnZtAqVNNSS4DulO5xM8o
EwS7UPty9G8ATTeIZ+86QknbCg1rBKjXSaXC6fXi02jN2iZN4qssFVIrjeJio1bLRFXs28lSA2hz
FtXF4HfC3mvDGOE2JisiWKpHnQPjsMbln5mnmkVphKKTdMcY4bVXtczw+0mm33FZLaZT7dEQCt+b
VE7TpotDecsibMlAm4YXbY69M50Nf2zIHnetRAtGRzzHsr43OoIgsKnmz0i2QwHX1aVbjt7butoZ
S6EKuNxPJpXgKiO74Kn3AP0b079RgliNgBgj4U4wp/ZVq8hgkLd2VrWzKPrdIJRoW2UUZbI5lEKj
bqUnnIiEX28UgRvP16RgAgrjSgSqbE+RS3B7pBK7AONI85Qm8HIFuXL/lo91UPcNJUAb3SsaRf8g
yq8IQK9KCaP0IiXZKpP+brfVzVTbQ+HlU9Bq1Lt5m9n0gwzEQjmOLOFw30bGhzTPkcGsSU6gAxz2
24PjUJoWMvfe+yYj5Z3ml1m5LyAo+5EYODQtZ4NFaRxRRoyRfkOwcosH9ZYMHWwP7SijvNhptAfs
wr4fdW+h8lCOyoogxQmuq6z112ZMnmFYUo7iQ2W1PUINYd+J2XgKjfTRZE7ZuU63z+p570ntFHIn
RyzqdyUAGdGUQZrSjSSxM03qjV6NxhYaJVtuRLEj4cU0BV1ztNxJGe+nXts5bUtVQrPRI7NgI5X8
Yo71V5j2X1kDVpHOG616zKuu46JB8heWb3psfyWj9d31JX79+tZQc7nH/B68bMJYoWLVbscftGQB
7KWoaZ4pN6Ocn2PLeUmd8aDqxrGKKVWVVr9gv4Pcw4Sj03FDtBq321x+a6YSVKrkhoE1RO+ZO6vi
DqsOH7XANjD7MA2THLbsSFP3wXboxOVt+TqH3raeZnMft9oPjxzWqvJ+xt3CiE/iizJApIBoRwpE
MV6sgtzTUqfBXbg/VFzcurC8YXjUw7zqn6qeXkwbIYYtHfuKcIxAu1A+FggZNt48XUTnbZPZIkWJ
ISAmFwOfFGBWd2e59aNhFe91Q1aZojp47UNIU/tnz6S9bHjICiz3aWg1CjZry5QLAo1HAjRc80dG
QCdyE+zFLKN+F2q3VWCpVqSGjol+szWHzFB8A1N67p0MD8stD1zgdRaZtTFjgTYdqU9YWQ+V0dxZ
9ej6YI0suwmt2yiVcZ93dhMIOD2DC/NxbM96BxocAafUyidODkQ90lvdDDUOkvBSdYefdgAvz3ON
dalzpAXP3JhokvvavO+07qVQaYHhirQo0vcKwu7GsylKKBQH1CoLDIifVILthBpNNAeofsPmV+Vq
u642L53j4IciSYbMmLMxtHBKGppdex2k2V61MumuNCBmYL1BOUAfGTaNIsdj0ZjyMTWV7JFl9fJ8
3VE26B/xKeK2aYd4QYZxpPm1pTb7f15moDL2AbGG1W3dBR0AHMIyf/49SDpEKfO4OwbW3MhH+jDV
I3SxJ6li3rHuMoh3vas89fBnwDIqJ8B0x18bb/8eiEY6Kv1BV47rOMjW48NYEV+/HHV9QFtyiBFU
Alvzl637GrtpfRh2FjYu/9mXJ66vYepzW0fg3TXBdklpaFvZcDPH/p8H1nYPrimG07/2m9QGWOkM
AFr/Ga9VNi4W5gWcVL/7uzsnWu0ugmG0HnTdn5cT0VOxdc9aZCf1KrxPyfR8rkKIU6Uc2tO6aXtl
tmTAzUEypt2zV0f5Wa/oJYpo6LhztO4DGQh+jvym9YUzXgeVyXd961R7jR9B1juum2nupXuEDeb2
z4GjcLiQVUjTbPnYOsd1LtP+DF0/yvXkK6iLeV0/aUiIbJxDN6IhwfChq4oDy2nFXzcTlKfXwdN/
FJXC36GqN6PSmqf1OBrvpJVRV5f1QJaA1FcJL9ytr7ap5U9welHV5OXD+mDlVb3Lai4trLLi2O/s
Eq+LoWj89WUYzeUDH5gcajKYmcWXMUUyx7CuALX+HidrppH1gNjTpNB3bWskN1rs8a4cxvweCH5h
Dkj5gEWdsy2jpH/MsNTcNrgqPE11Zfsh6ptnaq/ajwY7f2npvnHdWcNrPONn5+SW8yZGS2xypSt/
mbX8JlQWuWQtXt0+LT5HKZANpsaXmCGy5275ux2pKAowFRCO0u9VycQxq/fhSEWzqS90q6DkFrjQ
mHYK/YBoYsqdntFzuY/BQr4BIs5GO1dfee08ODD8P5Ih/emKuH5XWRNQvTXeTx3sdpOl+bRLZEQ0
iqdVD4TJ46uZO0xBS+Dyui/KJJLKWaH46avqYX1BizSHSSKUwbq5vlAnNIfSKFcodzjUn3EyGgMb
itl23WyXA5SO7gb96OKo99/PIOu5hD4NjmYNVRn7c+2oO8XQcCFexqzH98AE92Nl9X/+1PUF0YTd
XjRgWuuQ9fijosLz72Pw/rKCz4Yi/TD3GXGRQKA30oKKQ1dZKZGgMr5ymSlBq4zpEyYGiV9rVvur
yJU73ZJDBEb8MLth/LsqrHcI3t7rYOsuEcgtstnByemqeNVZEaVxdvTB3bF47bn+Cx1c3OjfhrB/
s0qsXGIrQD3ADzRn84NwpP1ztPXSj6JhfvS0pNx5doHdTtH0J9j97p7U5vBGrGmzNapMfYFRmGKY
FN9XavYoZl2/M2SB0YJhD0ATYIFdFld3nDgARVGZ3WUsnfYGXgvXLDPzfVfhkpILAK4iG6ZrZhnt
3hCwCoQJ+N+ZWnHVuknf42wTXTVPt/dcKM4lyxAClEy4XGUnAelkL5H2HwwrjR+oRijpNMf+jPIT
vhL2V8s6fNO00fS4Dk2sWaEr85+hY9/8a6iBzPlRJeN737cWs2+XPcGeSi9kn+2HEG9T3JZpZ6z7
aHju+0oOcTAQF7qVtQrqFw4Phd6QrJyGc6An8/CwPhAv6/gGdhK7dVNbxmk9StzIkNZeMrUR3J3S
y8bVJzrqSTX+eV+c0lR29bA+AYJ/zaT5YVRFpx+u/30rPWxv0CmxGnQPJSkqcCwHxMDoEh4MXIW3
kHbGYN03lG74QHUPRx/HTTAhxq37nMHYDhP2TOvWEIfFHRZlh3VrPRD6NO+Qkp4HnZljrA+WaYUE
N3MN/d0Hn7MGyrX1Y/ffceAfWx1ru9u6S3quwNKtPpQ1EepjnrdbVR9gV9BAaXdKavLbEQcZB6gR
0WMqc0YvS29uDrcFiADLTnqTmf9nu6lqDPjo4/4ZuW5inE+raXn4e4j1hdKK2psNpI7ntIsNzNDc
tHBSD2vjXig5fwQn5v9nZ2TZ6kHRaPGvb1wHrg/rC+hQgYOXN8+zhD6eefYxWhagVVwbdz39n1tU
VNBacA38RdewAeSxyntdYlRhzehxyg7A0XDEt9BL7yGJEN54Ff30dX/heE/YfahP3lLuVhWyGCXu
GC/KcylxhbIm0qbDSVTBur+LWRENnXwFxXEwJxqJV02BLguLyFktHpRz43A2bdan7URyqRh7rMwt
5bzuqtOMV9ftP0/XvX9f7z2Ea3mh/P7X/nXzX/ss3dWORZUFg0sPldyr6Rzr0z8Pqto8JB3fdTbh
ixexY71pKeIDVWbyF6Ddl2VK+11xxEurae3RtA1z72ppHHiFgesHHvAvZqkBn6HwELrLfBpp+DLV
efJK4iWhxkyYsDKUoDGms4vLVjilxhZWOPOfGO+mqiq+J4mpZ9fob5HVqDBIS5cV+6CchteDrvXY
iqpA9xt1MKJDWAiW1i3SLlcv3qWn/SSfXHnEMLs8Cx2bwcSZISSM3a4qZP7aq4Bok5JrOwUJ1y87
9DlAEXSvfR3Jk1bV+U5FIHYsu6h4cafpSDNSvGuDUaJ6CsNzEffpY2hGv9ePm3WXX7Aay5tTFv1d
GIEyjMsblr8DBiWYVgo3UNiRucdO8iPFkvS6Phhi7K6V2UGvtVwsDhRW6RUEyauhJ+a4Wceg5Vye
QtNGA2ee/9n87yHW4YWUr0WRl4e/h84NaMGm0rdBVyENGMf5iG+Ld7duiQwBmtNje79upjUsFuip
x8Ft7hwAwfbY0AGBHaYmflkp9evUg6umwqx+OjO4dTLmzXuZF6/QPIZPIpqvHfXod9PbSLJERIJ9
OW9KF5nARmEhv7SjvQh9SzHCkHEjc5HbF+jEW3TKi7lc6VQ4zOma3CRES+/Xzb8vZLlSkIMMz7Kn
3X1LXpSeGHEDQ+qLa8eVt2skFN9htJtjbHSndWt9WIdYy7h1s1rUReYQ0S9rnYdkVJWjcNF1FajU
WaX3mCjoiK+2yfLyOqZWQtXPc3qitWUxhtvqJ0t65fTnLbqW+7UeWbc/g/md7jSSJazach4QDHGQ
/37Gn/cPYVFzZvEZDZSC8yjbYee38LAfo6wQj+Gy5EjUGq7Of/e5TdduM1pgUHewhEO5ot/Xqute
Kj2tL2hZXlkTW88qsir8xux72ThYyqbwyR1OxMv6ooWr/RYeiDyoEp5g2xtyLxz4rnlrRD+SsHQC
2WOOoKcjOirknYTn9EjdxsJ+nnNYNl4ZKd878LXwW/SUpEbdWs8FxwogyGaX0TLirUxzBEQwBZ7o
ZgYjx7o3LMN6muuQxqmjs8JEZMfaHFN3w2zTzfqqY4B0Tq0TXoDnMRhNkvxONnZ958BYA0Kvk4/K
KU61SK2X2pAOmooIO5C5SF6lQgNhGeD833eCpTY01d34A77In3fazFi+nBr9HmyJjrtT5c9DjkIJ
A8/kIQ1DfKO0tgQiyZ39MNn6OeUeAR2m6EC00/LC/Nbup0J17kz+P4GTZcZDmRN/l6iK8zwulkX4
8W6qynT3TRfO06ZYMhg6Z9KuQJ05jUtct5ZdAgb/VS4Pf8a1tVmSbaH88471lXaaSEgezJAIQsTt
YNwBjMTu0Ta6+EnaeFYkGL0F6+b6wADTsbtHKvtFBYTx0N8B6z4GaCbtQDogwzH0OpNk2j462yKv
r0M8FEFW5O2LnqSf60+tGb8Ta4i/Us5VmukTQRfLe1ysis7m8p7coadQp2bzMhsLfDCE36b48x7h
5dpGd4t/3lPZ8FKyXJyRVHlnrZ28M5An+NagA0hUqYh2GfeGmjRsXhLrS/9+ShFsbJUu2eVjVXSE
FJjo+EjV3TR8e1yeyVGfIkwYNpbq8iiWHX8f2jwhABjW6/OMkDboRhLXm2Q0LqXQsyCxUuUVkfxt
4Cz8spL+3mwG4xXdggAWb/6foWHR3dbS1YzHe+kl/wz911HNWSVjvawy2ojvei2MH2pYy+eo/18b
Sf+u9bb+5xXN+1+v/Ps90pPDvqlDSChz1ZMs3qgj91gU/wCiqhmsTzMNQ4BkeZBeisOke1Px7TrX
2bJeW58KPGgVMlX/7951G2f4+jQbtKy9STkJKzojGTH3OVDxCVReOa37Eb7TPF13asXo4ou8jAb0
88RmHdXZWmcd1gHNund9uj5UrgVW5nTpRuKc8c/49ZVJi351Xh2fJ+b5+4hL45CPNOa0ohL3odDE
/fqMKvSlBUw9/d0/hpF2cA2A+/Wt/3csbNN/xrZ4927wOOiwHXaj6/pgYfTJeVSYgVMVeJe0Hdrv
9enfMc0E3PHvMevLtmph1tITLJNAM4z+h7Hz6o0bW7P2X2n09fDMZiY/TJ+LCqykUg6WbghZlplz
3Pz130PK3bJ7GgcDGEQxFCWVWZub77vWs+4V4O+nPG8F9en5paag+FpeLYsm4N6FPClcfW7rNUdW
58/1xJoSL87gmC1vxuIIqelv56FcSZOmaSyGK4ce2U/nYOJkr3M5CvQ1JV4tcH29G10DMsivAxHm
11UqbTzivr5xpZb9vGPf9gD8PreWum5v6LTqm+WNywK0cn7d7Ov5yGVDM6APs5hy7PBpZCTNPE20
G8+EIVSrZRUrU7FrdEhLy6pmYBlV8GpeLKuRFW24QWr3patp10lm3C+bhwh2a2uQIRfLXD41Kq1e
HiHsw7JXMcUVSZrTDUHZxl2TTx+ndlOjOw1xV8JT4k10POQWrhDPo/OvpabQBAtT0S8HcpWeNJ9k
kv/92xrzb8s0LPToJI1Pn7/tcsqE3zZrADRXuPR3Cwk943bhtUWALnqGpX/Q0Wee+udq1YQ40Vwk
NMveZcc0pozsy3oq8udUTfP9siaz6sRQicUnVbduzFwXW2AUXcN2GzcN9ezt2NgSKVOYrX1ABZcF
UyGik3yT9kMNPms5+uONth6ina6cOdcjujaVJrpGbxbwaDHcJORfXACQP3XK6DwJjR8v3RHXkete
V33y0MybcxefTZ3QTm+7xHkaWz1eU4iPLpa9rRWTiSGTx0BFPd0aROyMg+I81ZjGvLyOR295l6YN
lCO7OL50ldR9nOKL5Uc6Si8uIL3SAZx/lB/HNHLrXNktqzKRzxO5szCsmvK+Cfzt8iPdlt6YOpF8
3fWp9mjgGksi59ymOh0PITAXE2R1JinbPg+VSe8lVi0fXahxJ2VqgBv6a/eooGH4fMs0TZJBFMS+
ya1VN3GdhP1dEHb9HUFLlA5TxKF+wCrIGwJkBvn6eYTa+Q9DrKfn5XhST5qd3mO0XFbr+YRzF3c+
1/Keoc7MNUwRd+fq5q7tZH015vjtmQAgta8Vvq0CSGanW8G38KYL++IbGU4ZOsFgzhowcNtOrYPR
f4gfTKv56upK/i3xNeQvVvVF18xq20ImvKAaaZ3LSa3IQHLtl1ipNsuhlUOfTxuEczulZMNJEXEn
MevhdirdfrX8PAuTYtpb1atfIlVUqpHJmJKYpwZT5baILOcJ4cB5ObSNtefeEXgQNUvll6Kis/wN
hT9Ua5vnqD//hoRnqI+/ociYUy1/Q41r6CHKq6/Id3vPrxLDS0Uy7REHZBsNsMfDstrXSb7RQqE9
GG3zY+/kBvpPqyLRqj1No8zD7UyfRFfiR0FO+kZIUV8ihh8OlZo0e7DJcESVKN3YcPO+SNk/IYE2
vjvNqUmV6b2tGCaAkMcYynn35Pr1ZUM9s+gALgx6/jpkVbiDl5WBv0uH8oLKHJFR86u/rXZAnokZ
Nto1zwEcXVWDxB1BDLTfZtZlqupbf1SiC9pGzjql7rpdtleOhhYIo3N+oZvFtmgHIiOCjnfobkTw
izs6HycYDrptkKqlzvF6ti0uDAMt6LxWxQEqnqKWHzv7OlS3dd1DJJh3LIcse91eK040EKDoxzSo
IIF5aR2YZ4P65tmaF8tqmA7WaSJccllbti9HqBn9I5o+NmTqPMb6Pr93KMg4Cs3MC0m9WS8Adpyu
DyWg/7soQDDZqOgsFhC6PTUPluskd7TTw4/tZWqvO1VrXqBt4Dbvv0Eb5x6G/OUmKA1/H4AO2jlh
mt8lA02OVhH9N30QawDQ3auA2rQB46hegk4lAa1LI2+slOaxFupDUCcDSB2CsmTuPpkxGSqxaicX
XVkNZIDoEmq/DK55xsCMnQc32MqHC11rrRtzXhgaukWzuJFxZM1Ese6MBPOE/w+tZW0k9UGbmFZ8
Ht81TeSJlke2Zdvytj5EhS+jLtstq8sOEdXvYOvN4+dhNkoquymyK8yb1k1a+c2V0yvrzwMgyzA1
i+Xb52ka3a527YSpb3nTsqPronGTpKGP5YITLdvUNh8Ju46yw7LaF77l5VGJGkKQjeMG5pPDI91p
cBEBLKuNlOEWUo3YL6t2Ujy0tLuuMVP5dzjUvabtzKdSBhjY3Ft1jI0zrQsQ/IH4jgxL7OK65JFm
2bYsoihvLvBcYVvmWDEVuudPdXlo+/wZLTDWc9fXNqpw4ttB5ua1oX3tqC1gnCGu4gDGDMvrvLOo
i+RWGJHYCLpD22Xbxw6/fNalpp6WNVCK5rWbf10OX7ZEpioOTFp/Pk+cFgJVRKtsa7vvMZK2zXOA
h+rjHDxcINeupmfML866dulMx7T+1XkAiuC93n2u+f7H2jJWjVAuPvf1v6z99b5lkPvryOV99JyG
O22gVz0PgH8d+fHz5n0zcOcf3ueOAerHYDgEg0zOOBuTs5n4t10m+z04luT8uX159bGtGmmYDSgb
OPxzc14z0q+W9Wbq39IAYT75DGc/M4vz8mpZNJWEqaKlHQFif+7wVRGNP60bdrQvRJAd44Ecyo/T
fJ6hbxS5VeOZ3Teff1ks52JS0K9+/+2///0/b+P/C96L6yKVQZH/hlvxuoCn1fzxu6X+/lv5sfnw
7Y/fbdSNruUajqYLgYnUVC32v73eRnnA0ep/5aIN/Xgs3TcRa6b1MvojfoX50avf1FUrHkx03Q8S
Axqvl4c16mLueKVZCU5xpBfP/jxlDudpdDZPqLGZ3buU/o7JMtfOtb7nBoO8djlkWThZ5azzGr1v
tVKiwWWiQkhA6gVxYlzWk6l/LLJJvTQYWo/0hvmsoSUZl6jyy52iBt3q87hlBz03AjSLCGRyGVEU
NfN9lTvD2cyz8by80v96NR8BOSVnGofuNOTR5Oxr6qGNuuKmjJDS+ob8ac3NxcEMXen950/edP/+
yduGblmG45q6Y2u64/z6yUemRMcXRPa3mhjXs6VlxeXQifSSdIv5Ne7thv7GvKXampJkMmQbI+iQ
efFjc1y7YAOrxj8rNDc3mSFMgDdjc+NGdg1CgW2jb5nISUUf4ur7c73s6rcqrTvSZ8LHCrn+VUQ3
/FFoj2nSdg86pqnbBC33stXp2vis+lgMl9VUpaky6grw/Pk9Jt6DbZA2Neb9znxEa5GuJztPT8ve
vEh+Ov9Y/nR+RReHoasxWvoqqae+3wLraPoz1ef//EG7+v/6oC1VcJ3bhqNi+TKMXz/ozskdJqxB
/k5FZIAXw+e3fMJB5vKhmqAsMPZBy1s+48/dQwEWtcnz48dxYdPhFIYjegyNqb6grIMfNuGCyyzZ
EZo5b+ydWT+8vPR9Y35paz+OKk3rva+Yd1VB6R5gVunb3mmn17ZdyYZ6+ERAjCcyrTt0meHcm756
vezPeMqhYq6VODl967IGb7xuemd69ZvkfqTGfM8Y8LcTpsgPboWrIzRcjync0skcr3vbDi+6oTwv
a0AC5fWP7f01Oc8Q+Poy91e9DvkRmYu+8Y3PQ3hra+Qfb9UUo95MzE/2RYzKIwQdAsI+Gm+FX93L
UVUJeOupJTnt/LcEyhfb3srOFM8C+v8esZD1sWrJ6DLHw3qnO4QERYWZEZjKu//prPPbax0WwnJp
/Pcvw1+zDIdvRSnrKAjbv63++77I+Pc/83v+OubXd/z7HL3VRYNI4D8etXsvLl+z9+bvB/1yZn76
j99u89q+/rKyzduolTfdey1v35subf8cxucj/687f3tfznIvy/c/fn+Fn0WZlXDW6K39/ceuedjX
daGZP32L5p/wY/f8J/zx+/17nr83zfv7P7zr/bVp//hdcdR/WSZzaFtTDd00DYvxbXhfdrniX7pq
6jadeyJzHZa//5aDQAv5yda/LEcVlmNoTIWEanK/aXDrzLuMf7mObrkQCcCY6q5j/P7nJ/DjRvbx
X/fPNzZNaL8OsCY3NRcBg2sIVbeEi4zq1++9LWtdCQczP4SqTR4Dtw4A4SwGQ28PrXhkNg8qVddK
sZ7mEGxgJDjP5o3LnmUBMRQma6sOPzaOStj8tHvZsWzLOyZJY5f6+HzblRmVxXEBhgqioQCjzusf
L5lNHjBuMNpZvrVPDR/L/i881GUVH5edwCuJUUBX+lU8Y2xpif8Jrx38AmftsrWasaSJEeNqU/VS
m+s5NQ7mqDvSMj1UBkgzbQySLerKRzNF+0qXj5aaFYKiQ8mebMes7o4MoCluHn8YQBPm6ta2cqzM
eCsz5jObyK1WseFqRH0Gr+oIB0KO5UOt6sOqTew3JJCGeM6kFV5Kgt/McFSQjE/+PsR0ss4QP3pl
mV61or8GC5lsUzkUcDF5OiCuYhMxOUg7pMiEdAnqHfFOaEEEzg9wMJj0U9vanjtLAujjfClr/SSJ
2/QMR1fxj01nO0ijk6J3N2PagJ5szbWBpGWC5Dg8JGFPjQ3eRDeM8OCG0tMy40lY6X0DD35rQSOh
qYJZNR8BOmbZjWzw3DY2Sj9DKU2Sb+6cQO09LKGwBlTnC1IRkA/A7UyflqyEkCgxzFCOdZS9kEW8
pdBBDwWbv0dJA7l3Ra5Bu4sLMT0o4e3Qxs8pwt88muiqQ3GvcCBtEh2pqosbcINlYA3tE0erAy6j
swfcAuZdZqvGnqciOgfRVeLTbLAxVEA0QQCtps1Gc6gZI5Y/G0057g1D/a7kCuHIkeYeK5Ik9KSu
brTkaPY1I3GKQwDDF/RIm65FRiEqkJqBbFtFW6wQ+jW3yUMCohXpKIQDuqeAFhSuxAiOFBgK0jRB
QVHO83gOBUPlW1+H+SwWOph4/JL7FSm0EWxM3ZleIl+LPJX84OWLAj4+LTK61eO1yEsckGZgAIwZ
oDuGxlvQginqCV3fkGBVrv24PORRrtFaQujf+aQ3aNZRNXBKZqm7VsRw6wqE9CNPg0BPHUi5gdxm
je6NIZYBK3GSfdDj6G6t+ij6iNYjIeTWsC5ra7yIFCfb+DeulhxMh/6z0/cQpsw7oja/phg9NrhA
b9oWFZQ6jUCQNb4/qvAQMUsaqdNGTcRW9SF16IoGESxqbvN6gIkJxL8YCRNQTIDHSsMXsd3nFmiS
uKN4iaNgnSDnPylBcl/DbN0C7j+JaV8ZxrdI63BDJBlJWYXA54TKtjHmyMEIyZujF1+5OoBRd0NE
JKulr5j6h5u8kvSRefbRSRjgKsZiVH/pzY5eVAosh1wPlXaBT1GYB7fZ+i4HT207lWztERX81GGQ
RB2iOQnVREKRJ2r3OrUiGIA7S6SuxwV0Q9kEi7v8QmE7W9WGrm3l/ItVOdyGToc7MIVBc5gL1ar1
QjOh9FTyGMRmqLIXq8EclyOvWLk+RCTdg4Op2++dabd7y8FpVNY+wA/NQD6QNE8pl9ne1ulvouRi
hKKAquQCA2w4bGd1d+meVVCrG5mtaErz6AS9i5pouQtdYoUVbYx3LgIjfA7qt0rSpay/JEFnEqCu
x3sGEGg7fDWoFKNxya+s+YcUGBHg+yi7kHDaDW1IodJT1+nWXnfC+JaajKlBB05wvB77qL2kakrc
GUHSh8a980c3eKStTFqijMb9pOaHmmtMdNLyphSzXaiBl4CUI5FCAtQijs2cUW5DL94InaDBDsQ1
UNZ1hJ1+Bmn6db52srQHw3orA1/ZaSEjZy+sdWkiA21JA21KrsZQl4weEbYY61GfDVhjpIB8CIKU
NNRcI5YrRU2AWU/JKdWhOyKyYKjAdqO2k35KQa8afEQtqx61DQZZiV97cN6NkeGlt2S6l9hD1uWh
k32CqyY/lD53KqfOvpjGdyWbockKukEaiAe/AARUlN8dmobHxO/3Sg1iNRjS+zHDJDgqNQaIpE83
JMRY1yZV+jgnAjpR/MME5Ud030oyvvf+pD/OUNjNmKikUkIyxN3ialuuamQ+DFOlQZM2hZ1k38ZO
iLIbqrOjqs16oOnBJQywICd6agXloL+Y4q9TCXkm0bEY+/E6g5bT99WLXsfYCtWOGO5Ol2uRkDng
xvnX0R1eR8TAGagYyu1XWV92qP/dIznFzUl3r4StoumG7Y7D1X+uCzEcnBDrwxCqBz8Ld6apzcL9
HEGwPhGplkp/h7J3P2CEXbtkmF/TMMR9bBorX6AOyOwCTYbEkhu29dEFnK7yldRHy0c7H99IuABr
6nRZj32NOQimOpDXAx6f0R3BmZsVvCg6bTphN1zCROCBLsoxZIA9C++rjHvRRMFkB4C4WUPeiLZD
8t0MmJhnAz4j2UiwtaLTDpBZjXLv9vJcdiUDjZQ7C3QgZAFzjVdjkxr2PH/Jv+cuVUrXrOstUQXO
JuemEjTyCvTbfY2+20usWF702NiYNlSQW3XjNlCB0ygT2PFwOjFOX0ZWGXimXj3WbgnpVFgAmiBs
wSNQGqwkcR2uEZxi1kJUMROdop1lWLeKYu5dk4ZxXmizSAk0pfQ3VpCdsGpe2rlJWE/0RTiQgnAq
j7s6CY8u85mPRcJEAnmxs7W1WxwKOA+SamOGA9OHHh1QFYLQjvFZIFAkdXpyxbGYFwjyXjJu6VhP
0VZ1YMNIxjA3E7aMsCy58kL3pQ+zDF5dscfkrNMLESNjHa6ZVZQhO+nRz4Blf0ZiH6OzdDf0V8hy
gCaibQMHCVQUd8fOYPYFMVJnlslTt0ji3pNNvA5iKzjMsYkVZbnJLojkcb/5EtK9qfrE6iJyxXhM
N5P5xH5QlK+M+Y3nKtVV0EJFDSqGfksx9DWC2hB4Ap0e+L1yVVdOMfu8uUyp5GiR3MVmc5NHycbP
lPTQ4vMy+2lN6Dft0oEcpXom3mt5T6ZRgwHEJQZhSDSy6LKeB1wYgxQpdGbViQ542Qw2MA90bhKw
30XoB4ecn4mYWBwzHLg4Bvnm7SyT4hpZyghcVLDdTG1Fnt/rNKYomEeI2ene27rWo/CIj4EVYsMb
w6tRLwZCQrR6DTyTUMY41fZFVa7b0K6OdNoqjySx27xpp4Me3cnwMUC6tRE4eShH8+sQsjKPsOHB
djPkEiBY8fOMm3D0k2Nca+vc0rQj7vlonSkqc0KXGCWlLe9jF0U3uF3D8rpROU9uYh6yGXfvF5Bu
5rl7UIYhkNYMzHasvlem0qIZscID4RHryq7mEGPVX6W+i88t6quNiBobl2VHbz6ivhXqJBJk/ovR
+A/xxGS5MbIAnfKj0J3brNWJng3Fo65ZjYfJvg81kP0zIKaTXUbv3mj3sdptp74Nvba2vjhBg7M+
t2HxuZgV6jSYjgV6wK3tZC9ZBPllSnNwHERKgERX2oxLKshfqv4ui533IWK8CImvzWMVsbKWgn3U
H0ZMq0mV3EcVkTp9qffHrgE6B+Xj1Y0wskxm6B9dh/95GI3VJhpK5uZ8ndQgfZzcjgyKwFhTR/nC
PDD0XC1GYGJFHtVwL9X69z7xlS0hHz4Y6bUUIXL99KR2hX4sxX1J8fIQtLo8GvNDhFEoYLCxlZLk
WGMNg0zDaWjwu5iHuIxMVFDbHAI1eszS3uRjcqNUZrWjULU1HVHtlSWcJC0gHfc91sK8kYfMva2l
ZR/LeTEEb6ntyMPkT5kHffRR1+H1rMSkurswCfaRohcU00KSfSuTviYJD8YQ6p6dlgR6D4SsZww2
trFpWwNoeimmVZ2BWg7G/KFisPUsPLal7E9RVN0hGk53BfyQk+KQuzChO5Ud5LtUgY7QvjJ7eCQG
Gu0ESC/TpZbTxQa9fU8MoTxqFioMcsqqTReaxhEg0i6q0nHfmN24zRdBSZbCz0oK+2AXT5GCmTNl
LP/4UhtDdqNVWr52R7g48XwVajWkFssokt2YklHjQ+Lz7P7Fjisu9zIjDFIoeDK69CIdW4YOS3EZ
VuDABdnItxvlFZE0fEQ+fs6VKyPs1G6wybos2vFkRQz9EB3lNWzqbj20nM7Wg/tCBpbXxm14wvdq
HWjZMOUjgMC34sxzQ/sxwEC9DgG7AVvnIjGBzOZTfKxyDI0RP7srjRUt4/gQ+DwzF437WKH1IYFB
bz4ucwl2aMXAk2xd69mOtJcwgUnQy/IipilikeOz1evplMKENwcTJEQ5wWKZJvNYC6bUtglouBwu
qiTtD6HxkuUuzWLkrJvK+Z51HZLHeSEEJPyVb+o3QzZxjc7PrkZAXu+ySMvusS+acXYU/9hUwdaB
79GX22XhWzb6rDToLoTQlkn6dtLVG26kzVGtgvaoJ526Vdrq1dQnd+VGkbWm2NtzYZrtJsur/hhZ
RndMpxD5YmIVe7Dja4tuqxem1Yg2qeq99iliMCLrThjHCA/Gx6tksFB/V4zW3IeQLplNvQ1yHHA5
/hrmJKGyaYOh2zeVsW2HmsdKo6KFFIQ7YVX2fqqsjV257rGf930ulm1pjEUzUEYgOPMhVZH5R5LC
bnNohd4oi+SoRzeakUl+oi/f5jbqWnaOeYwLAnJBALuXlRIEu9AS3JmJ18Qko0Ftr9v2aNAsJ7ej
+DKoScu9ARvkUOBMUCPxXu4R9DyXHbUChPMQgFJ6vp7tODc8ilVHSlDlx8Kf75JqyGw3nuONloWI
+2mf4wTWGytj2IAWM9r+dFwWynRT6Yp1WG5rn5u1lik63yGZmeIo5sXUlfd5S/AO7V4UB5ExF20D
vNbacJpsLqoYV8R2YijeBxlMnikZTrnVZ4VH6E6+LUegztJKPTfvDwGtY19z0RCPgrsLcQF6mBGh
NS8yRXwVXXFntjZGLVd9qIhy4sZJm7N2V6R6RKeCfjuaqLbc1Y12HJmU7po43dlKNZ1Drry1oQb5
Rk9U40LENrza+DHBtfs85reg2vOuBQ6akzBE6E70avQIDZvUbE7+5N+E5HPelSVTA1qBZVjyVc99
89p3EU1nYfqtrZWd7/bOMSrh0VXGVGysMZZ4mJJi3TKLuO9C/WTaWNoTgweDUSuCU629TCI7OInb
PecAzVeAmYoy1p+aMsbCjxZ5NepRcUrIKuwISl0PcYODnJiRAw6P97ZL70ORuXuzE9IbdXsXYtaE
c1qMt1MUIffOX/0sU9/yqjhSFHiiiaXf1qlFhhJS7o0WaOFxoNvGw9N4WUbVN+ESzYUnhjyN1rCp
Fcb9aSjcg9lq9rkXKJ7cTI4riITuRVR+VYcU4/7VmGbGLU8gxCeRK+zVkbsxQkbEQk6gmzSefIMS
JtuEimYbBMwnJJE0HlS2DhPPSAcuJxrKr2uYmaN/ERjxrTm8SgI9Xmbheysg68Wjfm+51qvzlAaq
i2epDDZIkFUsycoqA5x2wA3Hg3NITkKbTo03Ka65s2XjXoRFAmCkabGTZmjfAqIz+xCNZGmqG8Q6
4AT073WYTwfLjIfdxHSEBxBH2aaNf19MklkscDY8IQYttqaRW721+k3oDDBlo+bKzJunsADBFKpz
GtgcDta5gb2hask8cL4JK8wojzIiJTYQjefrnbr2XbKM3Hn4T3prmgm9rVco8f2yibmQPKLWczvq
Wixg6va0UPVqlWqT2HRzlbaf67ftvFAKZ+M2Jl8+t4HVhyWnULkAU1UUXmwED8k8aON2H/aBHgK7
pQXkzgup1eBjg+Fjk7YUXUvNesBCGHgaXZLjshDzK4cghQJUIeJs7jhVeN1EhTws+3Xu9EdAbRnh
0CFzhUyMJXDmhsm1NRHMnM7RS8tCG2EN+1y+QvTNqrPCOkOt28njMunxcYF8vKLzlnqgNh+XJ52C
xxobpeZuHNV8P3KhWKr6DWlbuCsRM2S95e4Va+btBEi+i56CoUtZBVM75RaZx/sy4D+vH1OLWa7b
7fnzKIqQYCQkxGw/ZPxQrkc1IVnOb9XNRL1gZYw0sWjSnKTh4EwhuzP3J/KeBpTGxW0YxMeQWJwj
Z+9WsZ/cQx2IeXihehxpGap2X03IIMIji4Vl1VeGysK8DjS0bL1vYZGXg3/mai03UF0YIgttg9Qi
iba1M4VXTrsth7zfFXp1CpwUdB1FdcpHA9rNeagJrjvdngHqybZD9pJWGjSq2L5Ngvg7Ra0EGd0x
GUevDEUNLioK17LsH5I4I7m7IowLeM6KtoZCNzqsV6BkUEDLXCNqTZVeHT+kkf7eyTzn4Yj8JYIY
X3mOv+qCcZe4CZWexm+9mgQVjeIiw2OP0oZbtN2MIKh3FDX0PdluMdq+GG6h6WNB6caBcDBahLoj
800Z8WHjIcnQusAPxjTbeTr+94FsdnIUNt1kf80T99C6KEUrUP4w2WGQTE/mYB/jZFtpY3JVEX7I
H6DC/27CClb8pqTICxcGmoiZWLy7m8ewaTp1Uk12dkfSrQoAislrvI0jqtcN4MC00ssLLckobZIO
dVVIdZNp6KOFE13ofDiWajCUW9rg0c5YYRyrzha1Utwg76OgpouJ82KkH7DW6+yFFr+51zJCFUSa
blBNXaqNcpK6o6+qVrmj0H9H0DH9l1L90jeUfedpbD68Cp6uV7EmmttsoqfPrOi2Kfmzmwpwg9Fm
FJyZDkZpcMeDQKyfgYmiz4jCu2YCpGP43PHQRpFNmN1bWnC2mRP3TRue4aKirpdGRegqZES4xoal
vdloAAFGPKLRt+D32w+0fh5No1G3YYdb0m7T82BTCnEtn7wIp6SR6/g0FlDlmTGdydC3CcxVtT1U
lHMaczfLlQREgfCcenwC3GcfFFXeO6ANVEu6m5Ixi7sa3uMe3Jnshn2ij4DkHbX0OjVchwp489S0
bjWNhkDUu6DSgoH4aqgNlOKaRtA2QfR8zBoIbBlJqkSQdyQFwmQj5lrQNRE+6GdpGWQ/KxWFAGJK
FDPpgaO1ayOg1ZO5urvR9HfFbb/pMK20HNZKoBQpE+PnILwOu8A/SDBvVA2BqDE9ACo+UMACl4mh
hvCdZriAQzonyAxbkIOEk9dTxYeF1bj1j45Sv5i18X18y+kSku2ZnxUpzIssCJ/y+I0nVZAKZpts
24SrG1klTGse2cprGengq1yqVobiwclE72pwgdjTXYWPgeclHUa0kZ+66GVGAXrjgE9tsr7E6jBQ
HtC9toF6FScEMHSpdSxhdYmykF4/UBIwQgQHgYDh71NmQZTtmABcau1LEcf9Jibmwmi1r5EOf400
UNDfE2BCaN5rtYOuCUL3VHc1CucRRFJCNTGX6v1EObyGYADJhagR496fk8h88NdZkdyDTyIXIp5Q
hfdMfjJgGsBmQwaK/BXr36pHHEBFqp7WOp0T2Gi3NoWRgVlP0+qDhxOlWEXcsAzaQ1FJlnzRbxxb
uRXCb+9CQ3sqpPuc4ymn6ha6u5YhnfTDS82Pvgcx+QhyQD/jlBDmnTimZ0TCdRYyg4oD8g+xO/d8
+5l7EE9/bFJ6ClstUQ4dMfRA4kkxJ+8xWisFmKkBwdWKGxsi50j52ijNzvT9TamSghdHZbm1RxUy
FKDQld3vmH+88WXHbCv4b8xBuaNW5eEappWtXenZqVf5plXxQ8XzGbS0sgBQRLOiCdRHO22jHc/M
h8kpL4LcPBDhOBfwkmJjFPVF4k7tbkg95jRXDdZ38mOstdBDCGb1eeLpjg8iuatKEHz1tKezxu9v
D88DIuiVH7od1s70HN6Djmc0PFkmoe05CvOV7XIKNInVGQjhigCrF5EkTFai9okmgrmudO0qpjh4
iAvlVJnAxI2ph4wPywRL8NUYgl7kBo8jLytsb9qWZlSsSgP0O9/6ug4B2do5WQWoWZWqKvDsuW+t
X/DJTKV1DuLp0M9fqIYaka+QJONCJSQd1utMwkES7hONRak35365MrUAqNjIM6jsGp6BhL11kNMP
Of5kHsu5CnF9pvYL1c03fJC1Z0TlahwOtuqK+wjgoCpSqCvzJDHQ3yLZnhJZCDSbxFCM2cES9Ihc
O9g63+ydmmdY/XLbXinxXDLqqbETdBvCmki1+JUOGxD4lmQrqvfg7EDRokS0Vqad3BKdRnTESMMu
5yu9aSd0+mmZgyPPk25jNeO9YRfHLKuJpyVpm4QJOpBhKfAUYPiGns+gSjSkB2Q5ap31RN/oGNS2
l9p4fQ05R83OUVtjtmf2+6VKTS5NDRF+1ato3g0PJ9ur8RabqX6plT2w4hoEMwSBg1mBRBhsi0Ai
CxFLTqSzOYKy7ZwGRDj1pErYqNTG/tQGdBdGxoyd2lN5DacO6LT7taBEZU+0guOhptrjXNLLtTx1
Lh0WPbJ1AOQ9oZv+PMf9XED1qo8x9sS/b/s8RJlUqPc8jhGnkDfoUOc8zxw3YkrDlJcR+S+USMwI
8fLgl2uZITBfcWf7kfr50/G1r83QtPShXN6+HPPTy4/TzedEOGcxOeXrAS0jPzp6d6VO6kQXb/6B
82J57+fqxy+hzwd/7v449ef68upjIzBwsSX5h6Haj4f18sYl3BchEuVMjGbMveazqVaoEmAkulUW
4P+a9GhnB4LQzaB9oygm911bwiArnGKfM7velrH1Zslk3/dPUYVRKyNMLgSBSlh2fUyr/HnRVYcp
w3Ro2xeOhglL0Uir4WGJtsvgMhv6+0vQZM2xcnjAabvuZQkzZv7E0ct/3mdKL6oDeP7L1nDJpV1e
NsKOjxm5DX5vHIrs9Pf9y/nsnIr1R9ZvOv+05aBl8VMy8MdG8Bqr0CqYOXMP/jzu89f6ONfn+j8d
80/bDEJJD2TXV3MB3ZwjWwdKjSvbAKS+rIbzddr8tXd5tWxb9i6ry2I5wefqP733n06VdQX5RDr/
F/XcHKHRRl2JQn3AX8sFPq//40a9rHnm+NxfzG+KPt+0rC+7rYqnn845YE4fjnXHJU2/mpe4euWP
l8uuZfH/2Tuv7baRbYt+EXoABRQKeLzMlEgFK7n9giEHIeeMr78TcPeRLfta47zfB9NMIkAQoWrv
teaS4YYSmXZ8/fM3i1gemnjqv2tw/1+F9o4KzdB1pJr/USv/IkL7n+T583P6/KME7fuf/KtAs/5y
UInpGCIEUbqOQtL2jwLNcf6ylCFMZThYbLhF+/WvAk3+petKIjLTTcu2lateFWj6X0KQwu5K27al
brrGf6NAM36WVkuLj3HMeTWAvgmKI2/0Z5FRCKs2Le3QUIbZCWeI1hRuiX/qcybfO4QZGRVVX1/5
9QziS1S4njomFz9ss98ovH+7Gso1FW46U3eEeLMak1FXYzd1pMUVtPPGRDiXGDU+q5o8ZRLv/ZKC
GvM+jUkz+NlGR/wSiME8vLMa/Bg/CM2XreEahmlawnSVbclZpfuD0NyxjKh2O9M76HTjNh65rHP8
tThq3trs1LHv84+x7d3YofsR/aoGx5d6qpESCpLhgKvNDgw0tqjtO6tlWbPC/VUBP6+YMtEJSt1A
wmMqff4Zf1gx4K2yJA3IO6iOykdKIXVvReW1kQfOKVXSXQ2DNWwWD281CTzfFEA2QyTI5i5rZpJd
ZzN2oE+991rSIYrcPRlDUp2U2sdwW0/kKk4H6aY3fS6s0/ifm6RQ8ANlz4l9dMZt1iMOat1guIYi
MV6E2vjk0eu+HDxETmao5Wd/5CKJNuibVjr2hXUr/Q+l9FvaN/1+nHPOtAnFn29kL65HL4mANX2G
HG7rpj7g6j97iMW2NsNk1Ctxc0YY8LUb6FZNPSI9vc3OejTdORBuEBx88fxmbdZRvhuarQLT0vXN
3mGasIlpXPnx0XAwvSGaauzU3JVaeaWir+4Yk1TbB+QWJTj5qKavTLy1UEb6e2DhDPHa1t7W7iW2
/3UksHMlOl1Vw6VcJBUwZKc/5WEcHSk6MlVi5BiPjkXNbUOEFGoLzM8RqxWnL2NJcRh5U8kI1v3W
zD9IFgBgC59SaSORaNp0M/lU0+yIDKaJAl1fWzQoTVTrjbMnZ97bl2P4DSe8T2Xf3oITfVHZdJO7
GJ5MsKiWJ1ZDV95Gd1lSfu5VWiG7ZuIU5ZAYmXNegzhbTUWIXrIDUOvLcS1NwOOq6k7El+/JqwGF
2UI70Aj0MytxM3nVQWUx0GZX3iFZtffCiI5dG0REPlQ9FdpxI9P+wREEJGpj2W61AedgMZSf0bfv
PHVjTOqTr+gtFdIUKy3wntwB115hDPQjTf22GZorFSffDGukI5ZSe6PvqCjoDARR9B0zO/W3UeC8
JETRzcbwOtI/+3Rz17GECw+OMEhjDoBBJxCx/zaQeiDxOlJqcAnSBLCxiooEMKPTku6RDRQbDHid
fmveWGlG3FdF1JUzAhSrmLpg1/4y+ga9HOgR63zsXxIbgUwMPgq1JwUyw0bpUreIrwyCoXZmOJeG
rUKeM68CeNF7m7Cky1sYUJfcxLxgzi83wdzg0mjxXoB8R0ux3NWjvr14vUmbQG5K5qOr5TlNlp/H
MJm2JHc3bM0A1Vctd8Bsmovlqc7HrbNaHi83TZs90NNkwvaftyz34vnvl794fWF57vXhcq+Sw7SP
kKy0dUhaj+jCaY389InagL1dniP6NKOBzquWmMBTjMkT2enGBDWtzC760Mrry9c3GnCfSfJQ9mZ5
ebmB3h4gqpzfzi4DBpRNWq3JeWLSN3/u9ye/3y7vCt0YR3RvEno+/xFt3uxiubfcTHbroOVd/vSH
NRlpaR680dg2tU6AS2kgZp3/8HXdHDh9RGcsq7A8S5OLlV8+nnIQK7bcLZfV5RRCWiwUX8tOCNGK
3G8t/Fam2eyemm987uk4regEWntfNliOSBNtAt/ZkRd4Q97Qvu918h8p6VRDBQ9y6O5Dq/4Kc6ID
kPRo2+KUpfZFRon4VpXTo2W26Aj6C0KcSTiXpGd6RUB+G6qJgznVsNXQzR01TuxMtnwHQywVG93/
gEBQbGVIXHSnog8EBawi27z2Yt09jGVzK3zH3Xegm8i02CpaVyu7rih5zpF40kfVZDjWFYUJ75Rl
n7DXnYfCAcoewUvm/A0M3i2+NR2FxMyuDpkJjNoTFZUbGREmqBt32I3Cfd4VV9pAEX4KkqPVjdO9
MPO9p9VfcLpvpxDvZZX1wxqHWczpubzNsD+vBo/E+SKw2lVokowCJV9udDVqq3CkKTROGHzxOXlN
GHE60OttHbj6FlQRsYgDMYrhSIklTAWn3+ka7vW3kuP377K9toM236B6mHbN11j59gnMSgHtKYtw
IA/ttm3mixZZMi0yI2r15EvULTgpAiH0Zpci6sPJFpLvmg8Po03By8xEtesIcoJAf1kPgDjV5B+g
nngbAYN4F7Zfqz79Zk3T506vHqRW0YbsVHkQmntwYy51PjiEa9LWaaD7tUJvGeWX1gvjPXflUYig
J5NRyBkTsETdcz1QEVCM/9emCvMtVHMCZCpxGcR43ZB6ITPiBEAsTdf4+aqbCHqeUmOVEjlBIYHA
QK/d1MmNoxPoIQzQrkURvIR5d5Ei5ZVV+dVwin43+s62KK/hxX8Mgb1vhCL7T5XtBfFVW9VDQ7Hb
56wLxaVBwXEV0pM/gP25M1owyZ0FZ9MIQXsb9meRlt/sYRBQ78tyi4MbfrcLci4vLg17OCeONa2R
vl9NGta5ScK+FigPerwNazIxV67OHiBKc1cr82hE8jBKcYqTcc8Q46DT+d+wY1/bIhh3us94E4tA
cRD5zhDismy7YeuPAUHATazd5Ixmjt3wbVLsXrHnTzvYgDsCJj6FSNqpwaLu8oPbJEy/cIgfO0y1
YazSrSokGXvphhCsB6/JqBXl1b0NCLn74Fhy6wxEmHjwTrRKPFddcTADEGNaAX8gdIKPZkinTHfI
s8omMKIFNTcyb8qOuHrBBWrw1jQcnHWnieQUVv6NHkBfk9OHzjY/jCmUNM901soZhku8jTut89Va
2DeM/I6xpBk2DflBC6mh2P7woTLwx9szk1qbzBes1+xbYANyogMylbrbriDFLNU/DWVNfJVbfLEy
ImaJzWpWC060DLmKxeEdBFZm5x0wHuiZ6mybNH8jsqy4/ASrdnC3mBa11XAkSuxCpM6No8qb2iau
dNAslDLx34PXn3VLPaKCnlYuok5QWqVDlubUjzcDAmJ0+s6tV9UIALv73OlQ54aERkClJdtJcz8o
z+HsEgQYKXwYhUpyEa7GGsKGOBSqeyIiUa4dsuEik1ioLkhA+pe7JiObvDTDk02Wj4KZbHch0Zzj
yW4G0oA1/ZQl4NGnrr2spg9iCuiHCTievld8KkzCyaFdPkYApVfYau7VdOlQg16FXnDWyXIZI/ub
M+i0rNfIfbFA2FhVqpngjOU6v/PdtFqRb3qyXOdr1qdPeYEOUg8P7uXYUuSG6kUMIKldVypJCF4E
4pJeJaVtbsNsZDY1v7I89/1l6smMpWwQJ3lxX3KROSSd+Li8yyvSaov+YPY++PUV2QftXujsNnQ2
Gr4MIP4IzNjVlLnjSWAWmYJ0pGQot43Q0m1SJoBdbXfOkrOpw1UFR6MgYwSJC5o3pK0EOFdrz9Ff
1KHLy/FkEiW7DcLsQ2WRdgt57GzOSoHeYKSXT8awU9heQppAdIO5pHl6MZwN7T5Uim84r4mlzw6V
2kOOTMjbOu505Eto7npyvzYF1Wi204vfTNksjOSGvGgErd1zH1QdEUVuwg8/FmRqD7SF1GiewcvF
E//nEFEa0aQYi8U34fYYQ7Xhk1aYm4Q4NKZI3ilqBueYghqpqQvuswwQsaTpJab2yklpxxLf96Jp
9nVM0PrF1PjXvTBNLnqNeWXQLVJekpw/64B0+ZP8qOf2UeRdS5mvOluEvhEZrd/KROhH0ALpqRhT
VANazd+iPAnmH7FI02jnY9Rf6YJEyZEO7NYpSZMuZHccsbH4KZV1jeCD1irpaZYFaZ8oxq+GYEUJ
PL6qqR4djLH8HOb+hWmRuuxGfYzMevrgtf14RdIH1BTqXn4avwQ26+jGe7PuWEzKnhVPEpOtjM9G
N85DcPlUoqBfAZc6GKLc5I3625H8KkmFrokZR3clKqLnY/3AdWm8CJzsmtRID0JlVa0tmXkYJkvJ
tR/2uzGSJ1Xn5aU7BsescfqrZL5xRf8NxiDiPgxF5GA9Ji4mB3mA3M1kqGHkYqkYwTpGWYINw8+u
P/QHEgrjk6ryTZrocCLF9NXJhxvpfobKs+hll5turnlpS81ruVsvlbDlJXMujyn66fBuL4ql+jbf
i5Zq2uvj5WVrqbstd4PldSbybMD5/b99sqaqF8/lvWwu9DVzHdGeq4zLvXCuLf6fD5e3kF/0z5tf
/3b5s9eHbz7KmUuXqKZyxmQsaPkAzt8Icp3jIkD5rv2cy7jLwz8/5yw12t+9p6QSG84lWW8uzr5+
lAIaQprDfz4/nUu7y8Pvn/W6eLxZ/77TCi7TuVRcEls+l46X9//wum/NVebl2XipPb9+/vJ5LTXq
ai5WM1Rq4H7My4xLULLb5W7S1UdkJg/JXFMXXnSNSjFh4GmSNyqJ4Mh947rXavQG8UhwLVO8I31B
gOYxHi5IiB5GiQRBs4/LP/JBQxIkXU3s1S2Ig8BO8e1YOQnwLepFmvL1riRF5AzfstrhlcTiNj/s
fCM5hxq2Gy2QaCCL3qLNZT5G2CH2k8lUOpEerpakl8WGoLVDmFXG0XEc86SAmkx6dYcctQ+s6NDC
Gz1FQZicigC7AEGAu8agszb1dXd0Kv2aFhWm6kmO1Wlk9TC60QQZCYVuphy73sUDE/Hp1GXadFru
OZVgkJC7XGnnF4z5JjMdCt9eBOsz/OdtPv2Qk2mP8NENwyftdl8WrMkk/w5TOztHIamE08icoEaT
tipMb4O9e+7DkyRi2uKiSzwfARY3BrWLOvLlERmMsaKfbm9IR9a0s2CmcuETHU7V+ibhwsY24gOZ
znN5mfLhxNmUfAc/vS+FVJyXeUfla/0p1mjmj7FPTC5WHVJjipRpekKFYQgflaiK8zTrDoA5kixi
ZV8Cl3ieWX9eu3V5cALrko6LvISIevBKJnhTgtwvd6N0bw/hs1cOdLuj8GPl2uHed3Cn6Ymjn5Z7
y43Zj5B/pT6tRYKHPCJenNqPZvITdFNMjPvyrmJ0M/hXCKIMoAiXZZrZl9I0CGB11GY01BeX6fyJ
bKPqIiNbHtcHSQrznsL8gjqlZXdcqf59Dj0w6KCadmv/oQC1M2sprdOyYy33nK6nKS1nebAhRgaO
Deb31j7IdDJPbt+Y+ziKniaXRLbN7LySxknNLy2v231hnhw4XwFimgCdBjXbHslAPh2BmKMSz5tL
TR/ozkqS5wYOkpPQU+203Et8XBmhSQi9mxbku5xUQ9p52EpgU6bU6H8m5RNJxxcYxeBszwgkRBnx
yRZJfDJVg9F971qDsVuehX5ZbWwzpcKTO9FJ/eedy9uXG+VcRnZ7T6Ez3rUjQlizS9EZzroNkLH6
CYlos3bmbdjMO/1yg5Qhx9Fq0D6sCyaCMrqcgv6fGy30afEuj7/fJRxpnGftJJRr0+PyAoLz6DKP
WvTBP7xxubt82vL68hBQbrAyY9P4vpjXF16Xujz3+tBtSvQdLUPe1+deF1qYdXoxtk9m5GD2qoIw
/mHVwe4zBbDc3Q/r97rE19UrlzVPOipnHr2A9fIKqtiTa0X6/vV9r4t9XZU3a7u85c1qLG9e3tc1
4RdCxc9V5KV730r09YC+SpNFfBe39CP7AG4HWmbywcPsJqfgfDAL82OOT/EqqhDn0+22gZdZ4RoV
szy7hPD1ikg6HOCXpj580SutWE/QJrHoynaTycS4yBMhThQfIUYS9c6oPhib6dqPnmql7xNqFltR
xV8E41xEA67LSYqZrgX7fGVydJK03uJSMvV5bhl8crJ9mKMVcKba2fb9MF1YoSAksCnYg4Wxt1og
MNmog8dKPgbMa/ZUN5iOmnhheSiOrAQpgzXDQelGzk4zQO6N/nnysk+pPjpPXfBc4F3BVm0QWb5K
q67CQtjdZqTNrhqwLHjFKXNPTldtkQ38HWi0TqeeYHOrpJDUt+aX1qq/xG1iHedKB8mYKDOaIQLA
1/1de84NYmxUjjhQApLaIuOJeZq8TMZkO/EbbTmfE2+fG5RUHcJWyxkF0AZ4O6VOLx+lsqalDg2A
AVUG6W+M+4lqs8nJ9mqmTq71GYYw8SYYAjMOwQ8ijyUVdGyODYStvauThlNAbR8qnsqAl1ENHtaG
hbltaoGoi1r/3Jf1p0aXxo4czQ3xmSYBEh8n7FR3aR3vHRIEduwk574HRpBb0U0Hkm2nquEaFvFV
N1LQ4VC2LpLDNFgxUzACUxu7utXdZlvFYbFtOy07EF/QX0qc5314TchfjXHWQ1Fv2afBGadNnguy
IkirvWo+RZ7tnHocEveNG140lC+PeRdZqzbz6jXFL7kLQFfjqs3ta1SM+KBSvMlWPe2w1MgPRuTv
EOjbqy63z73WG2dP9/YRBpILsgeHTeIFzmUZ9t8Enu09N8BQxmQ8DA1KUmpnyBHdadp7aA5XxFGg
ySF0+MiAhFCmQNvGTIm3eqo360hpxi6wOkKsx0m7LcbgqoUhf7SzlCpHi/9KtgU2sTF6sQInvtat
3F057FFU2kyKfP0eekqLba7rMUloctsm/WdmfaC37QnlsBTHMnWOsYEzeGk8/X/T972mr6Gb4oce
3S9d312SV+HXn7u+3//m37av/hfaPIdGlQQfMnNM/m36qr9sXHDSRTJrgLeZ+8H/Nn0Nmr4m3WJb
6ABoF1jJP9gRYf0lBdgRx9FtiCXEOv43TV9hve0m2gQrmZYhJU1FUzf4rj92E/1+0NGs5e1BxlTs
yrTiWIvy6LKmNNgMnbGxkyDYE0kan0LgD1gwy5wxe7yJihurmAKSq9orrYlrBHvAkRgNZSc8Busy
AR3vtll9bIzuTMsSa5WelXuXlN53OsZvuCmc1UCnMM8XuqPYwG8bxiVmbLebhmav81Ota9jSsUYf
Frs1RWshuvVUilXrqq8q15J3lm3oP2+/7wsHAEOPHmwnoJift19lRp1hpLLZVyWBbl2+L7FTryqQ
e4kwaFF4/nVhF/i6sX+Rdt6uf9jXftct/93y+dlc01bsYxC6fl4+lZm4GC2r2adOfWNadGeNHktC
ndmrVM1G/fjIiQsLZ0qku8RY8c7y3+w/y/c3+fYWu7cw5VvRwNABiE1IMMNP3gTrqOo++FXG+GnE
l6ZzDiOnlGQz5YAsgja17kdafXRMHH2bpWa9QhujvbNJfr9GCBnmg4ve5Jst0gyB59HZbGDUW/bK
iIZgS8ZjeXrni7/RB/DFpeBwwYCF2hoi2pvF1L5D+aUke2iYjHwzOhjYK+r2jwXK8Nhu/Asdf9jV
RCK6IzrjgPC6v1EVV9JEleJUmGjtksG2L6MQzvyf123e535QCCyrhoQEGYch2CXfAsQkPQAzgJpB
hNdXkgPo+GjBF3Qkq3H06EERCm9DK3lnT/h1s0shhCskqgRISfa8o/4gS/CCOOodM2+5SqM8zTy4
aoXu5u/oH3631RHPQEdSOhGP5vz6D0uBCS8iI475av7gbCaHr1HlNv4v0yjf2Y9+txV/XNSbH9i2
dL/0ZdLunTF0Vy2IC7+NvhYR1gmorfVqJCghDMbzn387EznPLz+eoxwbyp7NOOntCXkMYmQFPQe0
UBRAAq3JDm6qXzahSncTCp1V516jxm7PRdHfN8qKtmPZoUWw3FWhAaPpEmlu+0jba70tDjHCU9Zb
7Dqb867Tdsy7h/hUykFfda3bUachcdU3p73mibM3ktuQVf4LhNfpgDqicvIRpyUqVWMU4WmWxDe3
Rqt9skoZvqO4WU5Vb3ZbaHe0NWzJMPuX3dapfVvkDQduIpp4ZwzhrdmgPA58vpUWdLcNDoKyJ2dG
de59jSAHxtN4Q/tUbYZBdls7u0vqpiSP3p1hRMaqcPJ+Y45RvfFD9JQdO4voOqyAaP7XCRVTR00H
OuxwffWNMQlm08KKzkP9JUwzjdDeXj94H0eb6BMRtSdNRE9//rEN49drl0TkhIyHk5Xk33xU/bA/
R5g3qN0mzT4vaUO1LYirEk9KTve17h8mPKVoiB0N14EcDtk4C7Hly+jWV3oT7oop0k5+/jWL+V/X
QR3ZVLcK4+/Ao5ITzjJ4lzG63UoSzRt755uJundb7+DqnyPgDg8pudL0hrhOamUr1oKzWdOlI14U
arp6k16mbt0wh+Y1gF23Q+fcunnx0LQnI6Z6n414EUx1Fg2tqgyQ1XAZTb67NsEIrsK+vOjbDugv
EpHuMh6A++VpG25y607X5YMjk7sqkvIApoP2WdZum47U+Ty7SOIMWgqCid2kqPLngmJRa4WPZLNh
NllRGdhNjv9gRuFNq7rrCjhUEnYRKJD+y1iIAmMO2HjDLzEqtqtExRfCuaFiY6faAUrKvaXLhrju
5pqm7GUMvGAHHKwkVYiAAHS3eZdcWDr9smgi02aUFZGmnfbByMl7zt0vQSW/5Kq6kda9nddzWJD8
JAz73pqsj/jbmCu7JGOiFll5yrRXjcOHVF37YPtwmyJZ0SxPC3PF+Qq7ctVcJ8H4zl7164nLkagB
BadiYKlKvRnSDYh7WtlzHLVYqYt02DvwOvAYD/feUGHrDyj5Mq155/z/26VKrrpSl2q+EPy8J7sV
e4c7xVx29cfa7G/bPHlpK/sKtO8DeOUnwro+vnP0/Dr2oWnBlcBwDch5EPp+XmSNQZBAsZaxlwXa
I8P5AIXmrtKaels9SwXo09UvdVIeV4Wcbv688F8PXBzXYh6eu65umvabAxd7RRf1Xc7XVfnHohI7
UO3a0Zpi1E6NuCDRWGlfNXRY72xmY9Yd/nyWZMGW7TDONU2TTf3zl051T0ubnu1steoKzhzevDTt
1ok/Dsc4C58BB9lr2VFSToLpqubkiXwheba7x0jikfjzVjB+veqzNkCLHAq4hmJI9PPaxMA0DEyb
9ezqzDf6fNrwCxp/fk1hxBk5MvvagL6udyvfyqHBeZskcaJtGvT3uU2QkEz0zZ/X6S1HkeGPIxkP
G9LB/WiA1/p5nTCqWFPYIRRH5urMkU/bwgZz3YXdY+GPL1hWMKaUOS5HbHZc95Kn1Mw/jMrT4b+T
8jVQxjnUVkNbDO513BrWStkFYSeN2DS6f29E4tzAO7xiKALzhSY2kY3ncgpeAssDtRfz0X/+Ssuw
5u2P7irYlEj+XOZqb8YiPtV2zQvMeq+sCdY7dAOo8cpLt1nXclE2cKZ3EQaLzrSwICZDfJjq2eQj
5wOfXLhNrdvPYmLoYncZfKV60xe0hG23drcTXmrVI5TTYSdvYt8zjy1EVxqZtC3tYNqAtuYU5p7c
AQaazPnCQKp9k8sqwYKHOe6IyN30ndGX9UaN/P1XXBS4yrQ4nb2RuZICi0Hd6QmoJ/u6CYJDgAZJ
BTgqptI4dRB1fBlYx6DXEuLiYKLnwUsUavjSGPB3LTJmhueoGb3B3jAB7EH1WYBfulHgvc8/pkOJ
53eezDYBOI/kM7W0B+rnDhUfo962/Tz+AXyCYxGRl+xQjQmUh3YXXzh+Tzy4h+whCMfnqZ69E6gE
1gnW5w32z7s+t7/+eQdYRn2/7AA/bI03x1nfJD1YjrHe+60RE2UxVmsxJy/lqNY2ReykW84LBWxi
FLfGnFMuarFWSj5QW7z+87rI353pGYBzkeYsZKCN/vn4csbOIkoSLpKbYpvrSTa+tET81HruFlbH
eAol+TVFSARu5fucEBLjOkWcea3c4uha1PxY8ZOXkxq/FCLrbLwEcQSEaYLMk85jnCgj996KP0vB
h2CTeW6Mtju6PhJmr8Q1xsa452PvK6eNNhPt+zUJGyBTUMNsUyd8STL0eB6uPZJfvZ1M7Y8pyaUr
x0VqZU4eBmjUNKOpHwPBKcoxYSti03R3gwuhKNSfaMA/o5t6sNuIa3uBbq4pn1qA+mYZhKewBABJ
KAYZicnFO9uWTffmZwYLYlhAhaVNSe/Nz0yMo4q9iNOpY8XPvtfkZBBBLsyBjL8zkfrN9ctmCmtB
VVZ8qj7/yD8MPOsktkGaG/W+8LOXqIDkqIoDp84bKvz0kIoAj64FVjSz7v/8FX8z5KUWBuNTuJZl
w+N9cy4riWAplAeISGTUL7sIhIBDvTZu6i8YJIYVcbvo/kBU29lsyvNxY6YjM3mPcf06RtFdKOer
JVvK0QUmzTGoIqTdO89Gx/PnVf3Njm7rlgAAhguAKtybbdT4YUkDmuDyLPDdVV9e5nX03OnJzaBJ
YqTDl1rBbPjzMpdByy+7gBSug4/elPbbK6rbafUQhhxdRtde0dTAn6iRbUeitq1oYXoN2rC62Gmu
eaDK8EF4zlGQZ7NBvEo7JLduBuIfIEbiMq48BppTON6HRn/ZaO8NgeYf6tc15dKp+F0s/e3wK8TI
LAMMk/veycmXLRQ+9JiEVluH+S2D6OXPW+a3eyxTJMdFb4gj5s1+Y7vYo9N2AGCVnUmMO1sWSxWZ
fcXJ2Zwd8AXg8IGom/d22F9n5I5tUCVld+UHseA8/3SoRLUBVsoqyK+fmqd+tG4NxezQC0hwDIYK
4QzQVZ/5Zwx3aG37zdxQrjdBpzEP9wjMQVtgr0292yERvJgmu3jnUmn8WhRhBQHMUYOzlIOW/ucV
7MdWTkEdc0Rp1jNnlY6JTBPtCIE+M2/8FoSMjjuLcGoCDBw13hWWvyhBtqqiV8xZ7MUc2YR//rms
3/1ejJD5pZjdopJ8s1aN33nCzPRqP85MIz1FPaThjE5qUsbgB6irunFdMuF9fed3ur9h4HgsBEXE
NnLSmzHdZ0KGd+YwfGujoL9rDf828GrEWBkWRRM+oxNcTZxpTqUL9tH2IKvCqdOvMq4LbmScG8cA
2esG7nkquExkHUO4UIcbGthu91SX56xghkD8abs/1k3znAzyI/zW/KiZkXoUpf8VY8s27ogc72ez
RmJwWTOrqSCpc1OXjAH+vMF+s70cFyMXJ2PFWPptskWgOeEoM5t2pC8xXoXRtsWtve2zNljnrbwP
g/bW1qqXqH+3iP2bsZbLVUe5QEHBQ74tYoeRQbmfyHHkE4k6RHprAY3zvL3wzDml1DaOPSKHrkv7
i4T0krVplvIiGM3/fk7FXErikJu7Eb9cGYoMZmjhWOU+DsfrysLnX8a6vg37LF+rwHgGFGtcjXl2
iixRv7O7/qaQ77BwqrlMYhS1/DdHOU1SP8pR5+0bRUR1CytMOPnnqPB98A+lgHzs0tyepmME4bQI
sGP/+ef/zVkG4BTZJrYBjYQsuZ8PYkZKWeMGgP+SFkN+4R5Nbx05CJLCKAXHpL/7jZkK/WYuyZgS
1jyuQsfkPP7zMp3Yylt0QiwTBcbnHAX4ui8a+wZ8Yo9DvrpLMkiuxlC695p00Gq13ldTBcGlGrxy
7w+eexNpz9CPgi0RNT6NWiA1MSHONy36ldooLbLEWw2KQIBZVZnag0M/luADuWKcHJ+0eFCPNSWm
WveKOxEkT/XYjSBoqui5GdydiRv/tk7ApJgmXWmOdqa92RA+ZE3Rb8Mi9Q8YXMyn2LI+d3A3t70Y
Mo701jn7KCHXyjK851hp+whKhdD1D1RztHvLYxipevmIySQ6Uv7yzh5UFhDTlnYj9a66nYSXrNre
vKWxUT40L2bu4FEYOptspcd2MqJvHXX9qherqg3vFTOI27yX2rmvvG5dpBlzbifw3A9Iu5BB++Rw
t+EN8XTGY50ZqEtG0/3o1VG2NxWJFI2wrGswLo+MZNpjNQd8DUK/lEVrXDSN+4lJUHzGNBWdnAn9
AFfI7HEYo3u98tFi9JO7c8li/XuGRKdjMzxbuUw4dwhcHJMWrmKdTCnQU/kdTJcvggSrL3ps3GZO
8neThtoOoHZ4HlUbnpEbfyVZtycgsE9IQ0zzdpsW4cR8DzhtmGfMwEBygcCPIWxH2LJIr+2GtUpm
cmFeMKpvk6dGi9q9MT9anlLBBAfBs1LoxIoc9vmmyXPwd5RJlqdwI8iLxhH7JAv7UzTf5IC6vt9b
nvPiOTix8vZQNdA9m/JE6dE+Lfdeb/rU7yAuUZNzJIKykQxBEHJ5ePb6MTz7FujB3h9LgnPj/DIg
zjnHnt4goFDVp8HOmb1MXgPDH3fWcm+CRID4CQtl3Pk4TPJqusY/KXKvvF6eofM3XodJZB2cKT7k
lY1WyZM3rzdl1q5DxipX6IbRKtTxsEcDFx/qcc4rFoX1MMRmcGhUuu8bJP1N75GvQJadc+F25SMJ
lfkOCoC/TQzp3VlwJYwxM560IM8v64C5jMYwGWyo9qEpDO3DkJe3XaKacw7X8saoqB27YbMnog6D
vC+9e/Qk4Fvr2l8vD8lJt86zzaath2PVaSmCfxX3NwwTqh7w/goRXXtTxxulR5cCfeEtGDM5G6CS
Y1eU3tqA2ruLdDu6tZBb3FJg6rbDGCI6xzazKuwuQPITdmD3yFhrsPw+JiMUP3y9ComQ8B7tqNYg
EDfpDE/Z1/YwPY6WQQnD76ZzpnnTI1CnC80y3NtUr6rH9FMyP2nV2IxgHHMwECNdMn158D13vJtN
pZUyShAtVYnNwc+okQNdsHMMQSNT4mu7Ds3r5R5D1565xko5xLwZfcMYKRpNbLDlpHaqjD/BfJAX
CljIBVRAm/3bQi/qEWg0pD6MuKbaSyPYpHyXh7lGuRLYkVcByOpdlJnGnZ5CDdHIqiHXe+tOfG23
89yHLshg+wyOwrPIgruwTTaD0ReAhsREijg0XQw3VY/vkkr9bdN17Sd/sD52gF8MrMXXNtr1q7xm
P8mxaG+0Km3OdZ8jdyuCr+hbRyxpvqQGAWkw92UKQwonCJmF6d30v1yd127cTNtsr4gAczidnKWR
lawTwkFmJptNstnk1e/FeX/gA/bJYDSWZXkC+wlVq6rhPoXa/wk4t952SuijoY3u09PvnhdU707m
bh1hMDiuc4WapQ1/DumptSf/i/2v3mk59wew+8Wn57NoXx73ieMEkEKyoNJcVp2w6d5815jWNskD
hyEF5Cfn/B3z5hcXkvKrdmK+vfhBKqp8Dq3Cf0/znZNk1bsexuHuhNk1nd4F3r3XUEbNU1jpt2SQ
8ZuXzcUt740/j69KN8uudYdsq4qBro21wavB7PXOIbPC8RX/iJabqXfRhaazey5ZgRJrbsuDAxxy
MzNcOgjbmt6i2HcJIRAO+7Zmeitdj7yPwPytR12t2ybvfgywVK6Rm73ITnU/+uXG0swPdBPa6yQp
cIsqj7FzHY2nEaMYxh++zEmh+pHVqINH8wvbiNq3oQ4Oox99aget8mb0+SzaIH0MNzhYSZH97r55
oceDMsaBwyd0n+Fc0o97G1l2HtFDeFagA4f7sCUsFV9Fu+WC5188I0TT32fpZnHdPCVhOz097uEn
86Crl2tvhlo+aYd9nu6KZ10JTKXle9Qmya5SXsRoDA+RqRzrLGwmNkEbzBsfW+HJtzh74aDOB8T9
wRlb96YQ6Y0EruacWIU4u6Iyt12XR/sRG8JQeDVeOru725lZbBztBufWDsW58l3epQFQvMdh17j8
aZrjmWXoOt8eN1h33q0iMvdmJxMMNu2WKBP76Mbxrznrz37aV0SHfTeG+uPHFmcOczb+A2cggceh
TOWOjjraNIHeZm6fnC3SazZebQEDRaRsT/NB0kasPDfbGuTAOo74mxXFS1HEDrtdSFhz9o10dS+X
sBljdLd15/JbUPcp3W2bIDzM9szyNc4vXdp99G2+wgf5N1cXl3OcBmate/enyvwX05jwOGfDnXIe
nDOSlKCwOfMVsPGWGtJA9xsO/Yc99c8zwDPGIU9lkCynLpul2EVJQsBBUHyEdnxwZw/dY7pf1Hfa
xtaOd7sw/mHLI7om/DsD9ULaveCdY4rWACmgLK01Nka4eD0bJjtpFK5P9O84tE80Q/nJauZ34h6e
W1/BWC/FsZAQyKfyrlDEDbRMpRiPJDuS0YKo16lnUMjGdlL2vkjAfpWsHIPpm47zLvBpbKZAuutK
uEwgq8nhaaNk9fhviZpa2SzOqlfjxRdvRdESWZJ7L7mL7nogKmQFn4iqwGNeG1fmpsvCP6GFbynL
KmyCZX+vo/jFnyA8GXqy9t1CTDXMahkyBuCYOz6e4VOZDyFI2hEDQFQd+66GqOMrdpPGU6b1r2z2
dx7+pY0pgSXkjvVVC/PGqEStw3Bfm/YmmOk9o27+C3HVYPlnk2PJ+4szSa1bA7izlDLcAaS72gVB
HihCmnUrnGd0rM6q88p8rVAWlvanPYQ3YgoYPnu8VYuqFHDJ8m7bpu1tDIx6Z2pL7lhV4c80FNHC
jX1DY52ycBfZrlM2JjKfS4IbfBu9EpsmdP4ZtWOuCS11sEJFt0LNd7MDjz9YhHygA96C6mpIS+gT
qKtoSBn8m4hGW6jrmTFsp4ClhU/kUIqZCdgXvA4n2RMbcLGt7K2fkbl6tXdiEvivZpScAFzrhuob
6No/p8MeMM7ELw1UFuDRsBFUvMau6t595Xy1FrmGNIUr78V9ygyW0UmE/w257UaDSoWfafAECxMB
g2esRY6fKdw1RSc25jiUVxUnu9n2f6HiQDLbIgSXvpes2kFx7Fr+xsrHEORhf3FylxwOU396lmHs
g3F8kgLPYsbmExr+eB4aziUBj6OyM7mP6xJ/rTljgxj+1ByAuZiye086syLLYzVk+ETrVuhzMU76
/LjXET8qExBrquPo0dLdj3MizgK30TkLaHOZM3qWEGdcrAZSkPQcweBdQduS2ygjOL0xmRkDEt+o
KpHncEgkKoMuUevGYwT/eHDIIYCKPrkANgCzlQzt2TIgHY/CBK4fFVB/6G8EkDJhwzMdrsHyD7bu
JM6BH3D1tLTHpzTEnywZjDcuoK/lf5FWut45Qf7nQezOF4A3HDR3VWfdsFFSEZZCxsOG/OXu7LU5
3LFqkX1IPW9VFt6aojjYiTS2mPZ+q0TUOLMxSFZqaM7D8iSAGoXEWbseWxSDqFwvmJCmevuUZXul
SRSosGeyBFq+YUHghlisV47fgY8D0DoJZCPjGJu4mG0iSZYb9oK7oLOjg0S7qgnIOcrec5GoVSU0
zpT9fytDkrw840Ma8bjrlq8eD9GCX7I6ICVEVuesaevzXKX1OdTzV+hRLDkDwjIGUWiHfTAbTTwj
ts+XZxnUb7OxxFyf+fVqKPl85oFNHPOQgz81S4BpsiTxg3vWmO6JBugPRT18hipudnwVnx43DZ7i
nQvNFuR5xeUEpOTj8bxcYo4ed8GCbRnTBUR5orueiiI9P+5F6YyBF8tPPLqEJVj44ITaB7LFyqpk
+5EKOOv/fWngyz/zlhrAoXjwFVO6PChjAIrz8+NmWnDsuvkom6T67+Gwd0MMeLncjLMocawAUqHX
iBEADhBkZVv8BjQcb1lmhCeH0HWu4+rmkEJ9SoPu2mb7EEcLOzQTSEHIuWYFvH3K3jEOFq/4SlRZ
cbDo4Lb2CEl6Lo1NFsIJKJlYXUstwGxEpoCpImw+5AWCjS6QuyT9nkMrPjPkA15bYCuU9TH3W3Pn
xR7NNYalyYggTRS4T1x2D6CsuIAV5p9xMGBi9lxYySv7O9n9Toep3haAGMaFyCAfcIZuATtAigXZ
8LgLYwCQAx/i+uQ/Ho0eqAdk1jUsOB4dlr8AOSffOqjiVwaYiHnhRTwex88NzuLxfeb/sSUe4Ijl
5vHjH98FSou8s4VM8fjyv3/nv9vHX20WnkW1kC3+e/DxXeLx6z7u/vf1QsawF0bG/343/R9CY/nX
/vtNPBAb3sLaePzc/31jujA54Pt8NA9Mx+NPC9Ad3cLw6BIQIfVC/XjcK5d7//vyce/x2P/3fUg5
yt0AROTx+ONmfCBG/vd3g4VAAijg6fHQvNBJZNX87vqaVjmMwSsSZooDny//dzMvmJMGGynmh+Uu
13QwKJH2gEuCR1k4KelCTInGlgihpr0o03CvaCh9soO8blf0+Ll0ZQHs1AFBRMsuUOeTu0Yc90/n
UFr0wmvBzfaHgwh6ysJyKYC6EHAxb4JkcJ77hfhSLuwXHwgM7uUSuiDDGbkQYtyFFTMisLKBx5QL
RQYPNetTwDJwKIyBbW9m/g4X7kzKqIM++0cV/KRiSzdyIdS0D1bNQq0xF36ND8imA2gjPfuOYAXZ
58K6iYHeNA/6jQ8HxwSIEwXPHnicBkxOvPBy4oWcA+eC7j/u38qclm7Ac50rvGtVkx3BrPp7EwRP
DVxkVc9AJRY4D8zYjBAk6KPAdUeGJ47VX0pZ4pyCiL2GX79x/FiBqAdfMbIEzhYQ0EIEUgFsoApI
EBAAgEHZQg4SIIRqUEIOblw7b/71QA+qhTXE+fmtFvpQCoYIe2O/UYCJ8oVQ5IEqijUKCxo7hkXM
WJiISSqknqbUUFuraQBSOeKnHp4Gs36Ji3bcS8xmG4aR0XOgmt+qzlNcC+1fkQyvJEVM24HQw3VW
63OSp7/wVBuVDHhlF1ni4G5smcptBfQ7aOronEi0CRm1kVWPxmGwv31QxodUvaXIt17gSlUrkcWX
B1Tcmo4T5o6bdjD+Rb3YFlGerUlQJnEHY99myDKL4/mWi7+Nm+htRwu8s7wkWRUeKZtzZmEOMVWw
jxLZrarCXGHEaNZW13LYy4KxllXcDEMmhy6ev9E4FrfABfftyvBcKZ2hI1Pj3UF4llXiwyhFdw4w
orDrGKh23La5lpByPeWax6nIDoye3g1+hbPH6GMlYsUaEEbWdnZLd9cEkJY7W/yiu1UbdjjNPgls
9QSNwxwo+WqDtbwYMHISRSaBZ8AmllPLRhG3FlNOendGYNVWMh3gD7JXGpppn7EmAoK+hCSoOzqm
iMqE2gCpwdmX/puyww68FUyYEokLWUtDZRxnBPXrTNdklvu1uABC5ySqBHUw4BgnRt89M0lEFZX+
DHLMLSV4zI2Tkw/QMx/qQpRZbhVKXPIJ6vQx/NSWKE/h76IZ5FOLAyeW+Xr27NsAOGDdaSM7FET9
mBbqD+VZXPrTVK/zSYHE8DowN6UXbdLC/RpLkzQyF6B3mlHvDyxwaSswEGYfjkZcmmEJ2uQNjVPa
UKTKpC7XMBN2hkEo57AA3YNmHBlj1dO+EcOzZ5dym/JDIuZcxwGHj2t2I++aMtxONZ7NMrRvpc1a
uDBdSvvFohc3XJhL89eiARMG4RnwQpa+jol+Of8jJOKX0WQ/DYLolrTPEx53Y0Ul7+8rH7lWNYtd
AoWNjxF/P9K9vTWs9E+axTtde+2WkrshizIKrukIEQhePOyXGjmnJ9lJM/e7oHMKNwLBNkenG+9c
qaeDbBpYT/2SnmWPfzPg/3eugAhh1EBEeauHU1bk7W5akljkXPlHg25u4dBhuE2fEr9tzpaiACOv
9901qhjzf+QcySnwKIFg3UwqBsmSj5skytMfvXb+xt61IQs6Z49jKM9ZJsH589xY0TVtiOeBW7Cx
JOanx6dodMjtaRdbXSJp4iJVwWgO9r4zIcukUL62yw0QztRlNFf3waknZHJvtPLSRaK4/ndjLzxt
J/oXtykFFkuIrRmNrP5WFrPUfdCmhDkhU/GyfB2wDgxYATIcBMAD224g1q4fzjSUemOH7C+qJJZE
ytSkiRLLwnPcdfbeI0wxkkxW7Aw/uTDqkKzzkQSj4OBPtUFuRnuEWShXGpovGVtr4RAzMoapvXmH
yubvSkRYjLbAradhuksaScSGzdXamHIGQ0Q8uObwa6pngDyx4mcRixhH3ZZzhXzBOd2GApOcGOxk
HXZRtjahvZ8zB8p/nWY7P0u6P2Ol/tgmnKaCYgdEE32sri3qxOm7IZ9q8p39VEw+s1A4TFgyL6ic
94oK9tkCDJPTy0CB4R1pD6TvcQZ9ZnbiQs2uP2bi1UlKm87JWOV7djkGbzeMHuBRDwlTrx3KKzm9
ki4gtmXae1vWzT8ZNnprilu0OzaGbz3bbHMiea4xHEp7X/c216iBT2bEz3S4PD61PH1T+kSZOu7E
AM8LNxSxiIUV7Lr8jZE35iNss7XzFM1hhLI2WHBRWbkOxHgbk6ajYogwgFZLj7VE7UUlIG9j0M9p
d+6naN3YffhUUAEmpSHv0hF/siLiTeeq4gpk8bOAybafGL7smkHtPKZmW+rkZJMBJNnKSYS7trCu
qUsX0iTZemzG4hywTCexyrU2SeLOu1GqEwkl9nZiUr/Gq5g9dRGHi6NerDlBP5cD2yGplLmSyKwt
0Xu2U70oFkhg3Wt3HdSkNzSMvHaNi4At7HcXjUb8qJLi72glYu1YPjnB0ZJCVjq/IXzZe3eUXGOZ
dR0sOcfbPgB+w0LtyFxmOnqDLM6dDCBHifhoVPOMKkr/NtBTnts+jy46ipJdiaYSNZbNsk1HAHbR
/QGaaU2gTO3aGuL8uSX26BxP9pMVNTokb7bJn+9mpudVwXr1kHi5AldtkSTm+do+4NySz078oqRT
/RAlWRd5Yj+jUah/oI0vdmGNodgafsohFq9eng9XnWY/+bi1r304UNZ75CFF8T9b5dVnNqj2bApD
r83lS5Rx1ab3yQt2VKOPacmMoQUFP+qRYOGsPIcCU2mkN6r1gs9q6pJFBMiUBJiOMzX6KcSTh72B
qDqDURJByfnBxuW+CaxxfnJ4mkG/udWxrCkhCarX+8god1ObfnlaHcs8VHfhp8mNnemt12Q3ZOVw
YARlIUcr//Ver9bOIJOdW5n/iv4pR8R/acffDCQ6AoixafUl0sq0JrmT5Gn8n8TV5hngJasb+HSZ
2DeMQZ1zllkjCph9haiH3RZlJ1BJkMxqZElC81IncYYV2+fSTpni8cY9mfafLBy23qRg/sAb37pw
jvYsub6gs918u2punsW4MK56Yoi6+Tjm9U5nmJWKad4ZgvRTlXt7ICX+kaXtQfXjC2lFRMrm0uQE
IWmakAKbMDVO19gLjmj30r1jmtGlbKlhx/pTAlyjQsrY7VnRoRL2b7IWnGNE/IV2GCM42tn64yD3
5pKNU7JvWjldShMfupdKJ99Y6xiIBsG4LfLZ35Y1DtiFz9ODKgK402OzHvxhHSSkf8bxVDJP0O7B
aUiBi+HkyTF/IoBwY2WWd88yDwhRXAVQ3Ails2smIgYrMIQm09bPSNUyx244zLKMj0h5jrDs7E0Z
EpHucKUYpb9zGFWBKQJdIwsI7348vaet5Z0dHAurykbKnOoq2hE7S6ptl4kfVlltO5+RcoO6ZS98
QmVYVGVE21RctxiPwz3rpk3A4s0yuyNXJI30w1cMPlQKeoyYRmTVnRd9W26sjqRNw/RxiGWcMoq+
MRcbmy57LYDl75KQY9SsXGNru8PVKoxpVw2tuVr6z/NMb4ncNWZJ4GVfNiPWoxtGX8kYq6v0tlaa
p8+JxixSDiF1km+COIJHz36N7o6OVh5MxNqObuvLOJ0QTtP45R2+59STeycDeh6XKM59fYwLsinb
Lph2Yx0Vm7F4zvM2uMmWaBnL1G8mmT65ND4szVYmkPd8agG4OvrPRK14ITG1XIZrlxBw2xaLfLPn
hYkP0v2IGy/eGllsfPnj3zio/Q8r/wOLKd5GHvwvN1ThUdYzezjieYKsSK9pjQPGcus38tK7a9wX
1osaX0VhY4BAlnBN87C4VT1XEkb5+wLByb1KB8ZDZeZfVXnz8FPfkxDVdFglHZVt19+J7Yj/TaUM
bkY2McH2EK+Cu4BcYfD+FYwXlAfq/39sjg4S/E4Gc7CibIxukXln7XWpJvOQkDpwkPP8CuYxv7Ci
mF4kpDxjNug1hpz1k+d+tt0c3h83jO0OeWF/i4Yc7o40BESoIJip3TEDJdPrHOcguXxXvbjKPKV2
+jUyJmZqrdjQpKjSAiPqrvMAoasm43iDGoin1anvjVNY5E0MI6PhgR37XDrrpkT7DCUwPFIxCKZy
sXy25w1GelAsEfEYzrQNiNCBW1HlROx05D2E87lmULyFtuCsNKAbuLmKdY7Huhm+zx6U6ngv0I2M
LCnbXIcXvKP6FCWItzMxfmftCHFEz+62FbU+eTSscP67jUpbbLVVYpEaacOhDhkrWueiTMSP2st4
ltYARKbLBPtkcup0Jz0Rr+zMo34nPGPdGzBssrB+LlIHVBwLBiag0xri3SfLd64ibp3tdJ5XGz/r
pyenmfo1+5F8Z5dkU9RDLtfpxDLI8n6jRTWOXirCvbayE3oDeX7cGHKM1kLzxIgmq+7E8G59hDev
ik/8KVcdwMrBJGcqC3/WcfJtYN58Lh1giHRNR8RUoDZjZ6RkJMJlLioi50dn2DTSZnPckqtb9Ykm
86xN9sE8tAeYLhnjfyZ306SZvabLjj9j9+yBvYm7fQ/Ua9tm4SfU0Gs5NMjenVGedQCDkm7tE2Ns
z1siyrZQEX5Prkn9O5Xjqacn3udW2G5yn6jNeZC3SmX6KY6b8zRZ9maqHG9XcxUCzViYGwWmEvVQ
+jF1hsVFElyzYyDgi8OcUignp1swkXjykl+R/a8NlPMRNSO6Pr/82QCIROKt85/M1cWaWIh2dP0j
jbXP1RvDHwGlLZIBR+7SaiSoPZfXhpLCI5lz8Ht/FXIdPWKBYTqwL3oYgHjsXwkuA9UNzHI9BiSl
e33o77KiH4550SJdicz2NpzNKvgOBxvxZht7G9ubXl1CJ49DP6xCs0OsYCNCruqaV7Tv6TtCdAID
gjekNr23IpM0YV07//VdVLgNy3G6R9Fwxk3tvjH6NfsJhO+YQWBzil2clxLDQoBkna6o6AtEOYjw
mGvNNq9+DBBaDvWmyKxfbbztLJtK32Dt14toXwpbg2ADvu5OENOadFgLdKb7Mp4PqhZiowWi90Js
RgimUSj2BKG6/0bziH8EQirI2jhzng3LUoR3GIfGLLdFyeDK1sx//Hi4ysr4qSv9J7GZhVQDzJJ6
JhNQzK51bIzpaVZBdBVGIS9W04cb1FQVC02WqK1l7WrHzrac98tHt14XupI7R3/mjU2ZEpzavuJ6
77ZQV9uWox4IF2mXgDMpp7Jp3DZjrQ+9g0Pej20kl4xkqCXQ1wnIaw3bXALBIXjm6Wc7GExqmfHT
pKLnIVALJdZCv50n0naLfRFPwTnxdpbVoR03unoT1Ay/bC/qD0aU2au+gX0Vy5gEN86oU+P1f5mH
m/vQaYlFddJxO7JkK4vmF2syQr4Th7EWDMWaKmhLrqKzynzzXC2Z7doZ4peW4dKk2dcOYFQWBlVK
m9e/tAXh9OS4IYcYDPdHX/8KbLc8IYMljqoikKxNSccmMhbtNoM1ODvOYcLeuzYyXAseo3A8t/mC
JqdyrIKP1IjCdQdzf9+aqd60YgYlGutgx9XwzIul8TVIehOzdZ5UbZ2w38Emds2RWhaRuMQkBXpl
Js4w7ZyLiyrnWI3VcxT0DaTfnMlPJyWpI9ScoDMJLaJ4J1o6eioz5iAZs7UsBwGou/6VCooINRhj
HPfd0QntfOPi5Wf5mWyTXkb72ayQU+hV2DbBxqhaeRuC+dViU7ZMpIKTZZcVgKRmoqfmiRsha11T
n+j1PrZe22LuSdtOTu7kF5huxl/DaFvrPG+IVHcY76VbN47Srd1SviWN9Tst+5ItR/23o2nfkxYZ
w5r6rosuvSCxC3eBl/8dvWXUZSflIcdy78HJ2di4CHduGP8G5P4U54+5LYPsyWZP1qWYfwfe1eSO
+EerTr21jti/VE3ZrZNeGOfOyylksRYSflm7XGerb/a8NFkV5Us855zbimFRaOQMFoSGnvnFDAPg
S1Z8BONx6mVwKiyiKy0v59UJW7aiKWmqGPhP0ez8kkFu7jIzLU5a+D1CfmtrZ2o4tks2oZZcSqgj
73X8zwKfeDddb0INEZJtL/J87yd8MoNIr5g5ArKn2xARtpHEWQ7WKjoW5fizJ6r8nPTTXdQBkKZW
XEA2GescQP+mnOmHww4Z1ug5PMfUA1nJMGgq3D+xxYjGLXpe5dE7NMGoVr6nQd2ryDl5ofG7xEhs
4mndMXLkPFBTeNYO/z2QlT7+kZas39iVm4SV4xMIyYMTIOliQpts3DZ29gEg7wLOalKFhBROVnMM
Db/c54z9dsr9aU4G6B3dRxhYx+wYuLeGIYtjcMUxjHtieTAl7Ih3gE2i21jKDyeIxxPGvmYvZtNf
N6yftOuz0HdagYpEcN13++j8uAHf91cwW2P2l7U7hhfZkX3RcxwK95JK5zc1pfmnlO7di830lk5t
uLPS7BoQy8b5qqwtIyG1q2P6HxxnvMBdXNJr+gfmLdlHHjW3eRw0yTreNRfLeqxPXnvkrBRMZU5I
fXVsi648JWYij7X27k4d6L3dctGai5b13pojIwWLVqLz+NNTrg0y/IhLQMXp6JB5XbgFue+Gpg5w
3vKgPlRD98tuuuJVMBLasy5D4aGc9lYN8pWiajpqCNSkEJbvNTXSlPbOUUUSNDCpCYRR06aJtOOK
NLprVTAwJejhmfXMtEp7AmalySk6aIjKJJRjMO8KWoEZF4aVEG8N0OCCZA7SUsjBoJPw3qUNCDwt
zN00RV8BwrW16QP0dfUstli3hnXZ9IfWbpyznhJvFdGLEaw9nAuwCAwaRmsnHXqauTGv0WxxDgZi
XxHdvZoKUn4ZjQEuhoPaNRGtDv5yXuP45VbGBMrl0QCfseVT3gmbCU1ax1eiAg6mdqNTSS19VCUu
c1906J3s8paq0jjoBCq2R19u5C9TExDwriA0RVgG0xz/hA0Vcl+xp2QFpbvjLFxaZeOaN52z9kw3
3zjWLI59DTIrxOK1CU3AWz19W6v9z5LPynNlTZJSAY4qCqqnShi3apLqCFaru0VJAvpApOQ28rlM
HW2dvAqYbKtjQAho4dLilvbusO6IRL8UseDlUb29l3XJ1ao2wVstF/5Q0U0GBolDTU+gKGfHLZso
Fc1WPDdJ/uTYDH1nVxEelCvSOghcqHhfbhMhzIMohitT+XYtW+n/iH2WE6m0fzQ1NUo8Ij5SBZsh
lVm/61zUz1nQbaEHuz9DBi1rrED8Svg7tgRSOe+mOvTquxe9+9o6Zv8c5v1r3aGfoh+21wX5YO9e
mX43vq++m4b5njdFq1mih/UMWuFsni7K8J1jZ+viSqLOfo60+MkxSAoNKIYtieHpaXAIn42GKbil
4L53BMBXa62GTWK15dFglR5n9muXRS9pNfMmMunOp8YRawzSE5LFyrn1kvMjznvvSYlZrVNABA2j
vKd2uZnMqsQtK/Wzq0eb+YDpvs2oxqFgvuOTi5YeF6zGWD5PwiHHXot/lSjadZgHrU/Tj6DInfTz
GFnJTZpmxbrhpY7pfBndBGePOecmxMzA+D4lh9WsSY9NhmBDa+0d205mmADwts2Cul+ipc0patHB
NTAUepo6ezTw8SbFl+VZT7iTjT22zXRnE2i45XL/FVizR0Xe9MesGZNNn8liO9uFj4Mq7Q4uXqcf
RTX/E7y/s1DVEBkH5wDDm8KLz/JsKvNp1Fx+8mDJowRYuiaVtrlWchG2uOHAanWOzxUY9zSbswuG
xuJmW5dEstxueqdCQBLd+zJpnka/kSQk867DMdSdQz82r4rw7JvdlUezbX4AmmT8jDMHJKqkoOm9
tR1QcRHg6LzpKXph2N+fVJhuXCwCq6lJ4h9ohN/dMSQrpGiLc+vH5d0mYm3VOFG2CRwgcxPTvGuU
Nwz/bAy6OrWrCztaeiyhDlVETO6Q9/a90Q9TMCkchG9e9ALcHkzzanHN2HRDYxMWzClilIxu/SRD
eYe2aWSB5ZXQokv0pC9kkJr3iDhKf4/ZqvxTMJ5a+9rsnjv13PRleSGw0qDxLKxPhIkYuC3Z4wWb
xw/6RTVeY+GGP528b9j+cChajH+oDgO2S0kC8jKBxK9zpIu+cE+V1X3REZhnW3ImRJmzNbGDByMR
xD16cl4VLk5FqdLnUTuQ16n1XCtlQrLchCyoQG4M95zz+xkbxN1yshUIW+/k5l12znMrO6spIlmp
xW/UeYS1xsnIu5abpKffJrVnPJQDid+qsI5t5OUvMcI432y3AdfFdeWo+ewzwDiALh8ZyVSn0cAW
KCIneZcZY9ek6uILr3qNg7FlAO0W9VcZU4gA68juFTn2+47t6Du7bWR6dyZ7vls82RWCO2j0IgzE
ezUs3TN0AakOBrahq5uYbzELzX+kLXMEBt6zPzDpU53JT41D58ZW6F6MFENhH09bMsnjTTNUt2ZW
GfUTLXpTCPNqMusnH3j40SNQ5nmts4+0ZbzThvjFRmC6LmmtdLTW2qMIVZUSV1GUEkB2AXGnjbgI
5178LCsCzhO/2ae++mEbyZNMEdwORa335EbTtMX8M9It794Uhmf29GRR5GPOnKSMD8REDPj1JnUf
cZeM+A4+fdIz9kWR3S3chixKiNbkM4nLIz7i/tv5ne3/JeOeQCpY8symHje5ZwU3N3FNImqiTbIx
2Ad9lm4rz37JG94qavOzl2pApAbe0BmR9w2k4u1LQ1VXkcG/FJ43vKW8uRn2Fu+IqfI940NaqjkJ
joLg01U0RuL3xIpoyizIrTnoAwEs92Q75M/2jY++s2NV71TOnxCp0FvHCIdqwGvXRFBKNBWjfpkm
vzkTv/utGQe9ZHE+70SNUCF6zKtqNKa1ICXgMb7yJQD2cPoXBAbpm46DshOoDEEZrjXs235xHWS5
8+bNYOIzWzmnLlbOW2uZ//elLzjvoMURkF2q4WA2yMLLmgDRaZwwC1TJ1zQ42VspXiIRNe/KjpOX
0RnRXOT5Hfa88QT4YC/S+JWpznTpnAgathUF96KO03frsYsYtDipuF5H+D5f0xKCLZFejFOK6bVo
mLRhMjvLEhEGbY5zHgMsUUkk2885ZoWFuUCcoHSrvZTMHCLUbIAFhmhXDLTQHiLsepGXz57U+64a
Q/wlZX3zJnyQtcMmd0JqvlWABXdsd1FUel1zs5vqH6OGcN8SIbAH3O4cqcj5SFBsrHTFgj+eDC4z
VLprs9fzjlgvpvqWN119Cv61aAhJbz3DOkSW2z+pmZZXQG9+n9g99EM4vPCL/ZukjDYz8hCC2dLx
UCNDW8m+iC/IvvstW00WrLH0nwoUxWRl9GqIzyr5f+yd2W7k2rVlf6XgdxpsN8lCuR4iGAxGJynV
Sy+EsuNm37dfX4ORtpVO+F6j3i9wjqBoxWQwyLXXmnNMCt687X/ycdIgjNqWA6k3/CIn9hlNlnHH
Ste8Y1nZY/mxTrliTbtuIkTGfJmtPH2sI6V5pH6LNqqSyb1VUR+NBWvscc3ttiYaZd1sv/SG2j8h
sWWJa+fzF0Y72g2h9l6f2skFC4fFBHJ+b0SnXa4/lEFj2IMHkv4F9zEmC5raHfZOvJz4rLIjaj3t
PrSOcd+nX6o2NE5hPnFO01jWCNt4XLSHzlX0F+1b1hJCMLnRs1T06BaiyMskXALjLbvE3ybH275p
x9vcWc44YEP3CPIGcCkhBSwsZkrUBeMrY+JC9du6aa9Eg5OaLlyVDajnVhXrd72ZfSQu2sspqYwX
dFISkd0Dca7ErAst8gkHaS6yLW5tc1BuWTAgApIDPZ4laU5apBzbik8eaMqLWLQ+MAcbhKI9vLGy
0A4Yx4wTLbsomCYt90kkcDZNtkCLRgdK4yQ1xcRSVdo7PQqJGsA7h9useZZ0xdcIso/M1OXT0t+R
CUDQSmiRCd72P4aqu58rzfEmsxwvkCqOQ2lYwOOipwjU/KnPO3NjzcricZ0gAU03h1+Gy/8hmv4H
oqlOdCBGz/86x/ISt+36X1XFv2dZ/v11/6CaOn/VVBPwD5ZzTRDWiJ3571xTV/sr8DbQOyvr9B9A
UwugqWrYNtZe5u66i/21JXZO/u0vhvpXDf8pCCcdP4Ww4Y383//zbfrf0Y/y7hduoP3j9v8q+vyu
jIuu/dtfdF37A9sAN3xFqrJlwjBcYF5/uFpjO0ZQXrXpIRtKolnG7r03xY1LqCXtiImUdzrZEHSX
fY6bJkDScIimmey4TrLC1hEimPRUiE28SxsD3bq73LqQOA5gyvCIoxeMtP7HlIfQwKKlPKY53Kkx
Gn8OJQGB7byaORL8ylG6+C2q6I2BkDWa9/gkYAUrKG+TV3Uu/VSHM79MrYOW2M72ZAXQoTZ+ku22
+JMVncwxz07WHVTxZadW7Tvdf7L7+tr254Q4+WXcyP5bJElH7BzzQZD8TCIW2iMDk58XLplP+tgS
5EO3n/pqxTo3cEQgLQdCK93bJMW3uShF4Sege1wgSDfoSPEGWS3SY87iWC1jEgYylSV+Hn1TGs09
mnlnPNITj4OuDt8kALYb9FDYgcIopqJVqbqncD4n9jLumhW0l69jxtxgOVKwCt81iYLY3K2MNalb
DQjx6j0KQjaubuXOYuXnhBgs4znrGFuR0eDSboMqf8EG3ATUZwy/4/EOrtWDI1jl6kmaPjh4tYby
gK9u+MFFeru04dto9iqr2mXaKhpMuzmpab+OXh3HaDKQJ68dZMKehP5chKjA8YE9anRH9i46iUGW
qHyU2d6W4RCiKxlO8Binu8XmA60MiSBsSsvDUhOguCjZ2dVQmze8seFghYvL5sOQoOrXZ8+dvMF8
4p6mmPgolAihSURwRZigyhsmOZMrB/GGN4ZMuWbWKYxbVxFVkx4ZYjR0qPlHQkY6zpnAc+1g1xq7
+NuwouwJDUxO6orAv/5oV6z8583ro9fnXe/7dzevDyDGUinpzPP1lrLK1lArYm2+4ub/+BvX96uu
j1x/JcDA9WsA9p9/97oZ5hV0v/QvtQH5/nMrPjfFWln5YQc1//O+z+d9/tnrfdeb5srjd1Yy//UV
nw9cb0b4Rctfj/y2fb+eSQCAJTAK4tTDi/35xN9+/dyIhXABJbSq7YQ4Ahr8mkaw/mAw09Eldbqt
WKMjxijFYrSmFgxrfoG1JhkY0fRY5GdxDTz45w9lNgm80UlKIOOe+UZGJ9Rd75tGkGRGiBxtfLu+
5npv75ASQYMdLXpkHq2xfWmAGu9qHZ8Gwsm6RWF3lniR4qksdtJdcynXIIewG5U1p0Ohs5jjhwpB
ZXbov5mwT0cywxds5fq465ADFGmZoyoIUBgSLLEmlijrD5e6/mxui0g3oFtg47ZslVyH9SG900Vg
t8M5tJX5VCgWu5oGqz9Uo3mOImGer791a5RGO8/3q4iqNfiA1/CLRU8shgvKsA1V9uHnfbbsd0ZP
ss20PmNuwm8NKjIvS42A8ApxwkYvTnKkj6XJtPRBTqnnZZJGCXnaac6MZQo3Yb7WsOJoadUva8TH
9VnXH6rItF83DYfE0mpMX+HtlJw8s4+RoNq9kWMdwDRMeojdB1BnrFOr8/+s1kEu602nRYYfEj4C
sw6EXp3kfqFq1QX9OM3TTuybesypyShr5zLXdyrSZeBSBJ7g2ZnOcyIdAFnlY76mnpTrDzJ4200F
12xnrc/Qm7txWIxTzpn+OFr0l+/ouwpPCTttow6ldUDcfJBzIc/J+mOYEpYzKREy6DR2mYHLpjVq
Im94w4HWzkaszRmjwJOrkvMS7lWQYUx5rIYuFTkaOB6Ws7qmxbRJntK9DI9yzYi53r+MEbMa00G9
tz4tWQ/6629fa/NouA5JNNlhhBnqxxHjaoPRwxnDK/bztNJvC1MdDtU68kPo5Wsx4q9hjb0JXbYk
wn0aMGMprO5hMBvazxggZ6jJhzlH6Fh2ZDNabop1sBpXS3tk7SvDer4eWI2hTL5YU02aNZYHw0x+
WXDgMuhiLX69aSJR9WcTzcWgzvkFu0npjXbZk9XXbskjY95IDBCenbtmzQXCycnCHzT/Jo2on401
P4hBX7vFCA3ld00XsokZKg3yhuI1ecgggkgXZPnqGUacyUoIY5Qw/o7Tai0x1zvnMBkZqYyDv2Dp
2tUdvc1Nsj5nbLvyeP3t152ft68vTNSSFdj18T+efr0J4W3xXaO/vf5pW+8YqBNwtv3jBb+99a9f
izx7asNVuPi5Jde/d/3zaMvZvGZk5h4JmIG/bcRvz2+KVtvqURFtI+TWKyC2bY7XH47Cl/bzZroG
Y/1x3/XRfgBxbZoS3iNgIhr6TUiqRRHZN0aPfnlGR16GgOZn8bUuoq9dGCHUzAkPxiShTc1w6ZOk
89IhXodBr1BjdiSRZAeg2XyBzDTfUgjqSCjNvYkSLWjC1MYpIniFjh+2I697WpBFtVk2E2gHNcFt
DoRIkh1OEOSiORtdsrKy7IocxiKQxXzfaSMD95GkwkiRt0q10/rU9FIL0XqFxnmDzITgVzHSBcwZ
KDkli0ttSQ55ZjH0C7sgYwJrs6zUtKOLW5UizakP2LY8cBYCfwxvXwoLJWuNYzvSX8cigfAmE9vP
7V3e5OrF1mt3W3fto2ZuaCm8MJKeNlyXu0CUxuyNZo0TanFukhJDJsvsrcyV97wCldPHlrsFih3U
MtWRjDERLNsl9hwQA+cexiPwG66eDGA8rdQGPvaDAj8PLHLrHkp+bl17gdtVhqDYkPOqoxXviFI6
yNiIEDrLzNPpsRJiSP566RgHaWE/ASY+7bS6pdGNJ2TDDJHgS5fkkbgdXzKNCiyEDk+33/6i8Dk0
cZsEaLeAg6YYzRMLCRnydXbCmH1UOLlT7IWwd7AaGN9jq5QIzB9IYE2IU6ouM6HRez1vX+nXhRCf
zGEXg6ZMZ9c9hjRUDhWabC9W4MRhsH2sEHJspyWpCHcS79EyRCepNq0/cnhSi4k7IIb5uUib9+IZ
BjKYyKza025r13Tx11YQNQry8utoq81On4gm7ID3VgI/DXZhDC/FiI8L+iUe1r1ND5p/ffWuq4n0
3AtO7LvKrshp6d3sADybvK80GMa02maJZW6d7mVZwh+yJ+erbGt88MzG4l4cmAUH7DHj0hTRtFFh
PgzZpeNw7GJX9cbRZdGQYZotSX7NLFpFJYGzsvWlyxCyK3/aZoPEIuzV0yx5evFRFmHstWoZNBYt
lTnvzm4izmrVy0uhAqVo2IOGmLZdQYaWGw/eYDQ07OLhYOpi2dSa8T4t8/xFrO0cmTaXeORYooMf
2LicNlbHAYrR9xbLz0PeH22GQxug/JTP9Kjo+Lh8UuZ6TnafXJJwdrU5WQz3SW4MjWwPPQW2D09U
Lca/MskVr+CkA4Z0OqcjMIdE0GdgKJ3gH0aZ/qTV9rOZIHFWwygYGtUIUAsEshfxkXiHrUWWaTQX
tUdMbqN32a7Uylt7ZhutIWgLPMbEHZNZSGRQ0NPX09Jdb4RU2ZmJYUoNyG6en12rexJG/DEJDCpT
lkYeUF0DMNNNbZhig/Wi8q0YYlrhSNo9AkckLU17pyru09SSEpe2+KQqotCYs6f7ir5swr5d1jh2
fdxbhNmhuWUN2KISPyXprQCEsamlpJtHhOy2Ai83mQMs7zjhaxm9gtVRD2M7vY51CRdh7G4QZzpn
Go1vTlfcwq5UGfh00oNjogdicpWPSTaZX8TdBm2C7l0Bikm1zinrHJ6iO27zROLFjFKGcDaSUYlU
kn6gsl2xjX4/0yI3gMi7qAZ8bJIVnk/i2ojTuawlToaKQ1hZRnQsss+ya8UxxmxTRhGqLpVwnr5S
LovlxSGn/RT9utaViteN0X0oXOdEk31XZTbHoyLIxZ3xEwG4w70QOXcKlTy+pXQ70UGHUi0Uxw0s
ziFKoscUUi6yXpVSvtCrYxU29PPVn3poh0GMr81jXALFALWXj3DvVmMWwyKcXUvuE7gQoEB2VXgK
n0ZijRHjrOp7ZBEf+tUxSrxIE+rpIp7eWbGipVh9/cXCucqRJfK2pQyDpcJtYaJE3SYGwll4WXqS
t55iCt61VY2L1ufMrMRw6NyFqKd0vJeL/VYMDUZF08EksZ7x2iEqj12dvGoAwHeMq48O9dMS1Sn1
t8kMEPgAJ/ZsG4ID3lmNYxM+bX6P+qOzhOFDu3KYojssVyEa/MjZzJH5kwhc0ESETwUGc/URQQVn
qpEIljejaQ4NIS43tmK+60qTHLG+skBGp5fVbwwWJrg23c8qRv+Vs6M3nFd18sFZjkp9vEjQ+5xy
4sfG7lhZ5PmdgfwBO02ONIQroEvultYUPa3mPAmg8W9Lh1zuxPoSucrBwA9sMqXZzwxlS5f84H5u
MMm2Jj7jQr3hKDiDX71VY+ceTeElUu/hL11UXOUIlhUcV1HTnQrEriCh3iI9ex4tPgYB18OdYi/J
omdrGch8FeOwH4r7Ctd3je6NarPCmRPTWk9BRmkatlE7JCuhEO9m3q/MFjdIkNhvXPkNxyOtYBOG
hFvHp9AmqkXFVuMxlalTtIS9uGvbYduv8dVNAuXHnLXKvyNewCDlVTwUjkr/n6+fIiWKjaL9nhXE
g8cZcobJ+iYWqZLS/sPJh6AHWn4/EZ6wWVgNicnaGzXCBmt4bRIKi1VuoZO0yBTgo+g5vBSoGRuo
8pTIy7bsQAtUps9uZwSqIwNZqvjHWJtvAiXthpMIZrgqZMib8PQwPGUlfS3CNPkQFTtwHRRXXBiJ
Zx047VYWXN0cwXkp+pjcMDx6sfWB0wm9+0RjC3jjoyxo2kRPVQ4eY4HrnZpMm3qBslRUWlBKJSDD
9bYs+VwlM7E1NnEbW9N7RwN/5X8nAXC3TjLVqbutFhXfBNbcJgFhU/GuSjCrxXtXK6lndQrnxKE8
xklzMzhJfGgleJI8RSIPCGG5GcImZtBbvhf0aAo1vZ/H4p1YuiSIu8qDGtfsu5UrN0bRExNPgmfX
kkuHjLzB+RbttYTVKSK/HKu+W+OddY42eloTvVgxWhfDHUiaq5USffPg10LUvhvFPqAQzh8qs6iS
GOGmXV5KhgubQbAEYrq7zdBp3iKS2aDJME6DnQa4sFA9jW64qRt32U8wn7y2Ce/cbLqdx5+W0TX+
lCsFAJPU9J2lhoWey5eeMYdnNuZD0avPIG2NvSNZwuOE0TL675FxtAwC297TlDA3VzTs5gbLg+mc
9GksTpNuIX4261fX5qKaWytCpPwR6Zw2Q6HjIJWxhlKcjBqZk5yehTfkqI23c06rQ0E9JUqT1ad0
YlwBB7NynMCJgCog5AX+JsbujE6/XVRASYnmZU653PWLedPVYwssyJlJel/Eqa7kU2Co5XsldhEi
8oMyJnexie8E2QVz4WZdstvWvqTVgVssq1BWdCH1dRjotkkos2FAF8K3maM9iXvzp56DjQdlBC2w
Q5fKqXjYuonanqnr0Kh9lRRNfTilu8puLB+XASh0FqX+JkZhdOkJvqn59h9js6XvwD99Tqb92Nsv
aehSXev54PVLSz1tnBmrerljWfjVm4lkIpRmGJMuqhI9FWVtENbOsLJxM+nZIn9TrJnpShtzpa1V
pJvNG81wcRDtNgERkerfSOMDRK4v8aEz9OdxZt6Hwg6jIznvlnqLv0rbzFrBVbcn57nnoqhElw4D
0dCu1EIFup5plSuMqz6j4wz6BBdGtLjejDgBz/rcE8FJmslQ3w26vFdd6HpOonO5mrpHNToLrRiO
pNuhFYL1kesae381p9pur3oRwodVnMc+QTFIq/SlDbEWwp7jo2CFE1rixm7pBI5VcityFc4FIsg0
su6gSZ8scGOaZHMoqi7sJ9j44a0uTd0XnfMyT63lTWX7XLnjfVqZz7XRU/F2sGEKJb3PNDJcZTVb
u2yHnC/cyPdslMM2tknXwXi6L4ULHwxr4jTex0noBJUiL6pT26elT4S3ATOUHFsH66Luq0yWD72t
k0+osY4RDZIZ0Oc3oAxusnaaduvZoqpmVnNYkYOWLr/0RwLW3ahOtuGYy11l6DcopybS5VODUjpy
dgztvldCsU8sgjboTpfbqqFKxqcK5OiAcSACRVqdlJTRAVYsscGk+4yxVb5AqKqOk+EAN+LyQ2v9
u5E99HU605KPwL446X2sV/FubpB15FwcvCr6kVeYXuqoR2XRIwGoJk+1cwt/Jxq6sMni3ahhAWyn
IvfLIg6mnIuiYDJPN5EWVhc49MmJTMzENqUmNnNQLLUgRbGfyiCEkrcRnDrCGjsvIt6B0uU2sk18
Z8gWOZKtQziNj3oy3DVO62yZAkMycpVHG04Lgo6SxXR7ADRC7dpTHXUYxPJgkfPJKSVabDPMubTq
Z+J37Y3SMnqd20ZjBY3nuMabvomchXmzvRwgcv0M1SELQLh4nMljHLU9dnWbcsNc3GMNoQqCHedg
fKLDzkUIsK1dMnn7sntMsNySbsyiJ090nMhDc2DWwJhCVVgX2qhCut6v5+RREwZT97q7x+mAoG0g
N6btBb04LYf4mfuD7RReG3J57+3j0LeFb8czRXDhRJuMA0ozqsDWES1HLvJaO0YQMY9gcZoqqbdo
ibaDu+jbnqtlnQHidDQLp78en6oxeouTgKQXUqnJfPYheb13Wcn5IxtYYoTLJrbtjzmqsq2T9dTB
9hj0zXzj0m/eRm1ibucy4YqVocJdbJY2BMfMCyi4STw2YaHgjbSJ0+pU3bc49Vdq/hattJ+wcJ7x
J/fs44JujavUeA1ZPKuFfkz7CqtNC6VLWw7UbwyPVLUmC+/doGWttc9NVhOi2rflZYmVmY/oNZ1h
SgIE+trQpMCrZawI1xrDMZ7ayHfy2r5XiJTg2wKvs5jA/dVzSBvC/OEu0fOMftjL5ZQyTtIhjxnj
B+jD3Jdq8rzUN1HSRZcGS9ZdnKW1v1Cb46d9Lgy6BgyNvcnGVtmZtW9lKteP1ayc5onj1QtRnMOY
PxoRdpypoyxFKPfSgmqUC9baJV2+sxRELkykHEOjCpKZ5BOjx42TPb4zRkroDid0OmFd6F3xxayT
n+lk3qLeeWyIaMHIxMhD6yok75lJdgIYUeOjDaccRY9Q6KuyIF0MsAmo6B8zVmYHzXTv+0U/rnrd
2NEv2DSTPfO/ikqetWr8TNOIWbmpPtMVhc1odvfd+iWlH0kOEUbkIjOPI4B55B+b9OuCp55DzYw3
2jgzpjNC14+zbJv0aE17ae4nZQkcQ+83nYKxzu04MoH6anvVHv0xMZ9HATN6tgCkEdjxcxkN/FiK
yRcfaG/9LYyGPT6Hh6uTJZq+W0s/7eUMG8ipX4GQ4HIqKxfJqUv/KnR/5r0NVItcowUYV8Bls6C+
aectw5NbDotuR0iDuXGMotrEeSS3WNRQcc3KncpgFlzg16yNzo1TPRqDGvtxiDGjrzRa0ekXVTUf
R0jbG61tiWfK7JdaTxlCkiW1ybWdrUasgZevmon+fUKpJKH9ULGxVIwadJKhShy1KZLzLPuNrU2s
dMbyFqE3Qr0QzVo2wm2ujOy1AfC3k5VmbLnYgjDQ6drSY1G2deHiQ+2BPqh5eIRkdzAw57G68JLI
/E489mOT9beZomMfSKePwqkQIc5OvRMokJKuvdCe9JSozQIlfxjarzi4x1NtGO95V+zIEiN/Me7J
P1Rb9SCm79SYyYMt1oAJTLyLUx7Ig6cLCJcBP9FukOhYEVkFJENSPtMFww48tOtU9McyLBtbmNaN
blORwx2g81LcoXV3NxLCJsLckU3jjF2h2LxxcQwEIFlIFVSN72nUF77WZN+7lBG4rHtIi5ZgyNgD
GTApLzc2J8/NhLN4g5Qv9pROoS+JMLFZytxPl+iiirk5lGg7FW109pUT7fkCAYsfe5z0cXxQsM45
sQmRI4s5NOr5ae7acMu8Hnd04xy6uE6O5pB4qLqZQZVOvZc9W1xai7XBsBKfTeXSJqhc1Ca/NZP2
PBc0Dxs7Lfc2reOjMdB9aY2XMhxhhZETfRhFcxNTvuI7OZmYbLD2jXdKrNkB3xi6Bl36xe1RSY7w
gEhw6XqvzRW/TnAZmYZLxprm3nWZ+iYs6CCaLH0Cet2zIZ6yGE5z1q7Lo8QBqKj2Huenfa4WH6ys
Lot60BcFC3Dt3kxzFdIWVN67il4YmTKY8Jzc2BrYuRV84PhGkno3W3h4S0J7AezdDMV3Yp5Jkx4P
SL+BXRvu1h7IVBtc81uMTNGTCGCzu7GfVZrkCvVsSJ48aX72TilMmGjWDDaSLoOi3DtGMLb4ghut
zSgCc48mEH1zFU5oKfcFkHIOKDiJbmZcYlM82jZkVIcsyAZ5lwfx3t7WcaYGPdAQdzqLkHbnQECc
Z1QrE3o+WUkG82uyh0OcTRcYGIVXmbQeLQLYVRWTjzJQok/xzoiLL0uqg6lALGYfkJVPft6sxI00
pgs9wn2Cn9RIN7rn3PzTliFNFJdBf5Log5+xUNo12iF27OwOisZ5zbNOu6g4F32Eak/JD9qSNoFu
IKBFzcEUB54P6lSqhlDQyMloVA8kGylR4V7UaUCnyU4jso0dnGLkHzrCQepOPlOJEMvDQa0TfCnr
LD4sLS3VWXkP7dYPW3N4BQNCbNkw3sWtmW1N0Sn+rJJ8OA2AHcLG7velIxdkrBFthCEiEhKPv+22
04fNkcBAIuhUOXB8tOgdzCzaCv1sGaO2iebyqV/nRN0VJ9bCIbOudLLP29ffmvXhz/uuL3GuALN+
fc319vW3P54TM8XGFBmrfBV4h+JKBcuBDfuKoz/89ja//uq/fUtoXMVGnVvd+/Wk69/hasgQ+vOP
/3qlnRSnrhxRalcja8owDIbUiSh413/i5/b9ep+i086qq7r+b2/bNP2JNRMezn/+s37bpl9PvP5L
Wsf6kJjTd9e3lrSeUjpH//grn3/quuOuN2VOaqBdhDNsUXbZ5x4lppxkCNi2caM8hYNFs8GlVxkn
1XumN4onVVITEdc0NO8GucEHwspl4Io56aQYmmgqO13TvHxgUUzN/OVGGEL1HNy+B0xkexJkoH10
dMIwsD9lnOGQlHumFn1jyR9tZElUPZfYcZeImdN8DnPMZXyvd0AViaWYME3grSueXIy9s4GeBT11
NnwdskJFYJIj8evTG1VdRyYz6LJZsQvMr2eN1KShTr6tI4wGKBO1AlJkY/lIWyCYfW2dkcztXbQk
G0oMm4T3Qrkxchjo2UJQjpFEI0j1Dnop15MxD+9UgxMqtgUESxbOnxBsiLNU9pYvbLG4tyLiFAlZ
f7uU1qlOXLiCyPliw4RoJfY9s/hNkcnLFOOhECJn0J3rp7HLvy4Nu7dkxAWqexepEyAPo32C/t2g
s2ZcY3PQboxsOnBhQ8oNlLWT2kaK+cOglzePyis6HcI49emMNIfoCWRJg6PCH4ubfZXi+pLS8K12
fkOWw8qh80OSRBF4JT4mnZD0iIaRuYlkPBPfy9FYQSDzd6BMHQtEmA+QN9FSRlwDtb6Dlr28ykh/
LAEbMqtPaQIOVeqVL/i3UWstiM4x5ukqrDMltgKAQSHpwgkh7Q0D9ASrBrojhLZqxfulpzCMNa+Z
6QyYBoipvuNsOmQsN4gn1Q7dCMV0UfrXegQyb5vp4xhSV5A1t2XY87ZkKK2LHH+O2nydvajPvs5c
1HYKEg+/K5SNFovxDP/Li03roabFWU9Y/3SbqXy+FDecxnYulk5mNKvRL7fY+No9qku4KlbB8QxL
CYRTPI9wsMjWEFvSFGu/m30eZczkNgvWmvK2W9zndqmOVtp95BNBBjNTS1P2b+rUix0EERMtj72m
daJ5EpX9n6I59FWw90v5d/j+t7/QVbCITTcMkncAeKI4+SMaQ4bmnMVwKQ7zzNAlHxT3aKdMFmIt
u8tU1B0w7B6tqjZ2Sl4Q/N3J0HdAY+9BEqG3Ng4tiCFmKKSXR1F/0nLF/WJO82aSdn6bciCUdvvA
qSDa/Cab/Ls28XctorYmDf654STQ6IxWLUPQ9+fx30K2lrhoxEyP9sAgOD0owkKuQTsPETKTM6wn
tAZxOVdxJm+tRMZHciHK/7QN/2bn0f8QhrZKIR2qvH/dhriOEzFJSKuINebbKtMPqZbIA5WfRl6S
jS88Gx0/ZHWg1JQMvXoUt4ssqrf/fl/8GWG4fohIRU3XJGjD0Yi5+dftSEswR01qR4e+CmdfOs1q
uWc8r3ISHNvkdViwbIKdeNScqL44qTYFMc2WoTIPZO0pl8Ht6jMF/aYpnPESIZjhepVxRddwcJtY
NpjsGdoltKNTCB3M6cb2Uik4lSrw216jMJMusrDETqV9CGcYAtIS9qlb2ufrj3j9jXCL1//+n/1v
jl1bJ2NNI9LHUR3bXj+e3w6BXu0c2Q0yOmBpzLdjW5W7xMVYrkW2X1kYC82lOQ/1yNpyWAJLrw5A
fZnvZwtl+3QuQLwHuTqagWblA7J9iPpDJN1NAxRwny1SD3p9fOjD0vCvW/4/8uj/II9ec2DI/vmv
5dH7H+DY4o/fpdF/f80/pNHqXx1T5ftG8wc2nmlwqP9dGu1YfxV0Y7FZAIURHBI89E+F9O+KaIJd
TYGQmeAIYmb/vwTRtr5+tf7lNLTKs3k3VZAsqFtizQ/77Rh0dRT0YelkQZtXP6hHmIH0G3Wpf/Kd
PU4KpUjvpk9xXp9V+ODzCgp3EJ4cqRSQ3q6Qn2zYRVxV8QkDGM9W1Lijq4y4lITrXWjTqnR1lvSg
ydtR++L0yg2hNauTHINABce8mdXK4/TwY4FwrgrFPTE/jf1MohQrExNyJkB0KvFho62QdHpBhd/A
TTdWgHq2otTHFaq+rHh1A856jnaG6Wy34tfbBL+EKK27SgGG3hNW7qFVuCikh/rNCnDnlQO00oTg
T7JNiTpSNkhkvmO4jrxkMQDqB1KNIeen+k1Rmu/aiooXJdYikFMIBtUPM5N3YcbSuV358i5uoYVh
Ybqi56vSwa3YwtlD8mDT0yeFesTcZGlcleBfJFI+0Gj6Uoel3Dgu2uIGzj2J7h7DGblTVwR+B7aB
Xj4TPiuBj7+C8q3qqV/B+Ut6YuJEAxWifg7CbbOskP2MPjjSF1zaLpUlaib5RQHsZ8LmT2D0x5ax
T3MqAZw2MQx/OkTFRq5YfwO+P//p9MhSAShkqUFva8zZZudOJRfAWQMCINIexRoZQO7dsGs6YgTG
NVCgXi+gDcBNW0jg0hQNpA1Nm4kcAjAxN8z5f+oopjvlWKpA/EgtYKn/zSXFgLTpF2b7HA9iH/XW
Ny4DLFG7ionYgFa9uaNkeQmRBVbkI8QowTyxRiYQf9VQ0wgwQP2XZY1VSHLnfuzMNwV9N6KSvWGi
Tu2/V1BPwbwQQUpnSF8goJPXIFq6YAYJDgyb6TUQ6QAzfRMyKFSA2nZkPji2NDkU0ns0r9+JVkCt
Fu+GmvQBg7yIktyIrmBOPU0Q6+CpRafRnXekIbtetwZOOOiVhjWCQpBFYa2ZAer8zbB+0GShnSlV
d0eK20bDgAeBk72epWDybY0gjMqsDjNmCFrl2YUxMqyhPtT8vIB50FqCarKc7xPUMH7chvLSq8nB
TOf+IcMu3KV1wIkl/0Ie5VXi2xHszUKVwjGZt0YLUQQPe3iw3PB16Wg1OjNhARMc5FpS0ieKeXL0
6TIMBpIEhb5UQrW82HALjQhWMMQlBcGDDrupRzvJh1mTdLhv+95F4srhO4ftY+v08iBlPXtFP75r
2zmMaDt0tUMfCOGEFOWlTdX3QolcajbtKZkMjRa4wM4PKGBcEJgqaDlKjt0J6glRl8ubHICdygFZ
aWeuFei0Fco4bzuyscoURqw9jmhopj6gplZ2IWcpv7fbL4MTq4H2XZlJTOsYUnmaPgnEcIzNSwka
jBDfU0EvFAzgdOcUyUiEEg0MnhBEoDuoth0yqKW7HzVN8dSeMYgukYagIam2GNCWR1gNHEbya4zQ
FMhT/TDNDpIdVYWK4GbHxraqL7Y21DwGeD0BfQQnSNlghax9Yb+miqvdkOXlZSClcCZb58aKvrVd
SsJOyXCwiUVQjuxY2dOPZxRksugZ3NXRqKPwpTbLISHNeQl1nDoB0KhTepNevWU9qzpTMftTBgqo
KZGYTd/MJY8frSmlf0UsKqKIHLIcLmGkLfWOwGzWc7l9HhU6gAJYDkAh8muU9MTAa6gJzWLQH9p0
z2pNINEZ3EvSDTav1ok7WVFGo2puAYpBTkjFM6R520NN6g8rBqnVU3/qZHOPhvYQ/T/2zmO5dS69
oq/iF0AX4gEwZQ4iKVJZE5R0JSEe4CCHp/eC/m53uV3lMPeEl0pXFAkCX9h7bbida11lNQ5RkYGi
do91SQcEVLC8iMrY1WH+BOkv2GA13qI/K46kG+8pb965gJIzMQW3uJcL03CHqw5DJJosH8v/UN31
NgaOaYJ2rE25fG5ySDv6cEoGFtqGxwXF84M/MtH4/VW6gm0fsbD81BKQqx1tzFo4iHE8w3gy6+RZ
kuLBhj8+sn8HzBlDKvT1PltLXV08DgOTvGzCD4kWtRzmq3HH3LXLzXXtEBdsji0BBCH09CBoNhpN
3yKO3pi8mPdj4hGQqNsbcrzQmPieZBczvEVuWxDcHT53Y4MuP3ZZt0DFUYkXLR3Dw0VjajdnqhOg
UjpwzfIW9Wy6fFH3r7ZZT2eQbzek4QiRGx4qi1hmam6P8MubQ1zqeHoqNGaBpRyOmJsgEQ/sCZU/
0YFPEQSAbnhlKn7iglbjabVoOdR9XkzZGtSLsdPKoD4K/Jf1jG1EakAQcZfXl6jYm0GeciZNSR8n
AwsN40drtjEJEJiQ0TS8OaC/Z8emvrJGXr987O9atk8XQLFnM1TTunFQANVO8cm1RrxMrv00mo9Z
0w1HJGb5Ojf9hw5vwsL0qpd0yv50LEEO4I7dFcfSbvJoLQmjAHfI3FI620p3v+qiQuwlxGsSoXEw
VHLuSSI4gH9ppm7LOgNcta2ld2FtLws1TkeF5aDXulvezTCfzL94kepWlj8kW2w88uBxMc4k8xYv
sU+RpFnmVG1SiYxnfQY9AELUHlH5ccYbm7fEddONXer5FpAfAbjeaPHEEjtEaA/OXVKkkEGgqHNT
C5iuAjXsqNxHS1hFB/isaFyb/Zg45mmo+q0otG3AUbWvJq6BjL7jsyBdvWTZWU4zV47Licn8CS9R
QHXy9osDSwv1pvvoEs35BufCB4KNjQEimog1mAcpMmPetAru5hIRZkQql2YsdaIHIbsosISF5Jnx
TaxgSmbbzEjeEetxIhHFfF0iAW7wWrFUvpuurTSqsJMK/DETZ0vcflv+huglrJ7b6Kdu3nFrFTDD
a5zLbvkY0hbdEuxzkQWApyLhrigoJGbNNfvqqV72uLx2SoTpxZbbUbiQBhG/LcRgsaulFNF1KAxd
0i3lOGgH7DgnMninJSq06pgW7keEhJMh/vwapxlpKaRtVdkxCFN9gXB12Jshh6arK2MtVPZNOeTD
4iqhyaQeEXsVT8aUGFw0J/OlMvNu3VhOs7I0rd00DW8Vm56xasxlo5w9UL+Dnpfdj2nnK7YNXZ1H
r7YcjK2QCCAYqlNjFQImX9ARjuF0w5q6EkWiTZ1tBr3atKaqZmHYn8Szwp2lHLUzYSn2csTsgsKp
dfpT1p/pm8cjhFLvOh8ygAWc69Dd+hIaWckwfKUJMOBIqMo1rNMDWepcp9pYHDCLcWHusltriYZ5
GOoIotdPg0upbw7BtleC4ZPhaggnGFRGCArVmOf3VZ6sUq++Aguq76VZMethzooH2NnhDnr0rPYx
hSYNJF7BvWIXvLQjd9gZmQWH1EcbVCDtWEOkspg/i2YrEKkvWbm7HALqEwBeemQ4DtYp5ttIQdDX
dsR2IzfNiy/eZdQgBlBmtnMlO/kIfSvIvLtRmuhpOBM0fZQvkw4dQYoe0ptXg1hStFXXTsbSC3J7
rRSXApBGB8MbLoXMQRKO7jv0iqWhZLqdpuQSNtmqM7CfOFVrLf18P1C6aDJZ50Bh0rz7EEXNLisg
vGwMTprKv0Go7sryuTT8T7diLJe32xaQTtp7n0FffEcsqZz4zffayxiPu4kNl3iuUI0ti48udvYa
FJ8htPbI8U/UphdNt/dBIJizNpdh6HdVhATHhRjYpNrJoohoLcTkeKWrER9L1G+b2FuWWr3VpmrT
aM22ETjYhnqhFQh5dYiVAJ/REk3Tzracm4WeYcHc4dNpp5UXNndDrUjXWzER7qKNMtXVk+KRK20D
AP+7o/BeZGP9EtTWpmqjhtCx4DgHM5gNusamR/SVt8ZJrZRTPs/fZKr0yXP83TAiWU36W2kHd550
4lVuGw+FUWGaYhsVGz5oxJIrreUfs1FcixHdVe/+tA4i6DCGiw8fbMYNdPAhO73dqCxelBMKuEo9
NEX40lfoReHclPKxCe8dYGiaMQd7hSxX7W9h39eWRZYfvxBX4c7o6Dt88hL5OjYE4Pp2Ni96dvPv
paFepAbZ1y7XeG0ErW4/MCJXy87IEf9H5poMRLiRvZIL12Ln5wVryW6RUCV9foPAlGJS4/YrMcZH
l1VnUaDLiMJ8yRZvR2wpQr1iHxIksCh1BoyT7W+dRqDojE/Srps/JEXGnudgtUMahEShyY23oa5f
+6qG370ZjPIDvu+TxqYivbmBYZ6VpjajM/zR/HE/ee+2674EUYSzTT7mbXyDbfde28NZo7qO5QSb
TG3tIdqpuvi0Rh0RmHkSFQULzHRPRMnCJOU7H7xHaPTWVgvNV+zIJzFaSF7bveweZDNHbagLBf3a
K5DX99a4VIa7dvLs0UGnEyF74uI6BdAKJcYTDcoUIU97OrKMPTW746Qg+SdWrEsB2m3Aw2qmvGcJ
vxuUSXmoK5oHl4FnPfgXeXCoKTFl8XZqmyOSQH8Jms3ptYV269T8hjTvy3bOG9QX+JfXbZGSAzmt
lZEtIMXdIF3wZDTDA5rSR2+Sd24dH0Tabti1bJzWOfd5M1MzLjrhh5XpSshi2q7xynPplguDNkzE
8Upozh2jgZeO7CbSDRdR77Ctsa2DrOO3NtWvCB1cxEKI/BpcW/ZNMJuvU+Dbs36qq791yz7aWn7y
RbxMpuHMX3pnc5UeGK3rhnwfXeusjd7ZscvvdHisDHlfAlyb9Uvh9NTo9baCS0J9t0ALTugJuFvL
uPdF+KS59T5252W5fyhajjT44dRumwTf8AIq6TZDeF3h7gkBooV5iljLHt+QD/yeMlGT4HOq32pN
vwkv+tCRFgdyRx7rH9D0a11YD5J0pLEvPnUIrqOG77qrH0mNidLs4oMP1dEYQFZaNlLuPTu+Fnk6
N4yAVOofwwmuog3e9XLhe8O725SY86z9lIo15j30EuIL6zxYddN76qT9pBv1l99on2EzIpBh+RPo
SL/9uwSUteihjcqtnjQ0DBwskOLfikR9NB7FW2RDYwa2I6NXwmoxoOFM0att1dn7oQxPdkEuW9fj
jehJmJsc3vajrMEXs08xxh+z5y3H/uoFESSpx85cASMBd43XpvGeZOqsa439PcVErpzX3ipXnNOW
oerOLeZDlb21WvKR85oEfvrQFuypff1utNkOBX6+bTU23zo9utM+cMJAl64ZK00Na1/lB00M9yKF
qiqjLZ7Mnd6M24TGwkqIhfWDh4SBe2Ib29AcT63DoQ0yw2nvB7yj6KGVi9AjoSUytfm0uHO7ck1Q
LzMErT6i2XfPDBovnkk1wnCMhI8YXf8YP8clgSIqmz2YbfRV4cgtO/sSk/ZB226T1Dg4C7iTx3IW
obHeQeyV3krOrhKQ9dLxzeWoDV8yS55VhCY79JDaQKSfLXDXEWfCoky1Rza2Fto5zFeVeSh1a1MY
7vOkOKpHBco31jfVGJEAIs6Nf0Und0X5hD1T5W+wOzduUtG0TfeTbcPl9uA76rfeZ+hkIc0S1Ys/
FNfSItTOSVA5Shv/Z0aUEzqrZKGBmQq1HRO5iY6YEwfTCT1hRDiovtlC4nw3CnE1CDkmFT6Ps4ts
5F5o+hYp6yWfQSeOXBIAtTZSWiPG/076ZPfFUy7UcXS7u9ZKViMOwKTOX/1xekyk8WCrYc4dPKlJ
A+oAFRzhDWpLmdASFQ7UKAK350KvDKZtQRtoi13DyUQkwcqE9sQ4h+CHpWW6d6VsXiNrOwyQLwf7
hhrgvnLz10hetDg/JjZXXLo/3R8OI8awCnhha70aGUqDwgY2mlIaiA1OhkMSVa8EHTwinK1sgn6S
VTe4J0aPZ3K4eNsjtm0oz3HWvXsiPFEAU2n1KXRWgtDF1amCZj3/X7k+3kVMKfJxNnvF2tUUK+kW
X4SIrxPr98AnKmJH4cSrglSkd+xv9B7w6tuf2nQPeY06m4Wh6Y8vqdFfO/66lguFMavPO7z55XeY
ihpfggHoZ3qpyhzu77TOEKy3iDiEcHneNDVS4ksSXNDRDuhPeL3KtnjrRPfsm827rDNk5TiA8Ra1
BYEF6mYqAGagFE2ux9UpH78yO/yJsfA0evYRuFgPpgruBT5ZIqZohe0piVcBcLy5RgTHZa2inO8e
6aKEjeqmsRDBau5D3gdXbP0H4i5dok7LiQqreGiqhymABTIai0wDMeFCPjSHepfaeIGNeIM/XBG6
Bfnaaftpk8+OU5SUHAJMN6dyw0BlRpK3p8Do9bWPt2BFg/6Q2O+g1C50rhRMWUHFNl6zae/6+QO4
Tk5X7J2rzkJWXagthDgs4vlF18QbHLJ0MTTdarTkV1qPh6H9DskV5wT+nHVkF1to1ThkIYjgYWDY
w9wUNW2GyQnVecBcofWQUlZ09WSi+StbmGesLguj6cCv1N2p4Fg+ZA4NejpA5Yo772A7/UKTsX5i
6kxVV4zrvoQAMDHdLkDWFwn1keV5P1mDai/CcVb7E0oNLcChz/kTv+YcLFpvbCtCcEXWLwMQTnW4
UQGp0cJvUhXiYnAIHmtHHMYD6Vx0AAtv1TW+S+fcgDWo64ehMKs1cGvYIHW4awWJDnUUPtIRfE6R
nW7KOqn2bcfIPARZ71bokPC4xiczwgtF7s8j5sH7wCjNbW9b96K3L3WFzcu3tOfSzwgyD8PHSYPt
GOTPAUZgXva0hkDfIgppSnuXKALbM5IWUQcb1M25jwppzkeERiyMylumfQ3ULSMqC8YUufBksuXD
vuK6Vdni1dGw59e0eqRuRIugCrW1Xd4cTW+BhGNtNpECwsKDdR0iZ6hq+inPJExKqgqerOdvy7Lm
GYrHDWP25rwIlOuv/KjcVzPTrMj+sGT4qPqz3aLAsd2nSs3Cc7RXuctLSC6CbrL3R+lPh7y1Ykfc
4b6gEpp3ODCW+F7MbAwNUhTtgPrCIvmIFMqNUbZ7x7AQH7jKBiRo4HaT5d7KSo8sEpyGQQHkZWxd
Xo22gPUAgjFIgnenpzwNY7ikWl2REopkuR04lKwU5WYhOpiyOGQWDqoYsxPy6BTpQ9Zm3wmLT8yS
9cYXPDyAW1zUxH1UDT/S87jcvUBBpQMopmVmPWmoXYuIBIfY0R7q+UiuKtYijQcaZEQ2usiI5V63
XoPoRjDcyMmgqYBmoxeAyt47i4DLk2yjFZ0qYR0zMpiACutxMIrnCN63fV9N6ohL8KJyb50aHLJO
h5StDvo34NJfk71FzbkTGYiIQkNtNNnEoGXfLZrBbEoWreHzDDq4c9Mhf1Y9jlPsIvvWtEmALT+5
xJ10wmeXeBjRBVcYaMIatD3it976YwBns+8nT31Ks161bORXDJY5LMIEznl9o7+GYt5AEnTn0SHK
buxroP0M62uOnuD5mQPXZwwNRQLhYwSDox9Z6ZG2tXHDQASDaJ1CvjT3A0sH9ITbfnAf4XK+BbVc
RHGxwOW1t4WzByn9FMT4nLDu77lkQ+ct43PvtcaCheHORJsT9MMXbRWrq5bAMmxlaQFurc8M+CJp
/mb43d6b+lWvG7c+ib/0Xi7DsXwIE+vTrMZTQiDgimzGP/AsdqnXP1sxTQmaR6ZDT2y8v8mf+6MV
LxZiUHwKDA+bWUfDO5mRtLZoGNhtOBojwo/5Y9n+012UaXJwuComs4I+MbVPOEOHOlE3B9MhQ5BF
1A1nllwvgmnhYhLDdxRV15ipX+/d2KGsSj3Y6BpWs3GqHsIhezRlezGIWMTWfS1aiExNoO76Rt8z
Ye7oEoldY16NlSdslkoTBxKFWIWIas9w+ks0wS4dwgNd0sqNATcCo+KdYJ7KLvtAwc88JXCuuETx
icGf1nv+M2M/CPIoRfrmBM2rrjuXRpvJUTJ7QIyIk/hrzL9nDz5W5wnnJuN01zm60jhpvliblraA
ihguhrE9w2zy+UPGHbzjDzKdhkU9urg143al9CRbis57qONoCVb5A9wwZ0Z9oo7JOOgmfBnVLLPA
jwTv9ejrBqA+pb4hwx9GdorVZJ7tIrrGjfvmd/5TILLt5GS4/goEWnpPMVLV60GT954G9ENWzXNY
slJMum35FMrhkridt/SraCcmsAn4Vb6zvNwbQ34PR30dGw1bWfglbmPgZ4Anw5YC24gt6mgV6C6R
BvONX6X9X/d+P9TmD//lc//y4b/82O9P/PX/xfU2HS1WT3Lm7uNASwqDxE6ewqrs3GVgyPwA7gqV
5ezVE9Z0y5MAd+FMAPkFdPze++fN/+Jzwy+KI2As4vZxSvA4vuAxmsQKWQDcm3z2E4Ap/Ovm90Pf
dZu9Oz1Vets1R1K0igN5SPwH3uCSd4+7D3msyiaAvhZ9yfxw7QG44Pr3rpIucrDfu1NjXALbG1DL
QeBipD7Iw+8NCTv/uFcHHKwBgRwZ4mldlXsPcBMK9flh/nU3nX/L78dqxOjZM7JwgTDAjnUA+5Br
d2jJWvjr5vdzvx/+fgGcVcfr/h9frud7bkaoHteLfknINV7S3y+r/NkeuoaNZqwObNDUobFRBNp6
j8IgjcoD69Ty8Hvvnze/n5OECu/99tNT3X2g9V+4dtReACOIAi+980LGca4Vf2KVbc5g6SF6NaAq
4x4dvL1L/ZFWlOFbBkK282pmVWb/nTZeT5fKDXGz+6wuSPY2xnHl+9qaqHoH9STUYDkQeJymRrAP
vfzSxWo8VPa4Myqdk+vYndNqINnQwccI1/htcNSKSJEdZP6CjG/nRe/G7IBS9QQFvzi7csRnjjNw
PRXQzkMB2Dr90d3yYA2effDbfoQwOd28pE8Pph00x6gID/pYflZJVO66PEjprRcASfJzXar2jMvG
54wqjmwZigXD+XXhdHu37AJSqwx+jQl2XEt5MQtJBmvI5pKaFF1f6Gn1uRhJypFgWO3MhCHS61eU
zvW5cxDQFqhGpkLsEQ+DSKNzeoLKnJ10INJh3ljnzrSsM1FrvPut4RBoSM0s9eNKzLX8SHuWqHNl
bp9wiIk56Os+bgZv7xpWcJeaARUQ2Rza8G5AYl16yvyuzUae8oL6nUDcE76LxuVfNPwB04KRZzX1
Gf9GFWdqv/7oh4roIKvIL1o95Zcp/ilaMiW6aoJLzXQx6fR03QheFeKzKXH1hgiqVObnyHXlWdce
2S4NJ2eCxRUhpFsKxm35ZAybziDtjP7cPUH0dsEU8brH+c0MS5dRVjneCczX+o/FiGBixTbLMPHC
mlOIiUM1syNo5lzIaQW4gJLRZN5vKNrNSI5ncrIWY+6Pd/H8SNg9aWznKG8MHSFw4HrtFk8or0o7
YF9XElRJ6APzw+fI9U7fMaZ7pABZ6/OLyEYJpQkLFclOju8CepMs01JYOHr43F9f/v0KoFmiwtqC
J+Y4xbscTw3x9PIFFNRXK6a7QgJuDpPiAXM1I7TqTDD1IdGCp2FY1trwIUrrG2Xf4yjDUyrxNJEG
1Q/GY9zgJmxs45nQqXKh+eodAyfjG4RsrDhu/dS1R5nBDND0O6ehUjSQuBYsYHYaxoUyOygrvqtz
6ryk3LRRxugZvsHCJVUg1jtnWbjdi12Y6NKbmuB7UxExQogSEuGlCKhTgQjfyjDDPxxH0M48WD+2
0T36XKu0wbv2MWA6UMD3pVFDPzQPtLcLayBByWuc5z7oT96YvvWaTZlK46mL+t6QSGeM6pDtWG1T
lgz+OnCIdeyTGoCppS7SPTWsUTtr1flEa1Zp/EAs8YqgNap8tyTrI8ezwPD7z+wfWLhSf28VqENX
+usedOtKM46eB/Y5mKwfh94OJostQXcMtwAqz2LE6pkQoLuEv743xH0AVHcJzm2jmcVw7NPJWw6y
e22FdbOn2zTnHkZVeN9qZnaX+Gg2MnJITTNdqA4Mcwz5glgCnUhAToTkS0xg68pOewkUm1czytnt
pjNMZvoISOelca1unmGv++TmOGfO+I9+kzMddvOnEUCBNlp3ZWlAlnbE1TMiKGHJH9uAfIbVkHBC
FtNe856j+EgLMYLnoPVrh+9cFf4eeLB2ryHSXamWlRo626MBM1eEajcRYIzBOgLg7iaXadJt3FQ8
DdkIzdC80xMqytoE7GWSlgu5qW4QuRe5WhronBcWTY4Vzyr4Akaw0if49f2pCI8uVRzkIp2kYpmC
Mx8IKrBk+U284KcLunbRsqvUyRzYVon/gHJ/2EWOCZwsd4xjGX50kWG+tA4DF6c+SBexa9wO1oq0
ihdDO5fUZ6pAgWJX5VdWGpymu0Ohoh9jZp+4OmFOVXbvU5x1SOLbMUQrhrsJ3xppnAUNtBZBc6i4
Akf1dJhLydoC8+OwsjPdmMixCg9ZNTCJiMf6I/EaJvWAtDF005aBZF2EX14t8iOpokjVaH6w9lvF
ZWCcsDBHb+cKwsXpdvNbVasnFFOfnZ18J+2XZZMs1pkjJJ8p3HHete8lTxbRjAsTHf9moONnHzA8
EUs7rjJ/dJmdNc3mQ3dynLmMlxthk7RT+sWyaYaLEQ3tuhQsH8sAXWCaWvCzPiLNmjYOHSUv90VB
n34LHOO7jKaLiKW5z0XlrZOhxjopySqOfH099Trv7YZZoTApmxl6RKOCHYT+EFB8YK8iS0FpjeyW
x1MPKzlxdImwvGa0nmvNJBmIMAa4pO6I77v+Y3b5NtSy6VED6sUZKToQIg7Bs4m3oW48RFijliZZ
gku0Pd3SxbARNVBbgyz/HrQUs3Ey0g5zZmOkK06Jg0SnAHTv2VDYFco3HwylU1c2uzO0X04EJsWs
3nF9+VuhqitjWX9necYlZilVOdEtSwGZWGwq1r4e3thZ75gMeWcszyFHtNL3SaRIXB1bufPJEFx7
Do65IivgLg/9wbLaH1FOzxImC/+3OKCyv2uDMXnG4BjZ9Vc4dI84BnoKNVLCwcWuIbRtYQ3cM2Uh
3TYsmT4Tk8HZxt521MaLIDQ+UVL3WDXnbqEU35jSSZh0yefE0bIZdP9Lb9Bkdq3WU//ofwge409w
1c7ObW8RN2gcZcZ4IpjdYaLUN2W+T/nLllVDxMLoGcFRC7/z2kVe5+HbYjFmHjFDqE0KPp6gIM07
RQitTyPQJaO33SV2BntdyDjd6Y47siq2tJ3uQpYNvTLBP6H3B5fc3iUBzJQwcGUZuWJkPTN9ybZO
i05H76tgXZbpJ05IDWxCIMALIuXqJpXlGykSshIbHn2qxQnSgxBaY/EyaE58/Osz86enau4CokdY
VtMS/2C7JHowO4qq5FIVqnrYtFX58teHaE62lW30O/IQ7Q1NNsvFufgbQzYWaXT8vScYIu8gvWMl
jIJDnPlIOH/vThUDZwnPcGXlxnM+uQ2bQ77l94bU02KT5O0rHzU7vY/QaOjZsQ6RRkTzvRjcrWik
tR+Zp/IWzPe6mvKjqusCcFrlE/Yw0do3AFA4qQi1NtsRxIPDXtgdpvdRknYMIDc/cnI/RrmbrHmB
7hR//bGab0ot6DeRo738fiqNvGCJsiTHiAeyD4QVPoRSc9aiNv2dF9aYVcz6+HvT9YG+HJQDedmH
xylqbeVWMM0DGMqHPgNsgG8mWWWDyaiqw20EKS7kFUcPqCHDyvkGMhz7FdkE6gjbvziiLSkXLadA
jmv5aYSk2edpumtj79wSALRWkow8zOAg/vS0PiJ31FdthVRAxhw+jo4SL55d9lZYxDzG5A9tK8cD
KtJjT3sCbIPFRVIBHTEGBibCZT1lj+rIbEEdG71F0aHMrYHBiFLCT8tjp+Ys6vlZJtCjnMkt3rZo
wrsmoTpq5zTJ3MGwYNThfHYJWYT8fhLX3YpDiiF47GPG1N1q7eVAON0xOqaezWzn9xfGTNxKCCaD
VRwxU6hjOLAwwAx3KkO/Bb2nr34fe8L46fh7r4m5trYJRVQ9VhdirOJr1fFOM6o/ZqhPe5+db2Zi
syo6d98U+rDRy57kLFxLpaKe0ab20kgeQKwPryYr+NWMBVV57S0IjxHzZfu9FEzAaoDcKFIo50ZT
fPBEb6a+zU6stdXK8zYFOqFQc1BKeUyTxAChMAhr/LKEsIfs4eMKG7l9tW9BT603+uU2jsS71dXP
iUQIren1Rioklx0h1QuzZmDuJsnP/9sh8oZA0//BDmHiWzL+OzvEuaia6N+WH0zO4/w/uSL+/qN/
d0W4zt9sB7y77QnHNU0xG5H+4Yqw/2aZhrB13bDF3w0T/3BFiL85KKrxTwFOMPkxfuof3HgLmwXW
Jt+0sDYgMLH+LzYJy/ivVh3Dpv1kBi5Mz4BVb/1nm4TL/kNWGYDKWHeY8g7qyfFGMLpJB5rWbK+J
5UbXMOkPuSQHjMxdA9O0bt2g1YP4k1OLtxemUZ+Lm9JKfz3VZr6JgawTmaxoCCbbuScb1GPlTDhN
uAFVlzwUQDgX0DkIJqLqf7Gqk89KM4316R3NOG98vy/PZpOrI7FtKS1XPS4aLO/X0p/85egE8sFN
W3iJggAPI7BuHpKXDY5Vk/l67BPEAxzFANy5MqPS2aiBCGqUtsTJ+QQge4bGIxfZ0SbhYTcNgdx2
xti/6lXFCi0e3mJPLTRO3msoOM02kaJ4GUdiScsIg7iVQcGVYUtAE1iiCA32qW2m5okJGnE6qnFW
yoOQQ18SPeUMV6WDxlBO8lgPxXmcrmMQ2fvOKz989mAk3qdboxyyjYwd7y6BmratWm3T9xTNjXHG
+PlClTNA64iAgsjuzpd3nZeOR1C3q4An61lvqlWmhLVP/OmxEBI/oNNVKyHsb6332F3x6/R6qtlj
lmA35izUEjBRpKJdPvW3Nu18KrKH3sVaGNJiwXuuN5pdF1utuEvq1n/Wj8lV9538PmyHVxBC/UYO
eGNGCQB4rNpi52/TnuSOuoc66Bv5bhg6457p1S2vOoMYPnSnQhJU4vMnmAL0NmsoRavRFCDBmkqX
6Is8aDduDIzYrpLnoPVWdjzl95oHwN8ujTkO9ov3UblLOfvtsK7rl9gPshUWsEdSiAKENgxevahG
MiDNpesEau8j5aakNIetMhuSQ3lxNo0Pnlcfu40gG2CfDUQ2hkmqLXKJ0YLtYbsDHhEtNOVER6PX
fopa/1SaPu5oTKyrrh3CDjuNYeb+ndP6io2CIkiRyNl1o4vwAK0El1BcMn+xYm2jBYmPlM2bFX0E
T1lsV8iul4SBW9l7ZenpnZpv3Kk5BjB/4fG2ipwTlJ0z8Zr570EGAJVd/wY0xDx5OKhPFFtyVWcs
f2M7eUihcsYcWah4R2/VJ+PBswMAZEA/ROmJ62CNBHZHsDVFXeLflRVEX5VnFNdxsA7LGku7TVhb
EhLALIEvHLQOFRq0QOJFYxcFOrKZphif89FEhMhTzrZ0KrdJML+mfbtISC7amvhisI+Af3BbAMLg
6BeP/ZBje6+iTytoSKgvJ7CpomH6kGQr8K3ekjTQ7eRS34+MQOLmWJbKvXd1CSjRmP/8kaVubhXV
btDKaUUtiipwPlgVTqxVkbMFrg3ofCNu/GPcpy96ZFf3fmE+UAId4sCyTqhhCaAhxxne1qquJyA+
IixeZWFs3arOl4S7OgyvxIsDlIYzl+FujGy6AtgZ91CaOLgpcvNARRsLCuIajE8G0SQQ27YhgBh9
C/HmOsASfcwAi2UpbzSb00RVKLGC92KeyYgvT4lFQVrl7xijSIrxiuQAkagenqBVrBs7bk+FiWKG
ICGPqS2lpW41B6B0I4796TkfckWCDdEaBpPhuh86rMz+q0cDuJ1yFziEI99Y1awKYQd0nVoBlMla
jLq7aUtLnUIILWfhD8NNxQYCMVdFd+44AV7Fobm0Z2+EyB3gfRorn8atzKud6hezBLDq9e51mlJt
WRWsVrxQdDTzAYDDEjxwF61LYO2hSp7DPpzWnlTeOl8VXZLsR5zUzLjTeN+5bg2OxPXXyN1jChg2
dbEJGT1R2qeTFEgEAvNSZFg6Iqs9CV34SwwXdPVoue9EZV3zsX3RR878xrfuRuZFcfSvMa7p55oM
Nli0LMVo6Vr6TChVYVvlqxhE16GipLRL9yOMA//ZCsYAE4FxqFIL840KAFElWsO0SiLGkBrhXEB8
NnMSscRVcT8Rf/CeOKzOXUt7GnXrCJyvfSrcdW0GtsUunKhlljobvWl/kthvWcmBKUrrIrpz8pKL
h874EIzjeCy99DWLDbZYgwZ+OSJLMksfq/GP6oILsWDeE/Egr9Jtjwo/1wp5WXRITRakUPLMpenw
1ErpcqWdyBc2I3kIR5TBUz++T1AkR8F3dgiw5kbL34fOvzN2ZrtxK1kW/SICDI7B15yYg6SUUrKm
F8K2bM5jkAySX9+LqkZVNbqA7ocSrm/ZvlImM+IMe69Nfnccz4pBX58eATYTvB0F3dPKJHXsr7hO
glc6XPe4mPFjKoERDrlMnjPIckjT09tkklRfdfyvyoz7MrGZ6dvRTjTBeHGwRxzTtnqPEoLMdF7W
5yYHYzeiTAwncPfhGDWkspG5EHo4dBVT/JehQH9cqXIKvwNYpD0eTVzDBx9F+5YVs3kXtA3bQaOX
oVxggfpkhJ9i+tedTOAFYkqMH7QRQG+rvU8Lo4UYPeuHFvUENFM8Iq6It8gO3JvDMxRrffBqkr9J
WI62g2u54ZostrMKI9jp1vprzfNPnA7idRYXc6yC17nQNwqjn0uF6rqdVbB3cvUjHoOEGSq+qLul
NfZNLn8mzqzPtaHfG3U20PvuvJbkbmJd8nvLEZd/XCT+nJ0SKbkVMx/abNsRrYN5cjMMvUUN0Itd
3gFBZwxRPgZFgZzP+mm1pktEH1PMwmztOyu3U6CO3NSJ05J9pip57HqWvB3onpc6zZZ9ILnWB3ws
bB3n7ljYqr50lp2d6jIWhHHPZzMq5JGPO32t/u0Vt+/EShJVs7AXEpdNm4tbjr3P78fgYrd1OOoO
1wdulrNvXzFjmbe+f0BTDXFIpOdurutTw4wBMJ1xGdcoXJEgenJVo55UEF0CDqA7hCDDNiEYKFSd
8u7GKjkz6uhhs5JI6BfFn3ZpqQoMgCWDfmpLnuwGd9AtNofnXhnuSyf6TdF7JgY0RiSyj0PDr/u7
MvssbBMRbj9/daZb7yuCiViAg/ZMZXYP7h5WieqA5dCvVyEIG3IEZRGFvM+bMY/LT+14xNgy8ARZ
J7eYLM0HOGMN7piuAvQ1mQfeaXsv4w8JApCjsR7wUPZGfNK4JbaLJPGkRvk+egPFY6bv8IqKY6TR
QyL5gGAqW7mhhU7uPLf+Q5cdHWqWxaARUVA4TnXCz9Y94rJ404S8X5z2ufeN+jkLv8uIHOIgNoNb
VlZsXpnI7OBrVO/IIQcmmDDQHoWb//ZZ7p8wQ+1ap/HvJXUhIMWmC5OFqbsffFTuzUgcfXUi56cL
piIslyMISbUFCKdQfHnIqXr/Iovi0NL83KFcZYpXMTOY/9qAHO/wn/qgqBcuBT/FM8DOYgN8KL/0
otkNKemRlWiIXeqy/rGk1MJ4Bm0wGx6pWcs7Ninmlh0Su3kHU2Zi5/nWNJh2j3YsDoXvvaLtQM2f
L+axBIa1JeeUmPXR7C85YdZowCBMM4U9gpX94aghxUkbvcAETY/9Ss5xM31NqN02FY6vqhmi7dLz
me/5juCkvGTD2Ypk9+63DX8Do+SsvTZOhblTPwVW2p7y5iyGrD4CPwFkJWbz7Frneq2w28wDc6OZ
yXcd1LPIG6dbCTglod/PB7c5ybHk7myWW85WhCye+b5OO3Q200SyMFBFZuonNTn2yWAJEngSaxXi
8X1H5NJ+xBB6SIrqq6q4ciODNU5Ovh2jaqwQGEGch16OA7cddlC6LoYdq3qqTQz/oORSo9LkRkGL
/VZ2mXP6Lob4fjdNPa2opwYdw9CsXYB1ZfQBvWYJ7vxc6w2Y2TTsrOaZaKp4m4o0O7QJ7ufSye75
/8+FJwVu4xprYg6gIXWXbi/0yHrOmaElrkWZ9vV0h2ARxYtntRs2GMEFMctnVveM/skIuWuHrD2N
lVntfCPN71yNn42eaB/4M0HXXst4GUjEcZhQj3ljTnJ7zH9qKtxniLAI5uoZcy235d6doz0DoFrf
MK+Jh86ne1r/T1R5Cd8Wc6SymXHgGfspcMsbhG0+uxzHiWf2gDqZr89jA4qbYvswuBXcSastqCqD
k2FT+A4pNTXez62EuHWcSp7K1oBgltjWkc3LfRV0GoCZq3bCRNI5SwR/w+cIVjx06QM2gNP2mTP9
ZU4jd4j+8l3R57/BHfCBtJuR3T+q/4wh7bZCqAHZ0l52eiE1AQMk/qeCUEe8TOcCZZAVs3pMVW89
1CiXcBK1SXS0DYtHILHaXRFn7xlsqX2kJDHo6zHAW7dXxWvGTPuqFstl0ie7U498bcELRgeFXhhn
KXFeVvwQ6Kp6IdPrHfnHOa1HlOYUjCg5OeujeUouzoSZwPRGBnCmDIvIhotHudJPNCxm0fjHckhf
FhLOcfZ3IOd8BqJDADXXf248NcDKXzhF86HkAvfInvGiLvTBGIRFNr+BgBMPMHGKbYFubBesj2Vn
QUbT9ngu8/y+mZu3NAk8Hj/I6bKygYhW84cqx2U7ku17YcPgHaSa2FcvEW9omr8PgXQ2I9aDXT4s
6jBK7961DIBiq3kYvIB/YMUbI/fIL5XltCfRul/YQsf9FJFwXcfMUlFJryHnjGiJkmIvNa5pdmr3
3XCnbDa3UV8+A9nhFR/F35r6ZT9iQ98n8fh7duEgFUWwcVtH3vU0nzi2HH64spVoM9PgztR81FKy
M5B5G/Gha31z1+QsA/N8lLs6Ke3DbEm1TTp5VCjEj44Ikl3qm/4xx6iEZ8e7R3BX3xtYMjyfasVJ
I/MgHAJB0FH+Tm1o1sQG79kYWyFZ593Rw7epYlwMXPc95zaBTe1PgsR/qwU1DUF18J2D+4Yse5SA
cOLayDg1U66OHWFKuwERwm31i/MezvqCyY22HKbEtoGtx3o+up+i8ZPOld9QjNF5kf2b9MdV3uD2
j139WKU65BbvUdJYKnQY5ezahteFoVWI3tZeiuBu0YiHekx7G3eNDDa7XBD0OQXsGZc/2DXFbmrJ
N5kamrBslncFgrsXj83cXSoXAjL8poWTjYqSXdQtibqT7Vr9lVCdGiUguEcPly/2YkXQ8gOCWYAI
2i9OKUkNqHkBOlGiM49V84IQPuDyq5nBh2WUpaHhFJh8sdawWEBCD+LhABF615dJ9JoIFWIQyg9x
xkJS2FQ7daVciEF3S1CGad7kD3QEfTgEUKqaIjb3coVf9TNWfXYX5hbjNmmrnWWSApX98Lp+gt7D
PTfnx2XuHgkimdn0a1yYkXrxoH8qu2crGbj39B1h1lfysZ/MW1PAb8qC13yi6DI96Z2GmB2H7EsO
1UQUuwBeBozITSPYyXFdLmEbuWS4K+KU084ayVfJzmWVaBR58kmUSjzW8nOE/D+Yun5syDQVrIf3
9VK6uOY8eWJiv+0GnD5LZRxnnMzAs70J0TJDKt8xcBqDB5/F/UA7fJ/m+r3oDfXayoWBQfWrN4z0
2SnS9ygby0scJZ/fN1ZGhlVEcsNeiLY61IvxY2QQswive17jzVy7s+9zazHBAPRjyCFnIVTaULI/
2VgYXxPbTnazv0Pkzc/WzSQBxGVYpqN1xZKPXIqgq7DmIe8P2kQShavxiJ9DvCxIoWlEyAk3eKi5
q4lc56edDKJ0lspJT0GGm8JmdXBK59CfqPdiLeYjC1x348SUc21mMWsS8V9vIROzKLyjaRvqNlEC
WvMNP0zzkZEQLfuM2ZGdAwqeCmZTTn1xq+wv2hDz3k3cvbuGqjmMeE+ZgB4bsC8Me2UmD96e3Hl5
agFyKQ+cS9SGZaKNE2b2/JJOIJ0xgPcH1JI+Uh9sXa0cnutA8/13uXkayw5skl2FY0LUTJavbLIZ
EXihXQsbQU5UxjzN22BynF/DGG9aeFKuVu/QajYOiFTUxsuCBxk7XZFFlPjK38naCIgC/5ITXs6J
pMdO9RJQYPCRGLxakvnMlmIPExC326Mqxc1cEPHbA90MlY1+bD+ls9QHjbVl1yGRc6KovitJL74l
SbLLlEmwU29/xsb79/Yqtd1zILyIfCrwVZlE/JUE+uop58QgtwtJVDSPaLVatCIGIFD8d5eqNJ+M
DONZk/rjgxbjKSvw0+W2zAkRaMNgQUqO+nzaj4DeYQozrLW1uoHNY5gp0d5lFaG9S2ZViO0qDguz
elX50wSxjFGK99uyE30ewQ1eHadmGqlf0jj3rw7rN2boRAeyDBc6OroKP4fyWPr765Jy8bDOjOVE
roGUUcjgnClW5fMfyYrhPCHD28YavLcRY+5JDWrrCqnDocojdrQsAdFRqfjgNqsBbp1YjAvolFJj
IDdSjJVwj/r9GBvloe26/NCkdRD6fNSXmlm5XyaPtTHfaptuvPCch2EaxtcZkN2J+/lBO/L36NbB
c56J4BmqKXlZzCak86g9gz23MIJ15JwhAUVjN5jxFqdXy94fViPF3T2xj28KhdeZ4zJFFtsGT8xH
tvWEmkAvhIhP1HqM9UlnqvFaVrnGIWba5K3MqMBtuDIpNAaprQ+Lqfkmg55HJF36xubwKPPutXV/
jyPBrkw4sEKY5l8vB6so1vEHUThfVTIFJ9/LW0Qj7YPnaQpbYI9P2VQ/e0vvh1Rf06mYnQdKnfgU
m3lyRPmUIXqu1V2EnQVXpMXEtbW802hYAShzcUaqjs846ID4jVl3NMill35FfcRdkVnsIlSlfo0N
W2rdGNw5s3icSuDW0qh+SqwnyZLHIVTeMzfOTDnMkfytfO0ndrNFZ23zgvvI8xgqsMsLM/LffLNV
57HbTgOwbNTZoJSKm7HYOAVYzqPZm87m10Q0nSrzmWyIEcVn6j6bjFAOfRR9YoPFSlFzTA5w9Cju
l63XMXGFyPhsrOti8DTHuZTQdFuiatRoXqlA7IN2OgKqlNNuUYh0W6WM+uiSRef1XF9IBiBLML3a
pKiiQCAM1yGmqp4SeXAzfLlrjC27VX0GIohmYmVg8bIxuwWxiffkkbZi17WuEdql82CCkD+YmfeA
Gz4P9dI+OZFFw1vgPzHKuAbsy/eZj97Cz+vSYxeodUyb1z+ofwAJuc8wyW6n1tsVo5yOlNQcrrXl
bgWpaLvYJPb3d8+hffYUtKYMHlVYzvmpbRd1/v4SU66DSTBPc8twEHaO2pfxntTt6OCO+VsNG7qp
axJ0QHWXCr9rldI62m7x168HyK/xgKnCkT5zmgr6CtQhhCZ+qKf2N7ZCblES30BrZF3wsUTvCUro
swXU41g70QaKtjr765c4RxETJ7OFWAExs2lIvIElWv5/yaQZ+fabgP3LDvMzqRVIc2A1jug9s1Vp
TmppnehffRJ0h9jKn33qIMIoEIXPrL9RgNQnx5TbmMwOmoaRjlAI3ukqv1Vkiq7sdnen0Kh4g3dm
Ogjzmef9vJTl3SwnMFnIjZEjn5Gc5zRZwKxyvU/RXMNLDX7FbfGF/TDsG/8FqO6fyDQOZj3GLG9Y
ZHBLejwrp9lI1FmQu3ywEvP1W0xu4RAHyDB/uglDyiYgCRC1iZqMRzVJgi/B5y7SEgxuSuM8w9FE
WoO0qZ15I9rqh2kvzm6AgIFGxiH1CYtSB9g0rt37YeX8eg5oKIQql1oPCZr6ZgmZT/DwxJBlnNH6
US89DNXcP7ocAih7/eEQN3V0WJr5B2Roe/e9I1kAqFzsav1vPdwJohAeDDnkH7Lud5lB9eH6yjg3
wn1JjIl4BMO3z2Y1v1p68vZm2q90EHcVUYIGNzRnNrr499mzoNGYKKfQX8EM4Vbkz0CBY31CL0Pc
l5MEKNfKJt4LFwMOkZvktDCnT4f2DOymPc/E0R9oNW//eC6JseUEtYMNKVs/nHS872b/pQy+3P61
S5ObMaNTXob2J3F0mslFQKRh5V1labrbZcj/Tua8c4J+3nkGsikjML2NRcgNY2Fjo1SP9DaPevY6
jo0Ex7fOBn84sap14Mh77KHPXi/jrZ3WFEU8lMSERUt08Ab69t+UKQHq2UApgXzGuUOncmPiuMXW
RNKzE/yUVvNppiMf3uoy5hTA3vOkHpd4+nQCJFSG39Dg6PHdqJo39VsmD6XwILyiGlMZ8tBhbaot
1P7q2fG9s6EZy8zjrZH4UK0JYyM0tohZkDcMO1MgR27L4EfeJfvIkD8SfuvZT8Re21l+/FbPT1Gj
j3oxtuX0ELetfWK7MZzLBBvk7FVo2RTE1HCg4l2YkLUg2ysm2iyZt16fqo3E+UI72Iq53bhz/STz
idgJNklgxCzSkGlYkRfnh2SBgqNz5Ip1inDNaplGIMMk9it/cDBVLlzhc/ocM36ifAGqHXDtxLZe
UOyNrI6XwFxHGubZx6APOKfcq2H6+o49rZDZ9jvZwaZlZcpPTwJfgzcSbo5zTDo3wMcMg9/r9dGe
MaAlMejM9ewhBqs+m5lzHhDwMEWzjCPRIXCFi4OXBdVxJDlq02C52/OsfZWJoVBSQwrflBY5vz6j
L+YDW4PwlSOekPvU898piOPdFLXXb5PGQGYLFTaYqBh4U5gKW52LaP5gM0GLkUmyNeeYz0ZkZhd2
KPFe1Tjqx1Ij4W/wMi2zeTfi3Z6oJ5nhDWYY2/V5WbVdZUtZPZGRhDhmeitxVh1sOb826x9DKcOF
1/LuKOOJCoFchCK6mpw/39fd95dmPdsdCOr7zJUgCRIsuwk/H/D3TedgnlBE1bQuScFxZFMQ14nY
jU6856xr6VUs+sICqSob6vW7bTFtbZMYqIJdlVdUCy0MSIq+eogBVfNXBDieHDSc/ZKHHl7PPfDX
n1I3+zhlj9ZXEPi+b+n1O//+J8I/R6ICN75CcDvVxjsLTGjz0L2mp5Wb7PHCwnppIRdkl4ZyZk0K
RLRcKTK7um3jQHAu/Rv3lV55hbcApiRW+ng5o+JiCSBWkzA67GAiCQmm0Jvllz+HGCM0EMVla+A8
osezHDpk+1ewVifuPrA5nu2KpZp0gp1BeXrOayHPkQ8RrNPB1rEEDmihX12XO4PjHPNclDOPD3Ky
ogoH80jTOvtCymwLpzJGGAsjMC/mNfZwDM6FsP62jntyXOaY02Jj9+TyZoA1nAz10zaNFyedrsn6
pEg7upCHfET4fVPocEKfmNlt0+cL07IVez7O10EVUxhlh8n0WE4iN3Xs9nUes5jHu3vI++liMxG6
OGZCsmPn3OyuRL3WENldetMd72SPEEC/xKO+Utk+0a3JnVyxHWXgYbZJq7+u4ICgV94FJtFj/lK8
wdTDvY2lOxrne+00x/4tNwcLwP7sbytt887FY7V3zD9Kt1RPdaq2nHRRmI4M8zRZhh0t4AYEUXdl
ItpF2FGUkoTKwfoPimY662F14ALz89fBnO3X8SF/aTNj2FZJ8sQ5QWhVwRjDZbMtmWw3gpNRxOo0
dDraq9zZZL0vCaery8e6JADA8Iyws9sodHMyPGKREhqSzc4Wq+xhKF3zZEpFSLFiXFDKj7SA22wK
ihh/vo6sRC7QO5kmoLgZUn3tY0QAFCZFN/yMsuqXyVu88eSMkUgMCkwM+2c9tp+VZ32u0Up2717M
Bouemf2qBBKWekZsaUtDnyYXhT8NO/pmOmtEzgl87luN2JGOR3BLbsBRjAcntYHPsa3ZBflkcBn4
+AMW+zXQq71o+DKFcVTCik42wKmiLbZVIFwMrrx4UAK6UJSgMsm/evFZ2B7VPBzzMRJn7f6JamJQ
cdydXHrJbecV2Enqv10dFe8B0XkN0QaWSvJPbMkB3CkCiIujRtV7WEBeBo3y9pmCxgTXg+l9dEkT
3D/eMhHvmTYnW4mVe2wCGvEYkDmECDFctoBpEfSJ5xuM24Q9MXJAKUXsPxYGQolqMPKuwgBkn+66
mY+C8prqIj5a/c0cke5ApdnOMNoVKXN8qLaVGf/EZFOt65TfXpBjzOYXOoMXiLEjxFfOgRuRQZab
nXcwgJDy3J8C19NsiAT+olnHTJqeO0IPT0iw5i1KBjBkBGShHT40OdrQQHwxvncf5eCXtFL3/SII
e40brLQp47qBaGBWaldBg+2WHqnPcRxyQBEPVTcE9jmILoZTU5hfUUfaS2zDnkuDAE2SifM/cqsw
YjDEaUWVYiJ3Xe5xTUAg8ce9v8wXeBIUIOicjY5488lBtWU7yMYsB84KUVE7V3rLFiYFFl3b/zPe
L/spZf7XldBrZ8cRpD1mLMuXHYYKFmiHCDKB1b3Yvo2VXqNRSKfMWfdXKH/WeCVTeSSaMuSqbWQu
efWEuEIe/LzoWCgjYSglaASD6yjfM3ykgyJcaMtWhjYeq/DYz5p9IziBvHIuk7l2ayh06jTMfEJc
iBh79wEolN4Q4ICC3oKwl5o6oeuwbGYWHBqGw7JJ5eWvQBOLZ67fmNsEgATm+c6qIueYKrhkaWJ9
SebBrXkxXBy4QIReigaPxUxWq93iE/bHXG1agyKZa45cnR1yMMSkJEFkWTeQOtze6PK4pM0ClGe6
7IWDlyEdSMYq0AF1SuxdQ28S5PQkFJVPJYOCHTHJv/zOfV56LGaM+XdNk52iqwfPi6EpayPmjiSq
DSezSw7SmbpzrSC4zWZ+7MlMQClj4VXWbA/dZlM4tjrArGHXKfTN6GIimXg6mtw9sxgttm3UhJlj
iDAS1cmdzGaLzhLEow98M1biN6tfXE6ND9E4IydusaZHE0n0brp9Gy7ddNmiMUFJK5fPNgWkAqGU
zPJseofXGgcKG1Xj/CpWMo7UvnkYUj7nZT1+IP7BHN6DCMqK4MIi2AgLAqskf+RQyOnWVQQx1emE
DGn9WzSRGIcW0XProHLq64Jsc0lWhtE8eWX1mMGMO7O/8XZONP+tzWQ62pV3b0scLrQQisIRCIOV
cPHmtXOw4uSaY4zGo+kcB+R5ZTHexZUEfOmM8PR5Wpu20eiqset67C12MVlyHYOUTaPLfWzEH531
VPXV8gNgzcIT5WhKa21Z4oDFt9kqn7vILU1mvb42wckFd+jG7B078WlfLhZhRd57VczDVqoBocv0
HJcZzT32I+ySKdvdcn0alM8WHlMgidebTuMcNM3sZfDEm2R9VDo98xVkolKQaR5lPwp0iAckGrTp
PB+IyGz1ZCcyubCmutcIDzdt4ZE/St4dUdtvSVBHu6H3D9kqSPec7pyXbnJcp/i98hDGEHa5zaj/
F6PbLYKNUQnsifNhZWmZ42PbFNfIBwIsBI+NdLoIcV9LNlKZnkuYVA9dM39kD9Pg/LYLPq5zU/1o
CKvYmGPwmeJWOSRBC5epAH+6iHUMWV6Az4t9NfZ8JlCDjbh/0+Ec29m+AUzMKj61uJcDVmHU8yl8
DQ8vg23F5NEy5zRd+KfV+klcfcucfRjZ0rVCb80BY3Pj/YBp15/MtXL3Vwv095d//HL1Rnuz4xFJ
1NRnY25zhhzEqnybqe3Vjv39Rfzzn/6//65c/dw9jecSkM6YSAa30eqgHjMTn8lEnzl7gwBZJ59N
WsK8Jshg6PowWm3nWdZjRV//KfnnP33/8j/9u+/f8q8/8Z9+i+NMNAupC/fAETknTWth4e2SK4hu
uY/FMm3NukeZN0fLzlCMZ5IFqmHS/XD0mhUdd9c0S/U+8nICi1t5Iayc6YhnVgdMCogF+F3OiMy0
t4E2kJOSieYsrZGB4MzadeiZFuoxu+PJCzliMdLN1CRDkExXbbTkHJb4mNzZ3KAoZVPJmMNlVbtx
hhQtPzTKBN0xOpbtsBwZtkWfnyIXAXzUv5yZ2C9NjrlBkQTqtX3oOgH+WfETNMSwAzAd7yrNFElk
nJKgJjU9IcN3ca4j60NydJwib1dN9mdjRY9zHPmhTwu/LrGNQf+yGk9corTfiZ4lqId/oMDRyctz
7YLMZmaI03eE272xPInHhYrSi4zXofxrqqB81uKjF/MfhqvJjli5H3EL2S+359BWfXOu8xzEx4Su
ZuksZ9vJMG8GPDyazl5P9RfRKPfULlyDpnpFD81ceuEomGXxQLmwl3REm0SAa0rFcCujrRzh302R
veOH+qE7L6RLh88pSBy2rPS3YkCxyeZ0OkzBWALslS+VkQDy0HreiSEF32iPV3spP+Sgnyc8mxvT
hTOhy6BA04NHxQFPLpPBDtNlcbGEYRAZB+mSdSpfCkMQ5rx2dFMJsYdxEZQK4NaHqesevr1QbeBj
ZBo8zWL4q3X54PYr77xWNoz3KWOQ9RQzgW19KGP1dLXYVW84NIeOUHMr3aVlDpQF5+I+mcqnBYB5
EkjFet0ad90IvcIQk3/2Srwsci5boMqVcyJJDvk741QdFCF+aBIKSmbpZTmHAThOSELWCYJHcZmD
et/npT46a483giNkf9BH27hDKxHUvBYiJoPI8Zc3GsXN0gdiH2McP5Iaf26aHM33JI7fP7/orrbn
M0KZzAe25UwyZ4/Ou3zz8/zRnezHTKN7S14JPM0v0mxMZAkMlhlK34aMesdi/PT9FwUucXL8TLji
r3niGYeemQH+c++IboOIuYVZLLmNK1FVRgR+WWE5BfrYJuSRjBiabNecWVpZbNXrSw7VxC4esio7
1yUWJzLiY3Pe+LHvbQ3IYH5r8OBQD6NxpfvPgwNF3keX0As6mPVLqUeIlZRvRY49M72Xrngjj7za
2kH0UzXizs68sC/8j6Uq3qduRNOIldjX0YcdJRFb7Gx4Hok8NxcTYDFedJhxiJpsB8nzalMfonfR
DubBt4G3ten8kTcNLOucedSYkWIHE4g31kzM59pt/5glVNgkz26Q5OXGbL1tpoFW5Q54SxxlG5hV
r770g3ujoF6nfdj7bKRYTcvsWubZ0TSi5GCQUw2S3AtOE8bDMCjPQ6Odu3oKDHxdHRvHLmAk1Lpo
vJOrGATtzE/PKvK7avlJehUeVP82McqJ2Tg2iDoOJEo8FWsXpf0a2M2CbkGyeWDvmJEur19kwZyj
GDLA6evWgeDGXxnuA9RcQ7UXspjP1vr49S6j+kDxsscVcGPWy5fEaqjvc6ZbJhXpNqLOCKNKPSSx
x96qyd6yprHBo+Puwk3RnnHycYuVc7xw+lmcf8KDkxajAx48tg7zRDAyEZcESeNlztyY459bNhn1
xxik09keVs/n+iVo4BBpi7lBkwJME2SZCTYR0kYUVLSnCkzROeotMLRm8zQK99SvC43vL0ODQMU1
jRV4Eb1OOSh9fAcNBsAUdPYILdCsfQDrSJ0xol8omep8vUHAXztW/FKVFIo4J/RmZGB99gaTsdP6
ZalHRoQ9m0X8aNVZWOnr0vB7S4XdLvOs4WLBHVzK7stKiQP9/oMoAGis1jPNM62/gZT9VqfO6woc
SHk0jkFrs/McOyz5S/DRNGzwGoRmOHrfunWDXcs835k6/0IulZxGrGXXUaF+ByTIMDA1XtErlkuU
PiIy7reTAUrK9Mlk18pT3JoTewAzq7eNBLbGOC65LMZfiAwGnYRz8VTqXYOelTYAiO7PClraFu5K
E9CCW8V+1wOLYvh5JHVrmV5zp71jfl6EKDIq6rLhvuS774KqvkW++2tS9nPsJMsHCLpL4OvpT2mn
98GjdpfkoyvZaS/4TdngAPLWMlM7tnavVkLu5uLqw5gxwZ+xDCxwTbaB1aTv1hB82Nrtvmb15hOb
RprcY9yDK0yVdndOZf+NfMSoWR2TVNDJbB+NFr1hhWDLxouyEwm5rnYa/ckXBx11j0WewIoVcVfd
zz4S0U4swbO/SsCDupOfQp/6Rj32pnvzWvhCbhfnJ4W3T5btD2ZULK6K1S1Qgsyb5p9u9uhMafJS
dYIxeuruUpb6fDI42fw2+2nhcr+4EWrKvrcB5ipGCG6MqCSH0FejkWsiU6EvVibtbHuDvb11Anv8
LXupuUqC7qVJmnNGZQsl6ebNQ38XiWXfkrl+zlJBnnCCsGtumxgHjMAUxfvoJX4DrYUZrDX/Cezi
rgK6VeeaGPo2OckOyTfNu3dINS9UMNjudSBE4MRROIQOCotnPF/0uXia/rjxUSwGlAIqXKB7y3CJ
ExfHzCAeOxep9tSxVvQ9784a6nCudXsPTHF5HLwhCck9YQTMuO1eeuZTj1wa+bKq7mOCxDddxjB1
7EzJmT6ID0XC/CHNgTP665ri+0tJT3jO33TSN/grs+a+7FJvLxumq//4JYP8UBGxsbWpVWZn0Y+y
T96TGY9XKdnwDI11y2QEtjAY0VO1abMvjHa1iQTGNk/6bWS4PufdBGdy6qHcRF5/6n317vtLfhe7
62veMLlxcuHctbnxwx2sYM8coNr3oA58b70i51fWQSM96oIe0kEt7bIOHoj54u1B5aiaHJFrsZD6
7UYPI3oAu9DnNJnzR/msPUy8i0ssuqwHBBLBBDyvEntF2uAG8wYlseUwSwLOuyE7Rx0JhZN7GUHE
/jef43+Id3P/V7ybcFz8jBa2QcvHPLjmLv1brtKQREXagB84ehaxIXJR1v3Ym+fUAoXKy3UYmE2d
yRisgNFNHfTJWXGLs/lfKkwplFKI2Ys5hfIvs9dRSQrcsrDOaZ4aR+QrJdBzryS/sbH/2wplF4m1
rTsfymijjt6UZueZEh7FALlpPQg9vB+DuNhkOVxAysFSFuayZ56UHK0m+igqW9+roM1O1mBfm4iU
3399kWWljkU8vMSiZa/lUCeNKOAgG3oL+zXV7BtAboMfRP/Hy+is8VP/I55KONIW7LscX9q8lKRv
/fvLqBMMEYsFxq3X/lczxuJj6OD+5zbZeJhuPCYcY/r+X9ydW1PbSBqG/8rW3otSd0tqaWt2LvAB
gcE2h0DIjSohrA7W+Wjp1+9jyGYJk2EmNXuRWqpSlUoMWHJ3q/v73vd5p/fl2KD50dBhKOOrK9SO
ZDSDZzztrFRd0X9tNtqalmgWMLBYGfYXit3XTFzMOJ2+McfGON1BDkZfEm73u8SZc++bReE4D6mo
mzPEwdGlxIaI5CL6kNYpmqL9lN2KeA8PqiAJiCVag5FrgrWGo+3ux2qFJHTbSnx6VlOdtvSd2Z81
4tYlWP0PkvwUttvX98lTLltA6WCT1a+j5HJFyluELsDvZDDf51m/cAjoKIeCy03kyFbSTmYojtpV
byJljfplwhg4GRQ5HZSH10HumecRHQpNFLD/ZGBL7Lby7RBIe0a/cfbZLrNw4y6q/TS+I+pxDVt/
Pw92aBmNILs3kqS/NgZrhYbn7anE7/3uxTlcoINcGBjdt4MgH3Gx5tjWfWBIKUk+9FnJRyhU/CEq
GyyQYVExlfgg6F5ZS1U1B0xNbHxyK8Gzq2ATXKdQJhI7XeQuzVb6pz2MgM58B5t/mOs6o9TNsIJC
SsA1patmEyqdvvjbzo7WWqp2PXZwwA25ax96lkjHHPM7QH4AKU4Q/+zPcOWK9VQ0+TwMTX0flNlp
ZtGNy/fmrdkm9zEhvO/Y3XQnKQ4Y39KdvEoRgh+jRUKIOYxAr0LjjqqPc41VglzbJLYWNWeOGaB5
Mavom/hj6pw6as7MESsZbWtXgv0JhXvNQ+8MaTnB51UakZflRGsOsywIAV7KOtkHh5ydu75x+see
ZldgtR+KbhzRuCMFlfZV26Nj2B3A7MJureuSWv4JIIT8zOVADWoII2lWIefTXe+8r/bFRtST/cjS
6lP9DFYOCTw8sAEitp0b3iSBRf6LsB3CR5CG0QX0MV2CKcRkmERLntv1cjKwqAxLoneae2xvCMeb
U+Yu/t3Ba89lgsvFgjKohrp8n2uHAHlECmixLNDHdua3qh7B6yPF7BOpUVa15J+xzYiCQvxwRqWw
teYPqWCmqcXrGUaDJzYUnlzfQyTim0iXFaXNC5hSaS+38QGeZ4W1A9B/kqtU7ApKfrvQR0LPid8d
2kV96DnGpvyUAXKADt2FJ3B9Ll1zBDOWgYmbPOwdssEp0B1U9QcgjW6bjJATapANhBtVeNTvg+ge
YRuiDaqjMyubLsyWV6buQDAHvcq3J98hj/DVwoKaAteboyythCleZVQadgXJQerIn3QBP3yUGznG
hFinRrwO7W5FqGrm52F+U0gQw1ZvdkRMAVEbOg6YddNtGwuPZa8hxkI+vTCC1DkUKxUyGTzLZY/6
O8x6lIMHIeQEihL337EycACGSfKOSVQS13ts7uqGbOXoTBa2TzkaAP0eVlqtK3ueysxegoVu6H/N
J9pZf3ALxFMG4rcPIYgElu0RTCqoPgo4Ay8fQro3SxzBVeT3suw3Yxq6F12t6JfJ945u28spdKKz
KowftIV2w4rLuwGIV63D/dLRJgW5zCOSa7dpe3GdjjtUzJlUNxnkqGNyr6j7xvuVXdX9nRffB8gU
tv3Qf6r2punLasTnZljmrUr0AXLKTGsS/CojcSwqQL5PGzsq0tucxhvQuvqOiJF4FgewThuj7q49
fRYEeXnTURGak/xU+l1XbNPSHDY1LeTzfTh+cMkQWMXI9ppyRB1uO7cN0UObVhKvxnr5PrXAgzhS
MEyBRlyhH1LnsAbWsupsjoYZ9pDBuOhwFc2m0LJBgxG20NCqmbejvHjSlrBmnzYkrB73JshhewTn
Vtriyu3KYtVV9ZVSrXtOUgKaYQ6DZFKhOEYvSS7WsDKKEs9Jm8cnbmfjppjck27ygKhUtAoGM2bJ
cy9t0e1OiJkh87UNIY4ZCFKxKYYleOFSl+65tBsD0RLylz36siX1j896hBOFm3p3jAUsn0EdCbZp
Jki0qtKTpE/rRemiJG7ysF7EHN8XpsgIBoC/OdsLY7eM5S7fmnHnIzlFvhdzLg8mit22CAnKiYZk
haYboJ9B0RygU7AQlZAnVguQPb1lc8X+L6WiZ0QYn5tPtiBuqp5GpFxTf29q1ZwQEEVkTpOz9+sw
OJY5JIU+4dxQT9G/qlSSO2lcELijNkNGcZR8txMXYc4xLK16W6cdUHNtq8V+pOASj2JHaz1HC6hR
W4yxeYPPvLhMo308Gxy+Mwoc9uqTe4tS7Fhpzn0oTJ3zrBtp8JSB8e7tlUVI77dLi5bacoRrCcvx
rFdb5EgYFIbA9YKIoWB9MBFuUh0EMxTdEjSt9ZlY3+gqLwHog+pPF6W28rMhEh/6XIfQEyjcEWtY
XpAfsd82hoxOO4/HWhZ5N7bnxn4NsmDZ60H4Sjl30J5ACI3ZhV3YzaYdDaR7VQ/sLUrbtRcYYPHc
ggPedh/tou2h3XfJhhRvhZB6EeeofgOa864pE4B9LSnabc/3hZRT9jqHFkWh48IpED/09tDNB6zS
F7aV0TYvhKAzXHykbU6l2i1AUUYl6n7GY2wLvZZpW82UEzfLiJw0QNVYt7OxvcsGqbcD9EuF2+zg
01tm0VlmdM2DJg0v9lDfCmMr5SfKF71vFHTL4TZPbCLWmh0uT5Jh8IGHoD9xiFFmQV4MPb8llI5N
XyqYfHB5W4B8SG44gtGaGwF67+35kw/e1ivlUNZLg3LyMyo2x6kzeLfYaC92YwWdwrrMJ6ALbLzV
WWR72AFbXfnY5yOcCZ5aWNiwj6cqV5tdztYcYRKBxcNMGCWbDYxedYoyZsCatHLy0FwiYz+I2g5K
CMTV6F3smwTnDZUvN5v3AVrMZFdMoDJ31TpGDzKBrSDaGTMeKskkTLIHb4cwwAN+LOpAwmTCq/g0
Yv9vUo+/XMj8Y/tx8YTvuewe6/HqsUEo3vz6y8P+H+FjcfjfbRHn7Q0W4APj50df9PYP+tvjC3DQ
A8tSe3gHYVzkLzOReXK8WCy+vqWnt/LWT0g/8o67z4///LvyjtiW2No8oILSIg+//LvheUcmYd4S
JhDlfr7Uyw/566/6ztW/fWHPt/Ht13zz1j9+zmKOkU1bxw/ty4unjarYRX0TIv30ifz28l/9jP9e
vnSPbBKghVQsqi8v35VHCK8V9QZlPn39fJdvms/v6dV4/IGrV/KICpglHdP7epHf3ATnELKtcJLJ
5zHATeJ2v5gfvzcD3v58/4djgDPEn5wCvzsGuAsOBSbX1V+uUr8aCurIouOikbh/vUs/111QypQU
fP7STFA2nzU3wHLc58+aXcSrscDpRdrWf8bK89T7icYCG2fzr64HhxkhTVe79pcB/3pZ8I44wki4
Ogy8wxer5k82FoQlqOv8tbGgjjxTeYhrxfNVstB8MxbMI9djOghBuMHh66e7C98j6v3os4EZYStP
sbP/8gR8tS5o70jgvRBafFkXfmBG/Ilpw07j8KqH9PFj/eu/AQAA//8=</cx:binary>
              </cx:geoCache>
            </cx:geography>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plotArea>
      <cx:plotAreaRegion>
        <cx:series layoutId="waterfall" uniqueId="{1802E60C-630D-44EB-92B0-271E86F72A08}">
          <cx:dataLabels>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2.xml"/><Relationship Id="rId7" Type="http://schemas.openxmlformats.org/officeDocument/2006/relationships/image" Target="../media/image1.png"/><Relationship Id="rId12" Type="http://schemas.openxmlformats.org/officeDocument/2006/relationships/image" Target="../media/image6.svg"/><Relationship Id="rId2" Type="http://schemas.microsoft.com/office/2014/relationships/chartEx" Target="../charts/chartEx1.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5.png"/><Relationship Id="rId5" Type="http://schemas.microsoft.com/office/2014/relationships/chartEx" Target="../charts/chartEx2.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3.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3.xml"/><Relationship Id="rId1" Type="http://schemas.openxmlformats.org/officeDocument/2006/relationships/chart" Target="../charts/chart5.xml"/><Relationship Id="rId6" Type="http://schemas.openxmlformats.org/officeDocument/2006/relationships/chart" Target="../charts/chart8.xml"/><Relationship Id="rId5" Type="http://schemas.microsoft.com/office/2014/relationships/chartEx" Target="../charts/chartEx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160020</xdr:colOff>
      <xdr:row>0</xdr:row>
      <xdr:rowOff>121920</xdr:rowOff>
    </xdr:from>
    <xdr:to>
      <xdr:col>18</xdr:col>
      <xdr:colOff>518160</xdr:colOff>
      <xdr:row>3</xdr:row>
      <xdr:rowOff>106680</xdr:rowOff>
    </xdr:to>
    <xdr:sp macro="" textlink="">
      <xdr:nvSpPr>
        <xdr:cNvPr id="3" name="Rectangle 2">
          <a:extLst>
            <a:ext uri="{FF2B5EF4-FFF2-40B4-BE49-F238E27FC236}">
              <a16:creationId xmlns:a16="http://schemas.microsoft.com/office/drawing/2014/main" id="{FAAAD05B-8580-1B5E-0112-C44D0097352F}"/>
            </a:ext>
          </a:extLst>
        </xdr:cNvPr>
        <xdr:cNvSpPr/>
      </xdr:nvSpPr>
      <xdr:spPr>
        <a:xfrm>
          <a:off x="160020" y="121920"/>
          <a:ext cx="12428220" cy="579120"/>
        </a:xfrm>
        <a:prstGeom prst="rect">
          <a:avLst/>
        </a:prstGeom>
        <a:solidFill>
          <a:srgbClr val="9C2FD9">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CUSTOMER SATISFACTION DASHBOARD</a:t>
          </a:r>
        </a:p>
      </xdr:txBody>
    </xdr:sp>
    <xdr:clientData/>
  </xdr:twoCellAnchor>
  <xdr:twoCellAnchor>
    <xdr:from>
      <xdr:col>0</xdr:col>
      <xdr:colOff>160020</xdr:colOff>
      <xdr:row>4</xdr:row>
      <xdr:rowOff>22860</xdr:rowOff>
    </xdr:from>
    <xdr:to>
      <xdr:col>9</xdr:col>
      <xdr:colOff>304800</xdr:colOff>
      <xdr:row>16</xdr:row>
      <xdr:rowOff>165420</xdr:rowOff>
    </xdr:to>
    <xdr:sp macro="" textlink="">
      <xdr:nvSpPr>
        <xdr:cNvPr id="4" name="Rectangle 3">
          <a:extLst>
            <a:ext uri="{FF2B5EF4-FFF2-40B4-BE49-F238E27FC236}">
              <a16:creationId xmlns:a16="http://schemas.microsoft.com/office/drawing/2014/main" id="{A6248DCF-95A6-4DC7-B31F-74D4D0132760}"/>
            </a:ext>
          </a:extLst>
        </xdr:cNvPr>
        <xdr:cNvSpPr/>
      </xdr:nvSpPr>
      <xdr:spPr>
        <a:xfrm>
          <a:off x="160020" y="815340"/>
          <a:ext cx="6179820" cy="2520000"/>
        </a:xfrm>
        <a:prstGeom prst="rect">
          <a:avLst/>
        </a:prstGeom>
        <a:solidFill>
          <a:srgbClr val="9C2FD9">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160020</xdr:colOff>
      <xdr:row>17</xdr:row>
      <xdr:rowOff>91440</xdr:rowOff>
    </xdr:from>
    <xdr:to>
      <xdr:col>7</xdr:col>
      <xdr:colOff>199661</xdr:colOff>
      <xdr:row>30</xdr:row>
      <xdr:rowOff>35880</xdr:rowOff>
    </xdr:to>
    <xdr:sp macro="" textlink="">
      <xdr:nvSpPr>
        <xdr:cNvPr id="6" name="Rectangle 5">
          <a:extLst>
            <a:ext uri="{FF2B5EF4-FFF2-40B4-BE49-F238E27FC236}">
              <a16:creationId xmlns:a16="http://schemas.microsoft.com/office/drawing/2014/main" id="{95617F1F-C2E4-4813-A9F2-DD6FE9112414}"/>
            </a:ext>
          </a:extLst>
        </xdr:cNvPr>
        <xdr:cNvSpPr/>
      </xdr:nvSpPr>
      <xdr:spPr>
        <a:xfrm>
          <a:off x="160020" y="3491865"/>
          <a:ext cx="4706891" cy="2544765"/>
        </a:xfrm>
        <a:prstGeom prst="rect">
          <a:avLst/>
        </a:prstGeom>
        <a:solidFill>
          <a:srgbClr val="9C2FD9">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378960</xdr:colOff>
      <xdr:row>4</xdr:row>
      <xdr:rowOff>22860</xdr:rowOff>
    </xdr:from>
    <xdr:to>
      <xdr:col>18</xdr:col>
      <xdr:colOff>518160</xdr:colOff>
      <xdr:row>30</xdr:row>
      <xdr:rowOff>32657</xdr:rowOff>
    </xdr:to>
    <xdr:sp macro="" textlink="">
      <xdr:nvSpPr>
        <xdr:cNvPr id="7" name="Rectangle 6">
          <a:extLst>
            <a:ext uri="{FF2B5EF4-FFF2-40B4-BE49-F238E27FC236}">
              <a16:creationId xmlns:a16="http://schemas.microsoft.com/office/drawing/2014/main" id="{3F321EAC-E692-49B3-A929-1F461FC94C33}"/>
            </a:ext>
          </a:extLst>
        </xdr:cNvPr>
        <xdr:cNvSpPr/>
      </xdr:nvSpPr>
      <xdr:spPr>
        <a:xfrm>
          <a:off x="9152846" y="806631"/>
          <a:ext cx="3513771" cy="5104312"/>
        </a:xfrm>
        <a:prstGeom prst="rect">
          <a:avLst/>
        </a:prstGeom>
        <a:solidFill>
          <a:srgbClr val="9C2FD9">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6</xdr:row>
      <xdr:rowOff>38100</xdr:rowOff>
    </xdr:from>
    <xdr:to>
      <xdr:col>9</xdr:col>
      <xdr:colOff>236220</xdr:colOff>
      <xdr:row>16</xdr:row>
      <xdr:rowOff>60960</xdr:rowOff>
    </xdr:to>
    <xdr:graphicFrame macro="">
      <xdr:nvGraphicFramePr>
        <xdr:cNvPr id="9" name="Chart 8">
          <a:extLst>
            <a:ext uri="{FF2B5EF4-FFF2-40B4-BE49-F238E27FC236}">
              <a16:creationId xmlns:a16="http://schemas.microsoft.com/office/drawing/2014/main" id="{5521D0DF-3117-47E5-8CBE-0BAB8A43B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423000</xdr:colOff>
      <xdr:row>4</xdr:row>
      <xdr:rowOff>22860</xdr:rowOff>
    </xdr:from>
    <xdr:to>
      <xdr:col>13</xdr:col>
      <xdr:colOff>260760</xdr:colOff>
      <xdr:row>16</xdr:row>
      <xdr:rowOff>165420</xdr:rowOff>
    </xdr:to>
    <xdr:sp macro="" textlink="">
      <xdr:nvSpPr>
        <xdr:cNvPr id="10" name="Rectangle 9">
          <a:extLst>
            <a:ext uri="{FF2B5EF4-FFF2-40B4-BE49-F238E27FC236}">
              <a16:creationId xmlns:a16="http://schemas.microsoft.com/office/drawing/2014/main" id="{FD941047-FD8A-463E-B9EE-44E872BE1225}"/>
            </a:ext>
          </a:extLst>
        </xdr:cNvPr>
        <xdr:cNvSpPr/>
      </xdr:nvSpPr>
      <xdr:spPr>
        <a:xfrm>
          <a:off x="6458040" y="815340"/>
          <a:ext cx="2520000" cy="2520000"/>
        </a:xfrm>
        <a:prstGeom prst="rect">
          <a:avLst/>
        </a:prstGeom>
        <a:solidFill>
          <a:srgbClr val="9C2FD9">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490380</xdr:colOff>
      <xdr:row>5</xdr:row>
      <xdr:rowOff>144780</xdr:rowOff>
    </xdr:from>
    <xdr:to>
      <xdr:col>13</xdr:col>
      <xdr:colOff>185580</xdr:colOff>
      <xdr:row>16</xdr:row>
      <xdr:rowOff>83820</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5213FE4E-5B6D-48BB-8030-9F4C277C3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25420" y="1135380"/>
              <a:ext cx="2377440" cy="2118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506730</xdr:colOff>
      <xdr:row>19</xdr:row>
      <xdr:rowOff>63772</xdr:rowOff>
    </xdr:from>
    <xdr:to>
      <xdr:col>3</xdr:col>
      <xdr:colOff>306480</xdr:colOff>
      <xdr:row>28</xdr:row>
      <xdr:rowOff>63547</xdr:rowOff>
    </xdr:to>
    <xdr:graphicFrame macro="">
      <xdr:nvGraphicFramePr>
        <xdr:cNvPr id="13" name="Chart 12">
          <a:extLst>
            <a:ext uri="{FF2B5EF4-FFF2-40B4-BE49-F238E27FC236}">
              <a16:creationId xmlns:a16="http://schemas.microsoft.com/office/drawing/2014/main" id="{DF06D6AE-2720-4194-BD45-9765A3406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77055</xdr:colOff>
      <xdr:row>19</xdr:row>
      <xdr:rowOff>63772</xdr:rowOff>
    </xdr:from>
    <xdr:to>
      <xdr:col>6</xdr:col>
      <xdr:colOff>543555</xdr:colOff>
      <xdr:row>28</xdr:row>
      <xdr:rowOff>63547</xdr:rowOff>
    </xdr:to>
    <xdr:graphicFrame macro="">
      <xdr:nvGraphicFramePr>
        <xdr:cNvPr id="15" name="Chart 14">
          <a:extLst>
            <a:ext uri="{FF2B5EF4-FFF2-40B4-BE49-F238E27FC236}">
              <a16:creationId xmlns:a16="http://schemas.microsoft.com/office/drawing/2014/main" id="{7C5D3F0A-EAE9-4594-B50E-797135487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334766</xdr:colOff>
      <xdr:row>17</xdr:row>
      <xdr:rowOff>91440</xdr:rowOff>
    </xdr:from>
    <xdr:to>
      <xdr:col>13</xdr:col>
      <xdr:colOff>259080</xdr:colOff>
      <xdr:row>30</xdr:row>
      <xdr:rowOff>35880</xdr:rowOff>
    </xdr:to>
    <xdr:sp macro="" textlink="">
      <xdr:nvSpPr>
        <xdr:cNvPr id="16" name="Rectangle 15">
          <a:extLst>
            <a:ext uri="{FF2B5EF4-FFF2-40B4-BE49-F238E27FC236}">
              <a16:creationId xmlns:a16="http://schemas.microsoft.com/office/drawing/2014/main" id="{AC13A7CD-D7A2-4942-BDD2-F50514B7DC79}"/>
            </a:ext>
          </a:extLst>
        </xdr:cNvPr>
        <xdr:cNvSpPr/>
      </xdr:nvSpPr>
      <xdr:spPr>
        <a:xfrm>
          <a:off x="5028686" y="3459480"/>
          <a:ext cx="3947674" cy="2520000"/>
        </a:xfrm>
        <a:prstGeom prst="rect">
          <a:avLst/>
        </a:prstGeom>
        <a:solidFill>
          <a:srgbClr val="9C2FD9">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574885</xdr:colOff>
      <xdr:row>18</xdr:row>
      <xdr:rowOff>118534</xdr:rowOff>
    </xdr:from>
    <xdr:to>
      <xdr:col>13</xdr:col>
      <xdr:colOff>151553</xdr:colOff>
      <xdr:row>30</xdr:row>
      <xdr:rowOff>8467</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BA5258CD-FA57-413D-8BF8-F7BA3C25B1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268805" y="3684694"/>
              <a:ext cx="3600028" cy="22673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457201</xdr:colOff>
      <xdr:row>6</xdr:row>
      <xdr:rowOff>1904</xdr:rowOff>
    </xdr:from>
    <xdr:to>
      <xdr:col>18</xdr:col>
      <xdr:colOff>419101</xdr:colOff>
      <xdr:row>29</xdr:row>
      <xdr:rowOff>133349</xdr:rowOff>
    </xdr:to>
    <xdr:graphicFrame macro="">
      <xdr:nvGraphicFramePr>
        <xdr:cNvPr id="18" name="Chart 17">
          <a:extLst>
            <a:ext uri="{FF2B5EF4-FFF2-40B4-BE49-F238E27FC236}">
              <a16:creationId xmlns:a16="http://schemas.microsoft.com/office/drawing/2014/main" id="{D7FF7BDE-6F4E-4BD2-985F-9AB345B61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305005</xdr:colOff>
      <xdr:row>22</xdr:row>
      <xdr:rowOff>34555</xdr:rowOff>
    </xdr:from>
    <xdr:to>
      <xdr:col>2</xdr:col>
      <xdr:colOff>508205</xdr:colOff>
      <xdr:row>24</xdr:row>
      <xdr:rowOff>102289</xdr:rowOff>
    </xdr:to>
    <xdr:sp macro="" textlink="'Pivot Tables'!$F$23">
      <xdr:nvSpPr>
        <xdr:cNvPr id="19" name="TextBox 18">
          <a:extLst>
            <a:ext uri="{FF2B5EF4-FFF2-40B4-BE49-F238E27FC236}">
              <a16:creationId xmlns:a16="http://schemas.microsoft.com/office/drawing/2014/main" id="{0524B7B9-89EB-9F2C-8C93-5B108912B917}"/>
            </a:ext>
          </a:extLst>
        </xdr:cNvPr>
        <xdr:cNvSpPr txBox="1"/>
      </xdr:nvSpPr>
      <xdr:spPr>
        <a:xfrm>
          <a:off x="971755" y="4435105"/>
          <a:ext cx="869950" cy="467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979580-A24B-49A6-BDF2-138028C2B132}" type="TxLink">
            <a:rPr lang="en-US" sz="2000" b="1" i="0" u="none" strike="noStrike">
              <a:solidFill>
                <a:schemeClr val="bg1"/>
              </a:solidFill>
              <a:latin typeface="Calibri"/>
              <a:cs typeface="Calibri"/>
            </a:rPr>
            <a:pPr algn="ctr"/>
            <a:t>67%</a:t>
          </a:fld>
          <a:endParaRPr lang="en-IN" sz="1800" b="1">
            <a:solidFill>
              <a:schemeClr val="bg1"/>
            </a:solidFill>
          </a:endParaRPr>
        </a:p>
      </xdr:txBody>
    </xdr:sp>
    <xdr:clientData/>
  </xdr:twoCellAnchor>
  <xdr:twoCellAnchor>
    <xdr:from>
      <xdr:col>4</xdr:col>
      <xdr:colOff>543139</xdr:colOff>
      <xdr:row>22</xdr:row>
      <xdr:rowOff>34555</xdr:rowOff>
    </xdr:from>
    <xdr:to>
      <xdr:col>6</xdr:col>
      <xdr:colOff>77472</xdr:colOff>
      <xdr:row>24</xdr:row>
      <xdr:rowOff>102289</xdr:rowOff>
    </xdr:to>
    <xdr:sp macro="" textlink="'Pivot Tables'!$P$18">
      <xdr:nvSpPr>
        <xdr:cNvPr id="20" name="TextBox 19">
          <a:extLst>
            <a:ext uri="{FF2B5EF4-FFF2-40B4-BE49-F238E27FC236}">
              <a16:creationId xmlns:a16="http://schemas.microsoft.com/office/drawing/2014/main" id="{436A2CAC-8745-4763-B536-2346B91E6A53}"/>
            </a:ext>
          </a:extLst>
        </xdr:cNvPr>
        <xdr:cNvSpPr txBox="1"/>
      </xdr:nvSpPr>
      <xdr:spPr>
        <a:xfrm>
          <a:off x="3210139" y="4435105"/>
          <a:ext cx="867833" cy="467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96ADB9-A3F1-4CB3-A933-042E90034C5D}" type="TxLink">
            <a:rPr lang="en-US" sz="2000" b="1" i="0" u="none" strike="noStrike">
              <a:solidFill>
                <a:schemeClr val="bg1"/>
              </a:solidFill>
              <a:latin typeface="Calibri"/>
              <a:cs typeface="Calibri"/>
            </a:rPr>
            <a:pPr algn="ctr"/>
            <a:t>10%</a:t>
          </a:fld>
          <a:endParaRPr lang="en-IN" sz="1800" b="1">
            <a:solidFill>
              <a:schemeClr val="bg1"/>
            </a:solidFill>
          </a:endParaRPr>
        </a:p>
      </xdr:txBody>
    </xdr:sp>
    <xdr:clientData/>
  </xdr:twoCellAnchor>
  <xdr:twoCellAnchor editAs="oneCell">
    <xdr:from>
      <xdr:col>0</xdr:col>
      <xdr:colOff>160020</xdr:colOff>
      <xdr:row>30</xdr:row>
      <xdr:rowOff>135620</xdr:rowOff>
    </xdr:from>
    <xdr:to>
      <xdr:col>4</xdr:col>
      <xdr:colOff>373020</xdr:colOff>
      <xdr:row>34</xdr:row>
      <xdr:rowOff>55520</xdr:rowOff>
    </xdr:to>
    <mc:AlternateContent xmlns:mc="http://schemas.openxmlformats.org/markup-compatibility/2006" xmlns:a14="http://schemas.microsoft.com/office/drawing/2010/main">
      <mc:Choice Requires="a14">
        <xdr:graphicFrame macro="">
          <xdr:nvGraphicFramePr>
            <xdr:cNvPr id="21" name="Customer Acquisition Type">
              <a:extLst>
                <a:ext uri="{FF2B5EF4-FFF2-40B4-BE49-F238E27FC236}">
                  <a16:creationId xmlns:a16="http://schemas.microsoft.com/office/drawing/2014/main" id="{B8FF8807-17F3-68C0-1A73-1B1087376947}"/>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60020" y="6079220"/>
              <a:ext cx="2895240" cy="712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60961</xdr:colOff>
      <xdr:row>30</xdr:row>
      <xdr:rowOff>135620</xdr:rowOff>
    </xdr:from>
    <xdr:to>
      <xdr:col>18</xdr:col>
      <xdr:colOff>495301</xdr:colOff>
      <xdr:row>38</xdr:row>
      <xdr:rowOff>35668</xdr:rowOff>
    </xdr:to>
    <mc:AlternateContent xmlns:mc="http://schemas.openxmlformats.org/markup-compatibility/2006" xmlns:a14="http://schemas.microsoft.com/office/drawing/2010/main">
      <mc:Choice Requires="a14">
        <xdr:graphicFrame macro="">
          <xdr:nvGraphicFramePr>
            <xdr:cNvPr id="22" name="State">
              <a:extLst>
                <a:ext uri="{FF2B5EF4-FFF2-40B4-BE49-F238E27FC236}">
                  <a16:creationId xmlns:a16="http://schemas.microsoft.com/office/drawing/2014/main" id="{57A71246-DF50-F00E-B5AB-4DFB52E87DA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096001" y="6079220"/>
              <a:ext cx="6469380" cy="1485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416711</xdr:colOff>
      <xdr:row>30</xdr:row>
      <xdr:rowOff>135620</xdr:rowOff>
    </xdr:from>
    <xdr:to>
      <xdr:col>9</xdr:col>
      <xdr:colOff>9524</xdr:colOff>
      <xdr:row>38</xdr:row>
      <xdr:rowOff>38100</xdr:rowOff>
    </xdr:to>
    <mc:AlternateContent xmlns:mc="http://schemas.openxmlformats.org/markup-compatibility/2006" xmlns:a14="http://schemas.microsoft.com/office/drawing/2010/main">
      <mc:Choice Requires="a14">
        <xdr:graphicFrame macro="">
          <xdr:nvGraphicFramePr>
            <xdr:cNvPr id="23" name="Product">
              <a:extLst>
                <a:ext uri="{FF2B5EF4-FFF2-40B4-BE49-F238E27FC236}">
                  <a16:creationId xmlns:a16="http://schemas.microsoft.com/office/drawing/2014/main" id="{71C739F3-3131-7267-0CD6-0FEAED5713F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098951" y="6079220"/>
              <a:ext cx="2945613" cy="1487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160019</xdr:colOff>
      <xdr:row>34</xdr:row>
      <xdr:rowOff>112609</xdr:rowOff>
    </xdr:from>
    <xdr:to>
      <xdr:col>4</xdr:col>
      <xdr:colOff>373019</xdr:colOff>
      <xdr:row>38</xdr:row>
      <xdr:rowOff>34414</xdr:rowOff>
    </xdr:to>
    <mc:AlternateContent xmlns:mc="http://schemas.openxmlformats.org/markup-compatibility/2006" xmlns:a14="http://schemas.microsoft.com/office/drawing/2010/main">
      <mc:Choice Requires="a14">
        <xdr:graphicFrame macro="">
          <xdr:nvGraphicFramePr>
            <xdr:cNvPr id="24" name="Years (Date)">
              <a:extLst>
                <a:ext uri="{FF2B5EF4-FFF2-40B4-BE49-F238E27FC236}">
                  <a16:creationId xmlns:a16="http://schemas.microsoft.com/office/drawing/2014/main" id="{902FF96E-F34D-3897-06AE-55A4F2B78F3D}"/>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60019" y="6848689"/>
              <a:ext cx="2895240" cy="714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289980</xdr:colOff>
      <xdr:row>24</xdr:row>
      <xdr:rowOff>50347</xdr:rowOff>
    </xdr:from>
    <xdr:to>
      <xdr:col>2</xdr:col>
      <xdr:colOff>523230</xdr:colOff>
      <xdr:row>26</xdr:row>
      <xdr:rowOff>10297</xdr:rowOff>
    </xdr:to>
    <xdr:sp macro="" textlink="">
      <xdr:nvSpPr>
        <xdr:cNvPr id="25" name="TextBox 24">
          <a:extLst>
            <a:ext uri="{FF2B5EF4-FFF2-40B4-BE49-F238E27FC236}">
              <a16:creationId xmlns:a16="http://schemas.microsoft.com/office/drawing/2014/main" id="{16737DA1-D432-A8B5-63E6-296E45C97E21}"/>
            </a:ext>
          </a:extLst>
        </xdr:cNvPr>
        <xdr:cNvSpPr txBox="1"/>
      </xdr:nvSpPr>
      <xdr:spPr>
        <a:xfrm>
          <a:off x="956730" y="4850947"/>
          <a:ext cx="90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ON-TIME</a:t>
          </a:r>
        </a:p>
      </xdr:txBody>
    </xdr:sp>
    <xdr:clientData/>
  </xdr:twoCellAnchor>
  <xdr:twoCellAnchor>
    <xdr:from>
      <xdr:col>4</xdr:col>
      <xdr:colOff>527055</xdr:colOff>
      <xdr:row>24</xdr:row>
      <xdr:rowOff>50347</xdr:rowOff>
    </xdr:from>
    <xdr:to>
      <xdr:col>6</xdr:col>
      <xdr:colOff>93555</xdr:colOff>
      <xdr:row>26</xdr:row>
      <xdr:rowOff>10297</xdr:rowOff>
    </xdr:to>
    <xdr:sp macro="" textlink="">
      <xdr:nvSpPr>
        <xdr:cNvPr id="26" name="TextBox 25">
          <a:extLst>
            <a:ext uri="{FF2B5EF4-FFF2-40B4-BE49-F238E27FC236}">
              <a16:creationId xmlns:a16="http://schemas.microsoft.com/office/drawing/2014/main" id="{3A0DBE7E-18D1-4FF9-AF68-7108446C8D5B}"/>
            </a:ext>
          </a:extLst>
        </xdr:cNvPr>
        <xdr:cNvSpPr txBox="1"/>
      </xdr:nvSpPr>
      <xdr:spPr>
        <a:xfrm>
          <a:off x="3194055" y="4850947"/>
          <a:ext cx="90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a:solidFill>
                <a:schemeClr val="bg1"/>
              </a:solidFill>
              <a:latin typeface="+mn-lt"/>
              <a:ea typeface="+mn-ea"/>
              <a:cs typeface="+mn-cs"/>
            </a:rPr>
            <a:t>RETURNS</a:t>
          </a:r>
        </a:p>
      </xdr:txBody>
    </xdr:sp>
    <xdr:clientData/>
  </xdr:twoCellAnchor>
  <xdr:twoCellAnchor>
    <xdr:from>
      <xdr:col>1</xdr:col>
      <xdr:colOff>199980</xdr:colOff>
      <xdr:row>28</xdr:row>
      <xdr:rowOff>50347</xdr:rowOff>
    </xdr:from>
    <xdr:to>
      <xdr:col>2</xdr:col>
      <xdr:colOff>613230</xdr:colOff>
      <xdr:row>30</xdr:row>
      <xdr:rowOff>10297</xdr:rowOff>
    </xdr:to>
    <xdr:sp macro="" textlink="">
      <xdr:nvSpPr>
        <xdr:cNvPr id="27" name="TextBox 26">
          <a:extLst>
            <a:ext uri="{FF2B5EF4-FFF2-40B4-BE49-F238E27FC236}">
              <a16:creationId xmlns:a16="http://schemas.microsoft.com/office/drawing/2014/main" id="{7CDB4531-168D-4C19-B8CF-A0A1F0EFCBF6}"/>
            </a:ext>
          </a:extLst>
        </xdr:cNvPr>
        <xdr:cNvSpPr txBox="1"/>
      </xdr:nvSpPr>
      <xdr:spPr>
        <a:xfrm>
          <a:off x="866730" y="5651047"/>
          <a:ext cx="10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TARGET</a:t>
          </a:r>
          <a:r>
            <a:rPr lang="en-IN" sz="1200" b="1" baseline="0">
              <a:solidFill>
                <a:schemeClr val="bg1"/>
              </a:solidFill>
            </a:rPr>
            <a:t> 75%</a:t>
          </a:r>
          <a:endParaRPr lang="en-IN" sz="1200" b="1">
            <a:solidFill>
              <a:schemeClr val="bg1"/>
            </a:solidFill>
          </a:endParaRPr>
        </a:p>
      </xdr:txBody>
    </xdr:sp>
    <xdr:clientData/>
  </xdr:twoCellAnchor>
  <xdr:twoCellAnchor>
    <xdr:from>
      <xdr:col>4</xdr:col>
      <xdr:colOff>437055</xdr:colOff>
      <xdr:row>28</xdr:row>
      <xdr:rowOff>50347</xdr:rowOff>
    </xdr:from>
    <xdr:to>
      <xdr:col>6</xdr:col>
      <xdr:colOff>183555</xdr:colOff>
      <xdr:row>30</xdr:row>
      <xdr:rowOff>10297</xdr:rowOff>
    </xdr:to>
    <xdr:sp macro="" textlink="">
      <xdr:nvSpPr>
        <xdr:cNvPr id="28" name="TextBox 27">
          <a:extLst>
            <a:ext uri="{FF2B5EF4-FFF2-40B4-BE49-F238E27FC236}">
              <a16:creationId xmlns:a16="http://schemas.microsoft.com/office/drawing/2014/main" id="{8B48B362-95F4-4E34-AE37-EAF46376D1FA}"/>
            </a:ext>
          </a:extLst>
        </xdr:cNvPr>
        <xdr:cNvSpPr txBox="1"/>
      </xdr:nvSpPr>
      <xdr:spPr>
        <a:xfrm>
          <a:off x="3104055" y="5651047"/>
          <a:ext cx="10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TARGET</a:t>
          </a:r>
          <a:r>
            <a:rPr lang="en-IN" sz="1200" b="1" baseline="0">
              <a:solidFill>
                <a:schemeClr val="bg1"/>
              </a:solidFill>
            </a:rPr>
            <a:t> 8%</a:t>
          </a:r>
          <a:endParaRPr lang="en-IN" sz="1200" b="1">
            <a:solidFill>
              <a:schemeClr val="bg1"/>
            </a:solidFill>
          </a:endParaRPr>
        </a:p>
      </xdr:txBody>
    </xdr:sp>
    <xdr:clientData/>
  </xdr:twoCellAnchor>
  <xdr:twoCellAnchor>
    <xdr:from>
      <xdr:col>1</xdr:col>
      <xdr:colOff>109980</xdr:colOff>
      <xdr:row>28</xdr:row>
      <xdr:rowOff>66675</xdr:rowOff>
    </xdr:from>
    <xdr:to>
      <xdr:col>3</xdr:col>
      <xdr:colOff>36480</xdr:colOff>
      <xdr:row>28</xdr:row>
      <xdr:rowOff>66675</xdr:rowOff>
    </xdr:to>
    <xdr:cxnSp macro="">
      <xdr:nvCxnSpPr>
        <xdr:cNvPr id="30" name="Straight Connector 29">
          <a:extLst>
            <a:ext uri="{FF2B5EF4-FFF2-40B4-BE49-F238E27FC236}">
              <a16:creationId xmlns:a16="http://schemas.microsoft.com/office/drawing/2014/main" id="{2DC439C2-16AD-4344-2E48-A019C3C000A8}"/>
            </a:ext>
          </a:extLst>
        </xdr:cNvPr>
        <xdr:cNvCxnSpPr/>
      </xdr:nvCxnSpPr>
      <xdr:spPr>
        <a:xfrm flipV="1">
          <a:off x="776730" y="5667375"/>
          <a:ext cx="1260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347055</xdr:colOff>
      <xdr:row>28</xdr:row>
      <xdr:rowOff>66675</xdr:rowOff>
    </xdr:from>
    <xdr:to>
      <xdr:col>6</xdr:col>
      <xdr:colOff>273555</xdr:colOff>
      <xdr:row>28</xdr:row>
      <xdr:rowOff>66675</xdr:rowOff>
    </xdr:to>
    <xdr:cxnSp macro="">
      <xdr:nvCxnSpPr>
        <xdr:cNvPr id="33" name="Straight Connector 32">
          <a:extLst>
            <a:ext uri="{FF2B5EF4-FFF2-40B4-BE49-F238E27FC236}">
              <a16:creationId xmlns:a16="http://schemas.microsoft.com/office/drawing/2014/main" id="{4B5570E7-A9E9-4C3E-8E6D-1CE80CE1B9D8}"/>
            </a:ext>
          </a:extLst>
        </xdr:cNvPr>
        <xdr:cNvCxnSpPr/>
      </xdr:nvCxnSpPr>
      <xdr:spPr>
        <a:xfrm flipV="1">
          <a:off x="3014055" y="5667375"/>
          <a:ext cx="1260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434340</xdr:colOff>
      <xdr:row>4</xdr:row>
      <xdr:rowOff>83820</xdr:rowOff>
    </xdr:from>
    <xdr:to>
      <xdr:col>16</xdr:col>
      <xdr:colOff>438660</xdr:colOff>
      <xdr:row>5</xdr:row>
      <xdr:rowOff>167640</xdr:rowOff>
    </xdr:to>
    <xdr:sp macro="" textlink="">
      <xdr:nvSpPr>
        <xdr:cNvPr id="34" name="Rectangle: Rounded Corners 33">
          <a:extLst>
            <a:ext uri="{FF2B5EF4-FFF2-40B4-BE49-F238E27FC236}">
              <a16:creationId xmlns:a16="http://schemas.microsoft.com/office/drawing/2014/main" id="{43E9524E-0C5E-7131-46F1-B57CA268118D}"/>
            </a:ext>
          </a:extLst>
        </xdr:cNvPr>
        <xdr:cNvSpPr/>
      </xdr:nvSpPr>
      <xdr:spPr>
        <a:xfrm>
          <a:off x="9151620" y="876300"/>
          <a:ext cx="2016000" cy="281940"/>
        </a:xfrm>
        <a:prstGeom prst="roundRect">
          <a:avLst>
            <a:gd name="adj" fmla="val 50000"/>
          </a:avLst>
        </a:prstGeom>
        <a:solidFill>
          <a:srgbClr val="FFFFFF">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100" b="1"/>
            <a:t>CUSTOMER</a:t>
          </a:r>
          <a:r>
            <a:rPr lang="en-IN" sz="1100" b="1" baseline="0"/>
            <a:t> SATISFACTION</a:t>
          </a:r>
          <a:endParaRPr lang="en-IN" sz="1100" b="1"/>
        </a:p>
      </xdr:txBody>
    </xdr:sp>
    <xdr:clientData/>
  </xdr:twoCellAnchor>
  <xdr:twoCellAnchor>
    <xdr:from>
      <xdr:col>0</xdr:col>
      <xdr:colOff>205740</xdr:colOff>
      <xdr:row>4</xdr:row>
      <xdr:rowOff>83820</xdr:rowOff>
    </xdr:from>
    <xdr:to>
      <xdr:col>1</xdr:col>
      <xdr:colOff>399180</xdr:colOff>
      <xdr:row>5</xdr:row>
      <xdr:rowOff>167640</xdr:rowOff>
    </xdr:to>
    <xdr:sp macro="" textlink="">
      <xdr:nvSpPr>
        <xdr:cNvPr id="35" name="Rectangle: Rounded Corners 34">
          <a:extLst>
            <a:ext uri="{FF2B5EF4-FFF2-40B4-BE49-F238E27FC236}">
              <a16:creationId xmlns:a16="http://schemas.microsoft.com/office/drawing/2014/main" id="{D37018B9-F8C3-4D68-863A-B1D4F1C20847}"/>
            </a:ext>
          </a:extLst>
        </xdr:cNvPr>
        <xdr:cNvSpPr/>
      </xdr:nvSpPr>
      <xdr:spPr>
        <a:xfrm>
          <a:off x="205740" y="876300"/>
          <a:ext cx="864000" cy="281940"/>
        </a:xfrm>
        <a:prstGeom prst="roundRect">
          <a:avLst>
            <a:gd name="adj" fmla="val 50000"/>
          </a:avLst>
        </a:prstGeom>
        <a:solidFill>
          <a:srgbClr val="FFFFFF">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100" b="1"/>
            <a:t>SALES</a:t>
          </a:r>
        </a:p>
      </xdr:txBody>
    </xdr:sp>
    <xdr:clientData/>
  </xdr:twoCellAnchor>
  <xdr:twoCellAnchor>
    <xdr:from>
      <xdr:col>7</xdr:col>
      <xdr:colOff>388620</xdr:colOff>
      <xdr:row>17</xdr:row>
      <xdr:rowOff>161925</xdr:rowOff>
    </xdr:from>
    <xdr:to>
      <xdr:col>10</xdr:col>
      <xdr:colOff>373380</xdr:colOff>
      <xdr:row>19</xdr:row>
      <xdr:rowOff>47625</xdr:rowOff>
    </xdr:to>
    <xdr:sp macro="" textlink="">
      <xdr:nvSpPr>
        <xdr:cNvPr id="36" name="Rectangle: Rounded Corners 35">
          <a:extLst>
            <a:ext uri="{FF2B5EF4-FFF2-40B4-BE49-F238E27FC236}">
              <a16:creationId xmlns:a16="http://schemas.microsoft.com/office/drawing/2014/main" id="{9453C750-F4E5-4494-B413-3B21A68CDB51}"/>
            </a:ext>
          </a:extLst>
        </xdr:cNvPr>
        <xdr:cNvSpPr/>
      </xdr:nvSpPr>
      <xdr:spPr>
        <a:xfrm>
          <a:off x="5082540" y="3529965"/>
          <a:ext cx="1996440" cy="281940"/>
        </a:xfrm>
        <a:prstGeom prst="roundRect">
          <a:avLst>
            <a:gd name="adj" fmla="val 50000"/>
          </a:avLst>
        </a:prstGeom>
        <a:solidFill>
          <a:srgbClr val="FFFFFF">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100" b="1"/>
            <a:t>CUSTOMER</a:t>
          </a:r>
          <a:r>
            <a:rPr lang="en-IN" sz="1100" b="1" baseline="0"/>
            <a:t> ACQUISITION</a:t>
          </a:r>
          <a:endParaRPr lang="en-IN" sz="1100" b="1"/>
        </a:p>
      </xdr:txBody>
    </xdr:sp>
    <xdr:clientData/>
  </xdr:twoCellAnchor>
  <xdr:twoCellAnchor>
    <xdr:from>
      <xdr:col>0</xdr:col>
      <xdr:colOff>213360</xdr:colOff>
      <xdr:row>17</xdr:row>
      <xdr:rowOff>161925</xdr:rowOff>
    </xdr:from>
    <xdr:to>
      <xdr:col>2</xdr:col>
      <xdr:colOff>60240</xdr:colOff>
      <xdr:row>19</xdr:row>
      <xdr:rowOff>47625</xdr:rowOff>
    </xdr:to>
    <xdr:sp macro="" textlink="">
      <xdr:nvSpPr>
        <xdr:cNvPr id="37" name="Rectangle: Rounded Corners 36">
          <a:extLst>
            <a:ext uri="{FF2B5EF4-FFF2-40B4-BE49-F238E27FC236}">
              <a16:creationId xmlns:a16="http://schemas.microsoft.com/office/drawing/2014/main" id="{CFD49FA1-1BCE-4DC2-800B-31E296F2E7CC}"/>
            </a:ext>
          </a:extLst>
        </xdr:cNvPr>
        <xdr:cNvSpPr/>
      </xdr:nvSpPr>
      <xdr:spPr>
        <a:xfrm>
          <a:off x="213360" y="3529965"/>
          <a:ext cx="1188000" cy="281940"/>
        </a:xfrm>
        <a:prstGeom prst="roundRect">
          <a:avLst>
            <a:gd name="adj" fmla="val 50000"/>
          </a:avLst>
        </a:prstGeom>
        <a:solidFill>
          <a:srgbClr val="FFFFFF">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100" b="1"/>
            <a:t>DELIVERIES</a:t>
          </a:r>
        </a:p>
      </xdr:txBody>
    </xdr:sp>
    <xdr:clientData/>
  </xdr:twoCellAnchor>
  <xdr:twoCellAnchor>
    <xdr:from>
      <xdr:col>9</xdr:col>
      <xdr:colOff>476340</xdr:colOff>
      <xdr:row>4</xdr:row>
      <xdr:rowOff>83820</xdr:rowOff>
    </xdr:from>
    <xdr:to>
      <xdr:col>11</xdr:col>
      <xdr:colOff>287220</xdr:colOff>
      <xdr:row>5</xdr:row>
      <xdr:rowOff>167640</xdr:rowOff>
    </xdr:to>
    <xdr:sp macro="" textlink="">
      <xdr:nvSpPr>
        <xdr:cNvPr id="38" name="Rectangle: Rounded Corners 37">
          <a:extLst>
            <a:ext uri="{FF2B5EF4-FFF2-40B4-BE49-F238E27FC236}">
              <a16:creationId xmlns:a16="http://schemas.microsoft.com/office/drawing/2014/main" id="{313DF10A-F11C-448B-9E17-E1A4DCBAC0BF}"/>
            </a:ext>
          </a:extLst>
        </xdr:cNvPr>
        <xdr:cNvSpPr/>
      </xdr:nvSpPr>
      <xdr:spPr>
        <a:xfrm>
          <a:off x="6511380" y="876300"/>
          <a:ext cx="1152000" cy="281940"/>
        </a:xfrm>
        <a:prstGeom prst="roundRect">
          <a:avLst>
            <a:gd name="adj" fmla="val 50000"/>
          </a:avLst>
        </a:prstGeom>
        <a:solidFill>
          <a:srgbClr val="FFFFFF">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100" b="1"/>
            <a:t>SALES</a:t>
          </a:r>
          <a:r>
            <a:rPr lang="en-IN" sz="1100" b="1" baseline="0"/>
            <a:t> MAP</a:t>
          </a:r>
          <a:endParaRPr lang="en-IN" sz="1100" b="1"/>
        </a:p>
      </xdr:txBody>
    </xdr:sp>
    <xdr:clientData/>
  </xdr:twoCellAnchor>
  <xdr:twoCellAnchor editAs="oneCell">
    <xdr:from>
      <xdr:col>0</xdr:col>
      <xdr:colOff>320040</xdr:colOff>
      <xdr:row>4</xdr:row>
      <xdr:rowOff>114300</xdr:rowOff>
    </xdr:from>
    <xdr:to>
      <xdr:col>0</xdr:col>
      <xdr:colOff>536040</xdr:colOff>
      <xdr:row>5</xdr:row>
      <xdr:rowOff>132180</xdr:rowOff>
    </xdr:to>
    <xdr:pic>
      <xdr:nvPicPr>
        <xdr:cNvPr id="42" name="Graphic 41" descr="Statistics">
          <a:extLst>
            <a:ext uri="{FF2B5EF4-FFF2-40B4-BE49-F238E27FC236}">
              <a16:creationId xmlns:a16="http://schemas.microsoft.com/office/drawing/2014/main" id="{A46197E9-BB2B-CA9A-E784-C326102CD3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0040" y="906780"/>
          <a:ext cx="216000" cy="216000"/>
        </a:xfrm>
        <a:prstGeom prst="rect">
          <a:avLst/>
        </a:prstGeom>
      </xdr:spPr>
    </xdr:pic>
    <xdr:clientData/>
  </xdr:twoCellAnchor>
  <xdr:twoCellAnchor editAs="oneCell">
    <xdr:from>
      <xdr:col>9</xdr:col>
      <xdr:colOff>525780</xdr:colOff>
      <xdr:row>4</xdr:row>
      <xdr:rowOff>99060</xdr:rowOff>
    </xdr:from>
    <xdr:to>
      <xdr:col>10</xdr:col>
      <xdr:colOff>107220</xdr:colOff>
      <xdr:row>5</xdr:row>
      <xdr:rowOff>152940</xdr:rowOff>
    </xdr:to>
    <xdr:pic>
      <xdr:nvPicPr>
        <xdr:cNvPr id="44" name="Graphic 43" descr="Earth globe Africa and Europe">
          <a:extLst>
            <a:ext uri="{FF2B5EF4-FFF2-40B4-BE49-F238E27FC236}">
              <a16:creationId xmlns:a16="http://schemas.microsoft.com/office/drawing/2014/main" id="{EE1D7AEE-30EC-AE00-5231-4B2420B111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560820" y="891540"/>
          <a:ext cx="252000" cy="252000"/>
        </a:xfrm>
        <a:prstGeom prst="rect">
          <a:avLst/>
        </a:prstGeom>
      </xdr:spPr>
    </xdr:pic>
    <xdr:clientData/>
  </xdr:twoCellAnchor>
  <xdr:twoCellAnchor editAs="oneCell">
    <xdr:from>
      <xdr:col>7</xdr:col>
      <xdr:colOff>464820</xdr:colOff>
      <xdr:row>17</xdr:row>
      <xdr:rowOff>175260</xdr:rowOff>
    </xdr:from>
    <xdr:to>
      <xdr:col>8</xdr:col>
      <xdr:colOff>46260</xdr:colOff>
      <xdr:row>19</xdr:row>
      <xdr:rowOff>31020</xdr:rowOff>
    </xdr:to>
    <xdr:pic>
      <xdr:nvPicPr>
        <xdr:cNvPr id="46" name="Graphic 45" descr="Target Audience">
          <a:extLst>
            <a:ext uri="{FF2B5EF4-FFF2-40B4-BE49-F238E27FC236}">
              <a16:creationId xmlns:a16="http://schemas.microsoft.com/office/drawing/2014/main" id="{4548CB2A-5B4E-2DC0-12EF-9B8A3E3F414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58740" y="3543300"/>
          <a:ext cx="252000" cy="252000"/>
        </a:xfrm>
        <a:prstGeom prst="rect">
          <a:avLst/>
        </a:prstGeom>
      </xdr:spPr>
    </xdr:pic>
    <xdr:clientData/>
  </xdr:twoCellAnchor>
  <xdr:twoCellAnchor editAs="oneCell">
    <xdr:from>
      <xdr:col>0</xdr:col>
      <xdr:colOff>312420</xdr:colOff>
      <xdr:row>17</xdr:row>
      <xdr:rowOff>167640</xdr:rowOff>
    </xdr:from>
    <xdr:to>
      <xdr:col>0</xdr:col>
      <xdr:colOff>564420</xdr:colOff>
      <xdr:row>19</xdr:row>
      <xdr:rowOff>23400</xdr:rowOff>
    </xdr:to>
    <xdr:pic>
      <xdr:nvPicPr>
        <xdr:cNvPr id="48" name="Graphic 47" descr="Truck">
          <a:extLst>
            <a:ext uri="{FF2B5EF4-FFF2-40B4-BE49-F238E27FC236}">
              <a16:creationId xmlns:a16="http://schemas.microsoft.com/office/drawing/2014/main" id="{936710AD-2BAB-9143-5942-A3B5DC45BEB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12420" y="3535680"/>
          <a:ext cx="252000" cy="252000"/>
        </a:xfrm>
        <a:prstGeom prst="rect">
          <a:avLst/>
        </a:prstGeom>
      </xdr:spPr>
    </xdr:pic>
    <xdr:clientData/>
  </xdr:twoCellAnchor>
  <xdr:twoCellAnchor editAs="oneCell">
    <xdr:from>
      <xdr:col>13</xdr:col>
      <xdr:colOff>502920</xdr:colOff>
      <xdr:row>4</xdr:row>
      <xdr:rowOff>114300</xdr:rowOff>
    </xdr:from>
    <xdr:to>
      <xdr:col>14</xdr:col>
      <xdr:colOff>48360</xdr:colOff>
      <xdr:row>5</xdr:row>
      <xdr:rowOff>132180</xdr:rowOff>
    </xdr:to>
    <xdr:pic>
      <xdr:nvPicPr>
        <xdr:cNvPr id="50" name="Graphic 49" descr="Research">
          <a:extLst>
            <a:ext uri="{FF2B5EF4-FFF2-40B4-BE49-F238E27FC236}">
              <a16:creationId xmlns:a16="http://schemas.microsoft.com/office/drawing/2014/main" id="{CD7592A7-08B3-4D15-6060-28091B2DC6B9}"/>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220200" y="906780"/>
          <a:ext cx="216000" cy="2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80010</xdr:colOff>
      <xdr:row>0</xdr:row>
      <xdr:rowOff>68580</xdr:rowOff>
    </xdr:from>
    <xdr:to>
      <xdr:col>6</xdr:col>
      <xdr:colOff>650697</xdr:colOff>
      <xdr:row>12</xdr:row>
      <xdr:rowOff>8562</xdr:rowOff>
    </xdr:to>
    <xdr:graphicFrame macro="">
      <xdr:nvGraphicFramePr>
        <xdr:cNvPr id="2" name="Chart 1">
          <a:extLst>
            <a:ext uri="{FF2B5EF4-FFF2-40B4-BE49-F238E27FC236}">
              <a16:creationId xmlns:a16="http://schemas.microsoft.com/office/drawing/2014/main" id="{655CDCD7-C5B5-8F02-98A8-AC90AC625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145551</xdr:colOff>
      <xdr:row>0</xdr:row>
      <xdr:rowOff>66782</xdr:rowOff>
    </xdr:from>
    <xdr:to>
      <xdr:col>16</xdr:col>
      <xdr:colOff>565079</xdr:colOff>
      <xdr:row>12</xdr:row>
      <xdr:rowOff>77056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CB8AC7D-764D-000A-660A-13ED204356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43931" y="66782"/>
              <a:ext cx="5227748" cy="23877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650696</xdr:colOff>
      <xdr:row>24</xdr:row>
      <xdr:rowOff>195209</xdr:rowOff>
    </xdr:from>
    <xdr:to>
      <xdr:col>7</xdr:col>
      <xdr:colOff>547956</xdr:colOff>
      <xdr:row>38</xdr:row>
      <xdr:rowOff>181510</xdr:rowOff>
    </xdr:to>
    <xdr:graphicFrame macro="">
      <xdr:nvGraphicFramePr>
        <xdr:cNvPr id="6" name="Chart 5">
          <a:extLst>
            <a:ext uri="{FF2B5EF4-FFF2-40B4-BE49-F238E27FC236}">
              <a16:creationId xmlns:a16="http://schemas.microsoft.com/office/drawing/2014/main" id="{1EC5F6FA-AE94-968D-C278-3530DCC1F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898989</xdr:colOff>
      <xdr:row>39</xdr:row>
      <xdr:rowOff>42808</xdr:rowOff>
    </xdr:from>
    <xdr:to>
      <xdr:col>6</xdr:col>
      <xdr:colOff>222607</xdr:colOff>
      <xdr:row>43</xdr:row>
      <xdr:rowOff>77056</xdr:rowOff>
    </xdr:to>
    <xdr:sp macro="" textlink="$F$23">
      <xdr:nvSpPr>
        <xdr:cNvPr id="7" name="TextBox 6">
          <a:extLst>
            <a:ext uri="{FF2B5EF4-FFF2-40B4-BE49-F238E27FC236}">
              <a16:creationId xmlns:a16="http://schemas.microsoft.com/office/drawing/2014/main" id="{7C3458B5-EC8F-FCDC-8E33-8810DF363164}"/>
            </a:ext>
          </a:extLst>
        </xdr:cNvPr>
        <xdr:cNvSpPr txBox="1"/>
      </xdr:nvSpPr>
      <xdr:spPr>
        <a:xfrm>
          <a:off x="3604517" y="7722741"/>
          <a:ext cx="2208944" cy="821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EB5ED2-CE96-424B-8FF2-7AA47D8B39D9}" type="TxLink">
            <a:rPr lang="en-US" sz="1200" b="0" i="0" u="none" strike="noStrike">
              <a:solidFill>
                <a:srgbClr val="000000"/>
              </a:solidFill>
              <a:latin typeface="Calibri"/>
              <a:cs typeface="Calibri"/>
            </a:rPr>
            <a:pPr/>
            <a:t>67%</a:t>
          </a:fld>
          <a:endParaRPr lang="en-IN" sz="1100"/>
        </a:p>
      </xdr:txBody>
    </xdr:sp>
    <xdr:clientData/>
  </xdr:twoCellAnchor>
  <xdr:twoCellAnchor>
    <xdr:from>
      <xdr:col>12</xdr:col>
      <xdr:colOff>667819</xdr:colOff>
      <xdr:row>19</xdr:row>
      <xdr:rowOff>186647</xdr:rowOff>
    </xdr:from>
    <xdr:to>
      <xdr:col>18</xdr:col>
      <xdr:colOff>351033</xdr:colOff>
      <xdr:row>33</xdr:row>
      <xdr:rowOff>172949</xdr:rowOff>
    </xdr:to>
    <xdr:graphicFrame macro="">
      <xdr:nvGraphicFramePr>
        <xdr:cNvPr id="8" name="Chart 7">
          <a:extLst>
            <a:ext uri="{FF2B5EF4-FFF2-40B4-BE49-F238E27FC236}">
              <a16:creationId xmlns:a16="http://schemas.microsoft.com/office/drawing/2014/main" id="{B3C4E6E3-ED46-4407-341F-C14E61DF2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246580</xdr:colOff>
      <xdr:row>34</xdr:row>
      <xdr:rowOff>66781</xdr:rowOff>
    </xdr:from>
    <xdr:to>
      <xdr:col>16</xdr:col>
      <xdr:colOff>537681</xdr:colOff>
      <xdr:row>38</xdr:row>
      <xdr:rowOff>101029</xdr:rowOff>
    </xdr:to>
    <xdr:sp macro="" textlink="$P$18">
      <xdr:nvSpPr>
        <xdr:cNvPr id="9" name="TextBox 8">
          <a:extLst>
            <a:ext uri="{FF2B5EF4-FFF2-40B4-BE49-F238E27FC236}">
              <a16:creationId xmlns:a16="http://schemas.microsoft.com/office/drawing/2014/main" id="{97A59D39-1E57-4AF8-BFFB-75C3189976DE}"/>
            </a:ext>
          </a:extLst>
        </xdr:cNvPr>
        <xdr:cNvSpPr txBox="1"/>
      </xdr:nvSpPr>
      <xdr:spPr>
        <a:xfrm>
          <a:off x="12267344" y="6762107"/>
          <a:ext cx="2208944" cy="821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476C57-85CD-46B0-8B9A-8D32F257C93A}" type="TxLink">
            <a:rPr lang="en-US" sz="1200" b="0" i="0" u="none" strike="noStrike">
              <a:solidFill>
                <a:srgbClr val="000000"/>
              </a:solidFill>
              <a:latin typeface="Calibri"/>
              <a:cs typeface="Calibri"/>
            </a:rPr>
            <a:pPr/>
            <a:t>10%</a:t>
          </a:fld>
          <a:endParaRPr lang="en-IN" sz="1100"/>
        </a:p>
      </xdr:txBody>
    </xdr:sp>
    <xdr:clientData/>
  </xdr:twoCellAnchor>
  <xdr:twoCellAnchor>
    <xdr:from>
      <xdr:col>8</xdr:col>
      <xdr:colOff>85619</xdr:colOff>
      <xdr:row>35</xdr:row>
      <xdr:rowOff>143839</xdr:rowOff>
    </xdr:from>
    <xdr:to>
      <xdr:col>13</xdr:col>
      <xdr:colOff>436652</xdr:colOff>
      <xdr:row>49</xdr:row>
      <xdr:rowOff>130140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17A2BCF0-94A4-C1D2-6553-01C94C1D3F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096019" y="7078039"/>
              <a:ext cx="4580133" cy="27599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17123</xdr:colOff>
      <xdr:row>50</xdr:row>
      <xdr:rowOff>186646</xdr:rowOff>
    </xdr:from>
    <xdr:to>
      <xdr:col>22</xdr:col>
      <xdr:colOff>8561</xdr:colOff>
      <xdr:row>65</xdr:row>
      <xdr:rowOff>8560</xdr:rowOff>
    </xdr:to>
    <xdr:graphicFrame macro="">
      <xdr:nvGraphicFramePr>
        <xdr:cNvPr id="11" name="Chart 10">
          <a:extLst>
            <a:ext uri="{FF2B5EF4-FFF2-40B4-BE49-F238E27FC236}">
              <a16:creationId xmlns:a16="http://schemas.microsoft.com/office/drawing/2014/main" id="{91ED6EC3-D568-69A4-1E18-EEC5B7625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ESH" refreshedDate="45121.705344675924" createdVersion="8" refreshedVersion="8" minRefreshableVersion="3" recordCount="5780" xr:uid="{F3A89BC1-4E79-4265-A23B-03C29AE4ED82}">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Date)" numFmtId="0" databaseField="0">
      <fieldGroup base="0">
        <rangePr groupBy="quarters" startDate="2017-01-01T00:00:00" endDate="2020-01-01T00:00:00"/>
        <groupItems count="6">
          <s v="&lt;01-01-2017"/>
          <s v="Qtr1"/>
          <s v="Qtr2"/>
          <s v="Qtr3"/>
          <s v="Qtr4"/>
          <s v="&gt;01-01-2020"/>
        </groupItems>
      </fieldGroup>
    </cacheField>
    <cacheField name="Years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676247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7DF13-6669-4230-A7DC-33D969A1E43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2:K26"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C66C6-BC74-4E47-8549-925DDA6F0E6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6:O19"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D67A0-44F2-4E24-86A5-06C0BA31962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1:E2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7"/>
  </rowFields>
  <rowItems count="3">
    <i>
      <x v="1"/>
    </i>
    <i>
      <x/>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EDAFC9-9676-421E-AEF1-12DFCFF174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K9"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Row"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2"/>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2957D0-CE22-4A13-BDFA-9EEE48A5B0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1"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2"/>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C1A610-3CD7-4D9A-9B9F-7BE95DEE478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43:V50"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3" baseItem="0"/>
  </dataField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EB5AC086-4A7E-40F4-BFDD-001979497E10}" sourceName="Customer Acquisition Type">
  <pivotTables>
    <pivotTable tabId="4" name="PivotTable1"/>
    <pivotTable tabId="4" name="PivotTable10"/>
    <pivotTable tabId="4" name="PivotTable2"/>
    <pivotTable tabId="4" name="PivotTable5"/>
    <pivotTable tabId="4" name="PivotTable6"/>
    <pivotTable tabId="4" name="PivotTable7"/>
  </pivotTables>
  <data>
    <tabular pivotCacheId="1676247558">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9C47987-F927-4FE1-AEC3-FCE1720FE8FF}" sourceName="State">
  <pivotTables>
    <pivotTable tabId="4" name="PivotTable1"/>
    <pivotTable tabId="4" name="PivotTable10"/>
    <pivotTable tabId="4" name="PivotTable2"/>
    <pivotTable tabId="4" name="PivotTable5"/>
    <pivotTable tabId="4" name="PivotTable6"/>
    <pivotTable tabId="4" name="PivotTable7"/>
  </pivotTables>
  <data>
    <tabular pivotCacheId="1676247558">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2E653F-6017-4EF0-AF30-67056F22A820}" sourceName="Product">
  <pivotTables>
    <pivotTable tabId="4" name="PivotTable1"/>
    <pivotTable tabId="4" name="PivotTable10"/>
    <pivotTable tabId="4" name="PivotTable2"/>
    <pivotTable tabId="4" name="PivotTable5"/>
    <pivotTable tabId="4" name="PivotTable6"/>
    <pivotTable tabId="4" name="PivotTable7"/>
  </pivotTables>
  <data>
    <tabular pivotCacheId="1676247558">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8EBF361-75B6-4799-A9FD-70749B048A7E}" sourceName="Years (Date)">
  <pivotTables>
    <pivotTable tabId="4" name="PivotTable1"/>
    <pivotTable tabId="4" name="PivotTable10"/>
    <pivotTable tabId="4" name="PivotTable2"/>
    <pivotTable tabId="4" name="PivotTable5"/>
    <pivotTable tabId="4" name="PivotTable6"/>
    <pivotTable tabId="4" name="PivotTable7"/>
  </pivotTables>
  <data>
    <tabular pivotCacheId="1676247558">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1AB1222E-E7D7-4994-9628-418FB2424BAE}" cache="Slicer_Customer_Acquisition_Type" caption="Customer Acquisition Type" columnCount="3" style="Custom Style" rowHeight="260350"/>
  <slicer name="State" xr10:uid="{2DF9E0B4-D72B-4812-A907-EF06EA5B5989}" cache="Slicer_State" caption="State" columnCount="3" style="Custom Style" rowHeight="260350"/>
  <slicer name="Product" xr10:uid="{C690FB5C-FFC4-4A38-8446-CCEEB3654D51}" cache="Slicer_Product" caption="Product" columnCount="2" style="Custom Style" rowHeight="260350"/>
  <slicer name="Years (Date)" xr10:uid="{C439BFFB-C95F-4778-9576-E4689409DDC8}" cache="Slicer_Years__Date" caption="Years (Date)" columnCount="3"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A00BA-3500-423D-8D8C-198592F0F69D}">
  <dimension ref="A1:S39"/>
  <sheetViews>
    <sheetView showGridLines="0" showRowColHeaders="0" tabSelected="1" topLeftCell="A4" zoomScaleNormal="100" workbookViewId="0">
      <selection activeCell="U18" sqref="U18"/>
    </sheetView>
  </sheetViews>
  <sheetFormatPr defaultRowHeight="15.6" x14ac:dyDescent="0.3"/>
  <sheetData>
    <row r="1" spans="1:19" x14ac:dyDescent="0.3">
      <c r="A1" s="7"/>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row r="10" spans="1:19" x14ac:dyDescent="0.3">
      <c r="A10" s="7"/>
      <c r="B10" s="7"/>
      <c r="C10" s="7"/>
      <c r="D10" s="7"/>
      <c r="E10" s="7"/>
      <c r="F10" s="7"/>
      <c r="G10" s="7"/>
      <c r="H10" s="7"/>
      <c r="I10" s="7"/>
      <c r="J10" s="7"/>
      <c r="K10" s="7"/>
      <c r="L10" s="7"/>
      <c r="M10" s="7"/>
      <c r="N10" s="7"/>
      <c r="O10" s="7"/>
      <c r="P10" s="7"/>
      <c r="Q10" s="7"/>
      <c r="R10" s="7"/>
      <c r="S10" s="7"/>
    </row>
    <row r="11" spans="1:19" x14ac:dyDescent="0.3">
      <c r="A11" s="7"/>
      <c r="B11" s="7"/>
      <c r="C11" s="7"/>
      <c r="D11" s="7"/>
      <c r="E11" s="7"/>
      <c r="F11" s="7"/>
      <c r="G11" s="7"/>
      <c r="H11" s="7"/>
      <c r="I11" s="7"/>
      <c r="J11" s="7"/>
      <c r="K11" s="7"/>
      <c r="L11" s="7"/>
      <c r="M11" s="7"/>
      <c r="N11" s="7"/>
      <c r="O11" s="7"/>
      <c r="P11" s="7"/>
      <c r="Q11" s="7"/>
      <c r="R11" s="7"/>
      <c r="S11" s="7"/>
    </row>
    <row r="12" spans="1:19" x14ac:dyDescent="0.3">
      <c r="A12" s="7"/>
      <c r="B12" s="7"/>
      <c r="C12" s="7"/>
      <c r="D12" s="7"/>
      <c r="E12" s="7"/>
      <c r="F12" s="7"/>
      <c r="G12" s="7"/>
      <c r="H12" s="7"/>
      <c r="I12" s="7"/>
      <c r="J12" s="7"/>
      <c r="K12" s="7"/>
      <c r="L12" s="7"/>
      <c r="M12" s="7"/>
      <c r="N12" s="7"/>
      <c r="O12" s="7"/>
      <c r="P12" s="7"/>
      <c r="Q12" s="7"/>
      <c r="R12" s="7"/>
      <c r="S12" s="7"/>
    </row>
    <row r="13" spans="1:19" x14ac:dyDescent="0.3">
      <c r="A13" s="7"/>
      <c r="B13" s="7"/>
      <c r="C13" s="7"/>
      <c r="D13" s="7"/>
      <c r="E13" s="7"/>
      <c r="F13" s="7"/>
      <c r="G13" s="7"/>
      <c r="H13" s="7"/>
      <c r="I13" s="7"/>
      <c r="J13" s="7"/>
      <c r="K13" s="7"/>
      <c r="L13" s="7"/>
      <c r="M13" s="7"/>
      <c r="N13" s="7"/>
      <c r="O13" s="7"/>
      <c r="P13" s="7"/>
      <c r="Q13" s="7"/>
      <c r="R13" s="7"/>
      <c r="S13" s="7"/>
    </row>
    <row r="14" spans="1:19" x14ac:dyDescent="0.3">
      <c r="A14" s="7"/>
      <c r="B14" s="7"/>
      <c r="C14" s="7"/>
      <c r="D14" s="7"/>
      <c r="E14" s="7"/>
      <c r="F14" s="7"/>
      <c r="G14" s="7"/>
      <c r="H14" s="7"/>
      <c r="I14" s="7"/>
      <c r="J14" s="7"/>
      <c r="K14" s="7"/>
      <c r="L14" s="7"/>
      <c r="M14" s="7"/>
      <c r="N14" s="7"/>
      <c r="O14" s="7"/>
      <c r="P14" s="7"/>
      <c r="Q14" s="7"/>
      <c r="R14" s="7"/>
      <c r="S14" s="7"/>
    </row>
    <row r="15" spans="1:19" x14ac:dyDescent="0.3">
      <c r="A15" s="7"/>
      <c r="B15" s="7"/>
      <c r="C15" s="7"/>
      <c r="D15" s="7"/>
      <c r="E15" s="7"/>
      <c r="F15" s="7"/>
      <c r="G15" s="7"/>
      <c r="H15" s="7"/>
      <c r="I15" s="7"/>
      <c r="J15" s="7"/>
      <c r="K15" s="7"/>
      <c r="L15" s="7"/>
      <c r="M15" s="7"/>
      <c r="N15" s="7"/>
      <c r="O15" s="7"/>
      <c r="P15" s="7"/>
      <c r="Q15" s="7"/>
      <c r="R15" s="7"/>
      <c r="S15" s="7"/>
    </row>
    <row r="16" spans="1:19" x14ac:dyDescent="0.3">
      <c r="A16" s="7"/>
      <c r="B16" s="7"/>
      <c r="C16" s="7"/>
      <c r="D16" s="7"/>
      <c r="E16" s="7"/>
      <c r="F16" s="7"/>
      <c r="G16" s="7"/>
      <c r="H16" s="7"/>
      <c r="I16" s="7"/>
      <c r="J16" s="7"/>
      <c r="K16" s="7"/>
      <c r="L16" s="7"/>
      <c r="M16" s="7"/>
      <c r="N16" s="7"/>
      <c r="O16" s="7"/>
      <c r="P16" s="7"/>
      <c r="Q16" s="7"/>
      <c r="R16" s="7"/>
      <c r="S16" s="7"/>
    </row>
    <row r="17" spans="1:19" x14ac:dyDescent="0.3">
      <c r="A17" s="7"/>
      <c r="B17" s="7"/>
      <c r="C17" s="7"/>
      <c r="D17" s="7"/>
      <c r="E17" s="7"/>
      <c r="F17" s="7"/>
      <c r="G17" s="7"/>
      <c r="H17" s="7"/>
      <c r="I17" s="7"/>
      <c r="J17" s="7"/>
      <c r="K17" s="7"/>
      <c r="L17" s="7"/>
      <c r="M17" s="7"/>
      <c r="N17" s="7"/>
      <c r="O17" s="7"/>
      <c r="P17" s="7"/>
      <c r="Q17" s="7"/>
      <c r="R17" s="7"/>
      <c r="S17" s="7"/>
    </row>
    <row r="18" spans="1:19" x14ac:dyDescent="0.3">
      <c r="A18" s="7"/>
      <c r="B18" s="7"/>
      <c r="C18" s="7"/>
      <c r="D18" s="7"/>
      <c r="E18" s="7"/>
      <c r="F18" s="7"/>
      <c r="G18" s="7"/>
      <c r="H18" s="7"/>
      <c r="I18" s="7"/>
      <c r="J18" s="7"/>
      <c r="K18" s="7"/>
      <c r="L18" s="7"/>
      <c r="M18" s="7"/>
      <c r="N18" s="7"/>
      <c r="O18" s="7"/>
      <c r="P18" s="7"/>
      <c r="Q18" s="7"/>
      <c r="R18" s="7"/>
      <c r="S18" s="7"/>
    </row>
    <row r="19" spans="1:19" x14ac:dyDescent="0.3">
      <c r="A19" s="7"/>
      <c r="B19" s="7"/>
      <c r="C19" s="7"/>
      <c r="D19" s="7"/>
      <c r="E19" s="7"/>
      <c r="F19" s="7"/>
      <c r="G19" s="7"/>
      <c r="H19" s="7"/>
      <c r="I19" s="7"/>
      <c r="J19" s="7"/>
      <c r="K19" s="7"/>
      <c r="L19" s="7"/>
      <c r="M19" s="7"/>
      <c r="N19" s="7"/>
      <c r="O19" s="7"/>
      <c r="P19" s="7"/>
      <c r="Q19" s="7"/>
      <c r="R19" s="7"/>
      <c r="S19" s="7"/>
    </row>
    <row r="20" spans="1:19" x14ac:dyDescent="0.3">
      <c r="A20" s="7"/>
      <c r="B20" s="7"/>
      <c r="C20" s="7"/>
      <c r="D20" s="7"/>
      <c r="E20" s="7"/>
      <c r="F20" s="7"/>
      <c r="G20" s="7"/>
      <c r="H20" s="7"/>
      <c r="I20" s="7"/>
      <c r="J20" s="7"/>
      <c r="K20" s="7"/>
      <c r="L20" s="7"/>
      <c r="M20" s="7"/>
      <c r="N20" s="7"/>
      <c r="O20" s="7"/>
      <c r="P20" s="7"/>
      <c r="Q20" s="7"/>
      <c r="R20" s="7"/>
      <c r="S20" s="7"/>
    </row>
    <row r="21" spans="1:19" x14ac:dyDescent="0.3">
      <c r="A21" s="7"/>
      <c r="B21" s="7"/>
      <c r="C21" s="7"/>
      <c r="D21" s="7"/>
      <c r="E21" s="7"/>
      <c r="F21" s="7"/>
      <c r="G21" s="7"/>
      <c r="H21" s="7"/>
      <c r="I21" s="7"/>
      <c r="J21" s="7"/>
      <c r="K21" s="7"/>
      <c r="L21" s="7"/>
      <c r="M21" s="7"/>
      <c r="N21" s="7"/>
      <c r="O21" s="7"/>
      <c r="P21" s="7"/>
      <c r="Q21" s="7"/>
      <c r="R21" s="7"/>
      <c r="S21" s="7"/>
    </row>
    <row r="22" spans="1:19" x14ac:dyDescent="0.3">
      <c r="A22" s="7"/>
      <c r="B22" s="7"/>
      <c r="C22" s="7"/>
      <c r="D22" s="7"/>
      <c r="E22" s="7"/>
      <c r="F22" s="7"/>
      <c r="G22" s="7"/>
      <c r="H22" s="7"/>
      <c r="I22" s="7"/>
      <c r="J22" s="7"/>
      <c r="K22" s="7"/>
      <c r="L22" s="7"/>
      <c r="M22" s="7"/>
      <c r="N22" s="7"/>
      <c r="O22" s="7"/>
      <c r="P22" s="7"/>
      <c r="Q22" s="7"/>
      <c r="R22" s="7"/>
      <c r="S22" s="7"/>
    </row>
    <row r="23" spans="1:19" x14ac:dyDescent="0.3">
      <c r="A23" s="7"/>
      <c r="B23" s="7"/>
      <c r="C23" s="7"/>
      <c r="D23" s="7"/>
      <c r="E23" s="7"/>
      <c r="F23" s="7"/>
      <c r="G23" s="7"/>
      <c r="H23" s="7"/>
      <c r="I23" s="7"/>
      <c r="J23" s="7"/>
      <c r="K23" s="7"/>
      <c r="L23" s="7"/>
      <c r="M23" s="7"/>
      <c r="N23" s="7"/>
      <c r="O23" s="7"/>
      <c r="P23" s="7"/>
      <c r="Q23" s="7"/>
      <c r="R23" s="7"/>
      <c r="S23" s="7"/>
    </row>
    <row r="24" spans="1:19" x14ac:dyDescent="0.3">
      <c r="A24" s="7"/>
      <c r="B24" s="7"/>
      <c r="C24" s="7"/>
      <c r="D24" s="7"/>
      <c r="E24" s="7"/>
      <c r="F24" s="7"/>
      <c r="G24" s="7"/>
      <c r="H24" s="7"/>
      <c r="I24" s="7"/>
      <c r="J24" s="7"/>
      <c r="K24" s="7"/>
      <c r="L24" s="7"/>
      <c r="M24" s="7"/>
      <c r="N24" s="7"/>
      <c r="O24" s="7"/>
      <c r="P24" s="7"/>
      <c r="Q24" s="7"/>
      <c r="R24" s="7"/>
      <c r="S24" s="7"/>
    </row>
    <row r="25" spans="1:19" x14ac:dyDescent="0.3">
      <c r="A25" s="7"/>
      <c r="B25" s="7"/>
      <c r="C25" s="7"/>
      <c r="D25" s="7"/>
      <c r="E25" s="7"/>
      <c r="F25" s="7"/>
      <c r="G25" s="7"/>
      <c r="H25" s="7"/>
      <c r="I25" s="7"/>
      <c r="J25" s="7"/>
      <c r="K25" s="7"/>
      <c r="L25" s="7"/>
      <c r="M25" s="7"/>
      <c r="N25" s="7"/>
      <c r="O25" s="7"/>
      <c r="P25" s="7"/>
      <c r="Q25" s="7"/>
      <c r="R25" s="7"/>
      <c r="S25" s="7"/>
    </row>
    <row r="26" spans="1:19" x14ac:dyDescent="0.3">
      <c r="A26" s="7"/>
      <c r="B26" s="7"/>
      <c r="C26" s="7"/>
      <c r="D26" s="7"/>
      <c r="E26" s="7"/>
      <c r="F26" s="7"/>
      <c r="G26" s="7"/>
      <c r="H26" s="7"/>
      <c r="I26" s="7"/>
      <c r="J26" s="7"/>
      <c r="K26" s="7"/>
      <c r="L26" s="7"/>
      <c r="M26" s="7"/>
      <c r="N26" s="7"/>
      <c r="O26" s="7"/>
      <c r="P26" s="7"/>
      <c r="Q26" s="7"/>
      <c r="R26" s="7"/>
      <c r="S26" s="7"/>
    </row>
    <row r="27" spans="1:19" x14ac:dyDescent="0.3">
      <c r="A27" s="7"/>
      <c r="B27" s="7"/>
      <c r="C27" s="7"/>
      <c r="D27" s="7"/>
      <c r="E27" s="7"/>
      <c r="F27" s="7"/>
      <c r="G27" s="7"/>
      <c r="H27" s="7"/>
      <c r="I27" s="7"/>
      <c r="J27" s="7"/>
      <c r="K27" s="7"/>
      <c r="L27" s="7"/>
      <c r="M27" s="7"/>
      <c r="N27" s="7"/>
      <c r="O27" s="7"/>
      <c r="P27" s="7"/>
      <c r="Q27" s="7"/>
      <c r="R27" s="7"/>
      <c r="S27" s="7"/>
    </row>
    <row r="28" spans="1:19" x14ac:dyDescent="0.3">
      <c r="A28" s="7"/>
      <c r="B28" s="7"/>
      <c r="C28" s="7"/>
      <c r="D28" s="7"/>
      <c r="E28" s="7"/>
      <c r="F28" s="7"/>
      <c r="G28" s="7"/>
      <c r="H28" s="7"/>
      <c r="I28" s="7"/>
      <c r="J28" s="7"/>
      <c r="K28" s="7"/>
      <c r="L28" s="7"/>
      <c r="M28" s="7"/>
      <c r="N28" s="7"/>
      <c r="O28" s="7"/>
      <c r="P28" s="7"/>
      <c r="Q28" s="7"/>
      <c r="R28" s="7"/>
      <c r="S28" s="7"/>
    </row>
    <row r="29" spans="1:19" x14ac:dyDescent="0.3">
      <c r="A29" s="7"/>
      <c r="B29" s="7"/>
      <c r="C29" s="7"/>
      <c r="D29" s="7"/>
      <c r="E29" s="7"/>
      <c r="F29" s="7"/>
      <c r="G29" s="7"/>
      <c r="H29" s="7"/>
      <c r="I29" s="7"/>
      <c r="J29" s="7"/>
      <c r="K29" s="7"/>
      <c r="L29" s="7"/>
      <c r="M29" s="7"/>
      <c r="N29" s="7"/>
      <c r="O29" s="7"/>
      <c r="P29" s="7"/>
      <c r="Q29" s="7"/>
      <c r="R29" s="7"/>
      <c r="S29" s="7"/>
    </row>
    <row r="30" spans="1:19" x14ac:dyDescent="0.3">
      <c r="A30" s="7"/>
      <c r="B30" s="7"/>
      <c r="C30" s="7"/>
      <c r="D30" s="7"/>
      <c r="E30" s="7"/>
      <c r="F30" s="7"/>
      <c r="G30" s="7"/>
      <c r="H30" s="7"/>
      <c r="I30" s="7"/>
      <c r="J30" s="7"/>
      <c r="K30" s="7"/>
      <c r="L30" s="7"/>
      <c r="M30" s="7"/>
      <c r="N30" s="7"/>
      <c r="O30" s="7"/>
      <c r="P30" s="7"/>
      <c r="Q30" s="7"/>
      <c r="R30" s="7"/>
      <c r="S30" s="7"/>
    </row>
    <row r="31" spans="1:19" x14ac:dyDescent="0.3">
      <c r="A31" s="7"/>
      <c r="B31" s="7"/>
      <c r="C31" s="7"/>
      <c r="D31" s="7"/>
      <c r="E31" s="7"/>
      <c r="F31" s="7"/>
      <c r="G31" s="7"/>
      <c r="H31" s="7"/>
      <c r="I31" s="7"/>
      <c r="J31" s="7"/>
      <c r="K31" s="7"/>
      <c r="L31" s="7"/>
      <c r="M31" s="7"/>
      <c r="N31" s="7"/>
      <c r="O31" s="7"/>
      <c r="P31" s="7"/>
      <c r="Q31" s="7"/>
      <c r="R31" s="7"/>
      <c r="S31" s="7"/>
    </row>
    <row r="32" spans="1:19" x14ac:dyDescent="0.3">
      <c r="A32" s="7"/>
      <c r="B32" s="7"/>
      <c r="C32" s="7"/>
      <c r="D32" s="7"/>
      <c r="E32" s="7"/>
      <c r="F32" s="7"/>
      <c r="G32" s="7"/>
      <c r="H32" s="7"/>
      <c r="I32" s="7"/>
      <c r="J32" s="7"/>
      <c r="K32" s="7"/>
      <c r="L32" s="7"/>
      <c r="M32" s="7"/>
      <c r="N32" s="7"/>
      <c r="O32" s="7"/>
      <c r="P32" s="7"/>
      <c r="Q32" s="7"/>
      <c r="R32" s="7"/>
      <c r="S32" s="7"/>
    </row>
    <row r="33" spans="1:19" x14ac:dyDescent="0.3">
      <c r="A33" s="7"/>
      <c r="B33" s="7"/>
      <c r="C33" s="7"/>
      <c r="D33" s="7"/>
      <c r="E33" s="7"/>
      <c r="F33" s="7"/>
      <c r="G33" s="7"/>
      <c r="H33" s="7"/>
      <c r="I33" s="7"/>
      <c r="J33" s="7"/>
      <c r="K33" s="7"/>
      <c r="L33" s="7"/>
      <c r="M33" s="7"/>
      <c r="N33" s="7"/>
      <c r="O33" s="7"/>
      <c r="P33" s="7"/>
      <c r="Q33" s="7"/>
      <c r="R33" s="7"/>
      <c r="S33" s="7"/>
    </row>
    <row r="34" spans="1:19" x14ac:dyDescent="0.3">
      <c r="A34" s="7"/>
      <c r="B34" s="7"/>
      <c r="C34" s="7"/>
      <c r="D34" s="7"/>
      <c r="E34" s="7"/>
      <c r="F34" s="7"/>
      <c r="G34" s="7"/>
      <c r="H34" s="7"/>
      <c r="I34" s="7"/>
      <c r="J34" s="7"/>
      <c r="K34" s="7"/>
      <c r="L34" s="7"/>
      <c r="M34" s="7"/>
      <c r="N34" s="7"/>
      <c r="O34" s="7"/>
      <c r="P34" s="7"/>
      <c r="Q34" s="7"/>
      <c r="R34" s="7"/>
      <c r="S34" s="7"/>
    </row>
    <row r="35" spans="1:19" x14ac:dyDescent="0.3">
      <c r="A35" s="7"/>
      <c r="B35" s="7"/>
      <c r="C35" s="7"/>
      <c r="D35" s="7"/>
      <c r="E35" s="7"/>
      <c r="F35" s="7"/>
      <c r="G35" s="7"/>
      <c r="H35" s="7"/>
      <c r="I35" s="7"/>
      <c r="J35" s="7"/>
      <c r="K35" s="7"/>
      <c r="L35" s="7"/>
      <c r="M35" s="7"/>
      <c r="N35" s="7"/>
      <c r="O35" s="7"/>
      <c r="P35" s="7"/>
      <c r="Q35" s="7"/>
      <c r="R35" s="7"/>
      <c r="S35" s="7"/>
    </row>
    <row r="36" spans="1:19" x14ac:dyDescent="0.3">
      <c r="A36" s="7"/>
      <c r="B36" s="7"/>
      <c r="C36" s="7"/>
      <c r="D36" s="7"/>
      <c r="E36" s="7"/>
      <c r="F36" s="7"/>
      <c r="G36" s="7"/>
      <c r="H36" s="7"/>
      <c r="I36" s="7"/>
      <c r="J36" s="7"/>
      <c r="K36" s="7"/>
      <c r="L36" s="7"/>
      <c r="M36" s="7"/>
      <c r="N36" s="7"/>
      <c r="O36" s="7"/>
      <c r="P36" s="7"/>
      <c r="Q36" s="7"/>
      <c r="R36" s="7"/>
      <c r="S36" s="7"/>
    </row>
    <row r="37" spans="1:19" x14ac:dyDescent="0.3">
      <c r="A37" s="7"/>
      <c r="B37" s="7"/>
      <c r="C37" s="7"/>
      <c r="D37" s="7"/>
      <c r="E37" s="7"/>
      <c r="F37" s="7"/>
      <c r="G37" s="7"/>
      <c r="H37" s="7"/>
      <c r="I37" s="7"/>
      <c r="J37" s="7"/>
      <c r="K37" s="7"/>
      <c r="L37" s="7"/>
      <c r="M37" s="7"/>
      <c r="N37" s="7"/>
      <c r="O37" s="7"/>
      <c r="P37" s="7"/>
      <c r="Q37" s="7"/>
      <c r="R37" s="7"/>
      <c r="S37" s="7"/>
    </row>
    <row r="38" spans="1:19" x14ac:dyDescent="0.3">
      <c r="A38" s="7"/>
      <c r="B38" s="7"/>
      <c r="C38" s="7"/>
      <c r="D38" s="7"/>
      <c r="E38" s="7"/>
      <c r="F38" s="7"/>
      <c r="G38" s="7"/>
      <c r="H38" s="7"/>
      <c r="I38" s="7"/>
      <c r="J38" s="7"/>
      <c r="K38" s="7"/>
      <c r="L38" s="7"/>
      <c r="M38" s="7"/>
      <c r="N38" s="7"/>
      <c r="O38" s="7"/>
      <c r="P38" s="7"/>
      <c r="Q38" s="7"/>
      <c r="R38" s="7"/>
      <c r="S38" s="7"/>
    </row>
    <row r="39" spans="1:19" x14ac:dyDescent="0.3">
      <c r="A39" s="7"/>
      <c r="B39" s="7"/>
      <c r="C39" s="7"/>
      <c r="D39" s="7"/>
      <c r="E39" s="7"/>
      <c r="F39" s="7"/>
      <c r="G39" s="7"/>
      <c r="H39" s="7"/>
      <c r="I39" s="7"/>
      <c r="J39" s="7"/>
      <c r="K39" s="7"/>
      <c r="L39" s="7"/>
      <c r="M39" s="7"/>
      <c r="N39" s="7"/>
      <c r="O39" s="7"/>
      <c r="P39" s="7"/>
      <c r="Q39" s="7"/>
      <c r="R39" s="7"/>
      <c r="S3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Normal="100" workbookViewId="0">
      <selection activeCell="A6" sqref="A6"/>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6C310-5D9F-4BE6-BAE6-7D963E675F8A}">
  <dimension ref="A1:V50"/>
  <sheetViews>
    <sheetView zoomScale="89" workbookViewId="0">
      <selection activeCell="L19" sqref="L19"/>
    </sheetView>
  </sheetViews>
  <sheetFormatPr defaultRowHeight="15.6" x14ac:dyDescent="0.3"/>
  <cols>
    <col min="1" max="1" width="12.69921875" bestFit="1" customWidth="1"/>
    <col min="2" max="2" width="15" bestFit="1" customWidth="1"/>
    <col min="4" max="4" width="12.69921875" bestFit="1" customWidth="1"/>
    <col min="5" max="5" width="16.3984375" bestFit="1" customWidth="1"/>
    <col min="10" max="10" width="12.69921875" bestFit="1" customWidth="1"/>
    <col min="11" max="11" width="16.3984375" bestFit="1" customWidth="1"/>
    <col min="14" max="14" width="12.69921875" bestFit="1" customWidth="1"/>
    <col min="15" max="16" width="16.3984375" bestFit="1" customWidth="1"/>
    <col min="17" max="17" width="15.69921875" bestFit="1" customWidth="1"/>
    <col min="18" max="18" width="6.796875" bestFit="1" customWidth="1"/>
    <col min="19" max="19" width="5.8984375" bestFit="1" customWidth="1"/>
    <col min="20" max="20" width="7.5" bestFit="1" customWidth="1"/>
    <col min="21" max="21" width="11.69921875" bestFit="1" customWidth="1"/>
    <col min="22" max="22" width="10.8984375" bestFit="1" customWidth="1"/>
    <col min="23" max="38" width="4" bestFit="1" customWidth="1"/>
    <col min="39" max="66" width="5" bestFit="1" customWidth="1"/>
    <col min="67" max="67" width="10.8984375" bestFit="1" customWidth="1"/>
    <col min="68" max="70" width="5" bestFit="1" customWidth="1"/>
    <col min="71" max="71" width="14" bestFit="1" customWidth="1"/>
    <col min="72" max="72" width="10.8984375" bestFit="1" customWidth="1"/>
  </cols>
  <sheetData>
    <row r="1" spans="1:15" x14ac:dyDescent="0.3">
      <c r="A1" s="3" t="s">
        <v>34</v>
      </c>
      <c r="B1" t="s">
        <v>51</v>
      </c>
      <c r="J1" s="3" t="s">
        <v>34</v>
      </c>
      <c r="K1" t="s">
        <v>51</v>
      </c>
    </row>
    <row r="2" spans="1:15" x14ac:dyDescent="0.3">
      <c r="A2" s="4" t="s">
        <v>36</v>
      </c>
      <c r="B2">
        <v>3440257</v>
      </c>
      <c r="J2" s="4" t="s">
        <v>23</v>
      </c>
      <c r="K2">
        <v>1353090</v>
      </c>
    </row>
    <row r="3" spans="1:15" x14ac:dyDescent="0.3">
      <c r="A3" s="5" t="s">
        <v>37</v>
      </c>
      <c r="B3">
        <v>225731</v>
      </c>
      <c r="J3" s="4" t="s">
        <v>19</v>
      </c>
      <c r="K3">
        <v>1412456</v>
      </c>
    </row>
    <row r="4" spans="1:15" x14ac:dyDescent="0.3">
      <c r="A4" s="5" t="s">
        <v>38</v>
      </c>
      <c r="B4">
        <v>224548</v>
      </c>
      <c r="J4" s="4" t="s">
        <v>15</v>
      </c>
      <c r="K4">
        <v>1381150</v>
      </c>
    </row>
    <row r="5" spans="1:15" x14ac:dyDescent="0.3">
      <c r="A5" s="5" t="s">
        <v>39</v>
      </c>
      <c r="B5">
        <v>223484</v>
      </c>
      <c r="J5" s="4" t="s">
        <v>22</v>
      </c>
      <c r="K5">
        <v>1376333</v>
      </c>
    </row>
    <row r="6" spans="1:15" x14ac:dyDescent="0.3">
      <c r="A6" s="5" t="s">
        <v>40</v>
      </c>
      <c r="B6">
        <v>278196</v>
      </c>
      <c r="J6" s="4" t="s">
        <v>12</v>
      </c>
      <c r="K6">
        <v>1314385</v>
      </c>
    </row>
    <row r="7" spans="1:15" x14ac:dyDescent="0.3">
      <c r="A7" s="5" t="s">
        <v>41</v>
      </c>
      <c r="B7">
        <v>266230</v>
      </c>
      <c r="J7" s="4" t="s">
        <v>20</v>
      </c>
      <c r="K7">
        <v>1439951</v>
      </c>
    </row>
    <row r="8" spans="1:15" x14ac:dyDescent="0.3">
      <c r="A8" s="5" t="s">
        <v>42</v>
      </c>
      <c r="B8">
        <v>290545</v>
      </c>
      <c r="J8" s="4" t="s">
        <v>24</v>
      </c>
      <c r="K8">
        <v>1308503</v>
      </c>
    </row>
    <row r="9" spans="1:15" x14ac:dyDescent="0.3">
      <c r="A9" s="5" t="s">
        <v>43</v>
      </c>
      <c r="B9">
        <v>355169</v>
      </c>
      <c r="J9" s="4" t="s">
        <v>35</v>
      </c>
      <c r="K9">
        <v>9585868</v>
      </c>
    </row>
    <row r="10" spans="1:15" x14ac:dyDescent="0.3">
      <c r="A10" s="5" t="s">
        <v>44</v>
      </c>
      <c r="B10">
        <v>393933</v>
      </c>
    </row>
    <row r="11" spans="1:15" x14ac:dyDescent="0.3">
      <c r="A11" s="5" t="s">
        <v>45</v>
      </c>
      <c r="B11">
        <v>229320</v>
      </c>
      <c r="J11" s="4" t="s">
        <v>52</v>
      </c>
      <c r="K11" t="s">
        <v>51</v>
      </c>
    </row>
    <row r="12" spans="1:15" x14ac:dyDescent="0.3">
      <c r="A12" s="5" t="s">
        <v>46</v>
      </c>
      <c r="B12">
        <v>335450</v>
      </c>
      <c r="J12" s="4" t="s">
        <v>23</v>
      </c>
      <c r="K12">
        <f>GETPIVOTDATA("Revenue",$J$1,"State","Alabama")</f>
        <v>1353090</v>
      </c>
    </row>
    <row r="13" spans="1:15" x14ac:dyDescent="0.3">
      <c r="A13" s="5" t="s">
        <v>47</v>
      </c>
      <c r="B13">
        <v>351046</v>
      </c>
      <c r="J13" s="4" t="s">
        <v>19</v>
      </c>
      <c r="K13">
        <f>GETPIVOTDATA("Revenue",$J$1,"State","Florida")</f>
        <v>1412456</v>
      </c>
    </row>
    <row r="14" spans="1:15" x14ac:dyDescent="0.3">
      <c r="A14" s="5" t="s">
        <v>48</v>
      </c>
      <c r="B14">
        <v>266605</v>
      </c>
      <c r="J14" s="4" t="s">
        <v>15</v>
      </c>
      <c r="K14">
        <f>GETPIVOTDATA("Revenue",$J$1,"State","Georgia")</f>
        <v>1381150</v>
      </c>
    </row>
    <row r="15" spans="1:15" x14ac:dyDescent="0.3">
      <c r="A15" s="4" t="s">
        <v>49</v>
      </c>
      <c r="B15">
        <v>3215757</v>
      </c>
      <c r="J15" s="4" t="s">
        <v>22</v>
      </c>
      <c r="K15">
        <f>GETPIVOTDATA("Revenue",$J$1,"State","Mississippi")</f>
        <v>1376333</v>
      </c>
    </row>
    <row r="16" spans="1:15" x14ac:dyDescent="0.3">
      <c r="A16" s="5" t="s">
        <v>37</v>
      </c>
      <c r="B16">
        <v>259495</v>
      </c>
      <c r="J16" s="4" t="s">
        <v>12</v>
      </c>
      <c r="K16">
        <f>GETPIVOTDATA("Revenue",$J$1,"State","North Carolina")</f>
        <v>1314385</v>
      </c>
      <c r="N16" s="3" t="s">
        <v>34</v>
      </c>
      <c r="O16" t="s">
        <v>53</v>
      </c>
    </row>
    <row r="17" spans="1:16" x14ac:dyDescent="0.3">
      <c r="A17" s="5" t="s">
        <v>38</v>
      </c>
      <c r="B17">
        <v>257885</v>
      </c>
      <c r="J17" s="4" t="s">
        <v>20</v>
      </c>
      <c r="K17">
        <f>GETPIVOTDATA("Revenue",$J$1,"State","South Carolina")</f>
        <v>1439951</v>
      </c>
      <c r="N17" s="4" t="s">
        <v>10</v>
      </c>
      <c r="O17">
        <v>5184</v>
      </c>
    </row>
    <row r="18" spans="1:16" x14ac:dyDescent="0.3">
      <c r="A18" s="5" t="s">
        <v>39</v>
      </c>
      <c r="B18">
        <v>349520</v>
      </c>
      <c r="J18" s="4" t="s">
        <v>24</v>
      </c>
      <c r="K18">
        <f>GETPIVOTDATA("Revenue",$J$1,"State","Tennessee")</f>
        <v>1308503</v>
      </c>
      <c r="N18" s="4" t="s">
        <v>9</v>
      </c>
      <c r="O18">
        <v>596</v>
      </c>
      <c r="P18" s="6">
        <f>GETPIVOTDATA("Revenue",$N$16,"Return","yes")/GETPIVOTDATA("Revenue",$N$16)</f>
        <v>0.10311418685121107</v>
      </c>
    </row>
    <row r="19" spans="1:16" x14ac:dyDescent="0.3">
      <c r="A19" s="5" t="s">
        <v>40</v>
      </c>
      <c r="B19">
        <v>303523</v>
      </c>
      <c r="N19" s="4" t="s">
        <v>35</v>
      </c>
      <c r="O19">
        <v>5780</v>
      </c>
    </row>
    <row r="20" spans="1:16" x14ac:dyDescent="0.3">
      <c r="A20" s="5" t="s">
        <v>41</v>
      </c>
      <c r="B20">
        <v>271232</v>
      </c>
    </row>
    <row r="21" spans="1:16" x14ac:dyDescent="0.3">
      <c r="A21" s="5" t="s">
        <v>42</v>
      </c>
      <c r="B21">
        <v>211561</v>
      </c>
      <c r="D21" s="3" t="s">
        <v>34</v>
      </c>
      <c r="E21" t="s">
        <v>53</v>
      </c>
    </row>
    <row r="22" spans="1:16" x14ac:dyDescent="0.3">
      <c r="A22" s="5" t="s">
        <v>43</v>
      </c>
      <c r="B22">
        <v>258372</v>
      </c>
      <c r="D22" s="4" t="s">
        <v>7</v>
      </c>
      <c r="E22">
        <v>3889</v>
      </c>
      <c r="J22" s="3" t="s">
        <v>34</v>
      </c>
      <c r="K22" t="s">
        <v>53</v>
      </c>
    </row>
    <row r="23" spans="1:16" x14ac:dyDescent="0.3">
      <c r="A23" s="5" t="s">
        <v>44</v>
      </c>
      <c r="B23">
        <v>264448</v>
      </c>
      <c r="D23" s="4" t="s">
        <v>8</v>
      </c>
      <c r="E23">
        <v>1891</v>
      </c>
      <c r="F23" s="6">
        <f>GETPIVOTDATA("Revenue",$D$21,"Delivery Performance","on-time")/GETPIVOTDATA("Revenue",$D$21)</f>
        <v>0.67283737024221457</v>
      </c>
      <c r="J23" s="4" t="s">
        <v>13</v>
      </c>
      <c r="K23">
        <v>1982</v>
      </c>
    </row>
    <row r="24" spans="1:16" x14ac:dyDescent="0.3">
      <c r="A24" s="5" t="s">
        <v>45</v>
      </c>
      <c r="B24">
        <v>251170</v>
      </c>
      <c r="D24" s="4" t="s">
        <v>35</v>
      </c>
      <c r="E24">
        <v>5780</v>
      </c>
      <c r="J24" s="4" t="s">
        <v>5</v>
      </c>
      <c r="K24">
        <v>1947</v>
      </c>
    </row>
    <row r="25" spans="1:16" x14ac:dyDescent="0.3">
      <c r="A25" s="5" t="s">
        <v>46</v>
      </c>
      <c r="B25">
        <v>268407</v>
      </c>
      <c r="J25" s="4" t="s">
        <v>16</v>
      </c>
      <c r="K25">
        <v>1851</v>
      </c>
    </row>
    <row r="26" spans="1:16" x14ac:dyDescent="0.3">
      <c r="A26" s="5" t="s">
        <v>47</v>
      </c>
      <c r="B26">
        <v>255850</v>
      </c>
      <c r="J26" s="4" t="s">
        <v>35</v>
      </c>
      <c r="K26">
        <v>5780</v>
      </c>
    </row>
    <row r="27" spans="1:16" x14ac:dyDescent="0.3">
      <c r="A27" s="5" t="s">
        <v>48</v>
      </c>
      <c r="B27">
        <v>264294</v>
      </c>
    </row>
    <row r="28" spans="1:16" x14ac:dyDescent="0.3">
      <c r="A28" s="4" t="s">
        <v>50</v>
      </c>
      <c r="B28">
        <v>2929854</v>
      </c>
      <c r="J28" s="4" t="s">
        <v>13</v>
      </c>
      <c r="K28">
        <f>GETPIVOTDATA("Revenue",$J$22,"Customer Acquisition Type","Ad")</f>
        <v>1982</v>
      </c>
    </row>
    <row r="29" spans="1:16" x14ac:dyDescent="0.3">
      <c r="A29" s="5" t="s">
        <v>37</v>
      </c>
      <c r="B29">
        <v>291449</v>
      </c>
      <c r="J29" s="4" t="s">
        <v>5</v>
      </c>
      <c r="K29">
        <f>GETPIVOTDATA("Revenue",$J$22,"Customer Acquisition Type","Organic")</f>
        <v>1947</v>
      </c>
    </row>
    <row r="30" spans="1:16" x14ac:dyDescent="0.3">
      <c r="A30" s="5" t="s">
        <v>38</v>
      </c>
      <c r="B30">
        <v>170811</v>
      </c>
      <c r="J30" s="4" t="s">
        <v>16</v>
      </c>
      <c r="K30">
        <f>GETPIVOTDATA("Revenue",$J$22,"Customer Acquisition Type","Returning")</f>
        <v>1851</v>
      </c>
    </row>
    <row r="31" spans="1:16" x14ac:dyDescent="0.3">
      <c r="A31" s="5" t="s">
        <v>39</v>
      </c>
      <c r="B31">
        <v>240407</v>
      </c>
      <c r="J31" s="4" t="s">
        <v>54</v>
      </c>
      <c r="K31">
        <f>GETPIVOTDATA("Revenue",$J$22)</f>
        <v>5780</v>
      </c>
    </row>
    <row r="32" spans="1:16" x14ac:dyDescent="0.3">
      <c r="A32" s="5" t="s">
        <v>40</v>
      </c>
      <c r="B32">
        <v>204011</v>
      </c>
    </row>
    <row r="33" spans="1:22" x14ac:dyDescent="0.3">
      <c r="A33" s="5" t="s">
        <v>41</v>
      </c>
      <c r="B33">
        <v>236108</v>
      </c>
    </row>
    <row r="34" spans="1:22" x14ac:dyDescent="0.3">
      <c r="A34" s="5" t="s">
        <v>42</v>
      </c>
      <c r="B34">
        <v>275295</v>
      </c>
    </row>
    <row r="35" spans="1:22" x14ac:dyDescent="0.3">
      <c r="A35" s="5" t="s">
        <v>43</v>
      </c>
      <c r="B35">
        <v>302998</v>
      </c>
    </row>
    <row r="36" spans="1:22" x14ac:dyDescent="0.3">
      <c r="A36" s="5" t="s">
        <v>44</v>
      </c>
      <c r="B36">
        <v>239334</v>
      </c>
    </row>
    <row r="37" spans="1:22" x14ac:dyDescent="0.3">
      <c r="A37" s="5" t="s">
        <v>45</v>
      </c>
      <c r="B37">
        <v>242180</v>
      </c>
    </row>
    <row r="38" spans="1:22" x14ac:dyDescent="0.3">
      <c r="A38" s="5" t="s">
        <v>46</v>
      </c>
      <c r="B38">
        <v>186102</v>
      </c>
    </row>
    <row r="39" spans="1:22" x14ac:dyDescent="0.3">
      <c r="A39" s="5" t="s">
        <v>47</v>
      </c>
      <c r="B39">
        <v>271812</v>
      </c>
    </row>
    <row r="40" spans="1:22" x14ac:dyDescent="0.3">
      <c r="A40" s="5" t="s">
        <v>48</v>
      </c>
      <c r="B40">
        <v>269347</v>
      </c>
    </row>
    <row r="41" spans="1:22" x14ac:dyDescent="0.3">
      <c r="A41" s="4" t="s">
        <v>35</v>
      </c>
      <c r="B41">
        <v>9585868</v>
      </c>
    </row>
    <row r="43" spans="1:22" x14ac:dyDescent="0.3">
      <c r="P43" s="3" t="s">
        <v>53</v>
      </c>
      <c r="Q43" s="3" t="s">
        <v>55</v>
      </c>
    </row>
    <row r="44" spans="1:22" x14ac:dyDescent="0.3">
      <c r="P44" s="3" t="s">
        <v>34</v>
      </c>
      <c r="Q44" t="s">
        <v>28</v>
      </c>
      <c r="R44" t="s">
        <v>27</v>
      </c>
      <c r="S44" t="s">
        <v>29</v>
      </c>
      <c r="T44" t="s">
        <v>30</v>
      </c>
      <c r="U44" t="s">
        <v>31</v>
      </c>
      <c r="V44" t="s">
        <v>35</v>
      </c>
    </row>
    <row r="45" spans="1:22" x14ac:dyDescent="0.3">
      <c r="P45" s="4" t="s">
        <v>17</v>
      </c>
      <c r="Q45">
        <v>106</v>
      </c>
      <c r="R45">
        <v>243</v>
      </c>
      <c r="S45">
        <v>474</v>
      </c>
      <c r="T45">
        <v>244</v>
      </c>
      <c r="U45">
        <v>104</v>
      </c>
      <c r="V45">
        <v>1171</v>
      </c>
    </row>
    <row r="46" spans="1:22" x14ac:dyDescent="0.3">
      <c r="P46" s="4" t="s">
        <v>18</v>
      </c>
      <c r="Q46">
        <v>123</v>
      </c>
      <c r="R46">
        <v>200</v>
      </c>
      <c r="S46">
        <v>459</v>
      </c>
      <c r="T46">
        <v>240</v>
      </c>
      <c r="U46">
        <v>113</v>
      </c>
      <c r="V46">
        <v>1135</v>
      </c>
    </row>
    <row r="47" spans="1:22" x14ac:dyDescent="0.3">
      <c r="P47" s="4" t="s">
        <v>14</v>
      </c>
      <c r="Q47">
        <v>133</v>
      </c>
      <c r="R47">
        <v>231</v>
      </c>
      <c r="S47">
        <v>421</v>
      </c>
      <c r="T47">
        <v>249</v>
      </c>
      <c r="U47">
        <v>119</v>
      </c>
      <c r="V47">
        <v>1153</v>
      </c>
    </row>
    <row r="48" spans="1:22" x14ac:dyDescent="0.3">
      <c r="P48" s="4" t="s">
        <v>21</v>
      </c>
      <c r="Q48">
        <v>126</v>
      </c>
      <c r="R48">
        <v>248</v>
      </c>
      <c r="S48">
        <v>445</v>
      </c>
      <c r="T48">
        <v>249</v>
      </c>
      <c r="U48">
        <v>92</v>
      </c>
      <c r="V48">
        <v>1160</v>
      </c>
    </row>
    <row r="49" spans="16:22" x14ac:dyDescent="0.3">
      <c r="P49" s="4" t="s">
        <v>6</v>
      </c>
      <c r="Q49">
        <v>109</v>
      </c>
      <c r="R49">
        <v>198</v>
      </c>
      <c r="S49">
        <v>509</v>
      </c>
      <c r="T49">
        <v>231</v>
      </c>
      <c r="U49">
        <v>114</v>
      </c>
      <c r="V49">
        <v>1161</v>
      </c>
    </row>
    <row r="50" spans="16:22" x14ac:dyDescent="0.3">
      <c r="P50" s="4" t="s">
        <v>35</v>
      </c>
      <c r="Q50">
        <v>597</v>
      </c>
      <c r="R50">
        <v>1120</v>
      </c>
      <c r="S50">
        <v>2308</v>
      </c>
      <c r="T50">
        <v>1213</v>
      </c>
      <c r="U50">
        <v>542</v>
      </c>
      <c r="V50">
        <v>5780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MITESH</cp:lastModifiedBy>
  <dcterms:created xsi:type="dcterms:W3CDTF">2019-08-26T17:24:45Z</dcterms:created>
  <dcterms:modified xsi:type="dcterms:W3CDTF">2023-08-02T08:38:30Z</dcterms:modified>
  <cp:category/>
</cp:coreProperties>
</file>