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/Documents/Water_Splitting/Two_Photon_Water_Splitting/Computational_Data/Overview_Energies/"/>
    </mc:Choice>
  </mc:AlternateContent>
  <xr:revisionPtr revIDLastSave="0" documentId="13_ncr:1_{5ADAFFDF-B181-EA4F-8839-EDEE6DEF685B}" xr6:coauthVersionLast="45" xr6:coauthVersionMax="45" xr10:uidLastSave="{00000000-0000-0000-0000-000000000000}"/>
  <bookViews>
    <workbookView xWindow="1160" yWindow="1760" windowWidth="20700" windowHeight="1226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H3" i="1"/>
  <c r="G3" i="1"/>
  <c r="G2" i="1"/>
</calcChain>
</file>

<file path=xl/sharedStrings.xml><?xml version="1.0" encoding="utf-8"?>
<sst xmlns="http://schemas.openxmlformats.org/spreadsheetml/2006/main" count="21" uniqueCount="18">
  <si>
    <t>Intermediate</t>
  </si>
  <si>
    <t>Original Name</t>
  </si>
  <si>
    <t>Energy SMD</t>
  </si>
  <si>
    <t>Energy SMD Corrected</t>
  </si>
  <si>
    <t>Sum of electronic and thermal Free Energy (Gas Phase)</t>
  </si>
  <si>
    <t>Thermal Correction to Gibbs Free Energy</t>
  </si>
  <si>
    <t>[A-Mono]S_0</t>
  </si>
  <si>
    <t>3-Disp</t>
  </si>
  <si>
    <t>2-TPy-A</t>
  </si>
  <si>
    <t>[F]S_0</t>
  </si>
  <si>
    <t>H2O</t>
  </si>
  <si>
    <t>H2</t>
  </si>
  <si>
    <t>[A]S_0</t>
  </si>
  <si>
    <t>F-R2-R2-Down</t>
  </si>
  <si>
    <t>O2</t>
  </si>
  <si>
    <t>Relative Energy of 2 H2O -&gt; O2 + 2 H2</t>
  </si>
  <si>
    <t>Relative Energy / kJ/mol</t>
  </si>
  <si>
    <t>Relative Energy + relative energy of [A]S_0 -&gt; 2 [F]S_0 + O2 / kJ/mol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</si>
</sst>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rgb="FF000000"/>
      <name val="Helvetica"/>
    </font>
    <font>
      <sz val="11"/>
      <color rgb="FF000000"/>
      <name val="Menlo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</row>
    <row r="2" spans="1:8" x14ac:dyDescent="0.2">
      <c r="A2" t="s">
        <v>6</v>
      </c>
      <c r="B2" s="2" t="s">
        <v>7</v>
      </c>
      <c r="C2" s="3">
        <v>-1555.00717846</v>
      </c>
      <c r="D2" s="4">
        <v>-1554.5120684599999</v>
      </c>
      <c r="E2" s="3">
        <v>-1554.1705119999999</v>
      </c>
      <c r="F2" s="3">
        <v>0.49510999999999999</v>
      </c>
      <c r="G2">
        <f>((D2+D6)-(D4+D5))*2625.5</f>
        <v>55.091215534090338</v>
      </c>
    </row>
    <row r="3" spans="1:8" x14ac:dyDescent="0.2">
      <c r="A3" t="s">
        <v>12</v>
      </c>
      <c r="B3" s="2" t="s">
        <v>13</v>
      </c>
      <c r="C3" s="3">
        <v>-3110.0305337999998</v>
      </c>
      <c r="D3" s="4">
        <v>-3109.0113047999998</v>
      </c>
      <c r="E3" s="3">
        <v>-3108.3450069999999</v>
      </c>
      <c r="F3" s="3">
        <v>1.0192289999999999</v>
      </c>
      <c r="G3">
        <f>((D3+2*D6)-(2*D4+2*D5))*2625.5</f>
        <v>143.87316212814017</v>
      </c>
      <c r="H3">
        <f>G3+(82.728*4.184)</f>
        <v>490.00711412814013</v>
      </c>
    </row>
    <row r="4" spans="1:8" x14ac:dyDescent="0.2">
      <c r="A4" t="s">
        <v>9</v>
      </c>
      <c r="B4" s="2" t="s">
        <v>8</v>
      </c>
      <c r="C4" s="3">
        <v>-1479.8091329599999</v>
      </c>
      <c r="D4" s="4">
        <v>-1479.31791696</v>
      </c>
      <c r="E4" s="3">
        <v>-1479.004913</v>
      </c>
      <c r="F4" s="3">
        <v>0.49121599999999999</v>
      </c>
    </row>
    <row r="5" spans="1:8" x14ac:dyDescent="0.2">
      <c r="A5" t="s">
        <v>10</v>
      </c>
      <c r="B5" s="2" t="s">
        <v>10</v>
      </c>
      <c r="C5" s="3">
        <v>-76.386355991900004</v>
      </c>
      <c r="D5" s="4">
        <v>-76.382534991900002</v>
      </c>
      <c r="E5" s="3">
        <v>-76.335419999999999</v>
      </c>
      <c r="F5" s="3">
        <v>3.8210000000000002E-3</v>
      </c>
    </row>
    <row r="6" spans="1:8" x14ac:dyDescent="0.2">
      <c r="A6" t="s">
        <v>11</v>
      </c>
      <c r="B6" s="2" t="s">
        <v>11</v>
      </c>
      <c r="C6" s="3">
        <v>-1.1658463589600001</v>
      </c>
      <c r="D6" s="4">
        <v>-1.1674003589599999</v>
      </c>
      <c r="E6" s="3">
        <v>-1.1652400000000001</v>
      </c>
      <c r="F6" s="3">
        <v>-1.554E-3</v>
      </c>
      <c r="G6" t="s">
        <v>15</v>
      </c>
    </row>
    <row r="7" spans="1:8" x14ac:dyDescent="0.2">
      <c r="A7" t="s">
        <v>14</v>
      </c>
      <c r="B7" s="2" t="s">
        <v>14</v>
      </c>
      <c r="C7" s="3">
        <v>-150.22761414999999</v>
      </c>
      <c r="D7" s="4">
        <v>-150.24363514999999</v>
      </c>
      <c r="E7" s="3">
        <v>-150.19821300000001</v>
      </c>
      <c r="F7" s="3">
        <v>-1.6021000000000001E-2</v>
      </c>
      <c r="G7">
        <f>((D7+2*D6)-(2*D5))*2625.5</f>
        <v>490.00787124300649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Schneidewind</cp:lastModifiedBy>
  <dcterms:created xsi:type="dcterms:W3CDTF">2020-09-10T19:11:49Z</dcterms:created>
  <dcterms:modified xsi:type="dcterms:W3CDTF">2021-03-18T11:25:39Z</dcterms:modified>
</cp:coreProperties>
</file>