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8_{408E7321-B791-4125-A8D8-26CF2DA99634}" xr6:coauthVersionLast="47" xr6:coauthVersionMax="47" xr10:uidLastSave="{00000000-0000-0000-0000-000000000000}"/>
  <bookViews>
    <workbookView xWindow="0" yWindow="0" windowWidth="28800" windowHeight="12225" xr2:uid="{CFD6C045-2701-44BD-A555-FE6DAA10D95B}"/>
  </bookViews>
  <sheets>
    <sheet name="TABELAS" sheetId="1" r:id="rId1"/>
    <sheet name="TABELA DINAMICA" sheetId="3" r:id="rId2"/>
  </sheets>
  <calcPr calcId="191028"/>
  <pivotCaches>
    <pivotCache cacheId="1907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B17" i="1" l="1"/>
  <c r="B16" i="1"/>
  <c r="B18" i="1" s="1"/>
  <c r="B13" i="1"/>
</calcChain>
</file>

<file path=xl/sharedStrings.xml><?xml version="1.0" encoding="utf-8"?>
<sst xmlns="http://schemas.openxmlformats.org/spreadsheetml/2006/main" count="53" uniqueCount="27">
  <si>
    <t>CONTAS</t>
  </si>
  <si>
    <t>VALOR</t>
  </si>
  <si>
    <t>GRAU DE IMPORTANCIA</t>
  </si>
  <si>
    <t>CUSTOXBENEFICIO</t>
  </si>
  <si>
    <t>ENERGIA</t>
  </si>
  <si>
    <t>IMPORTANTE</t>
  </si>
  <si>
    <t>NORMAL</t>
  </si>
  <si>
    <t>AGUA</t>
  </si>
  <si>
    <t>ALUGUEL</t>
  </si>
  <si>
    <t>INTERNET</t>
  </si>
  <si>
    <t>ALIMENTOS</t>
  </si>
  <si>
    <t>EMERGENCIAS</t>
  </si>
  <si>
    <t>RESTAURANTE</t>
  </si>
  <si>
    <t>SUPERFULO</t>
  </si>
  <si>
    <t>ANIVERSARIOS</t>
  </si>
  <si>
    <t>CINEMA</t>
  </si>
  <si>
    <t>SALÃO DE BELEZA</t>
  </si>
  <si>
    <t>CARO</t>
  </si>
  <si>
    <t>INVESTIMENTOS</t>
  </si>
  <si>
    <t>TOTAL</t>
  </si>
  <si>
    <t>CONTA ITENS</t>
  </si>
  <si>
    <t>QUANTIDADE</t>
  </si>
  <si>
    <t>ESTIMAR GASTOS</t>
  </si>
  <si>
    <t>Contagem de CONTAS</t>
  </si>
  <si>
    <t>Rótulos de Coluna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</si>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</sst>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R$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0" borderId="0" xfId="0" pivotButton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dinamica.xlsx]TABELA DINAMICA!Tabela dinâmica3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DINAMICA'!$B$1:$B$2</c:f>
              <c:strCache>
                <c:ptCount val="1"/>
                <c:pt idx="0">
                  <c:v>IMPORTANTE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DINAMICA'!$A$3:$A$5</c:f>
              <c:strCache>
                <c:ptCount val="2"/>
                <c:pt idx="0">
                  <c:v>CARO</c:v>
                </c:pt>
                <c:pt idx="1">
                  <c:v>NORMAL</c:v>
                </c:pt>
              </c:strCache>
            </c:strRef>
          </c:cat>
          <c:val>
            <c:numRef>
              <c:f>'TABELA DINAMICA'!$B$3:$B$5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460-A425-41C6647767EE}"/>
            </c:ext>
          </c:extLst>
        </c:ser>
        <c:ser>
          <c:idx val="1"/>
          <c:order val="1"/>
          <c:tx>
            <c:strRef>
              <c:f>'TABELA DINAMICA'!$C$1:$C$2</c:f>
              <c:strCache>
                <c:ptCount val="1"/>
                <c:pt idx="0">
                  <c:v>SUPERFULO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DINAMICA'!$A$3:$A$5</c:f>
              <c:strCache>
                <c:ptCount val="2"/>
                <c:pt idx="0">
                  <c:v>CARO</c:v>
                </c:pt>
                <c:pt idx="1">
                  <c:v>NORMAL</c:v>
                </c:pt>
              </c:strCache>
            </c:strRef>
          </c:cat>
          <c:val>
            <c:numRef>
              <c:f>'TABELA DINAMICA'!$C$3:$C$5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57-4460-A425-41C66477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48560"/>
        <c:axId val="619581376"/>
      </c:barChart>
      <c:catAx>
        <c:axId val="6190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1376"/>
        <c:crosses val="autoZero"/>
        <c:auto val="1"/>
        <c:lblAlgn val="ctr"/>
        <c:lblOffset val="100"/>
        <c:noMultiLvlLbl val="0"/>
      </c:catAx>
      <c:valAx>
        <c:axId val="6195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TABELAS!$B$1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TABELAS!$A$2:$A$13</c:f>
              <c:strCache>
                <c:ptCount val="12"/>
                <c:pt idx="0">
                  <c:v>ENERGIA</c:v>
                </c:pt>
                <c:pt idx="1">
                  <c:v>AGUA</c:v>
                </c:pt>
                <c:pt idx="2">
                  <c:v>ALUGUEL</c:v>
                </c:pt>
                <c:pt idx="3">
                  <c:v>INTERNET</c:v>
                </c:pt>
                <c:pt idx="4">
                  <c:v>ALIMENTOS</c:v>
                </c:pt>
                <c:pt idx="5">
                  <c:v>EMERGENCIAS</c:v>
                </c:pt>
                <c:pt idx="6">
                  <c:v>RESTAURANTE</c:v>
                </c:pt>
                <c:pt idx="7">
                  <c:v>ANIVERSARIOS</c:v>
                </c:pt>
                <c:pt idx="8">
                  <c:v>CINEMA</c:v>
                </c:pt>
                <c:pt idx="9">
                  <c:v>SALÃO DE BELEZA</c:v>
                </c:pt>
                <c:pt idx="10">
                  <c:v>INVESTIMENTOS</c:v>
                </c:pt>
                <c:pt idx="11">
                  <c:v>TOTAL</c:v>
                </c:pt>
              </c:strCache>
            </c:strRef>
          </c:cat>
          <c:val>
            <c:numRef>
              <c:f>TABELAS!$B$2:$B$13</c:f>
              <c:numCache>
                <c:formatCode>"R$"\ #,##0.00</c:formatCode>
                <c:ptCount val="12"/>
                <c:pt idx="0">
                  <c:v>90</c:v>
                </c:pt>
                <c:pt idx="1">
                  <c:v>120</c:v>
                </c:pt>
                <c:pt idx="2">
                  <c:v>750</c:v>
                </c:pt>
                <c:pt idx="3">
                  <c:v>108</c:v>
                </c:pt>
                <c:pt idx="4">
                  <c:v>700</c:v>
                </c:pt>
                <c:pt idx="5">
                  <c:v>350</c:v>
                </c:pt>
                <c:pt idx="6">
                  <c:v>150</c:v>
                </c:pt>
                <c:pt idx="7">
                  <c:v>150</c:v>
                </c:pt>
                <c:pt idx="8">
                  <c:v>80</c:v>
                </c:pt>
                <c:pt idx="9">
                  <c:v>350</c:v>
                </c:pt>
                <c:pt idx="10">
                  <c:v>350</c:v>
                </c:pt>
                <c:pt idx="11">
                  <c:v>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F-4A65-A557-47A1A44E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6629392"/>
        <c:axId val="619585120"/>
      </c:barChart>
      <c:catAx>
        <c:axId val="7366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5120"/>
        <c:crosses val="autoZero"/>
        <c:auto val="1"/>
        <c:lblAlgn val="ctr"/>
        <c:lblOffset val="100"/>
        <c:noMultiLvlLbl val="0"/>
      </c:catAx>
      <c:valAx>
        <c:axId val="6195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7</xdr:row>
      <xdr:rowOff>147637</xdr:rowOff>
    </xdr:from>
    <xdr:to>
      <xdr:col>5</xdr:col>
      <xdr:colOff>61912</xdr:colOff>
      <xdr:row>22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8D53E8-558E-4C2B-8814-C030CEC9B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22</xdr:row>
      <xdr:rowOff>152400</xdr:rowOff>
    </xdr:from>
    <xdr:to>
      <xdr:col>5</xdr:col>
      <xdr:colOff>66675</xdr:colOff>
      <xdr:row>37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505C68-3D28-48B4-B8C5-973F6E24C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909843402776" createdVersion="6" refreshedVersion="6" minRefreshableVersion="3" recordCount="12" xr:uid="{92567873-0E72-442B-8ADF-F232A1EBE531}">
  <cacheSource type="worksheet">
    <worksheetSource ref="A1:D13" sheet="TABELAS"/>
  </cacheSource>
  <cacheFields count="4">
    <cacheField name="CONTAS" numFmtId="0">
      <sharedItems count="12">
        <s v="ENERGIA"/>
        <s v="AGUA"/>
        <s v="ALUGUEL"/>
        <s v="INTERNET"/>
        <s v="ALIMENTOS"/>
        <s v="EMERGENCIAS"/>
        <s v="RESTAURANTE"/>
        <s v="ANIVERSARIOS"/>
        <s v="CINEMA"/>
        <s v="SALÃO DE BELEZA"/>
        <s v="INVESTIMENTOS"/>
        <s v="TOTAL"/>
      </sharedItems>
    </cacheField>
    <cacheField name="VALOR" numFmtId="164">
      <sharedItems containsSemiMixedTypes="0" containsString="0" containsNumber="1" containsInteger="1" minValue="80" maxValue="3198"/>
    </cacheField>
    <cacheField name="GRAU DE IMPORTANCIA" numFmtId="0">
      <sharedItems containsBlank="1" count="3">
        <s v="IMPORTANTE"/>
        <s v="SUPERFULO"/>
        <m/>
      </sharedItems>
    </cacheField>
    <cacheField name="CUSTOXBENEFICIO" numFmtId="0">
      <sharedItems containsBlank="1" count="3">
        <s v="NORMAL"/>
        <s v="CAR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90"/>
    <x v="0"/>
    <x v="0"/>
  </r>
  <r>
    <x v="1"/>
    <n v="120"/>
    <x v="0"/>
    <x v="0"/>
  </r>
  <r>
    <x v="2"/>
    <n v="750"/>
    <x v="0"/>
    <x v="0"/>
  </r>
  <r>
    <x v="3"/>
    <n v="108"/>
    <x v="0"/>
    <x v="0"/>
  </r>
  <r>
    <x v="4"/>
    <n v="700"/>
    <x v="0"/>
    <x v="0"/>
  </r>
  <r>
    <x v="5"/>
    <n v="350"/>
    <x v="0"/>
    <x v="0"/>
  </r>
  <r>
    <x v="6"/>
    <n v="150"/>
    <x v="1"/>
    <x v="0"/>
  </r>
  <r>
    <x v="7"/>
    <n v="150"/>
    <x v="1"/>
    <x v="0"/>
  </r>
  <r>
    <x v="8"/>
    <n v="80"/>
    <x v="1"/>
    <x v="0"/>
  </r>
  <r>
    <x v="9"/>
    <n v="350"/>
    <x v="1"/>
    <x v="1"/>
  </r>
  <r>
    <x v="10"/>
    <n v="350"/>
    <x v="0"/>
    <x v="0"/>
  </r>
  <r>
    <x v="11"/>
    <n v="3198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9B3E7-5B9F-4677-9BAD-58E9C68A48B7}" name="Tabela dinâmica3" cacheId="1907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:D5" firstHeaderRow="1" firstDataRow="2" firstDataCol="1"/>
  <pivotFields count="4">
    <pivotField dataField="1" showAll="0">
      <items count="13">
        <item x="1"/>
        <item x="4"/>
        <item x="2"/>
        <item x="7"/>
        <item x="8"/>
        <item x="5"/>
        <item x="0"/>
        <item x="3"/>
        <item x="10"/>
        <item x="6"/>
        <item x="9"/>
        <item x="11"/>
        <item t="default"/>
      </items>
    </pivotField>
    <pivotField numFmtId="164" showAll="0"/>
    <pivotField axis="axisCol" showAll="0" sortType="ascending">
      <items count="4">
        <item x="0"/>
        <item x="1"/>
        <item x="2"/>
        <item t="default"/>
      </items>
    </pivotField>
    <pivotField axis="axisRow" showAll="0" sortType="ascending">
      <items count="4">
        <item x="1"/>
        <item x="0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ntagem de CONTAS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D391-2E4D-4892-A350-33D9683B3766}">
  <dimension ref="A1:D18"/>
  <sheetViews>
    <sheetView tabSelected="1" workbookViewId="0">
      <selection activeCell="D26" sqref="D26"/>
    </sheetView>
  </sheetViews>
  <sheetFormatPr defaultRowHeight="15"/>
  <cols>
    <col min="1" max="1" width="47.42578125" customWidth="1"/>
    <col min="2" max="2" width="16.28515625" bestFit="1" customWidth="1"/>
    <col min="3" max="3" width="22.28515625" bestFit="1" customWidth="1"/>
    <col min="4" max="4" width="17.5703125" bestFit="1" customWidth="1"/>
  </cols>
  <sheetData>
    <row r="1" spans="1:4" s="1" customFormat="1">
      <c r="A1" s="13" t="s">
        <v>0</v>
      </c>
      <c r="B1" s="14" t="s">
        <v>1</v>
      </c>
      <c r="C1" s="14" t="s">
        <v>2</v>
      </c>
      <c r="D1" s="15" t="s">
        <v>3</v>
      </c>
    </row>
    <row r="2" spans="1:4" s="2" customFormat="1">
      <c r="A2" s="5" t="s">
        <v>4</v>
      </c>
      <c r="B2" s="6">
        <v>90</v>
      </c>
      <c r="C2" s="5" t="s">
        <v>5</v>
      </c>
      <c r="D2" s="5" t="s">
        <v>6</v>
      </c>
    </row>
    <row r="3" spans="1:4" s="2" customFormat="1">
      <c r="A3" s="5" t="s">
        <v>7</v>
      </c>
      <c r="B3" s="6">
        <v>120</v>
      </c>
      <c r="C3" s="5" t="s">
        <v>5</v>
      </c>
      <c r="D3" s="5" t="s">
        <v>6</v>
      </c>
    </row>
    <row r="4" spans="1:4" s="2" customFormat="1">
      <c r="A4" s="5" t="s">
        <v>8</v>
      </c>
      <c r="B4" s="6">
        <v>750</v>
      </c>
      <c r="C4" s="5" t="s">
        <v>5</v>
      </c>
      <c r="D4" s="5" t="s">
        <v>6</v>
      </c>
    </row>
    <row r="5" spans="1:4" s="2" customFormat="1">
      <c r="A5" s="5" t="s">
        <v>9</v>
      </c>
      <c r="B5" s="6">
        <v>108</v>
      </c>
      <c r="C5" s="5" t="s">
        <v>5</v>
      </c>
      <c r="D5" s="5" t="s">
        <v>6</v>
      </c>
    </row>
    <row r="6" spans="1:4" s="2" customFormat="1">
      <c r="A6" s="5" t="s">
        <v>10</v>
      </c>
      <c r="B6" s="6">
        <v>700</v>
      </c>
      <c r="C6" s="5" t="s">
        <v>5</v>
      </c>
      <c r="D6" s="5" t="s">
        <v>6</v>
      </c>
    </row>
    <row r="7" spans="1:4" s="2" customFormat="1">
      <c r="A7" s="7" t="s">
        <v>11</v>
      </c>
      <c r="B7" s="6">
        <v>350</v>
      </c>
      <c r="C7" s="5" t="s">
        <v>5</v>
      </c>
      <c r="D7" s="5" t="s">
        <v>6</v>
      </c>
    </row>
    <row r="8" spans="1:4" s="2" customFormat="1">
      <c r="A8" s="5" t="s">
        <v>12</v>
      </c>
      <c r="B8" s="6">
        <v>150</v>
      </c>
      <c r="C8" s="5" t="s">
        <v>13</v>
      </c>
      <c r="D8" s="5" t="s">
        <v>6</v>
      </c>
    </row>
    <row r="9" spans="1:4" s="2" customFormat="1">
      <c r="A9" s="5" t="s">
        <v>14</v>
      </c>
      <c r="B9" s="6">
        <v>150</v>
      </c>
      <c r="C9" s="5" t="s">
        <v>13</v>
      </c>
      <c r="D9" s="5" t="s">
        <v>6</v>
      </c>
    </row>
    <row r="10" spans="1:4" s="2" customFormat="1">
      <c r="A10" s="5" t="s">
        <v>15</v>
      </c>
      <c r="B10" s="6">
        <v>80</v>
      </c>
      <c r="C10" s="5" t="s">
        <v>13</v>
      </c>
      <c r="D10" s="5" t="s">
        <v>6</v>
      </c>
    </row>
    <row r="11" spans="1:4" s="2" customFormat="1">
      <c r="A11" s="5" t="s">
        <v>16</v>
      </c>
      <c r="B11" s="6">
        <v>350</v>
      </c>
      <c r="C11" s="5" t="s">
        <v>13</v>
      </c>
      <c r="D11" s="5" t="s">
        <v>17</v>
      </c>
    </row>
    <row r="12" spans="1:4" s="2" customFormat="1">
      <c r="A12" s="5" t="s">
        <v>18</v>
      </c>
      <c r="B12" s="6">
        <v>350</v>
      </c>
      <c r="C12" s="5" t="s">
        <v>5</v>
      </c>
      <c r="D12" s="5" t="s">
        <v>6</v>
      </c>
    </row>
    <row r="13" spans="1:4" s="4" customFormat="1">
      <c r="A13" s="9" t="s">
        <v>19</v>
      </c>
      <c r="B13" s="10">
        <f>SUM(B2:B12)</f>
        <v>3198</v>
      </c>
      <c r="C13" s="11"/>
      <c r="D13" s="12"/>
    </row>
    <row r="15" spans="1:4" s="3" customFormat="1">
      <c r="A15" s="16" t="s">
        <v>20</v>
      </c>
      <c r="B15" s="17" t="s">
        <v>21</v>
      </c>
      <c r="C15" s="17"/>
      <c r="D15" s="18" t="s">
        <v>22</v>
      </c>
    </row>
    <row r="16" spans="1:4" s="3" customFormat="1">
      <c r="A16" s="8" t="s">
        <v>13</v>
      </c>
      <c r="B16" s="8">
        <f>COUNTIF(C:AC,A16)</f>
        <v>4</v>
      </c>
      <c r="C16" s="8"/>
      <c r="D16" s="8"/>
    </row>
    <row r="17" spans="1:4" s="3" customFormat="1">
      <c r="A17" s="8" t="s">
        <v>5</v>
      </c>
      <c r="B17" s="8">
        <f>COUNTIF(C:C,A17)</f>
        <v>7</v>
      </c>
      <c r="C17" s="8"/>
      <c r="D17" s="8"/>
    </row>
    <row r="18" spans="1:4" s="3" customFormat="1">
      <c r="A18" s="19" t="s">
        <v>19</v>
      </c>
      <c r="B18" s="20">
        <f>SUM(B16+B17)</f>
        <v>11</v>
      </c>
      <c r="C18" s="20"/>
      <c r="D18" s="21">
        <f>SUMIF(C:C,A16,B:B)</f>
        <v>730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6044-846F-4B92-B689-37E189F9295B}">
  <dimension ref="A1:D5"/>
  <sheetViews>
    <sheetView workbookViewId="0">
      <selection activeCell="H11" sqref="H11"/>
    </sheetView>
  </sheetViews>
  <sheetFormatPr defaultRowHeight="15"/>
  <cols>
    <col min="1" max="1" width="20.7109375" bestFit="1" customWidth="1"/>
    <col min="2" max="2" width="19.5703125" bestFit="1" customWidth="1"/>
    <col min="3" max="3" width="11.42578125" bestFit="1" customWidth="1"/>
    <col min="4" max="5" width="10.7109375" bestFit="1" customWidth="1"/>
  </cols>
  <sheetData>
    <row r="1" spans="1:4">
      <c r="A1" s="22" t="s">
        <v>23</v>
      </c>
      <c r="B1" s="22" t="s">
        <v>24</v>
      </c>
    </row>
    <row r="2" spans="1:4">
      <c r="A2" s="22" t="s">
        <v>25</v>
      </c>
      <c r="B2" t="s">
        <v>5</v>
      </c>
      <c r="C2" t="s">
        <v>13</v>
      </c>
      <c r="D2" t="s">
        <v>26</v>
      </c>
    </row>
    <row r="3" spans="1:4">
      <c r="A3" s="4" t="s">
        <v>17</v>
      </c>
      <c r="C3">
        <v>1</v>
      </c>
      <c r="D3">
        <v>1</v>
      </c>
    </row>
    <row r="4" spans="1:4">
      <c r="A4" s="4" t="s">
        <v>6</v>
      </c>
      <c r="B4">
        <v>7</v>
      </c>
      <c r="C4">
        <v>3</v>
      </c>
      <c r="D4">
        <v>10</v>
      </c>
    </row>
    <row r="5" spans="1:4">
      <c r="A5" s="4" t="s">
        <v>26</v>
      </c>
      <c r="B5">
        <v>7</v>
      </c>
      <c r="C5">
        <v>4</v>
      </c>
      <c r="D5">
        <v>11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3cb7eb-a8c0-4b0a-8630-db12ef23a102">
      <Terms xmlns="http://schemas.microsoft.com/office/infopath/2007/PartnerControls"/>
    </lcf76f155ced4ddcb4097134ff3c332f>
    <ReferenceId xmlns="3e3cb7eb-a8c0-4b0a-8630-db12ef23a102" xsi:nil="true"/>
    <TaxCatchAll xmlns="4a0dab9b-6216-4dd8-9372-3fe53608040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B68E25710EBF429069687DC1FA4DC2" ma:contentTypeVersion="12" ma:contentTypeDescription="Create a new document." ma:contentTypeScope="" ma:versionID="d824146f0afa27aec437ad56a5fe69ad">
  <xsd:schema xmlns:xsd="http://www.w3.org/2001/XMLSchema" xmlns:xs="http://www.w3.org/2001/XMLSchema" xmlns:p="http://schemas.microsoft.com/office/2006/metadata/properties" xmlns:ns2="3e3cb7eb-a8c0-4b0a-8630-db12ef23a102" xmlns:ns3="4a0dab9b-6216-4dd8-9372-3fe536080409" targetNamespace="http://schemas.microsoft.com/office/2006/metadata/properties" ma:root="true" ma:fieldsID="10a11e367fc60dd92b1fa77b00b9303c" ns2:_="" ns3:_="">
    <xsd:import namespace="3e3cb7eb-a8c0-4b0a-8630-db12ef23a102"/>
    <xsd:import namespace="4a0dab9b-6216-4dd8-9372-3fe53608040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cb7eb-a8c0-4b0a-8630-db12ef23a10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dab9b-6216-4dd8-9372-3fe53608040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5489c78-3004-4fb0-aef2-2d30c66b8637}" ma:internalName="TaxCatchAll" ma:showField="CatchAllData" ma:web="4a0dab9b-6216-4dd8-9372-3fe536080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B3A4A7-A631-4D3F-B19E-5BA41EA02B85}"/>
</file>

<file path=customXml/itemProps2.xml><?xml version="1.0" encoding="utf-8"?>
<ds:datastoreItem xmlns:ds="http://schemas.openxmlformats.org/officeDocument/2006/customXml" ds:itemID="{1499D77D-D87E-4614-B30B-D25BC48AFBFA}"/>
</file>

<file path=customXml/itemProps3.xml><?xml version="1.0" encoding="utf-8"?>
<ds:datastoreItem xmlns:ds="http://schemas.openxmlformats.org/officeDocument/2006/customXml" ds:itemID="{C6A3186E-DDBD-4E40-8DE0-0310F6531A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MARIANA CASSIA SANTOS RODRIGUES DE ALMEIDA</cp:lastModifiedBy>
  <cp:revision/>
  <dcterms:created xsi:type="dcterms:W3CDTF">2023-08-19T01:13:41Z</dcterms:created>
  <dcterms:modified xsi:type="dcterms:W3CDTF">2023-08-25T01:07:38Z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0x010100B5B68E25710EBF429069687DC1FA4DC2</vt:lpwstr>
  </property>
  <property fmtid="{D5CDD505-2E9C-101B-9397-08002B2CF9AE}" pid="3" name="MediaServiceImageTags">
    <vt:lpwstr/>
  </property>
</Properties>
</file>