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tia\Desktop\AUST All\AUST TASK 2\DATASET\"/>
    </mc:Choice>
  </mc:AlternateContent>
  <bookViews>
    <workbookView xWindow="0" yWindow="0" windowWidth="23040" windowHeight="9090" activeTab="13"/>
  </bookViews>
  <sheets>
    <sheet name="ARC" sheetId="29" r:id="rId1"/>
    <sheet name="CE" sheetId="28" r:id="rId2"/>
    <sheet name="CSE" sheetId="27" r:id="rId3"/>
    <sheet name="EEE" sheetId="26" r:id="rId4"/>
    <sheet name="TE" sheetId="25" r:id="rId5"/>
    <sheet name="IPE" sheetId="24" r:id="rId6"/>
    <sheet name="ME" sheetId="13" r:id="rId7"/>
    <sheet name="FF" sheetId="18" r:id="rId8"/>
    <sheet name="RA" sheetId="19" r:id="rId9"/>
    <sheet name="GCE" sheetId="17" r:id="rId10"/>
    <sheet name="Admin Data(GL)" sheetId="20" state="hidden" r:id="rId11"/>
    <sheet name="Admin Data(GCE FF RA)" sheetId="21" state="hidden" r:id="rId12"/>
    <sheet name="REPORT" sheetId="30" r:id="rId13"/>
    <sheet name="aLL" sheetId="31" r:id="rId14"/>
  </sheets>
  <externalReferences>
    <externalReference r:id="rId15"/>
    <externalReference r:id="rId16"/>
  </externalReferences>
  <definedNames>
    <definedName name="_xlnm._FilterDatabase" localSheetId="11" hidden="1">'Admin Data(GCE FF RA)'!$A$1:$N$48</definedName>
    <definedName name="_xlnm._FilterDatabase" localSheetId="10" hidden="1">'Admin Data(GL)'!$A$1:$M$795</definedName>
    <definedName name="_xlnm._FilterDatabase" localSheetId="0" hidden="1">ARC!$C$4:$O$59</definedName>
    <definedName name="_xlnm._FilterDatabase" localSheetId="1" hidden="1">CE!$C$4:$R$154</definedName>
    <definedName name="_xlnm._FilterDatabase" localSheetId="2" hidden="1">CSE!$C$4:$R$159</definedName>
    <definedName name="_xlnm._FilterDatabase" localSheetId="3" hidden="1">EEE!$C$4:$R$209</definedName>
    <definedName name="_xlnm._FilterDatabase" localSheetId="7" hidden="1">FF!$C$3:$O$35</definedName>
    <definedName name="_xlnm._FilterDatabase" localSheetId="9" hidden="1">GCE!$C$3:$J$9</definedName>
    <definedName name="_xlnm._FilterDatabase" localSheetId="5" hidden="1">IPE!$C$4:$R$110</definedName>
    <definedName name="_xlnm._FilterDatabase" localSheetId="6" hidden="1">ME!$C$4:$R$61</definedName>
    <definedName name="_xlnm._FilterDatabase" localSheetId="8" hidden="1">RA!$C$3:$O$28</definedName>
    <definedName name="_xlnm._FilterDatabase" localSheetId="4" hidden="1">TE!$C$4:$R$159</definedName>
    <definedName name="_xlnm.Print_Titles" localSheetId="0">ARC!$4:$4</definedName>
    <definedName name="_xlnm.Print_Titles" localSheetId="1">CE!$4:$4</definedName>
    <definedName name="_xlnm.Print_Titles" localSheetId="2">CSE!$4:$4</definedName>
    <definedName name="_xlnm.Print_Titles" localSheetId="3">EEE!$4:$4</definedName>
    <definedName name="_xlnm.Print_Titles" localSheetId="7">FF!$3:$3</definedName>
    <definedName name="_xlnm.Print_Titles" localSheetId="5">IPE!$4:$4</definedName>
    <definedName name="_xlnm.Print_Titles" localSheetId="6">ME!$4:$4</definedName>
    <definedName name="_xlnm.Print_Titles" localSheetId="8">RA!$3:$3</definedName>
    <definedName name="_xlnm.Print_Titles" localSheetId="4">TE!$4:$4</definedName>
    <definedName name="Subjects" localSheetId="0">#REF!</definedName>
    <definedName name="Subjects" localSheetId="1">#REF!</definedName>
    <definedName name="Subjects" localSheetId="2">#REF!</definedName>
    <definedName name="Subjects" localSheetId="3">#REF!</definedName>
    <definedName name="Subjects" localSheetId="5">#REF!</definedName>
    <definedName name="Subjects" localSheetId="4">#REF!</definedName>
    <definedName name="Subjects">#REF!</definedName>
  </definedNames>
  <calcPr calcId="162913"/>
</workbook>
</file>

<file path=xl/calcChain.xml><?xml version="1.0" encoding="utf-8"?>
<calcChain xmlns="http://schemas.openxmlformats.org/spreadsheetml/2006/main">
  <c r="L857" i="31" l="1"/>
  <c r="L856" i="31"/>
  <c r="L855" i="31"/>
  <c r="L854" i="31"/>
  <c r="L853" i="31"/>
  <c r="L852" i="31"/>
  <c r="L851" i="31"/>
  <c r="L850" i="31"/>
  <c r="L849" i="31"/>
  <c r="L848" i="31"/>
  <c r="L847" i="31"/>
  <c r="L846" i="31"/>
  <c r="L845" i="31"/>
  <c r="L844" i="31"/>
  <c r="L843" i="31"/>
  <c r="L842" i="31"/>
  <c r="L841" i="31"/>
  <c r="L840" i="31"/>
  <c r="L839" i="31"/>
  <c r="L838" i="31"/>
  <c r="L837" i="31"/>
  <c r="L836" i="31"/>
  <c r="L835" i="31"/>
  <c r="L834" i="31"/>
  <c r="L833" i="31"/>
  <c r="L832" i="31"/>
  <c r="L831" i="31"/>
  <c r="L830" i="31"/>
  <c r="L829" i="31"/>
  <c r="L828" i="31"/>
  <c r="L827" i="31"/>
  <c r="L826" i="31"/>
  <c r="L825" i="31"/>
  <c r="L824" i="31"/>
  <c r="L823" i="31"/>
  <c r="L822" i="31"/>
  <c r="L821" i="31"/>
  <c r="L820" i="31"/>
  <c r="L819" i="31"/>
  <c r="L818" i="31"/>
  <c r="L817" i="31"/>
  <c r="L816" i="31"/>
  <c r="L815" i="31"/>
  <c r="L814" i="31"/>
  <c r="L813" i="31"/>
  <c r="L812" i="31"/>
  <c r="L811" i="31"/>
  <c r="L809" i="31"/>
  <c r="L808" i="31"/>
  <c r="L806" i="31"/>
  <c r="L805" i="31"/>
  <c r="L804" i="31"/>
  <c r="L803" i="31"/>
  <c r="L802" i="31"/>
  <c r="L801" i="31"/>
  <c r="L800" i="31"/>
  <c r="L799" i="31"/>
  <c r="L798" i="31"/>
  <c r="L797" i="31"/>
  <c r="L796" i="31"/>
  <c r="L795" i="31"/>
  <c r="L794" i="31"/>
  <c r="L793" i="31"/>
  <c r="L792" i="31"/>
  <c r="L791" i="31"/>
  <c r="L790" i="31"/>
  <c r="L789" i="31"/>
  <c r="L788" i="31"/>
  <c r="L787" i="31"/>
  <c r="L786" i="31"/>
  <c r="L785" i="31"/>
  <c r="L784" i="31"/>
  <c r="L783" i="31"/>
  <c r="L782" i="31"/>
  <c r="L781" i="31"/>
  <c r="L780" i="31"/>
  <c r="L779" i="31"/>
  <c r="L778" i="31"/>
  <c r="L777" i="31"/>
  <c r="L776" i="31"/>
  <c r="L775" i="31"/>
  <c r="L774" i="31"/>
  <c r="L773" i="31"/>
  <c r="L772" i="31"/>
  <c r="L771" i="31"/>
  <c r="L770" i="31"/>
  <c r="L769" i="31"/>
  <c r="L768" i="31"/>
  <c r="L767" i="31"/>
  <c r="L766" i="31"/>
  <c r="L765" i="31"/>
  <c r="L764" i="31"/>
  <c r="L763" i="31"/>
  <c r="L762" i="31"/>
  <c r="L761" i="31"/>
  <c r="L760" i="31"/>
  <c r="L759" i="31"/>
  <c r="L758" i="31"/>
  <c r="L757" i="31"/>
  <c r="L756" i="31"/>
  <c r="L755" i="31"/>
  <c r="L754" i="31"/>
  <c r="L753" i="31"/>
  <c r="L752" i="31"/>
  <c r="L751" i="31"/>
  <c r="L750" i="31"/>
  <c r="L749" i="31"/>
  <c r="L748" i="31"/>
  <c r="L747" i="31"/>
  <c r="L746" i="31"/>
  <c r="L745" i="31"/>
  <c r="L744" i="31"/>
  <c r="L743" i="31"/>
  <c r="L742" i="31"/>
  <c r="L741" i="31"/>
  <c r="L740" i="31"/>
  <c r="L739" i="31"/>
  <c r="L738" i="31"/>
  <c r="L737" i="31"/>
  <c r="L736" i="31"/>
  <c r="L735" i="31"/>
  <c r="L734" i="31"/>
  <c r="L733" i="31"/>
  <c r="L732" i="31"/>
  <c r="L731" i="31"/>
  <c r="L730" i="31"/>
  <c r="L729" i="31"/>
  <c r="L728" i="31"/>
  <c r="L727" i="31"/>
  <c r="L726" i="31"/>
  <c r="L725" i="31"/>
  <c r="L724" i="31"/>
  <c r="L723" i="31"/>
  <c r="L722" i="31"/>
  <c r="L721" i="31"/>
  <c r="L720" i="31"/>
  <c r="L719" i="31"/>
  <c r="L718" i="31"/>
  <c r="L717" i="31"/>
  <c r="L716" i="31"/>
  <c r="L715" i="31"/>
  <c r="L714" i="31"/>
  <c r="L713" i="31"/>
  <c r="L712" i="31"/>
  <c r="L710" i="31"/>
  <c r="L709" i="31"/>
  <c r="L708" i="31"/>
  <c r="L707" i="31"/>
  <c r="L705" i="31"/>
  <c r="L704" i="31"/>
  <c r="L703" i="31"/>
  <c r="L702" i="31"/>
  <c r="L701" i="31"/>
  <c r="L700" i="31"/>
  <c r="L699" i="31"/>
  <c r="L698" i="31"/>
  <c r="L697" i="31"/>
  <c r="L696" i="31"/>
  <c r="L695" i="31"/>
  <c r="L694" i="31"/>
  <c r="L693" i="31"/>
  <c r="L692" i="31"/>
  <c r="L691" i="31"/>
  <c r="L690" i="31"/>
  <c r="L689" i="31"/>
  <c r="L688" i="31"/>
  <c r="L687" i="31"/>
  <c r="L686" i="31"/>
  <c r="L685" i="31"/>
  <c r="L684" i="31"/>
  <c r="L683" i="31"/>
  <c r="L682" i="31"/>
  <c r="L681" i="31"/>
  <c r="L680" i="31"/>
  <c r="L679" i="31"/>
  <c r="L678" i="31"/>
  <c r="L677" i="31"/>
  <c r="L676" i="31"/>
  <c r="L675" i="31"/>
  <c r="L674" i="31"/>
  <c r="L673" i="31"/>
  <c r="L672" i="31"/>
  <c r="L671" i="31"/>
  <c r="L670" i="31"/>
  <c r="L669" i="31"/>
  <c r="L668" i="31"/>
  <c r="L667" i="31"/>
  <c r="L666" i="31"/>
  <c r="L665" i="31"/>
  <c r="L664" i="31"/>
  <c r="L663" i="31"/>
  <c r="L662" i="31"/>
  <c r="L661" i="31"/>
  <c r="L660" i="31"/>
  <c r="L659" i="31"/>
  <c r="L658" i="31"/>
  <c r="L657" i="31"/>
  <c r="L656" i="31"/>
  <c r="L655" i="31"/>
  <c r="L654" i="31"/>
  <c r="L653" i="31"/>
  <c r="L652" i="31"/>
  <c r="L651" i="31"/>
  <c r="L650" i="31"/>
  <c r="L649" i="31"/>
  <c r="L648" i="31"/>
  <c r="L647" i="31"/>
  <c r="L646" i="31"/>
  <c r="L645" i="31"/>
  <c r="L644" i="31"/>
  <c r="L643" i="31"/>
  <c r="L642" i="31"/>
  <c r="L641" i="31"/>
  <c r="L640" i="31"/>
  <c r="L639" i="31"/>
  <c r="L638" i="31"/>
  <c r="L637" i="31"/>
  <c r="L636" i="31"/>
  <c r="L635" i="31"/>
  <c r="L634" i="31"/>
  <c r="L633" i="31"/>
  <c r="L632" i="31"/>
  <c r="L631" i="31"/>
  <c r="L630" i="31"/>
  <c r="L629" i="31"/>
  <c r="L628" i="31"/>
  <c r="L627" i="31"/>
  <c r="L626" i="31"/>
  <c r="L625" i="31"/>
  <c r="L624" i="31"/>
  <c r="L623" i="31"/>
  <c r="L622" i="31"/>
  <c r="L621" i="31"/>
  <c r="L620" i="31"/>
  <c r="L619" i="31"/>
  <c r="L618" i="31"/>
  <c r="L617" i="31"/>
  <c r="L616" i="31"/>
  <c r="L615" i="31"/>
  <c r="L614" i="31"/>
  <c r="L613" i="31"/>
  <c r="L612" i="31"/>
  <c r="L611" i="31"/>
  <c r="L610" i="31"/>
  <c r="L609" i="31"/>
  <c r="L608" i="31"/>
  <c r="L607" i="31"/>
  <c r="L606" i="31"/>
  <c r="L605" i="31"/>
  <c r="L604" i="31"/>
  <c r="L603" i="31"/>
  <c r="L602" i="31"/>
  <c r="L601" i="31"/>
  <c r="L600" i="31"/>
  <c r="L599" i="31"/>
  <c r="L598" i="31"/>
  <c r="L597" i="31"/>
  <c r="L596" i="31"/>
  <c r="L595" i="31"/>
  <c r="L594" i="31"/>
  <c r="L593" i="31"/>
  <c r="L592" i="31"/>
  <c r="L591" i="31"/>
  <c r="L590" i="31"/>
  <c r="L589" i="31"/>
  <c r="L588" i="31"/>
  <c r="L587" i="31"/>
  <c r="L586" i="31"/>
  <c r="L585" i="31"/>
  <c r="L584" i="31"/>
  <c r="L583" i="31"/>
  <c r="L582" i="31"/>
  <c r="L581" i="31"/>
  <c r="L580" i="31"/>
  <c r="L579" i="31"/>
  <c r="L578" i="31"/>
  <c r="L577" i="31"/>
  <c r="L576" i="31"/>
  <c r="L575" i="31"/>
  <c r="L574" i="31"/>
  <c r="L573" i="31"/>
  <c r="L572" i="31"/>
  <c r="L571" i="31"/>
  <c r="L570" i="31"/>
  <c r="L569" i="31"/>
  <c r="L568" i="31"/>
  <c r="L567" i="31"/>
  <c r="L566" i="31"/>
  <c r="L565" i="31"/>
  <c r="L564" i="31"/>
  <c r="L563" i="31"/>
  <c r="L562" i="31"/>
  <c r="L561" i="31"/>
  <c r="L560" i="31"/>
  <c r="L559" i="31"/>
  <c r="L558" i="31"/>
  <c r="L557" i="31"/>
  <c r="L556" i="31"/>
  <c r="L554" i="31"/>
  <c r="L553" i="31"/>
  <c r="L552" i="31"/>
  <c r="L551" i="31"/>
  <c r="L550" i="31"/>
  <c r="L549" i="31"/>
  <c r="L548" i="31"/>
  <c r="L547" i="31"/>
  <c r="L546" i="31"/>
  <c r="L545" i="31"/>
  <c r="L544" i="31"/>
  <c r="L543" i="31"/>
  <c r="L542" i="31"/>
  <c r="L541" i="31"/>
  <c r="L540" i="31"/>
  <c r="L539" i="31"/>
  <c r="L538" i="31"/>
  <c r="L537" i="31"/>
  <c r="L536" i="31"/>
  <c r="L535" i="31"/>
  <c r="L534" i="31"/>
  <c r="L533" i="31"/>
  <c r="L532" i="31"/>
  <c r="L531" i="31"/>
  <c r="L530" i="31"/>
  <c r="L529" i="31"/>
  <c r="L528" i="31"/>
  <c r="L527" i="31"/>
  <c r="L526" i="31"/>
  <c r="L525" i="31"/>
  <c r="L524" i="31"/>
  <c r="L523" i="31"/>
  <c r="L522" i="31"/>
  <c r="L521" i="31"/>
  <c r="L520" i="31"/>
  <c r="L519" i="31"/>
  <c r="L518" i="31"/>
  <c r="L517" i="31"/>
  <c r="L516" i="31"/>
  <c r="L515" i="31"/>
  <c r="L514" i="31"/>
  <c r="L513" i="31"/>
  <c r="L512" i="31"/>
  <c r="L511" i="31"/>
  <c r="L510" i="31"/>
  <c r="L509" i="31"/>
  <c r="L508" i="31"/>
  <c r="L507" i="31"/>
  <c r="L506" i="31"/>
  <c r="L505" i="31"/>
  <c r="L504" i="31"/>
  <c r="L503" i="31"/>
  <c r="L502" i="31"/>
  <c r="L501" i="31"/>
  <c r="L500" i="31"/>
  <c r="L499" i="31"/>
  <c r="L498" i="31"/>
  <c r="L497" i="31"/>
  <c r="L496" i="31"/>
  <c r="L495" i="31"/>
  <c r="L494" i="31"/>
  <c r="L493" i="31"/>
  <c r="L492" i="31"/>
  <c r="L491" i="31"/>
  <c r="L490" i="31"/>
  <c r="L489" i="31"/>
  <c r="L488" i="31"/>
  <c r="L487" i="31"/>
  <c r="L486" i="31"/>
  <c r="L485" i="31"/>
  <c r="L484" i="31"/>
  <c r="L483" i="31"/>
  <c r="L482" i="31"/>
  <c r="L481" i="31"/>
  <c r="L480" i="31"/>
  <c r="L479" i="31"/>
  <c r="L478" i="31"/>
  <c r="L477" i="31"/>
  <c r="L476" i="31"/>
  <c r="L475" i="31"/>
  <c r="L474" i="31"/>
  <c r="L473" i="31"/>
  <c r="L472" i="31"/>
  <c r="L471" i="31"/>
  <c r="L470" i="31"/>
  <c r="L469" i="31"/>
  <c r="L468" i="31"/>
  <c r="L467" i="31"/>
  <c r="L466" i="31"/>
  <c r="L465" i="31"/>
  <c r="L464" i="31"/>
  <c r="L463" i="31"/>
  <c r="L462" i="31"/>
  <c r="L461" i="31"/>
  <c r="L460" i="31"/>
  <c r="L459" i="31"/>
  <c r="L458" i="31"/>
  <c r="L457" i="31"/>
  <c r="L456" i="31"/>
  <c r="L455" i="31"/>
  <c r="L454" i="31"/>
  <c r="L453" i="31"/>
  <c r="L452" i="31"/>
  <c r="L451" i="31"/>
  <c r="L450" i="31"/>
  <c r="L449" i="31"/>
  <c r="L448" i="31"/>
  <c r="L447" i="31"/>
  <c r="L446" i="31"/>
  <c r="L445" i="31"/>
  <c r="L444" i="31"/>
  <c r="L443" i="31"/>
  <c r="L442" i="31"/>
  <c r="L441" i="31"/>
  <c r="L440" i="31"/>
  <c r="L439" i="31"/>
  <c r="L438" i="31"/>
  <c r="L437" i="31"/>
  <c r="L436" i="31"/>
  <c r="L435" i="31"/>
  <c r="L434" i="31"/>
  <c r="L433" i="31"/>
  <c r="L432" i="31"/>
  <c r="L431" i="31"/>
  <c r="L430" i="31"/>
  <c r="L429" i="31"/>
  <c r="L428" i="31"/>
  <c r="L427" i="31"/>
  <c r="L426" i="31"/>
  <c r="L425" i="31"/>
  <c r="L424" i="31"/>
  <c r="L423" i="31"/>
  <c r="L422" i="31"/>
  <c r="L421" i="31"/>
  <c r="L420" i="31"/>
  <c r="L419" i="31"/>
  <c r="L418" i="31"/>
  <c r="L417" i="31"/>
  <c r="L416" i="31"/>
  <c r="L415" i="31"/>
  <c r="L414" i="31"/>
  <c r="L413" i="31"/>
  <c r="L412" i="31"/>
  <c r="L411" i="31"/>
  <c r="L410" i="31"/>
  <c r="L409" i="31"/>
  <c r="L408" i="31"/>
  <c r="L407" i="31"/>
  <c r="L406" i="31"/>
  <c r="L405" i="31"/>
  <c r="L404" i="31"/>
  <c r="L403" i="31"/>
  <c r="L402" i="31"/>
  <c r="L401" i="31"/>
  <c r="L400" i="31"/>
  <c r="L399" i="31"/>
  <c r="L398" i="31"/>
  <c r="L397" i="31"/>
  <c r="L396" i="31"/>
  <c r="L395" i="31"/>
  <c r="L394" i="31"/>
  <c r="L393" i="31"/>
  <c r="L392" i="31"/>
  <c r="L391" i="31"/>
  <c r="L390" i="31"/>
  <c r="L389" i="31"/>
  <c r="L388" i="31"/>
  <c r="L387" i="31"/>
  <c r="L386" i="31"/>
  <c r="L385" i="31"/>
  <c r="L384" i="31"/>
  <c r="L383" i="31"/>
  <c r="L382" i="31"/>
  <c r="L381" i="31"/>
  <c r="L380" i="31"/>
  <c r="L379" i="31"/>
  <c r="L378" i="31"/>
  <c r="L377" i="31"/>
  <c r="L376" i="31"/>
  <c r="L375" i="31"/>
  <c r="L374" i="31"/>
  <c r="L373" i="31"/>
  <c r="L372" i="31"/>
  <c r="L371" i="31"/>
  <c r="L370" i="31"/>
  <c r="L369" i="31"/>
  <c r="L368" i="31"/>
  <c r="L367" i="31"/>
  <c r="L366" i="31"/>
  <c r="L365" i="31"/>
  <c r="L364" i="31"/>
  <c r="L362" i="31"/>
  <c r="L361" i="31"/>
  <c r="L360" i="31"/>
  <c r="L359" i="31"/>
  <c r="L358" i="31"/>
  <c r="L357" i="31"/>
  <c r="L356" i="31"/>
  <c r="L355" i="31"/>
  <c r="L353" i="31"/>
  <c r="L352" i="31"/>
  <c r="L351" i="31"/>
  <c r="L350" i="31"/>
  <c r="L349" i="31"/>
  <c r="L348" i="31"/>
  <c r="L347" i="31"/>
  <c r="L346" i="31"/>
  <c r="L345" i="31"/>
  <c r="L344" i="31"/>
  <c r="L343" i="31"/>
  <c r="L342" i="31"/>
  <c r="L341" i="31"/>
  <c r="L340" i="31"/>
  <c r="L339" i="31"/>
  <c r="L338" i="31"/>
  <c r="L337" i="31"/>
  <c r="L336" i="31"/>
  <c r="L335" i="31"/>
  <c r="L334" i="31"/>
  <c r="L333" i="31"/>
  <c r="L332" i="31"/>
  <c r="L331" i="31"/>
  <c r="L330" i="31"/>
  <c r="L329" i="31"/>
  <c r="L328" i="31"/>
  <c r="L327" i="31"/>
  <c r="L326" i="31"/>
  <c r="L325" i="31"/>
  <c r="L324" i="31"/>
  <c r="L323" i="31"/>
  <c r="L322" i="31"/>
  <c r="L321" i="31"/>
  <c r="L320" i="31"/>
  <c r="L319" i="31"/>
  <c r="L318" i="31"/>
  <c r="L317" i="31"/>
  <c r="L316" i="31"/>
  <c r="L315" i="31"/>
  <c r="L314" i="31"/>
  <c r="L313" i="31"/>
  <c r="L312" i="31"/>
  <c r="L311" i="31"/>
  <c r="L310" i="31"/>
  <c r="L309" i="31"/>
  <c r="L308" i="31"/>
  <c r="L307" i="31"/>
  <c r="L306" i="31"/>
  <c r="L305" i="31"/>
  <c r="L304" i="31"/>
  <c r="L303" i="31"/>
  <c r="L302" i="31"/>
  <c r="L301" i="31"/>
  <c r="L300" i="31"/>
  <c r="L299" i="31"/>
  <c r="L298" i="31"/>
  <c r="L297" i="31"/>
  <c r="L296" i="31"/>
  <c r="L295" i="31"/>
  <c r="L294" i="31"/>
  <c r="L293" i="31"/>
  <c r="L292" i="31"/>
  <c r="L291" i="31"/>
  <c r="L290" i="31"/>
  <c r="L289" i="31"/>
  <c r="L288" i="31"/>
  <c r="L287" i="31"/>
  <c r="L286" i="31"/>
  <c r="L285" i="31"/>
  <c r="L284" i="31"/>
  <c r="L283" i="31"/>
  <c r="L282" i="31"/>
  <c r="L281" i="31"/>
  <c r="L280" i="31"/>
  <c r="L279" i="31"/>
  <c r="L278" i="31"/>
  <c r="L277" i="31"/>
  <c r="L276" i="31"/>
  <c r="L275" i="31"/>
  <c r="L274" i="31"/>
  <c r="L273" i="31"/>
  <c r="L272" i="31"/>
  <c r="L271" i="31"/>
  <c r="L270" i="31"/>
  <c r="L269" i="31"/>
  <c r="L268" i="31"/>
  <c r="L267" i="31"/>
  <c r="L266" i="31"/>
  <c r="L265" i="31"/>
  <c r="L264" i="31"/>
  <c r="L263" i="31"/>
  <c r="L262" i="31"/>
  <c r="L261" i="31"/>
  <c r="L260" i="31"/>
  <c r="L259" i="31"/>
  <c r="L258" i="31"/>
  <c r="L257" i="31"/>
  <c r="L256" i="31"/>
  <c r="L255" i="31"/>
  <c r="L254" i="31"/>
  <c r="L253" i="31"/>
  <c r="L252" i="31"/>
  <c r="L251" i="31"/>
  <c r="L250" i="31"/>
  <c r="L249" i="31"/>
  <c r="L248" i="31"/>
  <c r="L247" i="31"/>
  <c r="L246" i="31"/>
  <c r="L245" i="31"/>
  <c r="L244" i="31"/>
  <c r="L243" i="31"/>
  <c r="L242" i="31"/>
  <c r="L241" i="31"/>
  <c r="L240" i="31"/>
  <c r="L239" i="31"/>
  <c r="L238" i="31"/>
  <c r="L237" i="31"/>
  <c r="L236" i="31"/>
  <c r="L235" i="31"/>
  <c r="L234" i="31"/>
  <c r="L233" i="31"/>
  <c r="L232" i="31"/>
  <c r="L231" i="31"/>
  <c r="L230" i="31"/>
  <c r="L229" i="31"/>
  <c r="L228" i="31"/>
  <c r="L227" i="31"/>
  <c r="L226" i="31"/>
  <c r="L225" i="31"/>
  <c r="L224" i="31"/>
  <c r="L223" i="31"/>
  <c r="L222" i="31"/>
  <c r="L221" i="31"/>
  <c r="L220" i="31"/>
  <c r="L219" i="31"/>
  <c r="L218" i="31"/>
  <c r="L217" i="31"/>
  <c r="L216" i="31"/>
  <c r="L215" i="31"/>
  <c r="L214" i="31"/>
  <c r="L213" i="31"/>
  <c r="L212" i="31"/>
  <c r="L211" i="31"/>
  <c r="L210" i="31"/>
  <c r="L209" i="31"/>
  <c r="L208" i="31"/>
  <c r="L207" i="31"/>
  <c r="L206" i="31"/>
  <c r="L205" i="31"/>
  <c r="L202" i="31"/>
  <c r="L201" i="31"/>
  <c r="L200" i="31"/>
  <c r="L199" i="31"/>
  <c r="L198" i="31"/>
  <c r="L197" i="31"/>
  <c r="L196" i="31"/>
  <c r="L195" i="31"/>
  <c r="L194" i="31"/>
  <c r="L193" i="31"/>
  <c r="L192" i="31"/>
  <c r="L191" i="31"/>
  <c r="L190" i="31"/>
  <c r="L189" i="31"/>
  <c r="L188" i="31"/>
  <c r="L187" i="31"/>
  <c r="L186" i="31"/>
  <c r="L185" i="31"/>
  <c r="L184" i="31"/>
  <c r="L183" i="31"/>
  <c r="L182" i="31"/>
  <c r="L181" i="31"/>
  <c r="L180" i="31"/>
  <c r="L179" i="31"/>
  <c r="L178" i="31"/>
  <c r="L177" i="31"/>
  <c r="L176" i="31"/>
  <c r="L175" i="31"/>
  <c r="L174" i="31"/>
  <c r="L173" i="31"/>
  <c r="L172" i="31"/>
  <c r="L171" i="31"/>
  <c r="L170" i="31"/>
  <c r="L169" i="31"/>
  <c r="L168" i="31"/>
  <c r="L167" i="31"/>
  <c r="L166" i="31"/>
  <c r="L165" i="31"/>
  <c r="L164" i="31"/>
  <c r="L163" i="31"/>
  <c r="L162" i="31"/>
  <c r="L161" i="31"/>
  <c r="L160" i="31"/>
  <c r="L159" i="31"/>
  <c r="L158" i="31"/>
  <c r="L157" i="31"/>
  <c r="L156" i="31"/>
  <c r="L155" i="31"/>
  <c r="L154" i="31"/>
  <c r="L153" i="31"/>
  <c r="L152" i="31"/>
  <c r="L151" i="31"/>
  <c r="L150" i="31"/>
  <c r="L149" i="31"/>
  <c r="L148" i="31"/>
  <c r="L147" i="31"/>
  <c r="L146" i="31"/>
  <c r="L145" i="31"/>
  <c r="L144" i="31"/>
  <c r="L143" i="31"/>
  <c r="L142" i="31"/>
  <c r="L141" i="31"/>
  <c r="L140" i="31"/>
  <c r="L139" i="31"/>
  <c r="L138" i="31"/>
  <c r="L137" i="31"/>
  <c r="L136" i="31"/>
  <c r="L135" i="31"/>
  <c r="L134" i="31"/>
  <c r="L133" i="31"/>
  <c r="L132" i="31"/>
  <c r="L131" i="31"/>
  <c r="L130" i="31"/>
  <c r="L129" i="31"/>
  <c r="L128" i="31"/>
  <c r="L127" i="31"/>
  <c r="L126" i="31"/>
  <c r="L125" i="31"/>
  <c r="L124" i="31"/>
  <c r="L123" i="31"/>
  <c r="L122" i="31"/>
  <c r="L121" i="31"/>
  <c r="L120" i="31"/>
  <c r="L119" i="31"/>
  <c r="L118" i="31"/>
  <c r="L117" i="31"/>
  <c r="L116" i="31"/>
  <c r="L115" i="31"/>
  <c r="L114" i="31"/>
  <c r="L113" i="31"/>
  <c r="L112" i="31"/>
  <c r="L111" i="31"/>
  <c r="L110" i="31"/>
  <c r="L109" i="31"/>
  <c r="L108" i="31"/>
  <c r="L107" i="31"/>
  <c r="L106" i="31"/>
  <c r="L105" i="31"/>
  <c r="L104" i="31"/>
  <c r="L103" i="31"/>
  <c r="L102" i="31"/>
  <c r="L101" i="31"/>
  <c r="L100" i="31"/>
  <c r="L99" i="31"/>
  <c r="L98" i="31"/>
  <c r="L97" i="31"/>
  <c r="L96" i="31"/>
  <c r="L95" i="31"/>
  <c r="L94" i="31"/>
  <c r="L93" i="31"/>
  <c r="L92" i="31"/>
  <c r="L91" i="31"/>
  <c r="L90" i="31"/>
  <c r="L89" i="31"/>
  <c r="L88" i="31"/>
  <c r="L87" i="31"/>
  <c r="L86" i="31"/>
  <c r="L85" i="31"/>
  <c r="L84" i="31"/>
  <c r="L83" i="31"/>
  <c r="L82" i="31"/>
  <c r="L81" i="31"/>
  <c r="L80" i="31"/>
  <c r="L79" i="31"/>
  <c r="L78" i="31"/>
  <c r="L77" i="31"/>
  <c r="L76" i="31"/>
  <c r="L75" i="31"/>
  <c r="L74" i="31"/>
  <c r="L73" i="31"/>
  <c r="L72" i="31"/>
  <c r="L71" i="31"/>
  <c r="L70" i="31"/>
  <c r="L69" i="31"/>
  <c r="L68" i="31"/>
  <c r="L67" i="31"/>
  <c r="L66" i="31"/>
  <c r="L65" i="31"/>
  <c r="L64" i="31"/>
  <c r="L63" i="31"/>
  <c r="L62" i="31"/>
  <c r="L61" i="31"/>
  <c r="L60" i="31"/>
  <c r="L58" i="31"/>
  <c r="L57" i="31"/>
  <c r="L56" i="31"/>
  <c r="L55" i="31"/>
  <c r="L54" i="31"/>
  <c r="L53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2" i="31"/>
  <c r="G209" i="26" l="1"/>
  <c r="C8" i="30"/>
  <c r="C7" i="30"/>
  <c r="N58" i="13" l="1"/>
  <c r="O30" i="30" s="1"/>
  <c r="N107" i="24"/>
  <c r="M30" i="30" s="1"/>
  <c r="I114" i="24"/>
  <c r="M14" i="30" s="1"/>
  <c r="I113" i="24"/>
  <c r="M13" i="30" s="1"/>
  <c r="I112" i="24"/>
  <c r="M12" i="30" s="1"/>
  <c r="I111" i="24"/>
  <c r="M11" i="30" s="1"/>
  <c r="I110" i="24"/>
  <c r="M10" i="30" s="1"/>
  <c r="I109" i="24"/>
  <c r="M9" i="30" s="1"/>
  <c r="I108" i="24"/>
  <c r="M8" i="30" s="1"/>
  <c r="I107" i="24"/>
  <c r="M7" i="30" s="1"/>
  <c r="G108" i="24"/>
  <c r="M25" i="30" s="1"/>
  <c r="G107" i="24"/>
  <c r="M24" i="30" s="1"/>
  <c r="D108" i="24"/>
  <c r="M28" i="30" s="1"/>
  <c r="D107" i="24"/>
  <c r="M27" i="30" s="1"/>
  <c r="G58" i="29"/>
  <c r="A24" i="30" s="1"/>
  <c r="I216" i="26"/>
  <c r="I215" i="26"/>
  <c r="I14" i="30" s="1"/>
  <c r="I214" i="26"/>
  <c r="I13" i="30" s="1"/>
  <c r="I213" i="26"/>
  <c r="I12" i="30" s="1"/>
  <c r="I212" i="26"/>
  <c r="I11" i="30" s="1"/>
  <c r="I211" i="26"/>
  <c r="I10" i="30" s="1"/>
  <c r="I210" i="26"/>
  <c r="I9" i="30" s="1"/>
  <c r="I209" i="26"/>
  <c r="I8" i="30" s="1"/>
  <c r="I208" i="26"/>
  <c r="I7" i="30" s="1"/>
  <c r="G208" i="26"/>
  <c r="N210" i="26"/>
  <c r="N209" i="26"/>
  <c r="I31" i="30" s="1"/>
  <c r="N208" i="26"/>
  <c r="I30" i="30" s="1"/>
  <c r="N211" i="26"/>
  <c r="D209" i="26"/>
  <c r="I28" i="30" s="1"/>
  <c r="D208" i="26"/>
  <c r="I27" i="30" s="1"/>
  <c r="I166" i="27"/>
  <c r="I165" i="27"/>
  <c r="G14" i="30" s="1"/>
  <c r="I164" i="27"/>
  <c r="G13" i="30" s="1"/>
  <c r="I163" i="27"/>
  <c r="G12" i="30" s="1"/>
  <c r="I162" i="27"/>
  <c r="G11" i="30" s="1"/>
  <c r="N161" i="27"/>
  <c r="I161" i="27"/>
  <c r="G10" i="30" s="1"/>
  <c r="N160" i="27"/>
  <c r="I160" i="27"/>
  <c r="G9" i="30" s="1"/>
  <c r="G160" i="27"/>
  <c r="N159" i="27"/>
  <c r="G31" i="30" s="1"/>
  <c r="I159" i="27"/>
  <c r="G8" i="30" s="1"/>
  <c r="G159" i="27"/>
  <c r="G25" i="30" s="1"/>
  <c r="D159" i="27"/>
  <c r="G28" i="30" s="1"/>
  <c r="N158" i="27"/>
  <c r="I158" i="27"/>
  <c r="G7" i="30" s="1"/>
  <c r="G158" i="27"/>
  <c r="D158" i="27"/>
  <c r="N161" i="28"/>
  <c r="N160" i="28"/>
  <c r="N159" i="28"/>
  <c r="E31" i="30" s="1"/>
  <c r="N158" i="28"/>
  <c r="E30" i="30" s="1"/>
  <c r="I163" i="28"/>
  <c r="E12" i="30" s="1"/>
  <c r="I162" i="28"/>
  <c r="E11" i="30" s="1"/>
  <c r="I161" i="28"/>
  <c r="E10" i="30" s="1"/>
  <c r="I160" i="28"/>
  <c r="E9" i="30" s="1"/>
  <c r="G158" i="28"/>
  <c r="N58" i="29"/>
  <c r="A30" i="30" s="1"/>
  <c r="I63" i="29"/>
  <c r="A12" i="30" s="1"/>
  <c r="I62" i="29"/>
  <c r="A11" i="30" s="1"/>
  <c r="I61" i="29"/>
  <c r="A10" i="30" s="1"/>
  <c r="G158" i="25"/>
  <c r="K24" i="30" s="1"/>
  <c r="G159" i="25"/>
  <c r="K25" i="30" s="1"/>
  <c r="G160" i="25"/>
  <c r="I159" i="28"/>
  <c r="E8" i="30" s="1"/>
  <c r="I158" i="28"/>
  <c r="E7" i="30" s="1"/>
  <c r="D159" i="28"/>
  <c r="E28" i="30" s="1"/>
  <c r="D158" i="28"/>
  <c r="E27" i="30" s="1"/>
  <c r="I115" i="24"/>
  <c r="G109" i="24"/>
  <c r="G113" i="24"/>
  <c r="I66" i="13"/>
  <c r="I65" i="13"/>
  <c r="O14" i="30" s="1"/>
  <c r="I64" i="13"/>
  <c r="O13" i="30" s="1"/>
  <c r="I63" i="13"/>
  <c r="O12" i="30" s="1"/>
  <c r="I62" i="13"/>
  <c r="O11" i="30" s="1"/>
  <c r="I61" i="13"/>
  <c r="O10" i="30" s="1"/>
  <c r="I60" i="13"/>
  <c r="O9" i="30" s="1"/>
  <c r="G60" i="13"/>
  <c r="I59" i="13"/>
  <c r="O8" i="30" s="1"/>
  <c r="G59" i="13"/>
  <c r="O25" i="30" s="1"/>
  <c r="D59" i="13"/>
  <c r="O28" i="30" s="1"/>
  <c r="I58" i="13"/>
  <c r="I68" i="13" s="1"/>
  <c r="G58" i="13"/>
  <c r="D58" i="13"/>
  <c r="I166" i="25"/>
  <c r="I165" i="25"/>
  <c r="K14" i="30" s="1"/>
  <c r="I164" i="25"/>
  <c r="K13" i="30" s="1"/>
  <c r="I163" i="25"/>
  <c r="K12" i="30" s="1"/>
  <c r="I162" i="25"/>
  <c r="K11" i="30" s="1"/>
  <c r="N161" i="25"/>
  <c r="I161" i="25"/>
  <c r="K10" i="30" s="1"/>
  <c r="N160" i="25"/>
  <c r="I160" i="25"/>
  <c r="K9" i="30" s="1"/>
  <c r="N159" i="25"/>
  <c r="K31" i="30" s="1"/>
  <c r="I159" i="25"/>
  <c r="K8" i="30" s="1"/>
  <c r="D159" i="25"/>
  <c r="K28" i="30" s="1"/>
  <c r="N158" i="25"/>
  <c r="I158" i="25"/>
  <c r="I168" i="25" s="1"/>
  <c r="D158" i="25"/>
  <c r="G210" i="26"/>
  <c r="I25" i="30"/>
  <c r="I166" i="28"/>
  <c r="I165" i="28"/>
  <c r="E14" i="30" s="1"/>
  <c r="I164" i="28"/>
  <c r="E13" i="30" s="1"/>
  <c r="G160" i="28"/>
  <c r="G159" i="28"/>
  <c r="E25" i="30" s="1"/>
  <c r="I66" i="29"/>
  <c r="I65" i="29"/>
  <c r="A14" i="30" s="1"/>
  <c r="I64" i="29"/>
  <c r="A13" i="30" s="1"/>
  <c r="I60" i="29"/>
  <c r="A9" i="30" s="1"/>
  <c r="G60" i="29"/>
  <c r="I59" i="29"/>
  <c r="A8" i="30" s="1"/>
  <c r="G59" i="29"/>
  <c r="A25" i="30" s="1"/>
  <c r="D59" i="29"/>
  <c r="A28" i="30" s="1"/>
  <c r="Q28" i="30" s="1"/>
  <c r="I58" i="29"/>
  <c r="A7" i="30" s="1"/>
  <c r="D58" i="29"/>
  <c r="C32" i="30"/>
  <c r="D30" i="30" s="1"/>
  <c r="D20" i="30"/>
  <c r="C18" i="30"/>
  <c r="C16" i="30"/>
  <c r="L10" i="25"/>
  <c r="L6" i="25"/>
  <c r="L5" i="25"/>
  <c r="L7" i="25"/>
  <c r="L11" i="25"/>
  <c r="L6" i="13"/>
  <c r="L10" i="24"/>
  <c r="L6" i="24"/>
  <c r="L7" i="24"/>
  <c r="L17" i="26"/>
  <c r="L14" i="26"/>
  <c r="L11" i="26"/>
  <c r="L15" i="26"/>
  <c r="L9" i="26"/>
  <c r="L10" i="26"/>
  <c r="D27" i="30" l="1"/>
  <c r="G161" i="25"/>
  <c r="O7" i="30"/>
  <c r="D60" i="29"/>
  <c r="A27" i="30"/>
  <c r="D60" i="13"/>
  <c r="O27" i="30"/>
  <c r="G165" i="28"/>
  <c r="Q10" i="30"/>
  <c r="Q11" i="30"/>
  <c r="Q13" i="30"/>
  <c r="G164" i="25"/>
  <c r="N59" i="29"/>
  <c r="A31" i="30" s="1"/>
  <c r="A32" i="30" s="1"/>
  <c r="B11" i="30" s="1"/>
  <c r="D160" i="27"/>
  <c r="G27" i="30"/>
  <c r="N162" i="27"/>
  <c r="G30" i="30"/>
  <c r="G32" i="30" s="1"/>
  <c r="H15" i="30" s="1"/>
  <c r="N108" i="24"/>
  <c r="M31" i="30" s="1"/>
  <c r="N59" i="13"/>
  <c r="O31" i="30" s="1"/>
  <c r="G64" i="13"/>
  <c r="O24" i="30"/>
  <c r="P24" i="30" s="1"/>
  <c r="Q8" i="30"/>
  <c r="N162" i="25"/>
  <c r="K30" i="30"/>
  <c r="K32" i="30" s="1"/>
  <c r="Q14" i="30"/>
  <c r="Q12" i="30"/>
  <c r="D160" i="25"/>
  <c r="K27" i="30"/>
  <c r="K7" i="30"/>
  <c r="K16" i="30" s="1"/>
  <c r="G214" i="26"/>
  <c r="I24" i="30"/>
  <c r="G164" i="27"/>
  <c r="G24" i="30"/>
  <c r="H24" i="30" s="1"/>
  <c r="Q25" i="30"/>
  <c r="G164" i="28"/>
  <c r="E24" i="30"/>
  <c r="G64" i="29"/>
  <c r="D7" i="30"/>
  <c r="D16" i="30" s="1"/>
  <c r="D18" i="30"/>
  <c r="D19" i="30"/>
  <c r="D21" i="30"/>
  <c r="D22" i="30"/>
  <c r="D24" i="30"/>
  <c r="D25" i="30"/>
  <c r="D28" i="30"/>
  <c r="A16" i="30"/>
  <c r="I16" i="30"/>
  <c r="D8" i="30"/>
  <c r="D10" i="30"/>
  <c r="D12" i="30"/>
  <c r="D14" i="30"/>
  <c r="D9" i="30"/>
  <c r="D11" i="30"/>
  <c r="D13" i="30"/>
  <c r="D15" i="30"/>
  <c r="D31" i="30"/>
  <c r="N60" i="13"/>
  <c r="N61" i="13" s="1"/>
  <c r="G65" i="13"/>
  <c r="I117" i="24"/>
  <c r="G114" i="24"/>
  <c r="G115" i="24" s="1"/>
  <c r="D109" i="24"/>
  <c r="G165" i="27"/>
  <c r="G166" i="27" s="1"/>
  <c r="O32" i="30"/>
  <c r="P7" i="30" s="1"/>
  <c r="H30" i="30"/>
  <c r="I218" i="26"/>
  <c r="N212" i="26"/>
  <c r="D210" i="26"/>
  <c r="I168" i="27"/>
  <c r="G161" i="27"/>
  <c r="N162" i="28"/>
  <c r="I68" i="29"/>
  <c r="G66" i="13"/>
  <c r="G165" i="25"/>
  <c r="G166" i="25" s="1"/>
  <c r="G215" i="26"/>
  <c r="I168" i="28"/>
  <c r="D160" i="28"/>
  <c r="G65" i="29"/>
  <c r="G66" i="29" s="1"/>
  <c r="G110" i="24"/>
  <c r="G61" i="13"/>
  <c r="G211" i="26"/>
  <c r="G161" i="28"/>
  <c r="G61" i="29"/>
  <c r="N60" i="29"/>
  <c r="B30" i="30"/>
  <c r="B27" i="30"/>
  <c r="H28" i="30"/>
  <c r="H25" i="30"/>
  <c r="H14" i="30"/>
  <c r="H12" i="30"/>
  <c r="H10" i="30"/>
  <c r="H8" i="30"/>
  <c r="P12" i="30"/>
  <c r="P8" i="30"/>
  <c r="Q9" i="30"/>
  <c r="Q15" i="30"/>
  <c r="E16" i="30"/>
  <c r="G16" i="30"/>
  <c r="M16" i="30"/>
  <c r="O16" i="30"/>
  <c r="Q27" i="30"/>
  <c r="Q31" i="30"/>
  <c r="E32" i="30"/>
  <c r="I32" i="30"/>
  <c r="J7" i="30" s="1"/>
  <c r="M32" i="30"/>
  <c r="B14" i="30"/>
  <c r="B25" i="30"/>
  <c r="H31" i="30"/>
  <c r="P31" i="30"/>
  <c r="L14" i="27"/>
  <c r="L13" i="27"/>
  <c r="L12" i="27"/>
  <c r="L11" i="27"/>
  <c r="L13" i="28"/>
  <c r="L8" i="28"/>
  <c r="L6" i="28"/>
  <c r="L5" i="28"/>
  <c r="L7" i="29"/>
  <c r="L5" i="29"/>
  <c r="L13" i="25"/>
  <c r="L8" i="25"/>
  <c r="L12" i="25"/>
  <c r="L9" i="25"/>
  <c r="L8" i="13"/>
  <c r="L5" i="13"/>
  <c r="L11" i="24"/>
  <c r="L5" i="24"/>
  <c r="L8" i="24"/>
  <c r="L6" i="26"/>
  <c r="L16" i="26"/>
  <c r="L5" i="26"/>
  <c r="L8" i="26"/>
  <c r="L7" i="26"/>
  <c r="L12" i="26"/>
  <c r="L10" i="27"/>
  <c r="L9" i="27"/>
  <c r="L8" i="27"/>
  <c r="L7" i="27"/>
  <c r="L6" i="27"/>
  <c r="L14" i="28"/>
  <c r="L12" i="28"/>
  <c r="L10" i="28"/>
  <c r="L9" i="28"/>
  <c r="L7" i="28"/>
  <c r="L20" i="29"/>
  <c r="L31" i="30" l="1"/>
  <c r="L28" i="30"/>
  <c r="L9" i="30"/>
  <c r="L14" i="30"/>
  <c r="L12" i="30"/>
  <c r="L15" i="30"/>
  <c r="L11" i="30"/>
  <c r="L13" i="30"/>
  <c r="L27" i="30"/>
  <c r="L10" i="30"/>
  <c r="L8" i="30"/>
  <c r="L30" i="30"/>
  <c r="B13" i="30"/>
  <c r="B28" i="30"/>
  <c r="B15" i="30"/>
  <c r="B12" i="30"/>
  <c r="Q30" i="30"/>
  <c r="Q7" i="30"/>
  <c r="B31" i="30"/>
  <c r="G166" i="28"/>
  <c r="B8" i="30"/>
  <c r="B10" i="30"/>
  <c r="B7" i="30"/>
  <c r="B9" i="30"/>
  <c r="G216" i="26"/>
  <c r="B24" i="30"/>
  <c r="L7" i="30"/>
  <c r="P25" i="30"/>
  <c r="H11" i="30"/>
  <c r="H27" i="30"/>
  <c r="N109" i="24"/>
  <c r="N110" i="24" s="1"/>
  <c r="H7" i="30"/>
  <c r="H9" i="30"/>
  <c r="Q24" i="30"/>
  <c r="L24" i="30"/>
  <c r="L25" i="30"/>
  <c r="P30" i="30"/>
  <c r="N62" i="13"/>
  <c r="P10" i="30"/>
  <c r="P14" i="30"/>
  <c r="P28" i="30"/>
  <c r="P27" i="30"/>
  <c r="P15" i="30"/>
  <c r="P11" i="30"/>
  <c r="P9" i="30"/>
  <c r="N61" i="29"/>
  <c r="N62" i="29" s="1"/>
  <c r="J25" i="30"/>
  <c r="J28" i="30"/>
  <c r="J24" i="30"/>
  <c r="J14" i="30"/>
  <c r="J13" i="30"/>
  <c r="J12" i="30"/>
  <c r="J10" i="30"/>
  <c r="J8" i="30"/>
  <c r="Q32" i="30"/>
  <c r="R31" i="30" s="1"/>
  <c r="N30" i="30"/>
  <c r="F30" i="30"/>
  <c r="N27" i="30"/>
  <c r="F27" i="30"/>
  <c r="J15" i="30"/>
  <c r="N11" i="30"/>
  <c r="F11" i="30"/>
  <c r="J9" i="30"/>
  <c r="F7" i="30"/>
  <c r="J31" i="30"/>
  <c r="N25" i="30"/>
  <c r="N28" i="30"/>
  <c r="N24" i="30"/>
  <c r="N14" i="30"/>
  <c r="N13" i="30"/>
  <c r="N12" i="30"/>
  <c r="N10" i="30"/>
  <c r="N8" i="30"/>
  <c r="F25" i="30"/>
  <c r="F28" i="30"/>
  <c r="F24" i="30"/>
  <c r="F14" i="30"/>
  <c r="F12" i="30"/>
  <c r="F10" i="30"/>
  <c r="F8" i="30"/>
  <c r="Q16" i="30"/>
  <c r="J30" i="30"/>
  <c r="J27" i="30"/>
  <c r="N15" i="30"/>
  <c r="F15" i="30"/>
  <c r="F13" i="30"/>
  <c r="J11" i="30"/>
  <c r="N9" i="30"/>
  <c r="F9" i="30"/>
  <c r="N7" i="30"/>
  <c r="B16" i="30"/>
  <c r="N31" i="30"/>
  <c r="F31" i="30"/>
  <c r="L54" i="29"/>
  <c r="L53" i="29"/>
  <c r="L52" i="29"/>
  <c r="L51" i="29"/>
  <c r="L50" i="29"/>
  <c r="L49" i="29"/>
  <c r="L48" i="29"/>
  <c r="L47" i="29"/>
  <c r="L46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61" i="29" s="1"/>
  <c r="A21" i="30" s="1"/>
  <c r="B21" i="30" s="1"/>
  <c r="L154" i="28"/>
  <c r="L153" i="28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62" i="27" s="1"/>
  <c r="G22" i="30" s="1"/>
  <c r="H22" i="30" s="1"/>
  <c r="L204" i="26"/>
  <c r="L203" i="26"/>
  <c r="L202" i="26"/>
  <c r="L201" i="26"/>
  <c r="L200" i="26"/>
  <c r="L199" i="26"/>
  <c r="L198" i="26"/>
  <c r="L197" i="26"/>
  <c r="L196" i="26"/>
  <c r="L195" i="26"/>
  <c r="L194" i="26"/>
  <c r="L193" i="26"/>
  <c r="L192" i="26"/>
  <c r="L191" i="26"/>
  <c r="L190" i="26"/>
  <c r="L189" i="26"/>
  <c r="L188" i="26"/>
  <c r="L187" i="26"/>
  <c r="L186" i="26"/>
  <c r="L185" i="26"/>
  <c r="L184" i="26"/>
  <c r="L183" i="26"/>
  <c r="L182" i="26"/>
  <c r="L181" i="26"/>
  <c r="L180" i="26"/>
  <c r="L179" i="26"/>
  <c r="L178" i="26"/>
  <c r="L177" i="26"/>
  <c r="L176" i="26"/>
  <c r="L175" i="26"/>
  <c r="L174" i="26"/>
  <c r="L173" i="26"/>
  <c r="L172" i="26"/>
  <c r="L171" i="26"/>
  <c r="L170" i="26"/>
  <c r="L169" i="26"/>
  <c r="L168" i="26"/>
  <c r="L167" i="26"/>
  <c r="L166" i="26"/>
  <c r="L165" i="26"/>
  <c r="L164" i="26"/>
  <c r="L163" i="26"/>
  <c r="L162" i="26"/>
  <c r="L161" i="26"/>
  <c r="L160" i="26"/>
  <c r="L159" i="26"/>
  <c r="L158" i="26"/>
  <c r="L157" i="26"/>
  <c r="L156" i="26"/>
  <c r="L155" i="26"/>
  <c r="L154" i="26"/>
  <c r="L153" i="26"/>
  <c r="L152" i="26"/>
  <c r="L151" i="26"/>
  <c r="L150" i="26"/>
  <c r="L149" i="26"/>
  <c r="L148" i="26"/>
  <c r="L147" i="26"/>
  <c r="L146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6" i="26"/>
  <c r="L55" i="26"/>
  <c r="L54" i="26"/>
  <c r="L53" i="26"/>
  <c r="L52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54" i="25"/>
  <c r="L153" i="25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L92" i="25"/>
  <c r="L91" i="25"/>
  <c r="L90" i="25"/>
  <c r="L89" i="25"/>
  <c r="L88" i="25"/>
  <c r="L87" i="25"/>
  <c r="L86" i="25"/>
  <c r="L85" i="25"/>
  <c r="L84" i="25"/>
  <c r="L83" i="25"/>
  <c r="L82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9" i="25"/>
  <c r="L68" i="25"/>
  <c r="L67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53" i="25"/>
  <c r="L52" i="25"/>
  <c r="L51" i="25"/>
  <c r="L50" i="25"/>
  <c r="L49" i="25"/>
  <c r="L48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59" i="25" s="1"/>
  <c r="K19" i="30" s="1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1" i="24" l="1"/>
  <c r="M22" i="30" s="1"/>
  <c r="N22" i="30" s="1"/>
  <c r="L161" i="28"/>
  <c r="E21" i="30" s="1"/>
  <c r="F21" i="30" s="1"/>
  <c r="L209" i="26"/>
  <c r="I19" i="30" s="1"/>
  <c r="J19" i="30" s="1"/>
  <c r="N16" i="30"/>
  <c r="J16" i="30"/>
  <c r="N111" i="24"/>
  <c r="L160" i="28"/>
  <c r="E20" i="30" s="1"/>
  <c r="F20" i="30" s="1"/>
  <c r="L159" i="28"/>
  <c r="E19" i="30" s="1"/>
  <c r="F19" i="30" s="1"/>
  <c r="L110" i="24"/>
  <c r="M21" i="30" s="1"/>
  <c r="N21" i="30" s="1"/>
  <c r="L109" i="24"/>
  <c r="M20" i="30" s="1"/>
  <c r="N20" i="30" s="1"/>
  <c r="L212" i="26"/>
  <c r="I22" i="30" s="1"/>
  <c r="J22" i="30" s="1"/>
  <c r="L210" i="26"/>
  <c r="I20" i="30" s="1"/>
  <c r="J20" i="30" s="1"/>
  <c r="L211" i="26"/>
  <c r="I21" i="30" s="1"/>
  <c r="J21" i="30" s="1"/>
  <c r="L161" i="27"/>
  <c r="G21" i="30" s="1"/>
  <c r="H21" i="30" s="1"/>
  <c r="L160" i="27"/>
  <c r="G20" i="30" s="1"/>
  <c r="H20" i="30" s="1"/>
  <c r="L158" i="28"/>
  <c r="E18" i="30" s="1"/>
  <c r="F18" i="30" s="1"/>
  <c r="L162" i="28"/>
  <c r="E22" i="30" s="1"/>
  <c r="F22" i="30" s="1"/>
  <c r="L108" i="24"/>
  <c r="M19" i="30" s="1"/>
  <c r="N19" i="30" s="1"/>
  <c r="L107" i="24"/>
  <c r="M18" i="30" s="1"/>
  <c r="N18" i="30" s="1"/>
  <c r="L208" i="26"/>
  <c r="I18" i="30" s="1"/>
  <c r="J18" i="30" s="1"/>
  <c r="L158" i="27"/>
  <c r="G18" i="30" s="1"/>
  <c r="H18" i="30" s="1"/>
  <c r="L159" i="27"/>
  <c r="G19" i="30" s="1"/>
  <c r="H19" i="30" s="1"/>
  <c r="L19" i="30"/>
  <c r="L158" i="25"/>
  <c r="K18" i="30" s="1"/>
  <c r="L162" i="25"/>
  <c r="K22" i="30" s="1"/>
  <c r="L160" i="25"/>
  <c r="K20" i="30" s="1"/>
  <c r="L161" i="25"/>
  <c r="K21" i="30" s="1"/>
  <c r="R15" i="30"/>
  <c r="R30" i="30"/>
  <c r="R24" i="30"/>
  <c r="R7" i="30"/>
  <c r="R9" i="30"/>
  <c r="R27" i="30"/>
  <c r="P16" i="30"/>
  <c r="L59" i="29"/>
  <c r="A19" i="30" s="1"/>
  <c r="B19" i="30" s="1"/>
  <c r="L60" i="29"/>
  <c r="A20" i="30" s="1"/>
  <c r="B20" i="30" s="1"/>
  <c r="L62" i="29"/>
  <c r="A22" i="30" s="1"/>
  <c r="B22" i="30" s="1"/>
  <c r="L58" i="29"/>
  <c r="A18" i="30" s="1"/>
  <c r="B18" i="30" s="1"/>
  <c r="F16" i="30"/>
  <c r="R11" i="30"/>
  <c r="R12" i="30"/>
  <c r="R28" i="30"/>
  <c r="R25" i="30"/>
  <c r="R8" i="30"/>
  <c r="R10" i="30"/>
  <c r="R13" i="30"/>
  <c r="R14" i="30"/>
  <c r="L27" i="18"/>
  <c r="L30" i="18"/>
  <c r="B38" i="21"/>
  <c r="B52" i="21"/>
  <c r="B21" i="21"/>
  <c r="B58" i="21"/>
  <c r="B50" i="21"/>
  <c r="B25" i="21"/>
  <c r="B56" i="21"/>
  <c r="B20" i="21"/>
  <c r="B48" i="21"/>
  <c r="B55" i="21"/>
  <c r="B49" i="21"/>
  <c r="B40" i="21"/>
  <c r="B22" i="21"/>
  <c r="B44" i="21"/>
  <c r="B16" i="21"/>
  <c r="B17" i="21"/>
  <c r="B23" i="21"/>
  <c r="B18" i="21"/>
  <c r="B43" i="21"/>
  <c r="B19" i="21"/>
  <c r="B41" i="21"/>
  <c r="B54" i="21"/>
  <c r="B46" i="21"/>
  <c r="B53" i="21"/>
  <c r="B51" i="21"/>
  <c r="B39" i="21"/>
  <c r="B24" i="21"/>
  <c r="B47" i="21"/>
  <c r="B42" i="21"/>
  <c r="B57" i="21"/>
  <c r="B45" i="21"/>
  <c r="L20" i="30" l="1"/>
  <c r="L18" i="30"/>
  <c r="L21" i="30"/>
  <c r="L22" i="30"/>
  <c r="R16" i="30"/>
  <c r="A23" i="21"/>
  <c r="A21" i="21"/>
  <c r="A19" i="21"/>
  <c r="A17" i="21"/>
  <c r="A25" i="21"/>
  <c r="A24" i="21"/>
  <c r="A22" i="21"/>
  <c r="A20" i="21"/>
  <c r="A18" i="21"/>
  <c r="A16" i="21"/>
  <c r="A49" i="21" l="1"/>
  <c r="A48" i="21"/>
  <c r="A47" i="21"/>
  <c r="A46" i="21"/>
  <c r="A45" i="21"/>
  <c r="A44" i="21"/>
  <c r="A43" i="21"/>
  <c r="A42" i="21"/>
  <c r="A41" i="21"/>
  <c r="A40" i="21"/>
  <c r="A39" i="21"/>
  <c r="A58" i="21"/>
  <c r="A57" i="21"/>
  <c r="A56" i="21"/>
  <c r="A55" i="21"/>
  <c r="A54" i="21"/>
  <c r="A53" i="21"/>
  <c r="A52" i="21"/>
  <c r="A51" i="21"/>
  <c r="A50" i="21"/>
  <c r="A38" i="21"/>
  <c r="L5" i="19" l="1"/>
  <c r="L9" i="19"/>
  <c r="L28" i="19"/>
  <c r="L27" i="19"/>
  <c r="L26" i="19"/>
  <c r="L8" i="19"/>
  <c r="L7" i="19"/>
  <c r="L25" i="19"/>
  <c r="L4" i="19"/>
  <c r="L24" i="19"/>
  <c r="L19" i="19"/>
  <c r="L18" i="19"/>
  <c r="L17" i="19"/>
  <c r="L16" i="19"/>
  <c r="L22" i="19"/>
  <c r="L15" i="19"/>
  <c r="L14" i="19"/>
  <c r="L23" i="19"/>
  <c r="L13" i="19"/>
  <c r="L21" i="19"/>
  <c r="L20" i="19"/>
  <c r="L12" i="19"/>
  <c r="L11" i="19"/>
  <c r="L6" i="19"/>
  <c r="L10" i="19"/>
  <c r="L4" i="18"/>
  <c r="L10" i="18"/>
  <c r="L35" i="18"/>
  <c r="L9" i="18"/>
  <c r="L34" i="18"/>
  <c r="L33" i="18"/>
  <c r="L8" i="18"/>
  <c r="L7" i="18"/>
  <c r="L26" i="18"/>
  <c r="L25" i="18"/>
  <c r="L23" i="18"/>
  <c r="L29" i="18"/>
  <c r="L16" i="18"/>
  <c r="L32" i="18"/>
  <c r="L22" i="18"/>
  <c r="L15" i="18"/>
  <c r="L14" i="18"/>
  <c r="L13" i="18"/>
  <c r="L12" i="18"/>
  <c r="L21" i="18"/>
  <c r="L20" i="18"/>
  <c r="L19" i="18"/>
  <c r="L18" i="18"/>
  <c r="L6" i="18"/>
  <c r="L21" i="13" l="1"/>
  <c r="L33" i="13"/>
  <c r="L53" i="13"/>
  <c r="L14" i="13"/>
  <c r="L18" i="13"/>
  <c r="L48" i="13"/>
  <c r="L50" i="13"/>
  <c r="L31" i="13"/>
  <c r="L30" i="13"/>
  <c r="L32" i="13"/>
  <c r="L12" i="13"/>
  <c r="L51" i="13"/>
  <c r="L41" i="13"/>
  <c r="L52" i="13"/>
  <c r="L28" i="13"/>
  <c r="L22" i="13"/>
  <c r="L44" i="13"/>
  <c r="L46" i="13"/>
  <c r="L24" i="13"/>
  <c r="L20" i="13"/>
  <c r="L19" i="13"/>
  <c r="L43" i="13"/>
  <c r="L27" i="13"/>
  <c r="L23" i="13"/>
  <c r="L36" i="13"/>
  <c r="L35" i="13"/>
  <c r="L42" i="13"/>
  <c r="L13" i="13"/>
  <c r="L25" i="13"/>
  <c r="L47" i="13"/>
  <c r="L54" i="13"/>
  <c r="L9" i="13"/>
  <c r="L16" i="13"/>
  <c r="L34" i="13"/>
  <c r="L38" i="13"/>
  <c r="L26" i="13"/>
  <c r="L40" i="13"/>
  <c r="L11" i="13"/>
  <c r="L39" i="13"/>
  <c r="L29" i="13"/>
  <c r="L17" i="13"/>
  <c r="L37" i="13"/>
  <c r="L15" i="13"/>
  <c r="L45" i="13"/>
  <c r="L49" i="13"/>
  <c r="L10" i="13"/>
  <c r="L61" i="13" l="1"/>
  <c r="O21" i="30" s="1"/>
  <c r="L60" i="13"/>
  <c r="O20" i="30" s="1"/>
  <c r="L59" i="13"/>
  <c r="O19" i="30" s="1"/>
  <c r="L58" i="13"/>
  <c r="O18" i="30" s="1"/>
  <c r="L62" i="13"/>
  <c r="O22" i="30" s="1"/>
  <c r="B41" i="20"/>
  <c r="B116" i="20"/>
  <c r="B30" i="21"/>
  <c r="B6" i="20"/>
  <c r="B34" i="20"/>
  <c r="B62" i="20"/>
  <c r="B58" i="20"/>
  <c r="B53" i="20"/>
  <c r="B9" i="20"/>
  <c r="B52" i="20"/>
  <c r="B720" i="20"/>
  <c r="B758" i="20"/>
  <c r="B795" i="20"/>
  <c r="B30" i="20"/>
  <c r="B26" i="20"/>
  <c r="B21" i="20"/>
  <c r="B730" i="20"/>
  <c r="B396" i="20"/>
  <c r="B748" i="20"/>
  <c r="B533" i="20"/>
  <c r="B746" i="20"/>
  <c r="B453" i="20"/>
  <c r="B780" i="20"/>
  <c r="B742" i="20"/>
  <c r="B711" i="20"/>
  <c r="B348" i="20"/>
  <c r="B593" i="20"/>
  <c r="B166" i="20"/>
  <c r="B67" i="20"/>
  <c r="B675" i="20"/>
  <c r="B407" i="20"/>
  <c r="B632" i="20"/>
  <c r="B169" i="20"/>
  <c r="B372" i="20"/>
  <c r="B5" i="21"/>
  <c r="B134" i="20"/>
  <c r="B162" i="20"/>
  <c r="B190" i="20"/>
  <c r="B186" i="20"/>
  <c r="B181" i="20"/>
  <c r="B137" i="20"/>
  <c r="B308" i="20"/>
  <c r="B10" i="21"/>
  <c r="B93" i="20"/>
  <c r="B130" i="20"/>
  <c r="B158" i="20"/>
  <c r="B154" i="20"/>
  <c r="B149" i="20"/>
  <c r="B65" i="20"/>
  <c r="B677" i="20"/>
  <c r="B211" i="20"/>
  <c r="B6" i="21"/>
  <c r="B81" i="20"/>
  <c r="B706" i="20"/>
  <c r="B245" i="20"/>
  <c r="B693" i="20"/>
  <c r="B597" i="20"/>
  <c r="B325" i="20"/>
  <c r="B374" i="20"/>
  <c r="B771" i="20"/>
  <c r="B37" i="20"/>
  <c r="B105" i="20"/>
  <c r="B580" i="20"/>
  <c r="B659" i="20"/>
  <c r="B297" i="20"/>
  <c r="B537" i="20"/>
  <c r="B176" i="20"/>
  <c r="B262" i="20"/>
  <c r="B290" i="20"/>
  <c r="B318" i="20"/>
  <c r="B314" i="20"/>
  <c r="B309" i="20"/>
  <c r="B265" i="20"/>
  <c r="B505" i="20"/>
  <c r="B112" i="20"/>
  <c r="B22" i="20"/>
  <c r="B258" i="20"/>
  <c r="B286" i="20"/>
  <c r="B282" i="20"/>
  <c r="B277" i="20"/>
  <c r="B182" i="20"/>
  <c r="B643" i="20"/>
  <c r="B447" i="20"/>
  <c r="B443" i="20"/>
  <c r="B209" i="20"/>
  <c r="B751" i="20"/>
  <c r="B448" i="20"/>
  <c r="B35" i="21"/>
  <c r="B415" i="20"/>
  <c r="B609" i="20"/>
  <c r="B648" i="20"/>
  <c r="B490" i="20"/>
  <c r="B431" i="20"/>
  <c r="B641" i="20"/>
  <c r="B680" i="20"/>
  <c r="B427" i="20"/>
  <c r="B570" i="20"/>
  <c r="B228" i="20"/>
  <c r="B591" i="20"/>
  <c r="B509" i="20"/>
  <c r="B592" i="20"/>
  <c r="B458" i="20"/>
  <c r="B576" i="20"/>
  <c r="B151" i="20"/>
  <c r="B630" i="20"/>
  <c r="B654" i="20"/>
  <c r="B642" i="20"/>
  <c r="B288" i="20"/>
  <c r="B14" i="20"/>
  <c r="B670" i="20"/>
  <c r="B658" i="20"/>
  <c r="B352" i="20"/>
  <c r="B291" i="20"/>
  <c r="B516" i="20"/>
  <c r="B585" i="20"/>
  <c r="B316" i="20"/>
  <c r="B598" i="20"/>
  <c r="B479" i="20"/>
  <c r="B231" i="20"/>
  <c r="B440" i="20"/>
  <c r="B133" i="20"/>
  <c r="B311" i="20"/>
  <c r="B671" i="20"/>
  <c r="B269" i="20"/>
  <c r="B89" i="20"/>
  <c r="B310" i="20"/>
  <c r="B189" i="20"/>
  <c r="B150" i="20"/>
  <c r="B8" i="21"/>
  <c r="B567" i="20"/>
  <c r="B482" i="20"/>
  <c r="B496" i="20"/>
  <c r="B510" i="20"/>
  <c r="B508" i="20"/>
  <c r="B174" i="20"/>
  <c r="B86" i="20"/>
  <c r="B34" i="21"/>
  <c r="B535" i="20"/>
  <c r="B791" i="20"/>
  <c r="B480" i="20"/>
  <c r="B494" i="20"/>
  <c r="B492" i="20"/>
  <c r="B110" i="20"/>
  <c r="B735" i="20"/>
  <c r="B725" i="20"/>
  <c r="B750" i="20"/>
  <c r="B148" i="20"/>
  <c r="B767" i="20"/>
  <c r="B781" i="20"/>
  <c r="B782" i="20"/>
  <c r="B759" i="20"/>
  <c r="B669" i="20"/>
  <c r="B215" i="20"/>
  <c r="B236" i="20"/>
  <c r="B562" i="20"/>
  <c r="B69" i="20"/>
  <c r="B400" i="20"/>
  <c r="B409" i="20"/>
  <c r="B634" i="20"/>
  <c r="B406" i="20"/>
  <c r="B761" i="20"/>
  <c r="B695" i="20"/>
  <c r="B546" i="20"/>
  <c r="B560" i="20"/>
  <c r="B574" i="20"/>
  <c r="B572" i="20"/>
  <c r="B430" i="20"/>
  <c r="B342" i="20"/>
  <c r="B13" i="21"/>
  <c r="B663" i="20"/>
  <c r="B254" i="20"/>
  <c r="B544" i="20"/>
  <c r="B558" i="20"/>
  <c r="B556" i="20"/>
  <c r="B366" i="20"/>
  <c r="B198" i="20"/>
  <c r="B436" i="20"/>
  <c r="B213" i="20"/>
  <c r="B553" i="20"/>
  <c r="B230" i="20"/>
  <c r="B473" i="20"/>
  <c r="B233" i="20"/>
  <c r="B729" i="20"/>
  <c r="B328" i="20"/>
  <c r="B313" i="20"/>
  <c r="B621" i="20"/>
  <c r="B142" i="20"/>
  <c r="B571" i="20"/>
  <c r="B766" i="20"/>
  <c r="B5" i="20"/>
  <c r="B128" i="20"/>
  <c r="B554" i="20"/>
  <c r="B224" i="20"/>
  <c r="B76" i="20"/>
  <c r="B610" i="20"/>
  <c r="B624" i="20"/>
  <c r="B638" i="20"/>
  <c r="B636" i="20"/>
  <c r="B566" i="20"/>
  <c r="B522" i="20"/>
  <c r="B160" i="20"/>
  <c r="B12" i="20"/>
  <c r="B46" i="20"/>
  <c r="B608" i="20"/>
  <c r="B622" i="20"/>
  <c r="B620" i="20"/>
  <c r="B534" i="20"/>
  <c r="B206" i="20"/>
  <c r="B14" i="21"/>
  <c r="B507" i="20"/>
  <c r="B700" i="20"/>
  <c r="B466" i="20"/>
  <c r="B775" i="20"/>
  <c r="B450" i="20"/>
  <c r="B666" i="20"/>
  <c r="B672" i="20"/>
  <c r="B268" i="20"/>
  <c r="B650" i="20"/>
  <c r="B502" i="20"/>
  <c r="B688" i="20"/>
  <c r="B332" i="20"/>
  <c r="B682" i="20"/>
  <c r="B684" i="20"/>
  <c r="B582" i="20"/>
  <c r="B376" i="20"/>
  <c r="B457" i="20"/>
  <c r="B399" i="20"/>
  <c r="B594" i="20"/>
  <c r="B470" i="20"/>
  <c r="B578" i="20"/>
  <c r="B163" i="20"/>
  <c r="B577" i="20"/>
  <c r="B584" i="20"/>
  <c r="B395" i="20"/>
  <c r="B696" i="20"/>
  <c r="B721" i="20"/>
  <c r="B616" i="20"/>
  <c r="B411" i="20"/>
  <c r="B383" i="20"/>
  <c r="B293" i="20"/>
  <c r="B518" i="20"/>
  <c r="B39" i="20"/>
  <c r="B517" i="20"/>
  <c r="B168" i="20"/>
  <c r="B762" i="20"/>
  <c r="B776" i="20"/>
  <c r="B790" i="20"/>
  <c r="B788" i="20"/>
  <c r="B51" i="20"/>
  <c r="B7" i="20"/>
  <c r="B485" i="20"/>
  <c r="B104" i="20"/>
  <c r="B756" i="20"/>
  <c r="B760" i="20"/>
  <c r="B774" i="20"/>
  <c r="B772" i="20"/>
  <c r="B19" i="20"/>
  <c r="B728" i="20"/>
  <c r="B769" i="20"/>
  <c r="B736" i="20"/>
  <c r="B200" i="20"/>
  <c r="B744" i="20"/>
  <c r="B40" i="20"/>
  <c r="B768" i="20"/>
  <c r="B740" i="20"/>
  <c r="B698" i="20"/>
  <c r="B667" i="20"/>
  <c r="B644" i="20"/>
  <c r="B49" i="20"/>
  <c r="B55" i="20"/>
  <c r="B419" i="20"/>
  <c r="B543" i="20"/>
  <c r="B11" i="21"/>
  <c r="B167" i="20"/>
  <c r="B645" i="20"/>
  <c r="B424" i="20"/>
  <c r="B33" i="20"/>
  <c r="B47" i="20"/>
  <c r="B61" i="20"/>
  <c r="B59" i="20"/>
  <c r="B179" i="20"/>
  <c r="B135" i="20"/>
  <c r="B613" i="20"/>
  <c r="B360" i="20"/>
  <c r="B91" i="20"/>
  <c r="B31" i="20"/>
  <c r="B45" i="20"/>
  <c r="B43" i="20"/>
  <c r="B147" i="20"/>
  <c r="B63" i="20"/>
  <c r="B467" i="20"/>
  <c r="B199" i="20"/>
  <c r="B579" i="20"/>
  <c r="B79" i="20"/>
  <c r="B499" i="20"/>
  <c r="B222" i="20"/>
  <c r="B764" i="20"/>
  <c r="B626" i="20"/>
  <c r="B679" i="20"/>
  <c r="B131" i="20"/>
  <c r="B244" i="20"/>
  <c r="B88" i="20"/>
  <c r="B614" i="20"/>
  <c r="B32" i="21"/>
  <c r="B333" i="20"/>
  <c r="B295" i="20"/>
  <c r="B28" i="21"/>
  <c r="B563" i="20"/>
  <c r="B97" i="20"/>
  <c r="B111" i="20"/>
  <c r="B125" i="20"/>
  <c r="B123" i="20"/>
  <c r="B307" i="20"/>
  <c r="B263" i="20"/>
  <c r="B722" i="20"/>
  <c r="B531" i="20"/>
  <c r="B476" i="20"/>
  <c r="B95" i="20"/>
  <c r="B109" i="20"/>
  <c r="B107" i="20"/>
  <c r="B275" i="20"/>
  <c r="B471" i="20"/>
  <c r="B375" i="20"/>
  <c r="B678" i="20"/>
  <c r="B433" i="20"/>
  <c r="B207" i="20"/>
  <c r="B460" i="20"/>
  <c r="B503" i="20"/>
  <c r="B583" i="20"/>
  <c r="B709" i="20"/>
  <c r="B660" i="20"/>
  <c r="B429" i="20"/>
  <c r="B604" i="20"/>
  <c r="B703" i="20"/>
  <c r="B692" i="20"/>
  <c r="B445" i="20"/>
  <c r="B417" i="20"/>
  <c r="B715" i="20"/>
  <c r="B306" i="20"/>
  <c r="B392" i="20"/>
  <c r="B487" i="20"/>
  <c r="B683" i="20"/>
  <c r="B588" i="20"/>
  <c r="B741" i="20"/>
  <c r="B108" i="20"/>
  <c r="B618" i="20"/>
  <c r="B652" i="20"/>
  <c r="B640" i="20"/>
  <c r="B140" i="20"/>
  <c r="B752" i="20"/>
  <c r="B668" i="20"/>
  <c r="B656" i="20"/>
  <c r="B204" i="20"/>
  <c r="B279" i="20"/>
  <c r="B504" i="20"/>
  <c r="B655" i="20"/>
  <c r="B357" i="20"/>
  <c r="B586" i="20"/>
  <c r="B364" i="20"/>
  <c r="B75" i="20"/>
  <c r="B276" i="20"/>
  <c r="B113" i="20"/>
  <c r="B394" i="20"/>
  <c r="B559" i="20"/>
  <c r="B8" i="20"/>
  <c r="B456" i="20"/>
  <c r="B4" i="21"/>
  <c r="B439" i="20"/>
  <c r="B146" i="20"/>
  <c r="B216" i="20"/>
  <c r="B68" i="20"/>
  <c r="B225" i="20"/>
  <c r="B239" i="20"/>
  <c r="B253" i="20"/>
  <c r="B251" i="20"/>
  <c r="B170" i="20"/>
  <c r="B82" i="20"/>
  <c r="B152" i="20"/>
  <c r="B4" i="20"/>
  <c r="B787" i="20"/>
  <c r="B223" i="20"/>
  <c r="B237" i="20"/>
  <c r="B235" i="20"/>
  <c r="B106" i="20"/>
  <c r="B731" i="20"/>
  <c r="B673" i="20"/>
  <c r="B738" i="20"/>
  <c r="B12" i="21"/>
  <c r="B763" i="20"/>
  <c r="B704" i="20"/>
  <c r="B770" i="20"/>
  <c r="B755" i="20"/>
  <c r="B649" i="20"/>
  <c r="B384" i="20"/>
  <c r="B646" i="20"/>
  <c r="B305" i="20"/>
  <c r="B57" i="20"/>
  <c r="B421" i="20"/>
  <c r="B493" i="20"/>
  <c r="B637" i="20"/>
  <c r="B402" i="20"/>
  <c r="B459" i="20"/>
  <c r="B324" i="20"/>
  <c r="B289" i="20"/>
  <c r="B303" i="20"/>
  <c r="B317" i="20"/>
  <c r="B315" i="20"/>
  <c r="B426" i="20"/>
  <c r="B338" i="20"/>
  <c r="B408" i="20"/>
  <c r="B260" i="20"/>
  <c r="B250" i="20"/>
  <c r="B287" i="20"/>
  <c r="B301" i="20"/>
  <c r="B299" i="20"/>
  <c r="B362" i="20"/>
  <c r="B194" i="20"/>
  <c r="B777" i="20"/>
  <c r="B201" i="20"/>
  <c r="B208" i="20"/>
  <c r="B226" i="20"/>
  <c r="B48" i="20"/>
  <c r="B218" i="20"/>
  <c r="B92" i="20"/>
  <c r="B369" i="20"/>
  <c r="B398" i="20"/>
  <c r="B119" i="20"/>
  <c r="B173" i="20"/>
  <c r="B599" i="20"/>
  <c r="B371" i="20"/>
  <c r="B444" i="20"/>
  <c r="B713" i="20"/>
  <c r="B552" i="20"/>
  <c r="B587" i="20"/>
  <c r="B513" i="20"/>
  <c r="B353" i="20"/>
  <c r="B367" i="20"/>
  <c r="B381" i="20"/>
  <c r="B379" i="20"/>
  <c r="B564" i="20"/>
  <c r="B520" i="20"/>
  <c r="B555" i="20"/>
  <c r="B481" i="20"/>
  <c r="B478" i="20"/>
  <c r="B351" i="20"/>
  <c r="B365" i="20"/>
  <c r="B363" i="20"/>
  <c r="B532" i="20"/>
  <c r="B697" i="20"/>
  <c r="B387" i="20"/>
  <c r="B300" i="20"/>
  <c r="B690" i="20"/>
  <c r="B464" i="20"/>
  <c r="B462" i="20"/>
  <c r="B716" i="20"/>
  <c r="B37" i="21"/>
  <c r="B463" i="20"/>
  <c r="B662" i="20"/>
  <c r="B686" i="20"/>
  <c r="B606" i="20"/>
  <c r="B472" i="20"/>
  <c r="B694" i="20"/>
  <c r="B702" i="20"/>
  <c r="B674" i="20"/>
  <c r="B32" i="20"/>
  <c r="B330" i="20"/>
  <c r="B629" i="20"/>
  <c r="B635" i="20"/>
  <c r="B416" i="20"/>
  <c r="B590" i="20"/>
  <c r="B96" i="20"/>
  <c r="B256" i="20"/>
  <c r="B628" i="20"/>
  <c r="B397" i="20"/>
  <c r="B385" i="20"/>
  <c r="B619" i="20"/>
  <c r="B10" i="20"/>
  <c r="B413" i="20"/>
  <c r="B401" i="20"/>
  <c r="B651" i="20"/>
  <c r="B281" i="20"/>
  <c r="B506" i="20"/>
  <c r="B605" i="20"/>
  <c r="B272" i="20"/>
  <c r="B596" i="20"/>
  <c r="B243" i="20"/>
  <c r="B124" i="20"/>
  <c r="B7" i="21"/>
  <c r="B323" i="20"/>
  <c r="B370" i="20"/>
  <c r="B373" i="20"/>
  <c r="B565" i="20"/>
  <c r="B474" i="20"/>
  <c r="B708" i="20"/>
  <c r="B35" i="20"/>
  <c r="B195" i="20"/>
  <c r="B64" i="20"/>
  <c r="B714" i="20"/>
  <c r="B412" i="20"/>
  <c r="B754" i="20"/>
  <c r="B292" i="20"/>
  <c r="B536" i="20"/>
  <c r="B749" i="20"/>
  <c r="B779" i="20"/>
  <c r="B165" i="20"/>
  <c r="B193" i="20"/>
  <c r="B273" i="20"/>
  <c r="B346" i="20"/>
  <c r="B159" i="20"/>
  <c r="B539" i="20"/>
  <c r="B270" i="20"/>
  <c r="B601" i="20"/>
  <c r="B451" i="20"/>
  <c r="B29" i="21"/>
  <c r="B676" i="20"/>
  <c r="B264" i="20"/>
  <c r="B491" i="20"/>
  <c r="B302" i="20"/>
  <c r="B717" i="20"/>
  <c r="B144" i="20"/>
  <c r="B285" i="20"/>
  <c r="B267" i="20"/>
  <c r="B101" i="20"/>
  <c r="B356" i="20"/>
  <c r="B98" i="20"/>
  <c r="B155" i="20"/>
  <c r="B171" i="20"/>
  <c r="B745" i="20"/>
  <c r="B296" i="20"/>
  <c r="B298" i="20"/>
  <c r="B3" i="20"/>
  <c r="B24" i="20"/>
  <c r="B2" i="20"/>
  <c r="B157" i="20"/>
  <c r="B322" i="20"/>
  <c r="B425" i="20"/>
  <c r="B156" i="20"/>
  <c r="B247" i="20"/>
  <c r="B85" i="20"/>
  <c r="B647" i="20"/>
  <c r="B210" i="20"/>
  <c r="B455" i="20"/>
  <c r="B336" i="20"/>
  <c r="B191" i="20"/>
  <c r="B589" i="20"/>
  <c r="B569" i="20"/>
  <c r="B465" i="20"/>
  <c r="B581" i="20"/>
  <c r="B246" i="20"/>
  <c r="B205" i="20"/>
  <c r="B783" i="20"/>
  <c r="B331" i="20"/>
  <c r="B512" i="20"/>
  <c r="B765" i="20"/>
  <c r="B319" i="20"/>
  <c r="B36" i="21"/>
  <c r="B542" i="20"/>
  <c r="B498" i="20"/>
  <c r="B623" i="20"/>
  <c r="B727" i="20"/>
  <c r="B488" i="20"/>
  <c r="B784" i="20"/>
  <c r="B327" i="20"/>
  <c r="B358" i="20"/>
  <c r="B477" i="20"/>
  <c r="B653" i="20"/>
  <c r="B203" i="20"/>
  <c r="B120" i="20"/>
  <c r="B428" i="20"/>
  <c r="B723" i="20"/>
  <c r="B18" i="20"/>
  <c r="B615" i="20"/>
  <c r="B368" i="20"/>
  <c r="B423" i="20"/>
  <c r="B72" i="20"/>
  <c r="B514" i="20"/>
  <c r="B83" i="20"/>
  <c r="B117" i="20"/>
  <c r="B685" i="20"/>
  <c r="B90" i="20"/>
  <c r="B389" i="20"/>
  <c r="B354" i="20"/>
  <c r="B359" i="20"/>
  <c r="B138" i="20"/>
  <c r="B347" i="20"/>
  <c r="B28" i="20"/>
  <c r="B432" i="20"/>
  <c r="B699" i="20"/>
  <c r="B557" i="20"/>
  <c r="B627" i="20"/>
  <c r="B334" i="20"/>
  <c r="B184" i="20"/>
  <c r="B102" i="20"/>
  <c r="B377" i="20"/>
  <c r="B234" i="20"/>
  <c r="B188" i="20"/>
  <c r="B438" i="20"/>
  <c r="B196" i="20"/>
  <c r="B515" i="20"/>
  <c r="B386" i="20"/>
  <c r="B600" i="20"/>
  <c r="B657" i="20"/>
  <c r="B483" i="20"/>
  <c r="B283" i="20"/>
  <c r="B345" i="20"/>
  <c r="B164" i="20"/>
  <c r="B719" i="20"/>
  <c r="B326" i="20"/>
  <c r="B3" i="21"/>
  <c r="B519" i="20"/>
  <c r="B126" i="20"/>
  <c r="B792" i="20"/>
  <c r="B726" i="20"/>
  <c r="B2" i="21"/>
  <c r="B707" i="20"/>
  <c r="B255" i="20"/>
  <c r="B468" i="20"/>
  <c r="B391" i="20"/>
  <c r="B74" i="20"/>
  <c r="B548" i="20"/>
  <c r="B350" i="20"/>
  <c r="B13" i="20"/>
  <c r="B422" i="20"/>
  <c r="B595" i="20"/>
  <c r="B382" i="20"/>
  <c r="B602" i="20"/>
  <c r="B80" i="20"/>
  <c r="B114" i="20"/>
  <c r="B25" i="20"/>
  <c r="B103" i="20"/>
  <c r="B665" i="20"/>
  <c r="B60" i="20"/>
  <c r="B29" i="20"/>
  <c r="B337" i="20"/>
  <c r="B691" i="20"/>
  <c r="B420" i="20"/>
  <c r="B143" i="20"/>
  <c r="B73" i="20"/>
  <c r="B547" i="20"/>
  <c r="B540" i="20"/>
  <c r="B241" i="20"/>
  <c r="B212" i="20"/>
  <c r="B16" i="20"/>
  <c r="B469" i="20"/>
  <c r="B94" i="20"/>
  <c r="B454" i="20"/>
  <c r="B344" i="20"/>
  <c r="B139" i="20"/>
  <c r="B612" i="20"/>
  <c r="B434" i="20"/>
  <c r="B442" i="20"/>
  <c r="B343" i="20"/>
  <c r="B549" i="20"/>
  <c r="B573" i="20"/>
  <c r="B545" i="20"/>
  <c r="B77" i="20"/>
  <c r="B294" i="20"/>
  <c r="B121" i="20"/>
  <c r="B378" i="20"/>
  <c r="B132" i="20"/>
  <c r="B739" i="20"/>
  <c r="B15" i="20"/>
  <c r="B341" i="20"/>
  <c r="B526" i="20"/>
  <c r="B437" i="20"/>
  <c r="B633" i="20"/>
  <c r="B435" i="20"/>
  <c r="B36" i="20"/>
  <c r="B27" i="21"/>
  <c r="B361" i="20"/>
  <c r="B15" i="21"/>
  <c r="B127" i="20"/>
  <c r="B335" i="20"/>
  <c r="B87" i="20"/>
  <c r="B441" i="20"/>
  <c r="B734" i="20"/>
  <c r="B227" i="20"/>
  <c r="B38" i="20"/>
  <c r="B20" i="20"/>
  <c r="B242" i="20"/>
  <c r="B78" i="20"/>
  <c r="B280" i="20"/>
  <c r="B118" i="20"/>
  <c r="B349" i="20"/>
  <c r="B753" i="20"/>
  <c r="B240" i="20"/>
  <c r="B410" i="20"/>
  <c r="B757" i="20"/>
  <c r="B66" i="20"/>
  <c r="B388" i="20"/>
  <c r="B789" i="20"/>
  <c r="B220" i="20"/>
  <c r="B511" i="20"/>
  <c r="B221" i="20"/>
  <c r="B452" i="20"/>
  <c r="B23" i="20"/>
  <c r="B538" i="20"/>
  <c r="B793" i="20"/>
  <c r="B257" i="20"/>
  <c r="B180" i="20"/>
  <c r="B625" i="20"/>
  <c r="B54" i="20"/>
  <c r="B497" i="20"/>
  <c r="B329" i="20"/>
  <c r="B202" i="20"/>
  <c r="B527" i="20"/>
  <c r="B568" i="20"/>
  <c r="B232" i="20"/>
  <c r="B661" i="20"/>
  <c r="B44" i="20"/>
  <c r="B607" i="20"/>
  <c r="B737" i="20"/>
  <c r="B229" i="20"/>
  <c r="B530" i="20"/>
  <c r="B461" i="20"/>
  <c r="B266" i="20"/>
  <c r="B724" i="20"/>
  <c r="B603" i="20"/>
  <c r="B9" i="21"/>
  <c r="B773" i="20"/>
  <c r="B339" i="20"/>
  <c r="B178" i="20"/>
  <c r="B185" i="20"/>
  <c r="B705" i="20"/>
  <c r="B284" i="20"/>
  <c r="B84" i="20"/>
  <c r="B484" i="20"/>
  <c r="B248" i="20"/>
  <c r="B50" i="20"/>
  <c r="B172" i="20"/>
  <c r="B414" i="20"/>
  <c r="B320" i="20"/>
  <c r="B192" i="20"/>
  <c r="B321" i="20"/>
  <c r="B486" i="20"/>
  <c r="B187" i="20"/>
  <c r="B129" i="20"/>
  <c r="B611" i="20"/>
  <c r="B380" i="20"/>
  <c r="B340" i="20"/>
  <c r="B161" i="20"/>
  <c r="B617" i="20"/>
  <c r="B631" i="20"/>
  <c r="B551" i="20"/>
  <c r="B446" i="20"/>
  <c r="B475" i="20"/>
  <c r="B99" i="20"/>
  <c r="B31" i="21"/>
  <c r="B418" i="20"/>
  <c r="B747" i="20"/>
  <c r="B550" i="20"/>
  <c r="B500" i="20"/>
  <c r="B701" i="20"/>
  <c r="B312" i="20"/>
  <c r="B238" i="20"/>
  <c r="B252" i="20"/>
  <c r="B70" i="20"/>
  <c r="B403" i="20"/>
  <c r="B521" i="20"/>
  <c r="B274" i="20"/>
  <c r="B778" i="20"/>
  <c r="B525" i="20"/>
  <c r="B271" i="20"/>
  <c r="B524" i="20"/>
  <c r="B115" i="20"/>
  <c r="B529" i="20"/>
  <c r="B42" i="20"/>
  <c r="B249" i="20"/>
  <c r="B495" i="20"/>
  <c r="B27" i="20"/>
  <c r="B261" i="20"/>
  <c r="B743" i="20"/>
  <c r="B122" i="20"/>
  <c r="B561" i="20"/>
  <c r="B523" i="20"/>
  <c r="B100" i="20"/>
  <c r="B718" i="20"/>
  <c r="B785" i="20"/>
  <c r="B33" i="21"/>
  <c r="B219" i="20"/>
  <c r="B183" i="20"/>
  <c r="B141" i="20"/>
  <c r="B449" i="20"/>
  <c r="B393" i="20"/>
  <c r="B355" i="20"/>
  <c r="B153" i="20"/>
  <c r="B175" i="20"/>
  <c r="B26" i="21"/>
  <c r="B687" i="20"/>
  <c r="B17" i="20"/>
  <c r="B197" i="20"/>
  <c r="B405" i="20"/>
  <c r="B733" i="20"/>
  <c r="B71" i="20"/>
  <c r="B732" i="20"/>
  <c r="B217" i="20"/>
  <c r="B528" i="20"/>
  <c r="B712" i="20"/>
  <c r="B639" i="20"/>
  <c r="B689" i="20"/>
  <c r="B664" i="20"/>
  <c r="B710" i="20"/>
  <c r="B489" i="20"/>
  <c r="B541" i="20"/>
  <c r="B575" i="20"/>
  <c r="B56" i="20"/>
  <c r="B501" i="20"/>
  <c r="B794" i="20"/>
  <c r="B404" i="20"/>
  <c r="B177" i="20"/>
  <c r="B278" i="20"/>
  <c r="B11" i="20"/>
  <c r="B136" i="20"/>
  <c r="B145" i="20"/>
  <c r="B390" i="20"/>
  <c r="B304" i="20"/>
  <c r="B259" i="20"/>
  <c r="B681" i="20"/>
  <c r="B786" i="20"/>
  <c r="B214" i="20"/>
  <c r="P18" i="30" l="1"/>
  <c r="Q18" i="30"/>
  <c r="R18" i="30" s="1"/>
  <c r="P20" i="30"/>
  <c r="Q20" i="30"/>
  <c r="R20" i="30" s="1"/>
  <c r="P22" i="30"/>
  <c r="Q22" i="30"/>
  <c r="R22" i="30" s="1"/>
  <c r="P19" i="30"/>
  <c r="Q19" i="30"/>
  <c r="R19" i="30" s="1"/>
  <c r="P21" i="30"/>
  <c r="Q21" i="30"/>
  <c r="R21" i="30" s="1"/>
  <c r="A214" i="20"/>
  <c r="A786" i="20"/>
  <c r="A681" i="20"/>
  <c r="A259" i="20"/>
  <c r="A304" i="20"/>
  <c r="A390" i="20"/>
  <c r="A145" i="20"/>
  <c r="A136" i="20"/>
  <c r="A11" i="20"/>
  <c r="A278" i="20"/>
  <c r="A177" i="20"/>
  <c r="A404" i="20"/>
  <c r="A794" i="20"/>
  <c r="A501" i="20"/>
  <c r="A56" i="20"/>
  <c r="A575" i="20"/>
  <c r="A541" i="20"/>
  <c r="A489" i="20"/>
  <c r="A710" i="20"/>
  <c r="A664" i="20"/>
  <c r="A689" i="20"/>
  <c r="A639" i="20"/>
  <c r="A712" i="20"/>
  <c r="A528" i="20"/>
  <c r="A217" i="20"/>
  <c r="A732" i="20"/>
  <c r="A71" i="20"/>
  <c r="A733" i="20"/>
  <c r="A405" i="20"/>
  <c r="A197" i="20"/>
  <c r="A17" i="20"/>
  <c r="A687" i="20"/>
  <c r="A26" i="21"/>
  <c r="A175" i="20"/>
  <c r="A153" i="20"/>
  <c r="A355" i="20"/>
  <c r="A393" i="20"/>
  <c r="A449" i="20"/>
  <c r="A141" i="20"/>
  <c r="A183" i="20"/>
  <c r="A219" i="20"/>
  <c r="A33" i="21"/>
  <c r="A785" i="20"/>
  <c r="A718" i="20"/>
  <c r="A100" i="20"/>
  <c r="A523" i="20"/>
  <c r="A561" i="20"/>
  <c r="A122" i="20"/>
  <c r="A743" i="20"/>
  <c r="A261" i="20"/>
  <c r="A27" i="20"/>
  <c r="A495" i="20"/>
  <c r="A249" i="20"/>
  <c r="A42" i="20"/>
  <c r="A529" i="20"/>
  <c r="A115" i="20"/>
  <c r="A524" i="20"/>
  <c r="A271" i="20"/>
  <c r="A525" i="20"/>
  <c r="A778" i="20"/>
  <c r="A274" i="20"/>
  <c r="A521" i="20"/>
  <c r="A403" i="20"/>
  <c r="A70" i="20"/>
  <c r="A252" i="20"/>
  <c r="A238" i="20"/>
  <c r="A312" i="20"/>
  <c r="A701" i="20"/>
  <c r="A500" i="20"/>
  <c r="A550" i="20"/>
  <c r="A747" i="20"/>
  <c r="A418" i="20"/>
  <c r="A31" i="21"/>
  <c r="A99" i="20"/>
  <c r="A475" i="20"/>
  <c r="A446" i="20"/>
  <c r="A551" i="20"/>
  <c r="A631" i="20"/>
  <c r="A617" i="20"/>
  <c r="A161" i="20"/>
  <c r="A340" i="20"/>
  <c r="A380" i="20"/>
  <c r="A611" i="20"/>
  <c r="A129" i="20"/>
  <c r="A187" i="20"/>
  <c r="A486" i="20"/>
  <c r="A321" i="20"/>
  <c r="A192" i="20"/>
  <c r="A320" i="20"/>
  <c r="A414" i="20"/>
  <c r="A172" i="20"/>
  <c r="A50" i="20"/>
  <c r="A248" i="20"/>
  <c r="A484" i="20"/>
  <c r="A84" i="20"/>
  <c r="A284" i="20"/>
  <c r="A705" i="20"/>
  <c r="A185" i="20"/>
  <c r="A178" i="20"/>
  <c r="A339" i="20"/>
  <c r="A773" i="20"/>
  <c r="A9" i="21"/>
  <c r="A603" i="20"/>
  <c r="A724" i="20"/>
  <c r="A266" i="20"/>
  <c r="A461" i="20"/>
  <c r="A530" i="20"/>
  <c r="A229" i="20"/>
  <c r="A737" i="20"/>
  <c r="A607" i="20"/>
  <c r="A44" i="20"/>
  <c r="A661" i="20"/>
  <c r="A232" i="20"/>
  <c r="A568" i="20"/>
  <c r="A527" i="20"/>
  <c r="A202" i="20"/>
  <c r="A329" i="20"/>
  <c r="A497" i="20"/>
  <c r="A54" i="20"/>
  <c r="A625" i="20"/>
  <c r="A180" i="20"/>
  <c r="A257" i="20"/>
  <c r="A793" i="20"/>
  <c r="A538" i="20"/>
  <c r="A23" i="20"/>
  <c r="A452" i="20"/>
  <c r="A221" i="20"/>
  <c r="A511" i="20"/>
  <c r="A220" i="20"/>
  <c r="A789" i="20"/>
  <c r="A388" i="20"/>
  <c r="A66" i="20"/>
  <c r="A757" i="20"/>
  <c r="A410" i="20"/>
  <c r="A240" i="20"/>
  <c r="A753" i="20"/>
  <c r="A349" i="20"/>
  <c r="A118" i="20"/>
  <c r="A280" i="20"/>
  <c r="A78" i="20"/>
  <c r="A242" i="20"/>
  <c r="A20" i="20"/>
  <c r="A38" i="20"/>
  <c r="A227" i="20"/>
  <c r="A734" i="20"/>
  <c r="A441" i="20"/>
  <c r="A87" i="20"/>
  <c r="A335" i="20"/>
  <c r="A127" i="20"/>
  <c r="A15" i="21"/>
  <c r="A361" i="20"/>
  <c r="A27" i="21"/>
  <c r="A36" i="20"/>
  <c r="A435" i="20"/>
  <c r="A633" i="20"/>
  <c r="A437" i="20"/>
  <c r="A526" i="20"/>
  <c r="A341" i="20"/>
  <c r="A15" i="20"/>
  <c r="A739" i="20"/>
  <c r="A132" i="20"/>
  <c r="A378" i="20"/>
  <c r="A121" i="20"/>
  <c r="A294" i="20"/>
  <c r="A77" i="20"/>
  <c r="A545" i="20"/>
  <c r="A573" i="20"/>
  <c r="A549" i="20"/>
  <c r="A343" i="20"/>
  <c r="A442" i="20"/>
  <c r="A434" i="20"/>
  <c r="A612" i="20"/>
  <c r="A139" i="20"/>
  <c r="A344" i="20"/>
  <c r="A454" i="20"/>
  <c r="A94" i="20"/>
  <c r="A469" i="20"/>
  <c r="A16" i="20"/>
  <c r="A212" i="20"/>
  <c r="A241" i="20"/>
  <c r="A540" i="20"/>
  <c r="A547" i="20"/>
  <c r="A73" i="20"/>
  <c r="A143" i="20"/>
  <c r="A420" i="20"/>
  <c r="A691" i="20"/>
  <c r="A337" i="20"/>
  <c r="A29" i="20"/>
  <c r="A60" i="20"/>
  <c r="A665" i="20"/>
  <c r="A103" i="20"/>
  <c r="A25" i="20"/>
  <c r="A114" i="20"/>
  <c r="A80" i="20"/>
  <c r="A602" i="20"/>
  <c r="A382" i="20"/>
  <c r="A595" i="20"/>
  <c r="A422" i="20"/>
  <c r="A13" i="20"/>
  <c r="A350" i="20"/>
  <c r="A548" i="20"/>
  <c r="A74" i="20"/>
  <c r="A391" i="20"/>
  <c r="A468" i="20"/>
  <c r="A255" i="20"/>
  <c r="A707" i="20"/>
  <c r="A2" i="21"/>
  <c r="A726" i="20"/>
  <c r="A792" i="20"/>
  <c r="A126" i="20"/>
  <c r="A519" i="20"/>
  <c r="A3" i="21"/>
  <c r="A326" i="20"/>
  <c r="A719" i="20"/>
  <c r="A164" i="20"/>
  <c r="A345" i="20"/>
  <c r="A283" i="20"/>
  <c r="A483" i="20"/>
  <c r="A657" i="20"/>
  <c r="A600" i="20"/>
  <c r="A386" i="20"/>
  <c r="A515" i="20"/>
  <c r="A196" i="20"/>
  <c r="A438" i="20"/>
  <c r="A188" i="20"/>
  <c r="A234" i="20"/>
  <c r="A377" i="20"/>
  <c r="A102" i="20"/>
  <c r="A184" i="20"/>
  <c r="A334" i="20"/>
  <c r="A627" i="20"/>
  <c r="A557" i="20"/>
  <c r="A699" i="20"/>
  <c r="A432" i="20"/>
  <c r="A28" i="20"/>
  <c r="A347" i="20"/>
  <c r="A138" i="20"/>
  <c r="A359" i="20"/>
  <c r="A354" i="20"/>
  <c r="A389" i="20"/>
  <c r="A90" i="20"/>
  <c r="A685" i="20"/>
  <c r="A117" i="20"/>
  <c r="A83" i="20"/>
  <c r="A514" i="20"/>
  <c r="A72" i="20"/>
  <c r="A423" i="20"/>
  <c r="A368" i="20"/>
  <c r="A615" i="20"/>
  <c r="A18" i="20"/>
  <c r="A723" i="20"/>
  <c r="A428" i="20"/>
  <c r="A120" i="20"/>
  <c r="A203" i="20"/>
  <c r="A653" i="20"/>
  <c r="A477" i="20"/>
  <c r="A358" i="20"/>
  <c r="A327" i="20"/>
  <c r="A784" i="20"/>
  <c r="A488" i="20"/>
  <c r="A727" i="20"/>
  <c r="A623" i="20"/>
  <c r="A498" i="20"/>
  <c r="A542" i="20"/>
  <c r="A36" i="21"/>
  <c r="A319" i="20"/>
  <c r="A765" i="20"/>
  <c r="A512" i="20"/>
  <c r="A331" i="20"/>
  <c r="A783" i="20"/>
  <c r="A205" i="20"/>
  <c r="A246" i="20"/>
  <c r="A581" i="20"/>
  <c r="A465" i="20"/>
  <c r="A569" i="20"/>
  <c r="A589" i="20"/>
  <c r="A191" i="20"/>
  <c r="A336" i="20"/>
  <c r="A455" i="20"/>
  <c r="A210" i="20"/>
  <c r="A647" i="20"/>
  <c r="A85" i="20"/>
  <c r="A247" i="20"/>
  <c r="A156" i="20"/>
  <c r="A425" i="20"/>
  <c r="A322" i="20"/>
  <c r="A157" i="20"/>
  <c r="A2" i="20"/>
  <c r="A24" i="20"/>
  <c r="A3" i="20"/>
  <c r="A298" i="20"/>
  <c r="A296" i="20"/>
  <c r="A745" i="20"/>
  <c r="A171" i="20"/>
  <c r="A155" i="20"/>
  <c r="A98" i="20"/>
  <c r="A356" i="20"/>
  <c r="A101" i="20"/>
  <c r="A267" i="20"/>
  <c r="A285" i="20"/>
  <c r="A144" i="20"/>
  <c r="A717" i="20"/>
  <c r="A302" i="20"/>
  <c r="A491" i="20"/>
  <c r="A264" i="20"/>
  <c r="A676" i="20"/>
  <c r="A29" i="21"/>
  <c r="A451" i="20"/>
  <c r="A601" i="20"/>
  <c r="A270" i="20"/>
  <c r="A539" i="20"/>
  <c r="A159" i="20"/>
  <c r="A346" i="20"/>
  <c r="A273" i="20"/>
  <c r="A193" i="20"/>
  <c r="A165" i="20"/>
  <c r="A779" i="20"/>
  <c r="A749" i="20"/>
  <c r="A536" i="20"/>
  <c r="A292" i="20"/>
  <c r="A754" i="20"/>
  <c r="A412" i="20"/>
  <c r="A714" i="20"/>
  <c r="A64" i="20"/>
  <c r="A195" i="20"/>
  <c r="A35" i="20"/>
  <c r="A708" i="20"/>
  <c r="A474" i="20"/>
  <c r="A565" i="20"/>
  <c r="A373" i="20"/>
  <c r="A370" i="20"/>
  <c r="A323" i="20"/>
  <c r="A7" i="21"/>
  <c r="A124" i="20"/>
  <c r="A243" i="20"/>
  <c r="A596" i="20"/>
  <c r="A272" i="20"/>
  <c r="A605" i="20"/>
  <c r="A506" i="20"/>
  <c r="A281" i="20"/>
  <c r="A651" i="20"/>
  <c r="A401" i="20"/>
  <c r="A413" i="20"/>
  <c r="A10" i="20"/>
  <c r="A619" i="20"/>
  <c r="A385" i="20"/>
  <c r="A397" i="20"/>
  <c r="A628" i="20"/>
  <c r="A256" i="20"/>
  <c r="A96" i="20"/>
  <c r="A590" i="20"/>
  <c r="A416" i="20"/>
  <c r="A635" i="20"/>
  <c r="A629" i="20"/>
  <c r="A330" i="20"/>
  <c r="A32" i="20"/>
  <c r="A674" i="20"/>
  <c r="A702" i="20"/>
  <c r="A694" i="20"/>
  <c r="A472" i="20"/>
  <c r="A606" i="20"/>
  <c r="A686" i="20"/>
  <c r="A662" i="20"/>
  <c r="A463" i="20"/>
  <c r="A37" i="21"/>
  <c r="A716" i="20"/>
  <c r="A462" i="20"/>
  <c r="A464" i="20"/>
  <c r="A690" i="20"/>
  <c r="A300" i="20"/>
  <c r="A387" i="20"/>
  <c r="A697" i="20"/>
  <c r="A532" i="20"/>
  <c r="A363" i="20"/>
  <c r="A365" i="20"/>
  <c r="A351" i="20"/>
  <c r="A478" i="20"/>
  <c r="A481" i="20"/>
  <c r="A555" i="20"/>
  <c r="A520" i="20"/>
  <c r="A564" i="20"/>
  <c r="A379" i="20"/>
  <c r="A381" i="20"/>
  <c r="A367" i="20"/>
  <c r="A353" i="20"/>
  <c r="A513" i="20"/>
  <c r="A587" i="20"/>
  <c r="A552" i="20"/>
  <c r="A713" i="20"/>
  <c r="A444" i="20"/>
  <c r="A371" i="20"/>
  <c r="A599" i="20"/>
  <c r="A173" i="20"/>
  <c r="A119" i="20"/>
  <c r="A398" i="20"/>
  <c r="A369" i="20"/>
  <c r="A92" i="20"/>
  <c r="A218" i="20"/>
  <c r="A48" i="20"/>
  <c r="A226" i="20"/>
  <c r="A208" i="20"/>
  <c r="A201" i="20"/>
  <c r="A777" i="20"/>
  <c r="A194" i="20"/>
  <c r="A362" i="20"/>
  <c r="A299" i="20"/>
  <c r="A301" i="20"/>
  <c r="A287" i="20"/>
  <c r="A250" i="20"/>
  <c r="A260" i="20"/>
  <c r="A408" i="20"/>
  <c r="A338" i="20"/>
  <c r="A426" i="20"/>
  <c r="A315" i="20"/>
  <c r="A317" i="20"/>
  <c r="A303" i="20"/>
  <c r="A289" i="20"/>
  <c r="A324" i="20"/>
  <c r="A459" i="20"/>
  <c r="A402" i="20"/>
  <c r="A637" i="20"/>
  <c r="A493" i="20"/>
  <c r="A421" i="20"/>
  <c r="A57" i="20"/>
  <c r="A305" i="20"/>
  <c r="A646" i="20"/>
  <c r="A384" i="20"/>
  <c r="A649" i="20"/>
  <c r="A755" i="20"/>
  <c r="A770" i="20"/>
  <c r="A704" i="20"/>
  <c r="A763" i="20"/>
  <c r="A12" i="21"/>
  <c r="A738" i="20"/>
  <c r="A673" i="20"/>
  <c r="A731" i="20"/>
  <c r="A106" i="20"/>
  <c r="A235" i="20"/>
  <c r="A237" i="20"/>
  <c r="A223" i="20"/>
  <c r="A787" i="20"/>
  <c r="A4" i="20"/>
  <c r="A152" i="20"/>
  <c r="A82" i="20"/>
  <c r="A170" i="20"/>
  <c r="A251" i="20"/>
  <c r="A253" i="20"/>
  <c r="A239" i="20"/>
  <c r="A225" i="20"/>
  <c r="A68" i="20"/>
  <c r="A216" i="20"/>
  <c r="A146" i="20"/>
  <c r="A439" i="20"/>
  <c r="A4" i="21"/>
  <c r="A456" i="20"/>
  <c r="A8" i="20"/>
  <c r="A559" i="20"/>
  <c r="A394" i="20"/>
  <c r="A113" i="20"/>
  <c r="A276" i="20"/>
  <c r="A75" i="20"/>
  <c r="A364" i="20"/>
  <c r="A586" i="20"/>
  <c r="A357" i="20"/>
  <c r="A655" i="20"/>
  <c r="A504" i="20"/>
  <c r="A279" i="20"/>
  <c r="A204" i="20"/>
  <c r="A656" i="20"/>
  <c r="A668" i="20"/>
  <c r="A752" i="20"/>
  <c r="A140" i="20"/>
  <c r="A640" i="20"/>
  <c r="A652" i="20"/>
  <c r="A618" i="20"/>
  <c r="A108" i="20"/>
  <c r="A741" i="20"/>
  <c r="A588" i="20"/>
  <c r="A683" i="20"/>
  <c r="A487" i="20"/>
  <c r="A392" i="20"/>
  <c r="A306" i="20"/>
  <c r="A715" i="20"/>
  <c r="A417" i="20"/>
  <c r="A445" i="20"/>
  <c r="A692" i="20"/>
  <c r="A703" i="20"/>
  <c r="A604" i="20"/>
  <c r="A429" i="20"/>
  <c r="A660" i="20"/>
  <c r="A709" i="20"/>
  <c r="A583" i="20"/>
  <c r="A503" i="20"/>
  <c r="A460" i="20"/>
  <c r="A207" i="20"/>
  <c r="A433" i="20"/>
  <c r="A678" i="20"/>
  <c r="A375" i="20"/>
  <c r="A471" i="20"/>
  <c r="A275" i="20"/>
  <c r="A107" i="20"/>
  <c r="A109" i="20"/>
  <c r="A95" i="20"/>
  <c r="A476" i="20"/>
  <c r="A531" i="20"/>
  <c r="A722" i="20"/>
  <c r="A263" i="20"/>
  <c r="A307" i="20"/>
  <c r="A123" i="20"/>
  <c r="A125" i="20"/>
  <c r="A111" i="20"/>
  <c r="A97" i="20"/>
  <c r="A563" i="20"/>
  <c r="A28" i="21"/>
  <c r="A295" i="20"/>
  <c r="A333" i="20"/>
  <c r="A32" i="21"/>
  <c r="A614" i="20"/>
  <c r="A88" i="20"/>
  <c r="A244" i="20"/>
  <c r="A131" i="20"/>
  <c r="A679" i="20"/>
  <c r="A626" i="20"/>
  <c r="A764" i="20"/>
  <c r="A222" i="20"/>
  <c r="A499" i="20"/>
  <c r="A79" i="20"/>
  <c r="A579" i="20"/>
  <c r="A199" i="20"/>
  <c r="A467" i="20"/>
  <c r="A63" i="20"/>
  <c r="A147" i="20"/>
  <c r="A43" i="20"/>
  <c r="A45" i="20"/>
  <c r="A31" i="20"/>
  <c r="A91" i="20"/>
  <c r="A360" i="20"/>
  <c r="A613" i="20"/>
  <c r="A135" i="20"/>
  <c r="A179" i="20"/>
  <c r="A59" i="20"/>
  <c r="A61" i="20"/>
  <c r="A47" i="20"/>
  <c r="A33" i="20"/>
  <c r="A424" i="20"/>
  <c r="A645" i="20"/>
  <c r="A167" i="20"/>
  <c r="A11" i="21"/>
  <c r="A543" i="20"/>
  <c r="A419" i="20"/>
  <c r="A55" i="20"/>
  <c r="A49" i="20"/>
  <c r="A644" i="20"/>
  <c r="A667" i="20"/>
  <c r="A698" i="20"/>
  <c r="A740" i="20"/>
  <c r="A768" i="20"/>
  <c r="A40" i="20"/>
  <c r="A744" i="20"/>
  <c r="A200" i="20"/>
  <c r="A736" i="20"/>
  <c r="A769" i="20"/>
  <c r="A728" i="20"/>
  <c r="A19" i="20"/>
  <c r="A772" i="20"/>
  <c r="A774" i="20"/>
  <c r="A760" i="20"/>
  <c r="A756" i="20"/>
  <c r="A104" i="20"/>
  <c r="A485" i="20"/>
  <c r="A7" i="20"/>
  <c r="A51" i="20"/>
  <c r="A788" i="20"/>
  <c r="A790" i="20"/>
  <c r="A776" i="20"/>
  <c r="A762" i="20"/>
  <c r="A168" i="20"/>
  <c r="A517" i="20"/>
  <c r="A39" i="20"/>
  <c r="A518" i="20"/>
  <c r="A293" i="20"/>
  <c r="A383" i="20"/>
  <c r="A411" i="20"/>
  <c r="A616" i="20"/>
  <c r="A721" i="20"/>
  <c r="A696" i="20"/>
  <c r="A395" i="20"/>
  <c r="A584" i="20"/>
  <c r="A577" i="20"/>
  <c r="A163" i="20"/>
  <c r="A578" i="20"/>
  <c r="A470" i="20"/>
  <c r="A594" i="20"/>
  <c r="A399" i="20"/>
  <c r="A457" i="20"/>
  <c r="A376" i="20"/>
  <c r="A582" i="20"/>
  <c r="A684" i="20"/>
  <c r="A682" i="20"/>
  <c r="A332" i="20"/>
  <c r="A688" i="20"/>
  <c r="A502" i="20"/>
  <c r="A650" i="20"/>
  <c r="A268" i="20"/>
  <c r="A672" i="20"/>
  <c r="A666" i="20"/>
  <c r="A450" i="20"/>
  <c r="A775" i="20"/>
  <c r="A466" i="20"/>
  <c r="A700" i="20"/>
  <c r="A507" i="20"/>
  <c r="A14" i="21"/>
  <c r="A206" i="20"/>
  <c r="A534" i="20"/>
  <c r="A620" i="20"/>
  <c r="A622" i="20"/>
  <c r="A608" i="20"/>
  <c r="A46" i="20"/>
  <c r="A12" i="20"/>
  <c r="A160" i="20"/>
  <c r="A522" i="20"/>
  <c r="A566" i="20"/>
  <c r="A636" i="20"/>
  <c r="A638" i="20"/>
  <c r="A624" i="20"/>
  <c r="A610" i="20"/>
  <c r="A76" i="20"/>
  <c r="A224" i="20"/>
  <c r="A554" i="20"/>
  <c r="A128" i="20"/>
  <c r="A5" i="20"/>
  <c r="A766" i="20"/>
  <c r="A571" i="20"/>
  <c r="A142" i="20"/>
  <c r="A621" i="20"/>
  <c r="A313" i="20"/>
  <c r="A328" i="20"/>
  <c r="A729" i="20"/>
  <c r="A233" i="20"/>
  <c r="A473" i="20"/>
  <c r="A230" i="20"/>
  <c r="A553" i="20"/>
  <c r="A213" i="20"/>
  <c r="A436" i="20"/>
  <c r="A198" i="20"/>
  <c r="A366" i="20"/>
  <c r="A556" i="20"/>
  <c r="A558" i="20"/>
  <c r="A544" i="20"/>
  <c r="A254" i="20"/>
  <c r="A663" i="20"/>
  <c r="A13" i="21"/>
  <c r="A342" i="20"/>
  <c r="A430" i="20"/>
  <c r="A572" i="20"/>
  <c r="A574" i="20"/>
  <c r="A560" i="20"/>
  <c r="A546" i="20"/>
  <c r="A695" i="20"/>
  <c r="A761" i="20"/>
  <c r="A406" i="20"/>
  <c r="A634" i="20"/>
  <c r="A409" i="20"/>
  <c r="A400" i="20"/>
  <c r="A69" i="20"/>
  <c r="A562" i="20"/>
  <c r="A236" i="20"/>
  <c r="A215" i="20"/>
  <c r="A669" i="20"/>
  <c r="A759" i="20"/>
  <c r="A782" i="20"/>
  <c r="A781" i="20"/>
  <c r="A767" i="20"/>
  <c r="A148" i="20"/>
  <c r="A750" i="20"/>
  <c r="A725" i="20"/>
  <c r="A735" i="20"/>
  <c r="A110" i="20"/>
  <c r="A492" i="20"/>
  <c r="A494" i="20"/>
  <c r="A480" i="20"/>
  <c r="A791" i="20"/>
  <c r="A535" i="20"/>
  <c r="A34" i="21"/>
  <c r="A86" i="20"/>
  <c r="A174" i="20"/>
  <c r="A508" i="20"/>
  <c r="A510" i="20"/>
  <c r="A496" i="20"/>
  <c r="A482" i="20"/>
  <c r="A567" i="20"/>
  <c r="A8" i="21"/>
  <c r="A150" i="20"/>
  <c r="A189" i="20"/>
  <c r="A310" i="20"/>
  <c r="A89" i="20"/>
  <c r="A269" i="20"/>
  <c r="A671" i="20"/>
  <c r="A311" i="20"/>
  <c r="A133" i="20"/>
  <c r="A440" i="20"/>
  <c r="A231" i="20"/>
  <c r="A479" i="20"/>
  <c r="A598" i="20"/>
  <c r="A316" i="20"/>
  <c r="A585" i="20"/>
  <c r="A516" i="20"/>
  <c r="A291" i="20"/>
  <c r="A352" i="20"/>
  <c r="A658" i="20"/>
  <c r="A670" i="20"/>
  <c r="A14" i="20"/>
  <c r="A288" i="20"/>
  <c r="A642" i="20"/>
  <c r="A654" i="20"/>
  <c r="A630" i="20"/>
  <c r="A151" i="20"/>
  <c r="A576" i="20"/>
  <c r="A458" i="20"/>
  <c r="A592" i="20"/>
  <c r="A509" i="20"/>
  <c r="A591" i="20"/>
  <c r="A228" i="20"/>
  <c r="A570" i="20"/>
  <c r="A427" i="20"/>
  <c r="A680" i="20"/>
  <c r="A641" i="20"/>
  <c r="A431" i="20"/>
  <c r="A490" i="20"/>
  <c r="A648" i="20"/>
  <c r="A609" i="20"/>
  <c r="A415" i="20"/>
  <c r="A35" i="21"/>
  <c r="A448" i="20"/>
  <c r="A751" i="20"/>
  <c r="A209" i="20"/>
  <c r="A443" i="20"/>
  <c r="A447" i="20"/>
  <c r="A643" i="20"/>
  <c r="A182" i="20"/>
  <c r="A277" i="20"/>
  <c r="A282" i="20"/>
  <c r="A286" i="20"/>
  <c r="A258" i="20"/>
  <c r="A22" i="20"/>
  <c r="A112" i="20"/>
  <c r="A505" i="20"/>
  <c r="A265" i="20"/>
  <c r="A309" i="20"/>
  <c r="A314" i="20"/>
  <c r="A318" i="20"/>
  <c r="A290" i="20"/>
  <c r="A262" i="20"/>
  <c r="A176" i="20"/>
  <c r="A537" i="20"/>
  <c r="A297" i="20"/>
  <c r="A659" i="20"/>
  <c r="A580" i="20"/>
  <c r="A105" i="20"/>
  <c r="A37" i="20"/>
  <c r="A771" i="20"/>
  <c r="A374" i="20"/>
  <c r="A325" i="20"/>
  <c r="A597" i="20"/>
  <c r="A693" i="20"/>
  <c r="A245" i="20"/>
  <c r="A706" i="20"/>
  <c r="A81" i="20"/>
  <c r="A6" i="21"/>
  <c r="A211" i="20"/>
  <c r="A677" i="20"/>
  <c r="A65" i="20"/>
  <c r="A149" i="20"/>
  <c r="A154" i="20"/>
  <c r="A158" i="20"/>
  <c r="A130" i="20"/>
  <c r="A93" i="20"/>
  <c r="A10" i="21"/>
  <c r="A308" i="20"/>
  <c r="A137" i="20"/>
  <c r="A181" i="20"/>
  <c r="A186" i="20"/>
  <c r="A190" i="20"/>
  <c r="A162" i="20"/>
  <c r="A134" i="20"/>
  <c r="A5" i="21"/>
  <c r="A372" i="20"/>
  <c r="A169" i="20"/>
  <c r="A632" i="20"/>
  <c r="A407" i="20"/>
  <c r="A675" i="20"/>
  <c r="A67" i="20"/>
  <c r="A166" i="20"/>
  <c r="A593" i="20"/>
  <c r="A348" i="20"/>
  <c r="A711" i="20"/>
  <c r="A742" i="20"/>
  <c r="A780" i="20"/>
  <c r="A453" i="20"/>
  <c r="A746" i="20"/>
  <c r="A533" i="20"/>
  <c r="A748" i="20"/>
  <c r="A396" i="20"/>
  <c r="A730" i="20"/>
  <c r="A21" i="20"/>
  <c r="A26" i="20"/>
  <c r="A30" i="20"/>
  <c r="A795" i="20"/>
  <c r="A758" i="20"/>
  <c r="A720" i="20"/>
  <c r="A52" i="20"/>
  <c r="A9" i="20"/>
  <c r="A53" i="20"/>
  <c r="A58" i="20"/>
  <c r="A62" i="20"/>
  <c r="A34" i="20"/>
  <c r="A6" i="20"/>
  <c r="A30" i="21"/>
  <c r="A116" i="20"/>
  <c r="A41" i="20"/>
</calcChain>
</file>

<file path=xl/sharedStrings.xml><?xml version="1.0" encoding="utf-8"?>
<sst xmlns="http://schemas.openxmlformats.org/spreadsheetml/2006/main" count="18686" uniqueCount="3425">
  <si>
    <t>Receipt No.</t>
  </si>
  <si>
    <t>Admission Roll</t>
  </si>
  <si>
    <t>gender</t>
  </si>
  <si>
    <t>ssc gpa</t>
  </si>
  <si>
    <t>hsc gpa</t>
  </si>
  <si>
    <t>Total GPA</t>
  </si>
  <si>
    <t>hsc year</t>
  </si>
  <si>
    <t>ssc year</t>
  </si>
  <si>
    <t>Date of Birth</t>
  </si>
  <si>
    <t>hsc_board</t>
  </si>
  <si>
    <t>ssc_board</t>
  </si>
  <si>
    <t>fname</t>
  </si>
  <si>
    <t>mname</t>
  </si>
  <si>
    <t>MALE</t>
  </si>
  <si>
    <t>GL</t>
  </si>
  <si>
    <t>DHAKA</t>
  </si>
  <si>
    <t>FARIDA BEGUM</t>
  </si>
  <si>
    <t>RAJSHAHI</t>
  </si>
  <si>
    <t>JESSORE</t>
  </si>
  <si>
    <t>FEMALE</t>
  </si>
  <si>
    <t>MD. ANWAR HOSSAIN</t>
  </si>
  <si>
    <t>MALIHA NURE JANNAT</t>
  </si>
  <si>
    <t>MD. NURUZZAMAN</t>
  </si>
  <si>
    <t>MASUMA KHAN</t>
  </si>
  <si>
    <t>AMIN AL RAFE</t>
  </si>
  <si>
    <t>ABUL BASHAR</t>
  </si>
  <si>
    <t>NASIMA BEGUM</t>
  </si>
  <si>
    <t>SALINA AKTER</t>
  </si>
  <si>
    <t>RAGIB SHAHRIAR APURBA</t>
  </si>
  <si>
    <t>MD. AYUB HOSSAIN</t>
  </si>
  <si>
    <t>ROWSHAN ARA AKTHER</t>
  </si>
  <si>
    <t>S.M. NAIMUL ASAD</t>
  </si>
  <si>
    <t>S. M. SABBIR ASAD</t>
  </si>
  <si>
    <t>NASREEN SULTANA</t>
  </si>
  <si>
    <t>MD. SAMROSE ISRAK POROS</t>
  </si>
  <si>
    <t>MD. ISTIYAK AHMED</t>
  </si>
  <si>
    <t>MST. SHAMMI ISTIYAK</t>
  </si>
  <si>
    <t>MEZBAH HOSSAIN SHOVON</t>
  </si>
  <si>
    <t>MUAZZEM HOSSAIN</t>
  </si>
  <si>
    <t>SHAHINA PARVIN</t>
  </si>
  <si>
    <t>ABU SYEED SAJID AHMED</t>
  </si>
  <si>
    <t>ABU SYEED NUR AHMED</t>
  </si>
  <si>
    <t>LAILA NARGIS KHAN</t>
  </si>
  <si>
    <t>HABIBUR RAHMAN</t>
  </si>
  <si>
    <t>MD. HABIBUR RAHMAN</t>
  </si>
  <si>
    <t>FATIN NIHAL SWACHSO</t>
  </si>
  <si>
    <t>ABUL MONSUR SANJU</t>
  </si>
  <si>
    <t>NILUFAR AKTHER</t>
  </si>
  <si>
    <t>MD. KALIM ULLAH EKTIYER SAKI</t>
  </si>
  <si>
    <t>COMILLA</t>
  </si>
  <si>
    <t>MD. AMAN ULLAH AL KHALED</t>
  </si>
  <si>
    <t>FERDOUSI ARA BEGUM</t>
  </si>
  <si>
    <t>MD. SAIFUL ISLAM</t>
  </si>
  <si>
    <t>MD. ARIFUL ISLAM NION</t>
  </si>
  <si>
    <t>MD. RAFIQUL ISLAM</t>
  </si>
  <si>
    <t>AMANA BEGUM</t>
  </si>
  <si>
    <t>JARIN TASNIM</t>
  </si>
  <si>
    <t>MD. SHAHANUR RAHMAN</t>
  </si>
  <si>
    <t>SALINA AKHTER</t>
  </si>
  <si>
    <t>MD. MUSFIDUL HASAN NEELAV</t>
  </si>
  <si>
    <t>MD. MOKHTARUL ISLAM</t>
  </si>
  <si>
    <t>MOMOTAJ ARA</t>
  </si>
  <si>
    <t>MD. SAROWAR KABIR TUSHAR</t>
  </si>
  <si>
    <t>MD. SHAHJAHAN KABIR</t>
  </si>
  <si>
    <t>MS. SHAHINUR KABIR</t>
  </si>
  <si>
    <t>MD. ARIFUL ISLAM</t>
  </si>
  <si>
    <t>DINAJPUR</t>
  </si>
  <si>
    <t>ZAHIDUL HOQUE</t>
  </si>
  <si>
    <t>MD.ZAHURUL HOQUE</t>
  </si>
  <si>
    <t>KHALEDA BEGUM</t>
  </si>
  <si>
    <t>RUHUL AMIN</t>
  </si>
  <si>
    <t>MD. AMANAT HOSSAIN</t>
  </si>
  <si>
    <t>MD. ABUL HOSSAIN</t>
  </si>
  <si>
    <t>HAMIDUN NESSA</t>
  </si>
  <si>
    <t>MD. AMINUR RAHAMAN</t>
  </si>
  <si>
    <t>MD. FAZLUR RAHMAN</t>
  </si>
  <si>
    <t>SUFIYA RAHAMAN</t>
  </si>
  <si>
    <t>RA</t>
  </si>
  <si>
    <t>MD. ARIF HOSSAIN</t>
  </si>
  <si>
    <t>MAHMUDUL HASAN</t>
  </si>
  <si>
    <t>MAHMUDA BEGUM</t>
  </si>
  <si>
    <t>SAIMA RASHID SUPTI</t>
  </si>
  <si>
    <t>MD.MAMUN UR RASHID</t>
  </si>
  <si>
    <t>SALMA SULTANA</t>
  </si>
  <si>
    <t>TASMIYAH BINTA ISLAM</t>
  </si>
  <si>
    <t>MD.NURUL ISLAM</t>
  </si>
  <si>
    <t>MAHFUZA ISLAM</t>
  </si>
  <si>
    <t>ANIMA ZAMAN AESHA</t>
  </si>
  <si>
    <t>MD. AKHTARUZZAMAN</t>
  </si>
  <si>
    <t>ZANNATUL FERDOWS</t>
  </si>
  <si>
    <t>MD. NAZRUL ISLAM</t>
  </si>
  <si>
    <t>TASNIM HABIB PROVA</t>
  </si>
  <si>
    <t>HABIBA PERVIN</t>
  </si>
  <si>
    <t>RAKIBA ISLAM</t>
  </si>
  <si>
    <t>KOHINOOR AKHTAR</t>
  </si>
  <si>
    <t>MD. AHSAN HABIB</t>
  </si>
  <si>
    <t>KOUSHIK MALLIK</t>
  </si>
  <si>
    <t>CHITTAGONG</t>
  </si>
  <si>
    <t>KRISHNA PRASAD MALLIK</t>
  </si>
  <si>
    <t>SHUBHRA DAS</t>
  </si>
  <si>
    <t>MD. FARID UDDIN</t>
  </si>
  <si>
    <t>SELINA BEGUM</t>
  </si>
  <si>
    <t>HASIB AHAMMED</t>
  </si>
  <si>
    <t>SABBIR AHAMMED</t>
  </si>
  <si>
    <t>RIMEX PARVIN</t>
  </si>
  <si>
    <t>MD.TOUSIF HOSSAIN BHUIYAN</t>
  </si>
  <si>
    <t>MD.ZAKIR HOSSAIN BHUIYAN</t>
  </si>
  <si>
    <t>ZAKIA SULTANA</t>
  </si>
  <si>
    <t>PRONOY  BISWAS</t>
  </si>
  <si>
    <t>HARE RAM BISWAS</t>
  </si>
  <si>
    <t>ASHA  LATA SHARKER</t>
  </si>
  <si>
    <t>BARISAL</t>
  </si>
  <si>
    <t>SYED BILLAL HOSSAIN</t>
  </si>
  <si>
    <t>JAHANARA BEGUM</t>
  </si>
  <si>
    <t>FARIBA ANJUMAN</t>
  </si>
  <si>
    <t>MD. ZOHURUL ALAM</t>
  </si>
  <si>
    <t>DILARA YESMIN</t>
  </si>
  <si>
    <t>MAYSHA HOSSAIN OYSHE</t>
  </si>
  <si>
    <t>MD. MOTALEB HOSSAIN KHAN</t>
  </si>
  <si>
    <t>MASUMA KHANOM</t>
  </si>
  <si>
    <t>SHAFAYET-UL-ISLAM</t>
  </si>
  <si>
    <t>MD. NAZRUL ISLAM SARKER</t>
  </si>
  <si>
    <t>SELINA NASRIN</t>
  </si>
  <si>
    <t>S.M. TASFIK US SALAHIN</t>
  </si>
  <si>
    <t>S.M MAHFUZUR RASHID</t>
  </si>
  <si>
    <t>JANNATUL FARDAOUS</t>
  </si>
  <si>
    <t>RIJVEE AHMED</t>
  </si>
  <si>
    <t>SOLEMAN AHMED</t>
  </si>
  <si>
    <t>ROKSANA AHMED</t>
  </si>
  <si>
    <t>MD. DURUL HODA</t>
  </si>
  <si>
    <t>MD. HASIB MAHMUD</t>
  </si>
  <si>
    <t>MD. MOAZZEM HOSSAIN</t>
  </si>
  <si>
    <t>MST. HAMIDA BANU</t>
  </si>
  <si>
    <t>JUNAYED HASSAN</t>
  </si>
  <si>
    <t>TUHIN AKTAR</t>
  </si>
  <si>
    <t>SALMA AKTER</t>
  </si>
  <si>
    <t>MD. ABDUL MATIN</t>
  </si>
  <si>
    <t>SADMAN SAKIB</t>
  </si>
  <si>
    <t>MD. ALI AZAM</t>
  </si>
  <si>
    <t>NAZLEE GAFFER</t>
  </si>
  <si>
    <t>MOHANA RAHMAN</t>
  </si>
  <si>
    <t>S.M.MIJANUR RAHMAN</t>
  </si>
  <si>
    <t>IRIN SULTANA MUKUL</t>
  </si>
  <si>
    <t>MD. RISHADUL ISLAM KHAN</t>
  </si>
  <si>
    <t>MD. RAKIBUL ISLAM KHAN</t>
  </si>
  <si>
    <t>MRS. REHENA PERVIN</t>
  </si>
  <si>
    <t>MEHEDI KHAN</t>
  </si>
  <si>
    <t>ISMAIL KHAN</t>
  </si>
  <si>
    <t>HAMIDA KHAM</t>
  </si>
  <si>
    <t>ASHIQUR RAHMAN</t>
  </si>
  <si>
    <t>SHAFIQUR RAHMAN</t>
  </si>
  <si>
    <t>SHAHIDA AKTER</t>
  </si>
  <si>
    <t>MD. ABUL KASHEM</t>
  </si>
  <si>
    <t>AHMMED ALL MONTASIR</t>
  </si>
  <si>
    <t>MD. ABDUL HANNAN</t>
  </si>
  <si>
    <t>MST. RINA NASRIN</t>
  </si>
  <si>
    <t>ANONNYA GHOSH</t>
  </si>
  <si>
    <t>AMAL KUMAR GHOSH</t>
  </si>
  <si>
    <t>UMA RANI DAS</t>
  </si>
  <si>
    <t>MUHTASIM SAJAT</t>
  </si>
  <si>
    <t>M.M.A.MUHIT</t>
  </si>
  <si>
    <t>ROZINA AKHTER</t>
  </si>
  <si>
    <t>MD. NURUL ISLAM</t>
  </si>
  <si>
    <t>AL IMRAN IMU</t>
  </si>
  <si>
    <t>MD.HARUN OR RASHID</t>
  </si>
  <si>
    <t>REHANA AKTER</t>
  </si>
  <si>
    <t>MD. ALMAS SHAHRIAR</t>
  </si>
  <si>
    <t>MD. MOFAZZAL HOSSAIN</t>
  </si>
  <si>
    <t>MRS. MINARA HOSSAIN</t>
  </si>
  <si>
    <t>MD. SHAHIDUL ISLAM</t>
  </si>
  <si>
    <t>KANIZ FATEMA</t>
  </si>
  <si>
    <t>SAMIR AL HABIB</t>
  </si>
  <si>
    <t>ATM HABIBUR RAHAMAN</t>
  </si>
  <si>
    <t>SAMSUN NAHAR</t>
  </si>
  <si>
    <t>PARVIN AKTER</t>
  </si>
  <si>
    <t>MD. FARHAD MOMIN</t>
  </si>
  <si>
    <t>ATM MOMINUL ISLAM</t>
  </si>
  <si>
    <t>FARIDA YEASMIN</t>
  </si>
  <si>
    <t>SADIA MOUNOTA</t>
  </si>
  <si>
    <t>A.K.M. FAIRDOUS</t>
  </si>
  <si>
    <t>RUNA LAILA</t>
  </si>
  <si>
    <t>AZIZUL HOQUE</t>
  </si>
  <si>
    <t>MOONTAHA NISHAT CHOWDHURY</t>
  </si>
  <si>
    <t>NIZAM UDDIN AHMED CHOWDHURY</t>
  </si>
  <si>
    <t>RAFIA AKTER</t>
  </si>
  <si>
    <t>RIFATUN NESA NISHAT</t>
  </si>
  <si>
    <t>MD. ANAMUL HAQUE</t>
  </si>
  <si>
    <t>NASIMA KHATUN</t>
  </si>
  <si>
    <t>MD. ENAMUL HAQUE</t>
  </si>
  <si>
    <t>MD. AZIZUL HAQUE</t>
  </si>
  <si>
    <t>NISHAT TASNIM</t>
  </si>
  <si>
    <t>MD. YEAKUB ALI</t>
  </si>
  <si>
    <t>ROWGON NAHAR</t>
  </si>
  <si>
    <t>TARIQUL ISLAM SAGAR</t>
  </si>
  <si>
    <t>TOFAZZAL HOSSAIN</t>
  </si>
  <si>
    <t>SHEULY BEGUM</t>
  </si>
  <si>
    <t>MD. MAHABUB ALAM</t>
  </si>
  <si>
    <t>GULSHAN ARA</t>
  </si>
  <si>
    <t>ABU SALEH MD. SOHAN</t>
  </si>
  <si>
    <t>MD. SOHOBUL HAQUE</t>
  </si>
  <si>
    <t>MOST. MOSLEMA BEGUM</t>
  </si>
  <si>
    <t>SIAM JUNAED</t>
  </si>
  <si>
    <t>MD HANIF</t>
  </si>
  <si>
    <t>SHEULY BAGUM</t>
  </si>
  <si>
    <t>SADIA TASNIM</t>
  </si>
  <si>
    <t>A.K.M.FAZLUL HAQUE</t>
  </si>
  <si>
    <t>ASHRAFUN NAHAR</t>
  </si>
  <si>
    <t>MD.MIZANUR RAHMAN KHAN</t>
  </si>
  <si>
    <t>MD. ABUL KASHEM KHAN</t>
  </si>
  <si>
    <t>ROUSHON ARA BEGUM</t>
  </si>
  <si>
    <t>FAHIM FAISAL</t>
  </si>
  <si>
    <t>MD. ABDUL HAKIM</t>
  </si>
  <si>
    <t>HOSNE ARA BEGUM</t>
  </si>
  <si>
    <t>MEHERUN NESSA</t>
  </si>
  <si>
    <t>MD. ABRAR RAFAT</t>
  </si>
  <si>
    <t>MD. ABDUR RAHIM</t>
  </si>
  <si>
    <t>SALMA BEGUM</t>
  </si>
  <si>
    <t>SAIF MD. CHOWDHURY</t>
  </si>
  <si>
    <t>MD. BAHAUDDIN CHOWDHURY</t>
  </si>
  <si>
    <t>SHARAFATHUNNEESA</t>
  </si>
  <si>
    <t>MD. AYUB ALI</t>
  </si>
  <si>
    <t>NAZMA BEGUM</t>
  </si>
  <si>
    <t>ADITI BARUA</t>
  </si>
  <si>
    <t>ARUP KUMAR BARUA</t>
  </si>
  <si>
    <t>SMARANIKA CHOWDHURY</t>
  </si>
  <si>
    <t>MD. SHAHJAHAN</t>
  </si>
  <si>
    <t>SUVOM SHAHA</t>
  </si>
  <si>
    <t>SHADHAN SHAHA</t>
  </si>
  <si>
    <t>TUTU SHAHA</t>
  </si>
  <si>
    <t>BIJESH CHANDA TURJA</t>
  </si>
  <si>
    <t>BIMAL KUMAR CHANDA</t>
  </si>
  <si>
    <t>BANNA RANI CHANDA</t>
  </si>
  <si>
    <t>NASRIN AKTER</t>
  </si>
  <si>
    <t>RAFI AHMED CHOWDHURY</t>
  </si>
  <si>
    <t>HUMAYUN KABIR CHOWDHURY</t>
  </si>
  <si>
    <t>NAZNIN SULTANA</t>
  </si>
  <si>
    <t>NURJAHAN BEGUM</t>
  </si>
  <si>
    <t>CHOWDHURY MAAHE</t>
  </si>
  <si>
    <t>SHAFIUL MAULA CHOWDHURY</t>
  </si>
  <si>
    <t>AKTHER JAHAN CHOWDHURY</t>
  </si>
  <si>
    <t>NUSHRAT ZAHAN MIM</t>
  </si>
  <si>
    <t>MORSHEDA BEGUM</t>
  </si>
  <si>
    <t>ABUL KALAM</t>
  </si>
  <si>
    <t>RAHIMA BEGUM</t>
  </si>
  <si>
    <t>JANNATUL FERDOUS</t>
  </si>
  <si>
    <t>MD. NAFIUR RAHMAN</t>
  </si>
  <si>
    <t>MD. ALAUDDIN</t>
  </si>
  <si>
    <t>JANNATUN NURI</t>
  </si>
  <si>
    <t>MAJEDA MAHABUB DOLON</t>
  </si>
  <si>
    <t>MD.MAHABUBUL HAQUE</t>
  </si>
  <si>
    <t>FERDAUSH AKTHER</t>
  </si>
  <si>
    <t>SHAHANAZ BEGUM</t>
  </si>
  <si>
    <t>MD. SAKIB SHAIKH</t>
  </si>
  <si>
    <t>MD. SHAHID SHAIKH</t>
  </si>
  <si>
    <t>HENARA BEGUM</t>
  </si>
  <si>
    <t>FATEMA -TUZ- ZOHORA SALMA</t>
  </si>
  <si>
    <t>MD. SHAFIULLAH</t>
  </si>
  <si>
    <t>SHAHNAZ BEGUM</t>
  </si>
  <si>
    <t>JAHIDUL ISLAM</t>
  </si>
  <si>
    <t>FAIAZ MAHMUD RAFI</t>
  </si>
  <si>
    <t>MD.ABDUR RAZZAK</t>
  </si>
  <si>
    <t>FATEMA AKHTER</t>
  </si>
  <si>
    <t>DIPTA DAS PRANTA</t>
  </si>
  <si>
    <t>DILIP KUMAR DAS</t>
  </si>
  <si>
    <t>PARBATI RANI</t>
  </si>
  <si>
    <t>MUSTAFA KAMAL</t>
  </si>
  <si>
    <t>NAZMA KAMAL</t>
  </si>
  <si>
    <t>FAHMIDA ZAMAN ZESI</t>
  </si>
  <si>
    <t>MD. ASHRAFUZZAMAN</t>
  </si>
  <si>
    <t>FERDOUSHI BEGUM</t>
  </si>
  <si>
    <t>MD. HASIB KHAN</t>
  </si>
  <si>
    <t>MD. AHSAN HABIB KHAN</t>
  </si>
  <si>
    <t>MAHFUZA RAHMAN</t>
  </si>
  <si>
    <t>MD. ABU TALIB</t>
  </si>
  <si>
    <t>SHAHIDA YASMIN</t>
  </si>
  <si>
    <t>MAHAMUDUL HASAN</t>
  </si>
  <si>
    <t>SALAUDDIN DHALI</t>
  </si>
  <si>
    <t>FATEMA AKTER</t>
  </si>
  <si>
    <t>AFROZA BEGUM</t>
  </si>
  <si>
    <t>RIAZ AHMED RAKIN</t>
  </si>
  <si>
    <t>RABEYA BEGUM</t>
  </si>
  <si>
    <t>ZAHID AHMED</t>
  </si>
  <si>
    <t>PEAR AHMED</t>
  </si>
  <si>
    <t>SHAJIA AHMED</t>
  </si>
  <si>
    <t>MD. AMINUL HAQUE</t>
  </si>
  <si>
    <t>KANAK BARUA</t>
  </si>
  <si>
    <t>MUKUL KANTI BARUA</t>
  </si>
  <si>
    <t>NILU BARUA</t>
  </si>
  <si>
    <t>SUNJIUL ISLAM</t>
  </si>
  <si>
    <t>MD. SIRAJUL ISLAM</t>
  </si>
  <si>
    <t>MAFRUZA PARVIN</t>
  </si>
  <si>
    <t>MD.MAINUL AHSAN</t>
  </si>
  <si>
    <t>MD.HARUN</t>
  </si>
  <si>
    <t>MASMIKA BEGUM</t>
  </si>
  <si>
    <t>NASIR UDDIN AHMED</t>
  </si>
  <si>
    <t>NASIMA AKTER</t>
  </si>
  <si>
    <t>NISHAT FARZANA ISLAM</t>
  </si>
  <si>
    <t>MD. RAFIQUL ISLAM CHOWDHURY</t>
  </si>
  <si>
    <t>NASIMA SULTANA</t>
  </si>
  <si>
    <t>MASUDA BEGUM</t>
  </si>
  <si>
    <t>MD. JAHANGIR HOSSAIN</t>
  </si>
  <si>
    <t>SULTANA BEGUM</t>
  </si>
  <si>
    <t>MOHAMMAD RAFSAN JANI</t>
  </si>
  <si>
    <t>MOHAMMAD ANISUR RAHMAN</t>
  </si>
  <si>
    <t>SHARIFA RUZE</t>
  </si>
  <si>
    <t>RAKESH ROSHAN PAUL</t>
  </si>
  <si>
    <t>DILIP KUMAR PAUL</t>
  </si>
  <si>
    <t>SHAMPA RANI PAUL</t>
  </si>
  <si>
    <t>TAZRIAN ZAMAN</t>
  </si>
  <si>
    <t>MD.AKTHER -UZ- ZAMAN</t>
  </si>
  <si>
    <t>SULTANA RAZIA AKTHER</t>
  </si>
  <si>
    <t>RINA CHOWDHURY</t>
  </si>
  <si>
    <t>ASMA AKTER</t>
  </si>
  <si>
    <t>SADIA SAIF LUBABA</t>
  </si>
  <si>
    <t>MRS. RANJANA BEGUM</t>
  </si>
  <si>
    <t>GOLAM FAHIM</t>
  </si>
  <si>
    <t>GOLAM KIBRIA</t>
  </si>
  <si>
    <t>SOHELI KIBRIA</t>
  </si>
  <si>
    <t>MAISHAMEEM MEHERIN MUHU</t>
  </si>
  <si>
    <t>MORSHADUL HOSSAIN</t>
  </si>
  <si>
    <t>SHAMIM ARA KHANOM</t>
  </si>
  <si>
    <t>JARIN ANJUM</t>
  </si>
  <si>
    <t>KAZI GIASHUDDIN AHAMED</t>
  </si>
  <si>
    <t>KAMRUN NAHAR</t>
  </si>
  <si>
    <t>RASHIDA BEGUM</t>
  </si>
  <si>
    <t>SHAH MOHAMMAD SADIQUR RAHMAN</t>
  </si>
  <si>
    <t>SHAH MOHAMMAD ZAHANGIR HOSSAIN</t>
  </si>
  <si>
    <t>MUMTAZ BEGUM</t>
  </si>
  <si>
    <t>SILVIA SANJANA</t>
  </si>
  <si>
    <t>MD.RAFIQUL ALAM</t>
  </si>
  <si>
    <t>FAHMIDA AKTER</t>
  </si>
  <si>
    <t>MAHIN IBNE MOYEEN</t>
  </si>
  <si>
    <t>MOYEEN UDDIN AHMED</t>
  </si>
  <si>
    <t>ISMAT ARA</t>
  </si>
  <si>
    <t>AMIN AHMED TOSHIB</t>
  </si>
  <si>
    <t>AHMED ALI MOLLAH</t>
  </si>
  <si>
    <t>SUPIA AHMED</t>
  </si>
  <si>
    <t>AYAN CHOWDHURY</t>
  </si>
  <si>
    <t>SUVASH RANJAN CHOWDHURY</t>
  </si>
  <si>
    <t>KABITA RANI CHOWDHURY</t>
  </si>
  <si>
    <t>MD. MASHFIQUE YEASIN</t>
  </si>
  <si>
    <t>MD. ABDUL MOTALEB</t>
  </si>
  <si>
    <t>SHAHEENARA BEGUM</t>
  </si>
  <si>
    <t>MD. SAMSUZZAMAN SHAYER</t>
  </si>
  <si>
    <t>MD. JALAL UDDIN FEROZ</t>
  </si>
  <si>
    <t>KAWSER BEGUM</t>
  </si>
  <si>
    <t>FAIZA ANAN NOOR</t>
  </si>
  <si>
    <t>NURE ALAM SIDDIQUE</t>
  </si>
  <si>
    <t>FOWZIA YASMIN</t>
  </si>
  <si>
    <t>AHANAF TAHMID</t>
  </si>
  <si>
    <t>IQBAL AHMED</t>
  </si>
  <si>
    <t>SIRATUN MONIRA</t>
  </si>
  <si>
    <t>ISHRAKUL MUNZERIN</t>
  </si>
  <si>
    <t>MD. SAFIUL HOQUE</t>
  </si>
  <si>
    <t>SABRINA YASMIN</t>
  </si>
  <si>
    <t>NOOR NAFEUR RAHMAN</t>
  </si>
  <si>
    <t>MD. NASIR UDDIN</t>
  </si>
  <si>
    <t>KOHINOOR BEGUM</t>
  </si>
  <si>
    <t>SYED RIAZ HOSSAIN</t>
  </si>
  <si>
    <t>MD. SHANIAN MOED</t>
  </si>
  <si>
    <t>MD. MOIN UDDIN</t>
  </si>
  <si>
    <t>SHAHIDA AKHTER</t>
  </si>
  <si>
    <t>MADRASAH</t>
  </si>
  <si>
    <t>MD. JASIM UDDIN</t>
  </si>
  <si>
    <t>PONNY ROY</t>
  </si>
  <si>
    <t>SYLHET</t>
  </si>
  <si>
    <t>SUSHANTO ROY</t>
  </si>
  <si>
    <t>JOYSREE RANI ROY</t>
  </si>
  <si>
    <t>FF</t>
  </si>
  <si>
    <t>SAZID MAHMUD</t>
  </si>
  <si>
    <t>MOSHARROF HOSSAIN</t>
  </si>
  <si>
    <t>REHANA AKHTER</t>
  </si>
  <si>
    <t>MD. KAMAL UDDIN</t>
  </si>
  <si>
    <t>SAMI UL ALAM MAHEE</t>
  </si>
  <si>
    <t>MAHBUB UL ALAM FERDOUS</t>
  </si>
  <si>
    <t>AKLIMA AKTER TULY</t>
  </si>
  <si>
    <t>SAMIHA TASNIM</t>
  </si>
  <si>
    <t>S. M. GOLAM KIBRIA</t>
  </si>
  <si>
    <t>SUFIA KHATUN</t>
  </si>
  <si>
    <t>SABINA YEASMIN</t>
  </si>
  <si>
    <t>JAHANGIR ALAM</t>
  </si>
  <si>
    <t>KAZI NUR-E-JANNAT SHOSHI</t>
  </si>
  <si>
    <t>KAZI MAHBUBUR RAHMAN</t>
  </si>
  <si>
    <t>UMME NIGHAT SULTANA</t>
  </si>
  <si>
    <t>MOHD.NAZMUS SAKIB</t>
  </si>
  <si>
    <t>MD. KAMRUZZAMAN</t>
  </si>
  <si>
    <t>TAHERA BEGUM</t>
  </si>
  <si>
    <t>NAZMUN NAHAR</t>
  </si>
  <si>
    <t>MD. MAKSUD RAHMAN</t>
  </si>
  <si>
    <t>MD. MOKLESUR RAHMAN</t>
  </si>
  <si>
    <t>SETARA KHATUN</t>
  </si>
  <si>
    <t>MST. ROWJATULJANNATMISHU</t>
  </si>
  <si>
    <t>MD. AMINULISLAMSARKAR</t>
  </si>
  <si>
    <t>MS. AKLIMAKHATUNNAJNIN</t>
  </si>
  <si>
    <t>JAHANARA AKTER</t>
  </si>
  <si>
    <t>MD. ABDUR RAHMAN</t>
  </si>
  <si>
    <t>AFIANOOR SNIGDHA</t>
  </si>
  <si>
    <t>MD. ABDUL AWAL</t>
  </si>
  <si>
    <t>MD. JOYNAL ABEDIN</t>
  </si>
  <si>
    <t>MD. IQBAL HOSSAIN</t>
  </si>
  <si>
    <t>NUZHAT TAHSINA</t>
  </si>
  <si>
    <t>MD. REZAUL KARIM</t>
  </si>
  <si>
    <t>HASINA AFROZ</t>
  </si>
  <si>
    <t>FAIAZ- BIN- MASUD</t>
  </si>
  <si>
    <t>MASUD ALAM</t>
  </si>
  <si>
    <t>FAHIMA KHATUN</t>
  </si>
  <si>
    <t>ZAMIA MOSTAFIZ</t>
  </si>
  <si>
    <t>MD. MOSTAFIZUR MOLLAH</t>
  </si>
  <si>
    <t>ROWSHON ARA MOSTAFIZ</t>
  </si>
  <si>
    <t>NUSAIBA NAOMI</t>
  </si>
  <si>
    <t>SYED ABUL MONSUR</t>
  </si>
  <si>
    <t>SHIRIN AKTER</t>
  </si>
  <si>
    <t>NAWRIN TAMIM ADITY</t>
  </si>
  <si>
    <t>MD JAHANGIR ALAM MORSHED</t>
  </si>
  <si>
    <t>FARIDA JULFIQUR</t>
  </si>
  <si>
    <t>MD. JAHID HOSSAIN</t>
  </si>
  <si>
    <t>SABRINA BINTE ZAHIR</t>
  </si>
  <si>
    <t>MD. ZAHIRUL ISLAM</t>
  </si>
  <si>
    <t>REHANA SULTANA</t>
  </si>
  <si>
    <t>ARNI RAHMAN</t>
  </si>
  <si>
    <t>S.M. MIZANUR RAHMAN</t>
  </si>
  <si>
    <t>SHELLYMA AKTER</t>
  </si>
  <si>
    <t>MD. ARAFAT ALOM PERVEZ</t>
  </si>
  <si>
    <t>MD. KUTUBUL ALOM</t>
  </si>
  <si>
    <t>MST. AKLIMA KHATUN</t>
  </si>
  <si>
    <t>RIFFAT ARA ISLAM RITU</t>
  </si>
  <si>
    <t>RAFIQUL ISLAM</t>
  </si>
  <si>
    <t>JAHEDA ISLAM</t>
  </si>
  <si>
    <t>KAUSHIK PAUL</t>
  </si>
  <si>
    <t>KUSHLAL PAUL</t>
  </si>
  <si>
    <t>SUKLA PAUL</t>
  </si>
  <si>
    <t>SYNTHIA TAHSIN SYNTHI</t>
  </si>
  <si>
    <t>SIRAJUL ISLAM</t>
  </si>
  <si>
    <t>SHAMIMA SIRAJ</t>
  </si>
  <si>
    <t>SHARIHA BOSHRA DIYA</t>
  </si>
  <si>
    <t>MD.MOKBUL HOSSAIN</t>
  </si>
  <si>
    <t>NURUNNAHAR BEGUM</t>
  </si>
  <si>
    <t>MD. ANISUR RAHMAN</t>
  </si>
  <si>
    <t>NIGAR SULTANA PRIA</t>
  </si>
  <si>
    <t>MD. ABDUL AZIZ</t>
  </si>
  <si>
    <t>REHENA AKTER</t>
  </si>
  <si>
    <t>SHANTO DAS</t>
  </si>
  <si>
    <t>SUSHIL RANJAN DAS</t>
  </si>
  <si>
    <t>RANI BALA MONDAL</t>
  </si>
  <si>
    <t>GOURAB SAHA TURZA</t>
  </si>
  <si>
    <t>GANESH SAHA</t>
  </si>
  <si>
    <t>JHUMA SAHA</t>
  </si>
  <si>
    <t>MD. ABU HANIF</t>
  </si>
  <si>
    <t>NOWSHIN NIGAR RAFA</t>
  </si>
  <si>
    <t>ABU NASER MD. NAZIRUL HOQUE</t>
  </si>
  <si>
    <t>MAHBUBA GULSHAN</t>
  </si>
  <si>
    <t>SHAMPA AKTER MONIKA</t>
  </si>
  <si>
    <t>SAHIR HOSSAIN MANIK</t>
  </si>
  <si>
    <t>CHAMPA BEGUM</t>
  </si>
  <si>
    <t>MD. HAYDER HOSSAIN</t>
  </si>
  <si>
    <t>SHAHIN AKHTER</t>
  </si>
  <si>
    <t>MD. HUMAYUN KABIR</t>
  </si>
  <si>
    <t>MD.SHAKIL KHAN</t>
  </si>
  <si>
    <t>MD.KABIR KHAN</t>
  </si>
  <si>
    <t>SFALI AKTER</t>
  </si>
  <si>
    <t>MD. ABUL KALAM AZAD</t>
  </si>
  <si>
    <t>GOLAM MILKAN</t>
  </si>
  <si>
    <t>MD. GOLAM SAMDANI</t>
  </si>
  <si>
    <t>NAIMA CHOWDHURY</t>
  </si>
  <si>
    <t>AFRUZA SULTANA</t>
  </si>
  <si>
    <t>SHAHANAZ AKTHER SATHI</t>
  </si>
  <si>
    <t>MD. MOMINUL HAQUE MOMIN</t>
  </si>
  <si>
    <t>FARZANA RAHMAN</t>
  </si>
  <si>
    <t>FARUQUE AHMED</t>
  </si>
  <si>
    <t>NAFISA ANJUM</t>
  </si>
  <si>
    <t>SHAH MD. MAHTUB UDDIN AL MAMUN</t>
  </si>
  <si>
    <t>BADRUN NAHAR</t>
  </si>
  <si>
    <t>ISHTIAK HOSSAIN</t>
  </si>
  <si>
    <t>MOSTAK HOSSAIN</t>
  </si>
  <si>
    <t>SABIHA NAHAR</t>
  </si>
  <si>
    <t>MD HASIBUL HASSAN MAJUMDER</t>
  </si>
  <si>
    <t>MD. DELWAR  HOSSAIN MAJUMDER</t>
  </si>
  <si>
    <t>HASINA AKTER</t>
  </si>
  <si>
    <t>ARPITA CHOWDHURY KONGKA</t>
  </si>
  <si>
    <t>SUKANTA CHOWDHURY</t>
  </si>
  <si>
    <t>SYED AZMAIN FAIQUE</t>
  </si>
  <si>
    <t>SYED AMINUL ISLAM</t>
  </si>
  <si>
    <t>TAHAMINA AKHTER</t>
  </si>
  <si>
    <t>FATEMA BEGUM</t>
  </si>
  <si>
    <t>MD. TANVIR HASAN</t>
  </si>
  <si>
    <t>MORJINA BEGUM</t>
  </si>
  <si>
    <t>MAJEDA BEGUM</t>
  </si>
  <si>
    <t>RAHIMA AKTER</t>
  </si>
  <si>
    <t>ADIBA TARANNUM ADRITA</t>
  </si>
  <si>
    <t>S.M. SHAFIQUL ISLAM</t>
  </si>
  <si>
    <t>MAHBUBA KHATUN</t>
  </si>
  <si>
    <t>FAIRUZ NAWAR</t>
  </si>
  <si>
    <t>NASIR UDDIN BHUIYAN</t>
  </si>
  <si>
    <t>FERDOWS JAHAN SHIPU</t>
  </si>
  <si>
    <t>DIN MOHAMMAD JAHED</t>
  </si>
  <si>
    <t>ROKEYA ALAM</t>
  </si>
  <si>
    <t>MD. WAHIDUL ISLAM</t>
  </si>
  <si>
    <t>MD. AMINUL ISLAM TARAFDER</t>
  </si>
  <si>
    <t>FAIDA AKTER</t>
  </si>
  <si>
    <t>SHARIKA MANJUMA ISLAM</t>
  </si>
  <si>
    <t>MAHBUBA AKHTER BANU</t>
  </si>
  <si>
    <t>MD. SHAKINUR ALIM JOY</t>
  </si>
  <si>
    <t>MD. MASUDUL ALAM</t>
  </si>
  <si>
    <t>AVISHEK TALUKDER</t>
  </si>
  <si>
    <t>ANIMESH BARUA</t>
  </si>
  <si>
    <t>PURABI BARUA</t>
  </si>
  <si>
    <t>CHANDAN SAHA</t>
  </si>
  <si>
    <t>MD.MAHIR SHAHRIAR</t>
  </si>
  <si>
    <t>MD.MIZANUR RAHMAN</t>
  </si>
  <si>
    <t>FERDOUSI BEGUM</t>
  </si>
  <si>
    <t>SHEIKH MOHAMMED SHAHNAWAZ</t>
  </si>
  <si>
    <t>MD. AMIR HOSSAIN</t>
  </si>
  <si>
    <t>MRS. RABEYA BEGUM</t>
  </si>
  <si>
    <t>TASNUBA ALAM BHUIYAN HRIDY</t>
  </si>
  <si>
    <t>MD. SHAHEEN ALAM BHUIYAN</t>
  </si>
  <si>
    <t>SHAIMA KHATUN LIMA</t>
  </si>
  <si>
    <t>ARANYA HORE</t>
  </si>
  <si>
    <t>AMIT KUMAR HORE</t>
  </si>
  <si>
    <t>KABERI HORE</t>
  </si>
  <si>
    <t>ISRAT JAHAN</t>
  </si>
  <si>
    <t>MD. SOLAIMAN</t>
  </si>
  <si>
    <t>ANIKA BINTEE AFTAB</t>
  </si>
  <si>
    <t>AFTAB UDDIN</t>
  </si>
  <si>
    <t>NASIMA AKTHER</t>
  </si>
  <si>
    <t>FARHANA AKTER TUMPA</t>
  </si>
  <si>
    <t>ABDUR ROUF BHUIYAN</t>
  </si>
  <si>
    <t>MOMOTAZ BEGUM</t>
  </si>
  <si>
    <t>SHIFUL ANWAR</t>
  </si>
  <si>
    <t>NURUL ANWAR</t>
  </si>
  <si>
    <t>KAUCHARA BEGUM</t>
  </si>
  <si>
    <t>ISHRAK AHMED RESHAM</t>
  </si>
  <si>
    <t>IMTIAZ AHMED</t>
  </si>
  <si>
    <t>FARHANA HUSSAIN</t>
  </si>
  <si>
    <t>TAFSIR MEHEDI</t>
  </si>
  <si>
    <t>MD. JASHIM UDDIN</t>
  </si>
  <si>
    <t>SHAHADAT HOSSEN</t>
  </si>
  <si>
    <t>FARIDA AKHTER</t>
  </si>
  <si>
    <t>SAMIN ENAM</t>
  </si>
  <si>
    <t>ENAMUL HABIB</t>
  </si>
  <si>
    <t>SHAHAPAR RASHID</t>
  </si>
  <si>
    <t>MAISHAT LUBABA</t>
  </si>
  <si>
    <t>MD. QUAMRUZZAMAN CHOWDHURY</t>
  </si>
  <si>
    <t>SHAILA ZAMAN</t>
  </si>
  <si>
    <t>SHAFIQUL ISLAM</t>
  </si>
  <si>
    <t>MD. HASANUR RAHMAN</t>
  </si>
  <si>
    <t>MD. SHAFIQUL ALAM</t>
  </si>
  <si>
    <t>MAHMUDA PATHAN</t>
  </si>
  <si>
    <t>ABDUR RAHMAN SHOWROV</t>
  </si>
  <si>
    <t>MD. SIRAJUL ISLAM KHAN</t>
  </si>
  <si>
    <t>HOMAIYA BEGUM</t>
  </si>
  <si>
    <t>WASHIK ADNAN</t>
  </si>
  <si>
    <t>MOHAMMAD MONSUR ALI</t>
  </si>
  <si>
    <t>MORJINA KHATUN</t>
  </si>
  <si>
    <t>MD. IFTEHAJ ANNAN</t>
  </si>
  <si>
    <t>MD. EHTESHAM KARIM</t>
  </si>
  <si>
    <t>SHARMIN KARIM</t>
  </si>
  <si>
    <t>MD. REFAYAT HOSSAIN</t>
  </si>
  <si>
    <t>RAFEJA KHANAM</t>
  </si>
  <si>
    <t>MD. DELWAR HOSSAIN</t>
  </si>
  <si>
    <t>FAHIM AHMED</t>
  </si>
  <si>
    <t>AL-HAJJ ABU AHMED</t>
  </si>
  <si>
    <t>SHAHANA AKTER</t>
  </si>
  <si>
    <t>JUBAER ABDULLAH</t>
  </si>
  <si>
    <t>MOHAMMAD  NURUL AMIN</t>
  </si>
  <si>
    <t>JANNAT ARA SULTANA</t>
  </si>
  <si>
    <t>HASSAN MAHMUD</t>
  </si>
  <si>
    <t>NASIR UDDIN MAHMUD</t>
  </si>
  <si>
    <t>MALIHA BINTE HUDA</t>
  </si>
  <si>
    <t>NAZMUL HUDA RATAN</t>
  </si>
  <si>
    <t>MONOWARA SULTANA NASIMA</t>
  </si>
  <si>
    <t>RAISA TABASSUM CHOWDHURY</t>
  </si>
  <si>
    <t>MUSTAFA KAMAL CHOWDHURY</t>
  </si>
  <si>
    <t>HASINA KAMAL CHOWDHURY</t>
  </si>
  <si>
    <t>MD. JAKARIA SHARKER</t>
  </si>
  <si>
    <t>MD. MOHSIN SARKER</t>
  </si>
  <si>
    <t>ROKSANA AKTER</t>
  </si>
  <si>
    <t>MD. GIAS UDDIN</t>
  </si>
  <si>
    <t>AHOSAN RAHMAN SIAM</t>
  </si>
  <si>
    <t>MD. LUTFAR RAHMAN</t>
  </si>
  <si>
    <t>FIROJA SULTANA</t>
  </si>
  <si>
    <t>AZMAIN AHNAF SHAKIB</t>
  </si>
  <si>
    <t>MD. MOFIZUR RAHMAN</t>
  </si>
  <si>
    <t>AFIFA KHATUN</t>
  </si>
  <si>
    <t>MD. MOKMINUL ISLAM</t>
  </si>
  <si>
    <t>MD. MAMUNUR RASHID</t>
  </si>
  <si>
    <t>SHIULY BEGUM</t>
  </si>
  <si>
    <t>PUJAN BANIK ARNAB</t>
  </si>
  <si>
    <t>PARIMAL BANIK</t>
  </si>
  <si>
    <t>TRIPTI RANI DUTTA</t>
  </si>
  <si>
    <t>MD. GOLAM AZAM</t>
  </si>
  <si>
    <t>MD. FAHIM FAYSAL SAKIB</t>
  </si>
  <si>
    <t>MST. TAJMINA KHATUN</t>
  </si>
  <si>
    <t>MD. GOLAM FARUK</t>
  </si>
  <si>
    <t>MRS. JESMIN AKTER</t>
  </si>
  <si>
    <t>FAISAL TAREQUE SHOHAN</t>
  </si>
  <si>
    <t>MD. BAHADUR ALI</t>
  </si>
  <si>
    <t>SALMA KHATUN</t>
  </si>
  <si>
    <t>SUDIPTO KUMAR PAUL</t>
  </si>
  <si>
    <t>SATYA NARAYAN PAUL</t>
  </si>
  <si>
    <t>UTPALA RANI PAUL</t>
  </si>
  <si>
    <t>SHAYLA RAHMAN</t>
  </si>
  <si>
    <t>LATE- LUTFOR RAHMAN</t>
  </si>
  <si>
    <t>SHORIFA AKTAR</t>
  </si>
  <si>
    <t>MST. NASIMA KHATUN</t>
  </si>
  <si>
    <t>MD. NAIMUR RAHMAN</t>
  </si>
  <si>
    <t>MD. LIAKOT ALI</t>
  </si>
  <si>
    <t>MD. SHAMSUL HAQUE</t>
  </si>
  <si>
    <t>JISHAN AHMED</t>
  </si>
  <si>
    <t>MOMIN TALUKDER</t>
  </si>
  <si>
    <t>LUCKY KHANAM</t>
  </si>
  <si>
    <t>ROKEYA BEGUM</t>
  </si>
  <si>
    <t>RIDUAN FERDOUS</t>
  </si>
  <si>
    <t>MD. MOTALEB HOSSAIN</t>
  </si>
  <si>
    <t>NAZMA AKTER</t>
  </si>
  <si>
    <t>MOHAMMAD ALI</t>
  </si>
  <si>
    <t>MD. NAZMUL AHSAN</t>
  </si>
  <si>
    <t>MD. MONIRUL ISLAM</t>
  </si>
  <si>
    <t>MOST. NURIMA ISLAM</t>
  </si>
  <si>
    <t>MD. JAHANGIR ALAM</t>
  </si>
  <si>
    <t>SHIRINA AKTER</t>
  </si>
  <si>
    <t>MD. TOFAZZAL HOSSAIN</t>
  </si>
  <si>
    <t>ABU ZIHAD MD. EBADET HOSSAIN</t>
  </si>
  <si>
    <t>ROKSHANA BEGUM</t>
  </si>
  <si>
    <t>MUNIM BIN SADIK</t>
  </si>
  <si>
    <t>MD. SHARIF SADAQUEZZAMAN</t>
  </si>
  <si>
    <t>MOONMOON AKTER</t>
  </si>
  <si>
    <t>MD. SHAH ALAM</t>
  </si>
  <si>
    <t>AHMED RAD SAKIB</t>
  </si>
  <si>
    <t>MINHAJUR RAHMAN</t>
  </si>
  <si>
    <t>GULSHAN ARA BEGUM</t>
  </si>
  <si>
    <t>SABAB ZAMAN</t>
  </si>
  <si>
    <t>MD.SHAFFIQUZZAMAN</t>
  </si>
  <si>
    <t>HAZERA BEGUM</t>
  </si>
  <si>
    <t>SHUBHO ROY</t>
  </si>
  <si>
    <t>GOPIKA ROY</t>
  </si>
  <si>
    <t>LIPTU ROY</t>
  </si>
  <si>
    <t>MD. ABDUL MANNAN</t>
  </si>
  <si>
    <t>NURUL ISLAM</t>
  </si>
  <si>
    <t>ABDULLAH AL MARUF KHAN</t>
  </si>
  <si>
    <t>A. K. M. MOZAMMEL HAQUE KHAN</t>
  </si>
  <si>
    <t>MST. ASIA KHANAM</t>
  </si>
  <si>
    <t>MD. ABU MUSA</t>
  </si>
  <si>
    <t>MASUMA AKTER</t>
  </si>
  <si>
    <t>MD. MUSARRAT HOSSAIN CHOWDHURY</t>
  </si>
  <si>
    <t>MD. MOKARRAM HOSSAIN CHOWDHURY</t>
  </si>
  <si>
    <t>MOST. MAHAFUZA HOSSAIN SIDDIKA</t>
  </si>
  <si>
    <t>ZUBAYER MAHMUD BHUIYAN</t>
  </si>
  <si>
    <t>MD. SALIM BHUIYAN</t>
  </si>
  <si>
    <t>MARZAN PARVIN</t>
  </si>
  <si>
    <t>JESMIN AKHTER</t>
  </si>
  <si>
    <t>MD. SHAHEDUL ISLAM FAHIM</t>
  </si>
  <si>
    <t>PARVIN AKHTER</t>
  </si>
  <si>
    <t>MD. NOOR ALAM</t>
  </si>
  <si>
    <t>SHAMIMA AKTER</t>
  </si>
  <si>
    <t>AYESHA AKTER</t>
  </si>
  <si>
    <t>RAMISA HYDER</t>
  </si>
  <si>
    <t>MD. RAFIQUZZAMAN HYDER</t>
  </si>
  <si>
    <t>SHAHEDA BEGUM</t>
  </si>
  <si>
    <t>NISHAT SHARMIN</t>
  </si>
  <si>
    <t>MD. ABUL FAYEZ</t>
  </si>
  <si>
    <t>ISHRAT JAHAN</t>
  </si>
  <si>
    <t>PRIOJIT DATTA</t>
  </si>
  <si>
    <t>MADHAB NANDAN DATTA</t>
  </si>
  <si>
    <t>SHIMA RANI DATTA</t>
  </si>
  <si>
    <t>KUMKUM IA HABIBA</t>
  </si>
  <si>
    <t>MD. ABUL BASHER</t>
  </si>
  <si>
    <t>BILKIS AKTER</t>
  </si>
  <si>
    <t>NAZMA RAHMAN</t>
  </si>
  <si>
    <t>MD. NAIM KHAN</t>
  </si>
  <si>
    <t>MD. BANIJUR RAHMAN KHAN</t>
  </si>
  <si>
    <t>MD. NAKIBUL ISLAM</t>
  </si>
  <si>
    <t>MST. FAHMIDA BEGUM</t>
  </si>
  <si>
    <t>KHADIZA RASHID NIRA</t>
  </si>
  <si>
    <t>HARUN- OR-RASHID</t>
  </si>
  <si>
    <t>ARZUDA RASHID</t>
  </si>
  <si>
    <t>MD. ABDUL MOJID MOLLAH</t>
  </si>
  <si>
    <t>MINARA BEGUM</t>
  </si>
  <si>
    <t>ANAS KHAN</t>
  </si>
  <si>
    <t>MASUM KHAN</t>
  </si>
  <si>
    <t>TASLIMA AKTER MUKUL</t>
  </si>
  <si>
    <t>NURUN NAHAR</t>
  </si>
  <si>
    <t>D.M. SADIQUZZAMAN</t>
  </si>
  <si>
    <t>A.H.M. MONIRUZZAMAN DEWAN</t>
  </si>
  <si>
    <t>FIROZA KHANOM</t>
  </si>
  <si>
    <t>MD. RABBI HASAN</t>
  </si>
  <si>
    <t>MD. FEROZ AHAMED</t>
  </si>
  <si>
    <t>NASRIN AKTER LUCKY</t>
  </si>
  <si>
    <t>MD. MONIRUZZAMAN</t>
  </si>
  <si>
    <t>NAZMUS SHAKIB SHADIN</t>
  </si>
  <si>
    <t>MD.ROKAN UDDIN</t>
  </si>
  <si>
    <t>SALMA AKTHER</t>
  </si>
  <si>
    <t>TANIA AFROZA ANTORA</t>
  </si>
  <si>
    <t>MD. SHAJAHAN PATWARY</t>
  </si>
  <si>
    <t>MD. AKIB RAHMAN</t>
  </si>
  <si>
    <t>MD. SHAFIQUR RAHMAN</t>
  </si>
  <si>
    <t>ABIR HASAN</t>
  </si>
  <si>
    <t>GULAM MOHAMMAD</t>
  </si>
  <si>
    <t>MALEKA FARIDA</t>
  </si>
  <si>
    <t>MAHAMOD YOUSOF</t>
  </si>
  <si>
    <t>SHARIF UDDIN</t>
  </si>
  <si>
    <t>THOHORA AKTAR</t>
  </si>
  <si>
    <t>MD. MAHAMUDUL HASAN</t>
  </si>
  <si>
    <t>MD. FIZUR RAHAMAN</t>
  </si>
  <si>
    <t>MST. RUBI BEGUM</t>
  </si>
  <si>
    <t>JOBAYER AHMED</t>
  </si>
  <si>
    <t>MD. ABDUL JALIL</t>
  </si>
  <si>
    <t>MST. NASIMA BEGUM</t>
  </si>
  <si>
    <t>MD. SABBIR MIAH</t>
  </si>
  <si>
    <t>MD. ARZU MIAH</t>
  </si>
  <si>
    <t>MOST. BILKIS BEGUM</t>
  </si>
  <si>
    <t>NAZIFA TABASSUM</t>
  </si>
  <si>
    <t>MD. NAZIRUL HAQUE BHUYIAN</t>
  </si>
  <si>
    <t>ZAMILA KHATUN</t>
  </si>
  <si>
    <t>NUR MUHAMMAD KHANDAKER</t>
  </si>
  <si>
    <t>ABDUR RAHIM KHANDAKER</t>
  </si>
  <si>
    <t>PERVIN KHANDAKER</t>
  </si>
  <si>
    <t>SHAHRIAR EBON</t>
  </si>
  <si>
    <t>ABUL KASHEM</t>
  </si>
  <si>
    <t>HALIMA KASHEM</t>
  </si>
  <si>
    <t>MEHJABEEN SHACHI</t>
  </si>
  <si>
    <t>A.Z.M. BADRUL ALAM</t>
  </si>
  <si>
    <t>TASLIMA BEGUM</t>
  </si>
  <si>
    <t>ABIR HASAN OMI</t>
  </si>
  <si>
    <t>MD. AKTER AHMMAD</t>
  </si>
  <si>
    <t>TAZKIM AHMED</t>
  </si>
  <si>
    <t>RABEYA KHATUN</t>
  </si>
  <si>
    <t>A. Z. M FAHIMUL ISLAM</t>
  </si>
  <si>
    <t>S. M. MONIRUL ISLAM</t>
  </si>
  <si>
    <t>MOST. FATEMA KHATUN</t>
  </si>
  <si>
    <t>MUHI-REZA-PRIONTO</t>
  </si>
  <si>
    <t>MIRZA-MD. MORTUZA-REZA</t>
  </si>
  <si>
    <t>MOBASSARA-BEGUM</t>
  </si>
  <si>
    <t>MD. ABDUL KARIM</t>
  </si>
  <si>
    <t>MD.MOSHARRAF HOSSAIN</t>
  </si>
  <si>
    <t>MD. HASIBUR RAHMAN</t>
  </si>
  <si>
    <t>GOLAM HAIDER</t>
  </si>
  <si>
    <t>MAHMUDA HAIDER</t>
  </si>
  <si>
    <t>MD. ENAYET HOSSAIN</t>
  </si>
  <si>
    <t>KAZI ZARIN TASNIM RAFA</t>
  </si>
  <si>
    <t>K. M. RAFIQUL ISLAM</t>
  </si>
  <si>
    <t>MAHBUBA YASMIN</t>
  </si>
  <si>
    <t>MAHMUDUN NABI</t>
  </si>
  <si>
    <t>MD. NAZMUL HAQUE</t>
  </si>
  <si>
    <t>AFIA BEGUM</t>
  </si>
  <si>
    <t>MAHBUBUR RAHMAN</t>
  </si>
  <si>
    <t>MD. MIZANUR RAHMAN</t>
  </si>
  <si>
    <t>ABDULLAH AL HASIB</t>
  </si>
  <si>
    <t>HARUN AL RASHID</t>
  </si>
  <si>
    <t>HASINA AKTAR</t>
  </si>
  <si>
    <t>MD. ABU YOUSUF SAJAL</t>
  </si>
  <si>
    <t>MD. ENAMUL HOQUE</t>
  </si>
  <si>
    <t>MST. HALIMA HOQUE</t>
  </si>
  <si>
    <t>SALEH FARHAN</t>
  </si>
  <si>
    <t>HANIF BHUYAN</t>
  </si>
  <si>
    <t>KHAIRUN NESA</t>
  </si>
  <si>
    <t>MD. ABDUL AL MUBEEN</t>
  </si>
  <si>
    <t>MOST. KHALEDA BEGUM</t>
  </si>
  <si>
    <t>ISRAT JAHAN KHAN</t>
  </si>
  <si>
    <t>SHAFIUDDIN KHAN</t>
  </si>
  <si>
    <t>SHAHNAJ PERVEEN</t>
  </si>
  <si>
    <t>SIFAT RAIHAN NEEL</t>
  </si>
  <si>
    <t>MD. RAIHAN BADSHA</t>
  </si>
  <si>
    <t>SABERA SULTANA</t>
  </si>
  <si>
    <t>SADI MOHAMMAD IMTIAZ</t>
  </si>
  <si>
    <t>A.K.M.GOLAM KABIR</t>
  </si>
  <si>
    <t>RAZIA BEGUM</t>
  </si>
  <si>
    <t>SAIF CHOWDHURY</t>
  </si>
  <si>
    <t>CHOWDHURY BADARUDDUZA SALIM</t>
  </si>
  <si>
    <t>HOSNE ARA CHOWDHURY LABONE</t>
  </si>
  <si>
    <t>KAZI MD. RIAZ RAHMAN</t>
  </si>
  <si>
    <t>KAZI MD. ABDUR RAHMAN</t>
  </si>
  <si>
    <t>JAHANARA  BEGUM</t>
  </si>
  <si>
    <t>MD. ABIDUR RAHMAN KHAN</t>
  </si>
  <si>
    <t>MD. MAZIBOR RAHMAN KHAN</t>
  </si>
  <si>
    <t>PAPIA AKTHER</t>
  </si>
  <si>
    <t>SYED MD. TAJDIK AHMED</t>
  </si>
  <si>
    <t>FATEMA JOHORA</t>
  </si>
  <si>
    <t>SAIF ABDUL  ALIF</t>
  </si>
  <si>
    <t>PARVEN AKTER</t>
  </si>
  <si>
    <t>SHEIKH SHARFARAZ NAWAZ</t>
  </si>
  <si>
    <t>SHEIKH AHSAN UL HABIB</t>
  </si>
  <si>
    <t>THAHMINA AHMED</t>
  </si>
  <si>
    <t>ASHIK BIN MAMUN</t>
  </si>
  <si>
    <t>ABDULLAH-AL-MAMUN</t>
  </si>
  <si>
    <t>MAKSUDA YESMIN</t>
  </si>
  <si>
    <t>AJWAD RAHMAN</t>
  </si>
  <si>
    <t>ATAUR RAHMAN</t>
  </si>
  <si>
    <t>SHAHANAZ PARVEEN</t>
  </si>
  <si>
    <t>MD.WAKIUL ALAM</t>
  </si>
  <si>
    <t>NOOR MOHAMMAD</t>
  </si>
  <si>
    <t>AZIZA NOOR</t>
  </si>
  <si>
    <t>ZOHERUL ISLAM EMON</t>
  </si>
  <si>
    <t>MD. BELAYET HOSSAIN</t>
  </si>
  <si>
    <t>SAHIDA PARVIN</t>
  </si>
  <si>
    <t>MOINUL MOHSIN ASIF</t>
  </si>
  <si>
    <t>MOHAMMED MOHSIN</t>
  </si>
  <si>
    <t>MOSHAMMAT SAJEDA SULTANA</t>
  </si>
  <si>
    <t>MD.MORSHEDUL ISLAM</t>
  </si>
  <si>
    <t>MD.ZAHEDUL ISLAM</t>
  </si>
  <si>
    <t>SAYLA AFROSE  PROVA</t>
  </si>
  <si>
    <t>MD.IBRAHIM KHALIL</t>
  </si>
  <si>
    <t>MARIAM KHALIL</t>
  </si>
  <si>
    <t>FAUZIA TASNIM KHAN</t>
  </si>
  <si>
    <t>MD. FEROZ KHAN</t>
  </si>
  <si>
    <t>SHAHANAZ KHAN</t>
  </si>
  <si>
    <t>ROWSHAN ARA</t>
  </si>
  <si>
    <t>MD.MURSHIDUZZAMAN JAMIL</t>
  </si>
  <si>
    <t>MD.MOFIZUL ISLAM</t>
  </si>
  <si>
    <t>MURSHIDA AKATER</t>
  </si>
  <si>
    <t>KAMRUL HASAN</t>
  </si>
  <si>
    <t>S. M. MIR BOX</t>
  </si>
  <si>
    <t>KAMRUNNAHAR</t>
  </si>
  <si>
    <t>MD. ISTEIAR AHMED</t>
  </si>
  <si>
    <t>HASINA KHATUN</t>
  </si>
  <si>
    <t>BENJIR AHMED AKANDA</t>
  </si>
  <si>
    <t>MD. ABDUS SELIM AKANDA</t>
  </si>
  <si>
    <t>KHALEDA AKTER</t>
  </si>
  <si>
    <t>MD. ABDUS SALAM</t>
  </si>
  <si>
    <t>ABIHA TAHSIN CHOWDHURY</t>
  </si>
  <si>
    <t>M.A. QUAYYUM CHOWDHURY</t>
  </si>
  <si>
    <t>SALMA KANIZ</t>
  </si>
  <si>
    <t>MD ATIQUE AHMED ZIAD</t>
  </si>
  <si>
    <t>MOHAMMAD ALI SARKER</t>
  </si>
  <si>
    <t>TOUFICA ARJU BANU</t>
  </si>
  <si>
    <t>MD. MUSFIKUZZAMAN</t>
  </si>
  <si>
    <t>MD. AKTARUZZAMAN</t>
  </si>
  <si>
    <t>MURSHIDA AKTAR</t>
  </si>
  <si>
    <t>ROBIN BIN SALAM</t>
  </si>
  <si>
    <t>MOHAMMAD ABDUS SALAM HOWLADER</t>
  </si>
  <si>
    <t>TOUFIQUEA AHMED</t>
  </si>
  <si>
    <t>MD. TOUFIQUR ALAM</t>
  </si>
  <si>
    <t>HOSNEARA BEGUM</t>
  </si>
  <si>
    <t>MOSIUR RAHMAN</t>
  </si>
  <si>
    <t>MD.SHAFIQUR RAHMAN MAZUMDER</t>
  </si>
  <si>
    <t>MD. SAJJAD HOSSAIN</t>
  </si>
  <si>
    <t>SALMA HOSSAIN</t>
  </si>
  <si>
    <t>MD. TAZRIAN FARNAZ</t>
  </si>
  <si>
    <t>MD. GOLAM FARUQUE</t>
  </si>
  <si>
    <t>NAZMA ARA BEGUM</t>
  </si>
  <si>
    <t>JAISY ISLAM</t>
  </si>
  <si>
    <t>ASMA ISLAM</t>
  </si>
  <si>
    <t>SHREYA PAUL</t>
  </si>
  <si>
    <t>TARITHMOY PAUL</t>
  </si>
  <si>
    <t>SUPARNA PAUL</t>
  </si>
  <si>
    <t>MD.ITTEHAD HASAN</t>
  </si>
  <si>
    <t>MD.HASAN MUSA</t>
  </si>
  <si>
    <t>MAHMUDA KHANAM</t>
  </si>
  <si>
    <t>SABBIR AHMED</t>
  </si>
  <si>
    <t>MD. ABDUS SATTAR</t>
  </si>
  <si>
    <t>SHAHAN-ARA-BEGUM</t>
  </si>
  <si>
    <t>RAMISA BINTE AZAD</t>
  </si>
  <si>
    <t>ABUL KALAM AZAD</t>
  </si>
  <si>
    <t>SAILA PARVIN</t>
  </si>
  <si>
    <t>MOSTOFA SHAHRIAR ANTIC</t>
  </si>
  <si>
    <t>MOAZZEM ALI ARZU</t>
  </si>
  <si>
    <t>SHAMIMA RAHMAN</t>
  </si>
  <si>
    <t>NAZMUS SAKIB</t>
  </si>
  <si>
    <t>MD. ABDUR RAZZAQUE</t>
  </si>
  <si>
    <t>SURIYA SHARMIN KAZOL</t>
  </si>
  <si>
    <t>SHAKIB HOSSAIN KHAN</t>
  </si>
  <si>
    <t>ZAHID HOSSAIN KHAN</t>
  </si>
  <si>
    <t>ASRAFUL ROWSON ARA</t>
  </si>
  <si>
    <t>ARAF MOLLAH</t>
  </si>
  <si>
    <t>MOHAMMAD SELIM MOLLAH</t>
  </si>
  <si>
    <t>FAHAMIDA AYIVEE</t>
  </si>
  <si>
    <t>MD. MAKBUL HAQUE</t>
  </si>
  <si>
    <t>SHAMSHARA BEGUM</t>
  </si>
  <si>
    <t>ROWSHAN ARA BEGUM</t>
  </si>
  <si>
    <t>KAZI TAQI TAHMID</t>
  </si>
  <si>
    <t>KAZI SHOWKAT HOSSAIN</t>
  </si>
  <si>
    <t>ALMAS KHATUN</t>
  </si>
  <si>
    <t>MD. ABDUL LATIF</t>
  </si>
  <si>
    <t>HUMAYRA ADIBA NEWAZ</t>
  </si>
  <si>
    <t>S.M. SHAHNEWAZ</t>
  </si>
  <si>
    <t>ZAKIA MALIK</t>
  </si>
  <si>
    <t>MD. KHALID HASSAN</t>
  </si>
  <si>
    <t>ARAFAT CHOWDHURY</t>
  </si>
  <si>
    <t>MOHAMMAD SADEK</t>
  </si>
  <si>
    <t>KAZI HACINA AKTER</t>
  </si>
  <si>
    <t>SAYEEDA TAHSIN  ISLAM</t>
  </si>
  <si>
    <t>A. K. M  MOFIZUL ISLAM</t>
  </si>
  <si>
    <t>MD. RUHUL AMIN</t>
  </si>
  <si>
    <t>LIRAN GHOSH</t>
  </si>
  <si>
    <t>SATYA RANJAN GHOSH</t>
  </si>
  <si>
    <t>ZARNA RANI GHOSH</t>
  </si>
  <si>
    <t>MD.MUSHFIQUR RAHMAN</t>
  </si>
  <si>
    <t>MD.MUKHLESUR RAHMAN</t>
  </si>
  <si>
    <t>SHOHELI SIDDIKA BAKUL</t>
  </si>
  <si>
    <t>ALEYA AKTER</t>
  </si>
  <si>
    <t>SABIHA BENTA SAYED BADHON</t>
  </si>
  <si>
    <t>MD. ABU SAYED CHOWDHURY</t>
  </si>
  <si>
    <t>SHORMIN AKTER</t>
  </si>
  <si>
    <t>HASINA BEGUM</t>
  </si>
  <si>
    <t>BILKIS BEGUM</t>
  </si>
  <si>
    <t>MOHAMMAD TAMIM ISLAM</t>
  </si>
  <si>
    <t>MD. SHAFIQUL ISLAM</t>
  </si>
  <si>
    <t>NAZNIN ISLAM</t>
  </si>
  <si>
    <t>MD. MOHTASIM BILLAH</t>
  </si>
  <si>
    <t>SURAIYA AKHTER</t>
  </si>
  <si>
    <t>MD. JAHANGIR</t>
  </si>
  <si>
    <t>MD. FARAZ KABIR KHAN</t>
  </si>
  <si>
    <t>MD. HUMAYUN KABIR KHAN</t>
  </si>
  <si>
    <t>FARZANA YESMIN</t>
  </si>
  <si>
    <t>PRAJNA PARMITA MAZUMDER</t>
  </si>
  <si>
    <t>MANOJ KANTI MAZUMDER</t>
  </si>
  <si>
    <t>MINU RANI SARKER</t>
  </si>
  <si>
    <t>MINHAJUL ISLAM</t>
  </si>
  <si>
    <t>NILUFA YEASMIN</t>
  </si>
  <si>
    <t>ANIK DATTA</t>
  </si>
  <si>
    <t>AJOY DATTA</t>
  </si>
  <si>
    <t>BINA DATTA</t>
  </si>
  <si>
    <t>SHEIKH SAKIB UL HUDA</t>
  </si>
  <si>
    <t>SHEIKH SADEQUL HUDA</t>
  </si>
  <si>
    <t>HABIBA KHATUN</t>
  </si>
  <si>
    <t>MD. RUMMAN HUDA SARKER</t>
  </si>
  <si>
    <t>MD. ALAUL HUDA SARKER</t>
  </si>
  <si>
    <t>SOROWAR RUMA BEGUM</t>
  </si>
  <si>
    <t>LIPI AKTER</t>
  </si>
  <si>
    <t>ATAUL HOQUE</t>
  </si>
  <si>
    <t>TANVIR MAHMUD RAFI</t>
  </si>
  <si>
    <t>MAHMUD HOSSAIN</t>
  </si>
  <si>
    <t>LUBNA YASMIN</t>
  </si>
  <si>
    <t>TASNID MAHIN</t>
  </si>
  <si>
    <t>DABIR UDDIN AHMED</t>
  </si>
  <si>
    <t>NASIMA AHMED</t>
  </si>
  <si>
    <t>FAHMIDA TANJUM</t>
  </si>
  <si>
    <t>MD. FIRUZ MIAH</t>
  </si>
  <si>
    <t>ABDUL AZIZ</t>
  </si>
  <si>
    <t>SHEFALY</t>
  </si>
  <si>
    <t>A. M. SHAMSUR RAHMAN BHUYAN</t>
  </si>
  <si>
    <t>MST. SHAMMI AKTHAR BANU</t>
  </si>
  <si>
    <t>FATIMA IKRA</t>
  </si>
  <si>
    <t>SHEIKH FARID AHMED</t>
  </si>
  <si>
    <t>HALIMA YEASMIN</t>
  </si>
  <si>
    <t>SYEDA MEHZEBA NUHASH</t>
  </si>
  <si>
    <t>SYED BAH UDDIN</t>
  </si>
  <si>
    <t>GULSAN ARA</t>
  </si>
  <si>
    <t>MD.TANVIR SHIKDER</t>
  </si>
  <si>
    <t>MD.SELIM SHIKDER</t>
  </si>
  <si>
    <t>MD.MAHINUZZAMAN</t>
  </si>
  <si>
    <t>A.T.M. MONIRUZZAMAN</t>
  </si>
  <si>
    <t>SHAHIN AKTHER</t>
  </si>
  <si>
    <t>MD. AMJAD HOSSAIN KHAN</t>
  </si>
  <si>
    <t>MD. JAHANGIR HOSSAIN KHAN</t>
  </si>
  <si>
    <t>SHAHIDA KHAN</t>
  </si>
  <si>
    <t>ASIF SOROWAR</t>
  </si>
  <si>
    <t>GOLAM SOROWAR</t>
  </si>
  <si>
    <t>AFROSA SULTANA</t>
  </si>
  <si>
    <t>CHAITY SARKER</t>
  </si>
  <si>
    <t>CHANDAN SARKER</t>
  </si>
  <si>
    <t>RIKTA SARKER</t>
  </si>
  <si>
    <t>MEHERUN NESA</t>
  </si>
  <si>
    <t>KAZI MOBIN HOSSAIN</t>
  </si>
  <si>
    <t>KAZI AFZAL HOSSAIN</t>
  </si>
  <si>
    <t>MAHMUDA SULTANA</t>
  </si>
  <si>
    <t>MIRZA SHAHRIAR</t>
  </si>
  <si>
    <t>MIRZA SHAHIDULLAH</t>
  </si>
  <si>
    <t>MAKSUDA KHATUN MARIA</t>
  </si>
  <si>
    <t>ZAHIRUL ISLAM MANIK</t>
  </si>
  <si>
    <t>SEYDA MUNA ISLAM</t>
  </si>
  <si>
    <t>RAIHAN RASHID</t>
  </si>
  <si>
    <t>HARUN - OR - RASHID</t>
  </si>
  <si>
    <t>REHANA PARVIN</t>
  </si>
  <si>
    <t>PRITOM DAS SHUVO</t>
  </si>
  <si>
    <t>JOY DEB CHANDRA DAS</t>
  </si>
  <si>
    <t>RUNU RANI CHANDA</t>
  </si>
  <si>
    <t>MD. FAHIM HOSSAIN RABBI</t>
  </si>
  <si>
    <t>MD. ASLAM HOSSAIN</t>
  </si>
  <si>
    <t>AKTARUNNAHAR SUBARNA</t>
  </si>
  <si>
    <t>MD. FARID HOSSAIN</t>
  </si>
  <si>
    <t>SILVIA SALEH</t>
  </si>
  <si>
    <t>ABU MUSA SALEH</t>
  </si>
  <si>
    <t>SELINA SALEH</t>
  </si>
  <si>
    <t>MOINUL HAQUE</t>
  </si>
  <si>
    <t>MADINA AKTER</t>
  </si>
  <si>
    <t>RANTU ADHIKARY</t>
  </si>
  <si>
    <t>SHISHIR ADHIKARY</t>
  </si>
  <si>
    <t>AMITA ADHIKARY</t>
  </si>
  <si>
    <t>MD.MOIN UDDIN HASAN MAHIN</t>
  </si>
  <si>
    <t>MD. MOIZUDDIN</t>
  </si>
  <si>
    <t>MAKSUDA KHATUN</t>
  </si>
  <si>
    <t>NIYAZ MAHMUD SAYEM</t>
  </si>
  <si>
    <t>MUHAMMAD NUR NABI</t>
  </si>
  <si>
    <t>AL AMIN MATBER</t>
  </si>
  <si>
    <t>MD. SHAHJAHAN MATBER</t>
  </si>
  <si>
    <t>SHARMIN JAHAN</t>
  </si>
  <si>
    <t>MD. SANIAT KAMAL</t>
  </si>
  <si>
    <t>MD. REJAUL KARIM</t>
  </si>
  <si>
    <t>ARAFAT IBNE YOUSUF</t>
  </si>
  <si>
    <t>MD. YOUSUF PATWARY</t>
  </si>
  <si>
    <t>BILKIS SULTANA</t>
  </si>
  <si>
    <t>MD.MAHINUL ISLAM</t>
  </si>
  <si>
    <t>A.K.M.SIRAJUL ISLAM</t>
  </si>
  <si>
    <t>MASUDA PARVIN</t>
  </si>
  <si>
    <t>MD. HUMAYUN RASHID</t>
  </si>
  <si>
    <t>ABDUR RASHID</t>
  </si>
  <si>
    <t>ABDULLAH AL AMIN</t>
  </si>
  <si>
    <t>SHERINA BEGUM</t>
  </si>
  <si>
    <t>ABU UBAIDA AKASH</t>
  </si>
  <si>
    <t>QUAMRUZZAMAN</t>
  </si>
  <si>
    <t>ROKSANA SILPI</t>
  </si>
  <si>
    <t>MD. FARHAN SHAHARIAR</t>
  </si>
  <si>
    <t>MD. FAZLUL HAQUE</t>
  </si>
  <si>
    <t>SHAHANA AFROZ</t>
  </si>
  <si>
    <t>TAUQIR KHAN</t>
  </si>
  <si>
    <t>MOINUDDIN KHAN</t>
  </si>
  <si>
    <t>NUSRAT JAHAN</t>
  </si>
  <si>
    <t>TOWKIR AHMED</t>
  </si>
  <si>
    <t>MD. ANNOOR HOSSAIN</t>
  </si>
  <si>
    <t>MD. ALTAF HOSSAIN</t>
  </si>
  <si>
    <t>SHAHNAZ AKHTER</t>
  </si>
  <si>
    <t>TAHMINA SULTANA</t>
  </si>
  <si>
    <t>SAMSUN NAHAR KHANAM</t>
  </si>
  <si>
    <t>MAHPARA TASNEEM MOLLICK</t>
  </si>
  <si>
    <t>MD.MOSHIUR RAHMAN MOLLICK</t>
  </si>
  <si>
    <t>HELENA AFRIN</t>
  </si>
  <si>
    <t>ANIKA NAWAR</t>
  </si>
  <si>
    <t>MOHAMMAD ANWAR HOSSAIN</t>
  </si>
  <si>
    <t>SYEDA JEBUNNAHAR</t>
  </si>
  <si>
    <t>PRITOM MOHAJAN</t>
  </si>
  <si>
    <t>PRIYAJIT MOHAJAN</t>
  </si>
  <si>
    <t>DAIZY MOHAJAN</t>
  </si>
  <si>
    <t>FARIDA YESMIN</t>
  </si>
  <si>
    <t>ANJUMAN ARA BEGUM</t>
  </si>
  <si>
    <t>RATUL AHMED</t>
  </si>
  <si>
    <t>ALAUDDIN AHMED</t>
  </si>
  <si>
    <t>HIRON NAHAR HENA</t>
  </si>
  <si>
    <t>SARWAR GONI ARMAN</t>
  </si>
  <si>
    <t>MD.OSMAN GONI</t>
  </si>
  <si>
    <t>BIBI REHNA SHELLY</t>
  </si>
  <si>
    <t>ANAS MOHAMMAD ANWAR</t>
  </si>
  <si>
    <t>MD. ANWARUL HAQUE</t>
  </si>
  <si>
    <t>AYESHA ANWAR</t>
  </si>
  <si>
    <t>KHONDOKAR FAHIM SHAHRIAR</t>
  </si>
  <si>
    <t>KHONDOKAR SHAKHAWAT HOSSAIN</t>
  </si>
  <si>
    <t>FATEMA SHAKHAWAT</t>
  </si>
  <si>
    <t>JAWAT KABIR FAHIM</t>
  </si>
  <si>
    <t>JAHANGIR KABIR</t>
  </si>
  <si>
    <t>JANNATUL FERDAUSI KABIR</t>
  </si>
  <si>
    <t>EHSANUL HAQUE FAHIM</t>
  </si>
  <si>
    <t>ABDUL HAQUE HOWLADER</t>
  </si>
  <si>
    <t>PAPRI SULTANA</t>
  </si>
  <si>
    <t>MD.NURNABY SIDDIQUI</t>
  </si>
  <si>
    <t>MD.HABIBUR RAHMAN</t>
  </si>
  <si>
    <t>MST.NAZMIN NAHAR SHEFA</t>
  </si>
  <si>
    <t>MD. RAIHAN ABRAR SHAKIL</t>
  </si>
  <si>
    <t>MD. SHAHIDULLAH MOZUMDER</t>
  </si>
  <si>
    <t>ZOHORA AKTER RUMA</t>
  </si>
  <si>
    <t>ABDULLAH AL MAHBUB</t>
  </si>
  <si>
    <t>MD. KHAIRUZZAMAN</t>
  </si>
  <si>
    <t>DILARA PARVEN</t>
  </si>
  <si>
    <t>TANIMA ISLAM</t>
  </si>
  <si>
    <t>MD. MAJHARUL ISLAM</t>
  </si>
  <si>
    <t>TAHMINA AKHTER</t>
  </si>
  <si>
    <t>SHENAZ DRISTY</t>
  </si>
  <si>
    <t>ABDUR RAZZAK</t>
  </si>
  <si>
    <t>FEROZA BEGUM</t>
  </si>
  <si>
    <t>MD. NASRULLAH</t>
  </si>
  <si>
    <t>REZINA BEGUM</t>
  </si>
  <si>
    <t>STAPHENY PENHEIRO</t>
  </si>
  <si>
    <t>SEBASTIAN PENHEIRO</t>
  </si>
  <si>
    <t>DOREEN PENHEIRO</t>
  </si>
  <si>
    <t>KABIR AHMED</t>
  </si>
  <si>
    <t>AMIT HASAN</t>
  </si>
  <si>
    <t>OBAID ULLAH</t>
  </si>
  <si>
    <t>MAHINOOR BEGUM</t>
  </si>
  <si>
    <t>SAAD HASAN</t>
  </si>
  <si>
    <t>T. M. MAHMUD HASAN</t>
  </si>
  <si>
    <t>SITARA PARVIN</t>
  </si>
  <si>
    <t>MAHI SOROWAR</t>
  </si>
  <si>
    <t>REZAUL ISLAM</t>
  </si>
  <si>
    <t>SALMA MIMI</t>
  </si>
  <si>
    <t>RUBINA BEGUM</t>
  </si>
  <si>
    <t>SHEIKH NAYEEM UDDIN</t>
  </si>
  <si>
    <t>SHEIKH MOHAMMAD</t>
  </si>
  <si>
    <t>MD. SAHNAWAZ HOSSEN</t>
  </si>
  <si>
    <t>MD. FORHAD HOSSEN</t>
  </si>
  <si>
    <t>DELOWARA BEGUM</t>
  </si>
  <si>
    <t>MD. ZUBAER AHMED</t>
  </si>
  <si>
    <t>MD. A K AM ZAKARIA SARKAR</t>
  </si>
  <si>
    <t>MST. SAHNAZ BEGUM</t>
  </si>
  <si>
    <t>TANZIL ISLAM</t>
  </si>
  <si>
    <t>MD. TAZUL ISLAM</t>
  </si>
  <si>
    <t>MD. MEHEDI HASAN</t>
  </si>
  <si>
    <t>S.M. SAJID HASAN</t>
  </si>
  <si>
    <t>MD. ABDUS SALAM SARKER</t>
  </si>
  <si>
    <t>ANJUMAN ARA</t>
  </si>
  <si>
    <t>SHAHIDA BEGUM</t>
  </si>
  <si>
    <t>A. K. M. JUHAYEAR AKHTAB</t>
  </si>
  <si>
    <t>A. K. M. SHAMSUL ALAM</t>
  </si>
  <si>
    <t>KHANDOKER ZINNATUN NAHAR</t>
  </si>
  <si>
    <t>KHADIZA BEGUM</t>
  </si>
  <si>
    <t>PARTHA PRATIM SUTRADHAR</t>
  </si>
  <si>
    <t>HARADHAN CHANDRA SUTRADHAR</t>
  </si>
  <si>
    <t>JULAN RANI SUTRADHAR</t>
  </si>
  <si>
    <t>FARHANA HOSSAIN</t>
  </si>
  <si>
    <t>SELINA HOSSAIN</t>
  </si>
  <si>
    <t>TASNIA RABEYA DAWLA</t>
  </si>
  <si>
    <t>MD. ASADUDDAWLA</t>
  </si>
  <si>
    <t>TASLIMA SUFIA</t>
  </si>
  <si>
    <t>MD. ARMAN HOSSAIN ORIN</t>
  </si>
  <si>
    <t>MD. YOUNUS ALI MOLLAH</t>
  </si>
  <si>
    <t>ALHAMRA PERVEEN</t>
  </si>
  <si>
    <t>SALEHA BEGUM</t>
  </si>
  <si>
    <t>MD. JOBAER</t>
  </si>
  <si>
    <t>MST. DILRUBA AKTAR</t>
  </si>
  <si>
    <t>MD. AMINUL ISLAM BHUYIAN</t>
  </si>
  <si>
    <t>MD. RAFIQUL ISLAM BHUYIAN</t>
  </si>
  <si>
    <t>MD. ROCNUZZAMAN AVASH.</t>
  </si>
  <si>
    <t>MD. MONIRUZZAMAN.</t>
  </si>
  <si>
    <t>MOST. SHAMIMA SULTANA.</t>
  </si>
  <si>
    <t>ASHFAQ EBNA MILLAT</t>
  </si>
  <si>
    <t>MONZIL-E-MILLAT</t>
  </si>
  <si>
    <t>MD. RASEL</t>
  </si>
  <si>
    <t>MD. SAHID ULLAH</t>
  </si>
  <si>
    <t>MARJAN BEGUM</t>
  </si>
  <si>
    <t>FAHAD CHOWDHURY HEMEL</t>
  </si>
  <si>
    <t>CHOWDHURY ASHRAF HOSSAIN</t>
  </si>
  <si>
    <t>FARJANA AKTHER</t>
  </si>
  <si>
    <t>MD. SHIRAZUL ISLAM</t>
  </si>
  <si>
    <t>NAZMA AKHTER</t>
  </si>
  <si>
    <t>MD. SYFUR RAHMAN</t>
  </si>
  <si>
    <t>MD. ATAUR RAHMAN</t>
  </si>
  <si>
    <t>SHAHINA AKTER</t>
  </si>
  <si>
    <t>TASHFIQ AHMED</t>
  </si>
  <si>
    <t>MD.NOOR NABI</t>
  </si>
  <si>
    <t>TANJIL ASHRAF</t>
  </si>
  <si>
    <t>NAZRATUN NAYEEM</t>
  </si>
  <si>
    <t>TAFAZZAL HOSSAIN</t>
  </si>
  <si>
    <t>MD. SIAM ISLAM</t>
  </si>
  <si>
    <t>SUFIA BEGUM</t>
  </si>
  <si>
    <t>EMDADUL HAQUE</t>
  </si>
  <si>
    <t>OBAIDUL HAQUE</t>
  </si>
  <si>
    <t>KAZI JAKIR HASAN</t>
  </si>
  <si>
    <t>KAZI NURULLAH</t>
  </si>
  <si>
    <t>MAHIRUL KARIM AFGANI</t>
  </si>
  <si>
    <t>F. KARIM AFGANI</t>
  </si>
  <si>
    <t>SHAHINA KARIM</t>
  </si>
  <si>
    <t>ABRAR ALAM CHOWDHURY</t>
  </si>
  <si>
    <t>ALAMGIR CHOWDHURY</t>
  </si>
  <si>
    <t>AKIB AKBAR SARWAR</t>
  </si>
  <si>
    <t>NAZIR AHMED SARWAR</t>
  </si>
  <si>
    <t>ROKSANA BEGUM</t>
  </si>
  <si>
    <t>NADIMUL ISLAM</t>
  </si>
  <si>
    <t>MD. REAZUL ISLAM</t>
  </si>
  <si>
    <t>FARIDA ISLAM</t>
  </si>
  <si>
    <t>MD. ABDULLAH AL-NOMAN FAHAD</t>
  </si>
  <si>
    <t>MD. FAZLUR RAHMAN CHOWDHURY</t>
  </si>
  <si>
    <t>MST. ASMA CHOWDHURY</t>
  </si>
  <si>
    <t>ABU BAKKAR SIDDIQ BADHON</t>
  </si>
  <si>
    <t>MD. MUZIBUR RAHAMAN</t>
  </si>
  <si>
    <t>MOST. GULSHON ARA</t>
  </si>
  <si>
    <t>MD. MUSHFIQUL ALAM BHUYEAN</t>
  </si>
  <si>
    <t>MD. FAKHRUL ALAM BHUYEAN</t>
  </si>
  <si>
    <t>MOBINA FAKHRUL</t>
  </si>
  <si>
    <t>RABIUL ISLAM</t>
  </si>
  <si>
    <t>MD. MOSHUR RAHMAN</t>
  </si>
  <si>
    <t>MD. ATIAR RAHMAN</t>
  </si>
  <si>
    <t>NASIMA RAHMAN</t>
  </si>
  <si>
    <t>MONOWARA BEGUM</t>
  </si>
  <si>
    <t>TABASSUM KHAN</t>
  </si>
  <si>
    <t>A. S. M AMJAD KHAN</t>
  </si>
  <si>
    <t>KAMRUN NAHAR MUNNI</t>
  </si>
  <si>
    <t>MD. RAKIBUL ISLAM</t>
  </si>
  <si>
    <t>MD. MOSTAFA KAMAL</t>
  </si>
  <si>
    <t>RAHIMA YESMIN</t>
  </si>
  <si>
    <t>SADMAN-UR-RAHMAN AMLAN</t>
  </si>
  <si>
    <t>ZILLUR RAHMAN</t>
  </si>
  <si>
    <t>MUKTA RAHMAN</t>
  </si>
  <si>
    <t>MD. SAYMON SHAHRIAR</t>
  </si>
  <si>
    <t>MD. TAWHIDUR RAHMAN</t>
  </si>
  <si>
    <t>MD. ABDUS SOBHAN</t>
  </si>
  <si>
    <t>TASLIMA KHATUN</t>
  </si>
  <si>
    <t>RABIUL ISLAM CHOWDHURY ROBIN</t>
  </si>
  <si>
    <t>MD. MOTTALIB HOSSAIN</t>
  </si>
  <si>
    <t>MOSAMMAD SHAMSUN NAHAR BEGUM</t>
  </si>
  <si>
    <t>TASHREEF MUHAMMAD</t>
  </si>
  <si>
    <t>AZIZUL KABIR</t>
  </si>
  <si>
    <t>MD. SAKIB HOSSAIN</t>
  </si>
  <si>
    <t>KISUARA SULTANA</t>
  </si>
  <si>
    <t>ASIQUL ISLAM</t>
  </si>
  <si>
    <t>JASMINE ISLAM</t>
  </si>
  <si>
    <t>RAIYAN MATIN</t>
  </si>
  <si>
    <t>DALIA BEGUM</t>
  </si>
  <si>
    <t>NAHIDA SULTANA</t>
  </si>
  <si>
    <t>MD.ABDUL ALIM</t>
  </si>
  <si>
    <t>JOBAER RASHID KHAN</t>
  </si>
  <si>
    <t>MD. HARUNOR RASHID KHAN</t>
  </si>
  <si>
    <t>LAILA NUR AKTER</t>
  </si>
  <si>
    <t>MD. FAISHAL AHMED</t>
  </si>
  <si>
    <t>MD. ANTAZ ALI SARKER</t>
  </si>
  <si>
    <t>MOST. FEROZA BEGUM</t>
  </si>
  <si>
    <t>SHAFIUL ISLAM</t>
  </si>
  <si>
    <t>SAIFUL ISLAM</t>
  </si>
  <si>
    <t>SHAHNAZ ISLAM</t>
  </si>
  <si>
    <t>MAISHA MALIYAT ARONNA</t>
  </si>
  <si>
    <t>SK. NASHIRUDDIN AHMED</t>
  </si>
  <si>
    <t>MD. JAHIDUL HOSSAIN PIASH</t>
  </si>
  <si>
    <t>SHEULY AKTER</t>
  </si>
  <si>
    <t>FARHANA CHOWDHURY NOVA</t>
  </si>
  <si>
    <t>MD. ZAKIR HOSSAIN CHOWDHURY</t>
  </si>
  <si>
    <t>SAYEDA FARIDA YESMIN</t>
  </si>
  <si>
    <t>NADIRA BEGUM</t>
  </si>
  <si>
    <t>NUZHAT ZERIN ISLAM</t>
  </si>
  <si>
    <t>JESMIN AFROG</t>
  </si>
  <si>
    <t>WASIF MOHAMMAD</t>
  </si>
  <si>
    <t>MD. AKBAR ALI</t>
  </si>
  <si>
    <t>TAHERA SULTANA</t>
  </si>
  <si>
    <t>ASIFUR RAHMAN ABIR</t>
  </si>
  <si>
    <t>MD. ATUAR RAHMAN</t>
  </si>
  <si>
    <t>JESMIN RAHMAN</t>
  </si>
  <si>
    <t>MAHY DUL KAMAL</t>
  </si>
  <si>
    <t>JUBAYER BIN JAMAN</t>
  </si>
  <si>
    <t>MOH. RAFIUZZAMAN</t>
  </si>
  <si>
    <t>S. M. TAZBIUL HASAN</t>
  </si>
  <si>
    <t>A. B . M. SHAHIN SHA</t>
  </si>
  <si>
    <t>SHANA NASRIN</t>
  </si>
  <si>
    <t>SAKIB AHAMED</t>
  </si>
  <si>
    <t>FARUK AHAMED</t>
  </si>
  <si>
    <t>DILRUBA SULTANA</t>
  </si>
  <si>
    <t>G. M. MUJAHIDUL HAQ</t>
  </si>
  <si>
    <t>MD. NASIMUL HAQ GAZI</t>
  </si>
  <si>
    <t>MRS. TAHAMINA HAQ</t>
  </si>
  <si>
    <t>PRONAY DEY</t>
  </si>
  <si>
    <t>LOKESH DEY</t>
  </si>
  <si>
    <t>MONI DEY</t>
  </si>
  <si>
    <t>ETTAKHARUZZAMAN EMON</t>
  </si>
  <si>
    <t>MD. IQBAL HOSSAN NAZMUL</t>
  </si>
  <si>
    <t>FAHIMA BEGUM</t>
  </si>
  <si>
    <t>SHAHRIAR HASAN CHOWDHURY</t>
  </si>
  <si>
    <t>FARUQ AHMED CHOWDHURY</t>
  </si>
  <si>
    <t>NAZMA KHATUN</t>
  </si>
  <si>
    <t>MD. RIDWAN FAHIM ABIR</t>
  </si>
  <si>
    <t>MD. BARKAT ULLAH</t>
  </si>
  <si>
    <t>AFROZA  KHANAM</t>
  </si>
  <si>
    <t>KHALILUR RAHMAN</t>
  </si>
  <si>
    <t>MOSTAK AHMMED LIMON</t>
  </si>
  <si>
    <t>MONJUARA KHATON</t>
  </si>
  <si>
    <t>NILANJAN BANERJEE</t>
  </si>
  <si>
    <t>SUBRATA BANERJEE</t>
  </si>
  <si>
    <t>ARATI BANERJEE</t>
  </si>
  <si>
    <t>MIRZA RISHAT AHMED</t>
  </si>
  <si>
    <t>MIRZA ABDUS SALAM</t>
  </si>
  <si>
    <t>REZIA SALAM</t>
  </si>
  <si>
    <t>MD. SHAWON ISLAM</t>
  </si>
  <si>
    <t>NARGIS ISLAM</t>
  </si>
  <si>
    <t>ANISUR RAHMAN</t>
  </si>
  <si>
    <t>ARNAB HASAN</t>
  </si>
  <si>
    <t>MAMTAZ HASAN</t>
  </si>
  <si>
    <t>AYSHA SIDDIQUEA</t>
  </si>
  <si>
    <t>SALMAN KHAIR</t>
  </si>
  <si>
    <t>SHOMSUL ALAM</t>
  </si>
  <si>
    <t>MD. MOFAZZAL HOSSAIN KHAN</t>
  </si>
  <si>
    <t>ZOHORA AKTHER</t>
  </si>
  <si>
    <t>SHAMS ABIR</t>
  </si>
  <si>
    <t>MD. ABDUL WAHAB SARKAR</t>
  </si>
  <si>
    <t>MST. DOULATUN NESA</t>
  </si>
  <si>
    <t>S. M. SHAHNEWAZ MAHMUD</t>
  </si>
  <si>
    <t>MD. TAHIDUL KARIM SARKAR</t>
  </si>
  <si>
    <t>MST. SHAMSUNNAHAR BEGUM</t>
  </si>
  <si>
    <t>DRUBOJIT SAHA</t>
  </si>
  <si>
    <t>MUKUL SAHA</t>
  </si>
  <si>
    <t>KANTA SAHA</t>
  </si>
  <si>
    <t>KHANDAKER REZWAN AHMED</t>
  </si>
  <si>
    <t>KHANDAKER SHAHIDUL ISLAM</t>
  </si>
  <si>
    <t>LUCKY ISLAM</t>
  </si>
  <si>
    <t>MD. MAHADI HASAN</t>
  </si>
  <si>
    <t>MD. MASHUDUR RAHAMAN</t>
  </si>
  <si>
    <t>MOST. MASIRUNNAHER BEGUM</t>
  </si>
  <si>
    <t>HIZBUL BAHAR</t>
  </si>
  <si>
    <t>MD. BAKTIAR HOSSAIN</t>
  </si>
  <si>
    <t>HIRA HOSSAIN</t>
  </si>
  <si>
    <t>MD. YOUNUS MIA</t>
  </si>
  <si>
    <t>MST. HARICHA AKTER</t>
  </si>
  <si>
    <t>SHAZID RAHMAN SHAOWN</t>
  </si>
  <si>
    <t>MOHAMMAD ARIFUR RAHMAN</t>
  </si>
  <si>
    <t>JANNATUN NUR</t>
  </si>
  <si>
    <t>MD. SABBIR HOSSAIN SHAWON</t>
  </si>
  <si>
    <t>SHAHANAJ BEGUM</t>
  </si>
  <si>
    <t>RUHUL AMIN CHOWDHURY</t>
  </si>
  <si>
    <t>RAHIMA AKTAR</t>
  </si>
  <si>
    <t>SHAHANOWAZ SHOUROV</t>
  </si>
  <si>
    <t>SALAHA KHATUN</t>
  </si>
  <si>
    <t>TASNIA MOHAMMED</t>
  </si>
  <si>
    <t>DIN MOHAMMED</t>
  </si>
  <si>
    <t>SAYDUR RAHMAN SHAKIL</t>
  </si>
  <si>
    <t>MD. ABDUR RASHID</t>
  </si>
  <si>
    <t>MD.TAJBIUL HASAN KABBO</t>
  </si>
  <si>
    <t>SALIM AKANDA</t>
  </si>
  <si>
    <t>MD. ABDULLAH AL ARMAN</t>
  </si>
  <si>
    <t>MOHAMMAD LOKMAN</t>
  </si>
  <si>
    <t>MD. AMIRUL ISLAM SAKIB</t>
  </si>
  <si>
    <t>MD. NAZRUL ISLAM SIKDER</t>
  </si>
  <si>
    <t>ASMA AKTHER MUKTA</t>
  </si>
  <si>
    <t>MD. IQBAL HASSAN</t>
  </si>
  <si>
    <t>MD.NOWJESUR RAHAMAN</t>
  </si>
  <si>
    <t>SHAMSUN NAHER</t>
  </si>
  <si>
    <t>FAIRUZ TASNIM</t>
  </si>
  <si>
    <t>MOHAMMAD ZAMILUL KARIM</t>
  </si>
  <si>
    <t>MORSILA NEGAR</t>
  </si>
  <si>
    <t>SHAH MUHAMMED IRFAN PATOWARY</t>
  </si>
  <si>
    <t>MUHAMMED SHAHJAHAN</t>
  </si>
  <si>
    <t>SABINA JAHAN</t>
  </si>
  <si>
    <t>DIBYA NATH</t>
  </si>
  <si>
    <t>RANJIT KUMAR NATH</t>
  </si>
  <si>
    <t>MUNNI RANI BHOWMIK</t>
  </si>
  <si>
    <t>ARAFAT UDDIN</t>
  </si>
  <si>
    <t>MD. ASHRAF UDDIN</t>
  </si>
  <si>
    <t>PARVIN HOSSEN</t>
  </si>
  <si>
    <t>ABDUR RAFEE AHMED</t>
  </si>
  <si>
    <t>ROUSHAN ARA BEGUM</t>
  </si>
  <si>
    <t>MD. FAHAD HOSSAIN</t>
  </si>
  <si>
    <t>SK. ATIAR RAHMAN</t>
  </si>
  <si>
    <t>TOUKIR AHMED SOJIB</t>
  </si>
  <si>
    <t>MD. TAZRUL ISLAM</t>
  </si>
  <si>
    <t>MOST. SHEFALY BEGUM</t>
  </si>
  <si>
    <t>KHONDOKAR RIAZ MAHMUD</t>
  </si>
  <si>
    <t>KHONDOKAR ABDUSH SALAM</t>
  </si>
  <si>
    <t>RUBINA AFROZ</t>
  </si>
  <si>
    <t>PRANTO TALUKDER</t>
  </si>
  <si>
    <t>BOLAY TALUKDER</t>
  </si>
  <si>
    <t>SHIKHA TALUKDER</t>
  </si>
  <si>
    <t>EIMTIAZ IBNE EASIN</t>
  </si>
  <si>
    <t>MD. EASIN ALI</t>
  </si>
  <si>
    <t>TAJKERA KHATUN</t>
  </si>
  <si>
    <t>MD. ROBIUL HASSAN</t>
  </si>
  <si>
    <t>MD. SAIFUDDIN TAPON</t>
  </si>
  <si>
    <t>SHAJADA BEGUM</t>
  </si>
  <si>
    <t>ABUL KASEM</t>
  </si>
  <si>
    <t>PIYAL VAISHYA</t>
  </si>
  <si>
    <t>CHANDAN VAISHYA</t>
  </si>
  <si>
    <t>PINKEY VAISHYA</t>
  </si>
  <si>
    <t>LAMIA SAIYARA</t>
  </si>
  <si>
    <t>MD. LUTFUL HOQUE</t>
  </si>
  <si>
    <t>SHAMSUN NAHAR BEGUM</t>
  </si>
  <si>
    <t>RAKIBUL HASAN ROKI</t>
  </si>
  <si>
    <t>MD ABDUL KHALEQUE</t>
  </si>
  <si>
    <t>MURSHEDA KHATUN</t>
  </si>
  <si>
    <t>SUFIA AKTER</t>
  </si>
  <si>
    <t>SAFWAN HOSSAIN CHOWDHURY</t>
  </si>
  <si>
    <t>SAZZAD HOSSAIN CHOWDHURY</t>
  </si>
  <si>
    <t>SHAHEEN AKHTAR</t>
  </si>
  <si>
    <t>MD. SHARIFUL ISLAM</t>
  </si>
  <si>
    <t>HASANATH JAMY</t>
  </si>
  <si>
    <t>MD. MUHIBBUR RAHAMN</t>
  </si>
  <si>
    <t>SHAHANARA RAHAMN</t>
  </si>
  <si>
    <t>MD. SHIHAB SHAKUR</t>
  </si>
  <si>
    <t>MD. SHARF UDDIN</t>
  </si>
  <si>
    <t>NURUNNAHER</t>
  </si>
  <si>
    <t>SAFAWAT AHSAN</t>
  </si>
  <si>
    <t>DELWAR AHSAN</t>
  </si>
  <si>
    <t>SHAHARA BANU</t>
  </si>
  <si>
    <t>MD. FAYEK TOUSHIK KHAN</t>
  </si>
  <si>
    <t>MD. REZAUL KARIM KHAN</t>
  </si>
  <si>
    <t>TAHMIN BEGUM</t>
  </si>
  <si>
    <t>KAZI NEYAMUL MUSHLAMIN</t>
  </si>
  <si>
    <t>KAZI MAHMUDUL MUSLAMIN</t>
  </si>
  <si>
    <t>MOST. NAZMUNNAHER</t>
  </si>
  <si>
    <t>MD. KAMRUL HASAN ANSARY</t>
  </si>
  <si>
    <t>MD. ZAHID HOSSAIN ANSARY</t>
  </si>
  <si>
    <t>UMMEY KULSUM</t>
  </si>
  <si>
    <t>ABU FARHAN</t>
  </si>
  <si>
    <t>AFSANA HOSSAIN ANIMA</t>
  </si>
  <si>
    <t>MOSHARAF HOSSAIN</t>
  </si>
  <si>
    <t>RASHEDA HOSSAIN</t>
  </si>
  <si>
    <t>MD. ABDUL KADER</t>
  </si>
  <si>
    <t>MD. ABDUR ROB</t>
  </si>
  <si>
    <t>MOST. SHAHENUR BEGUM</t>
  </si>
  <si>
    <t>MD.NAFIS RABBI</t>
  </si>
  <si>
    <t>NELOFA  PARVIN</t>
  </si>
  <si>
    <t>MD. MAMNUN RAYHAN</t>
  </si>
  <si>
    <t>MD. JAHIR RAYHAN</t>
  </si>
  <si>
    <t>ASIA KHATUN</t>
  </si>
  <si>
    <t>MD. FAYSAL AHMED</t>
  </si>
  <si>
    <t>MD. DULAL</t>
  </si>
  <si>
    <t>MST. SAMSUNNAHAR BEGUM</t>
  </si>
  <si>
    <t>MD. SAYEEDUR RAHMAN</t>
  </si>
  <si>
    <t>MD. SIDDIQUR RAHMAN</t>
  </si>
  <si>
    <t>MD. MOAZZAM HOSSAIN</t>
  </si>
  <si>
    <t>SAIEM INTESAR TAMZID</t>
  </si>
  <si>
    <t>MD. ISHAQUE</t>
  </si>
  <si>
    <t>HALIMA BEGUM</t>
  </si>
  <si>
    <t>SAHARA BANU</t>
  </si>
  <si>
    <t>JOY KAR</t>
  </si>
  <si>
    <t>DINESH CHANDRA KAR</t>
  </si>
  <si>
    <t>KANAN KAR</t>
  </si>
  <si>
    <t>KAZI SAAD SALEH</t>
  </si>
  <si>
    <t>KAZI SAZEDUL HAI</t>
  </si>
  <si>
    <t>ROKSANA HAI</t>
  </si>
  <si>
    <t>A. K. M. MAZHARUL HAQUE NAYED</t>
  </si>
  <si>
    <t>MD. ABDUL BATEN MIAH</t>
  </si>
  <si>
    <t>SHAMSUN NAHAR</t>
  </si>
  <si>
    <t>MD. MASUDUR RAHMAN</t>
  </si>
  <si>
    <t>MD. MAZHARUL ISLAM BHUIYAN</t>
  </si>
  <si>
    <t>SHAMSUNNAHAR</t>
  </si>
  <si>
    <t>SYED ALI ABSAR</t>
  </si>
  <si>
    <t>SYED ALI ASGAR</t>
  </si>
  <si>
    <t>FARIDA BANU</t>
  </si>
  <si>
    <t>MD. SHAZID MORSHEDUL HAQUE</t>
  </si>
  <si>
    <t>MD. MOMOTAZUL HAQUE</t>
  </si>
  <si>
    <t>SHAMIMA BEGUM</t>
  </si>
  <si>
    <t>MISHKAT ZAHAN MISHE</t>
  </si>
  <si>
    <t>ABDUL MUKITH DEWAN</t>
  </si>
  <si>
    <t>ROWSHONARA AKTER</t>
  </si>
  <si>
    <t>MD. ISTIAQUE AHMED</t>
  </si>
  <si>
    <t>MD. KUTUBUDDIN</t>
  </si>
  <si>
    <t>MOST. PARVEN BEGUM</t>
  </si>
  <si>
    <t>RAWNAK SALSABIR</t>
  </si>
  <si>
    <t>MOSTA GAUSUL HAQUE</t>
  </si>
  <si>
    <t>SALMA JAFRIN</t>
  </si>
  <si>
    <t>AN. NAJMUS SAKIB</t>
  </si>
  <si>
    <t>MD. ABDUL GOFUR MIAH</t>
  </si>
  <si>
    <t>MD. ABU TAHER</t>
  </si>
  <si>
    <t>POPIN SAHA</t>
  </si>
  <si>
    <t>ASHUDEV SAHA</t>
  </si>
  <si>
    <t>JONAKHKHI SAHA</t>
  </si>
  <si>
    <t>RAHEBUL ISLAM SHUVO</t>
  </si>
  <si>
    <t>ALEYA KHANAM</t>
  </si>
  <si>
    <t>RAJIA SULTANA</t>
  </si>
  <si>
    <t>ABDULLAH AL MAMUN</t>
  </si>
  <si>
    <t>DELOWARA BEGUME</t>
  </si>
  <si>
    <t>TAHEEA ZERIN BADHON</t>
  </si>
  <si>
    <t>MD. ABUL BASHAR</t>
  </si>
  <si>
    <t>FOUZIA AKTER</t>
  </si>
  <si>
    <t>RAIHAN UDDIN</t>
  </si>
  <si>
    <t>ZOHIR UDDIN BABOR</t>
  </si>
  <si>
    <t>AYESHA AKHTER</t>
  </si>
  <si>
    <t>DIP CHANDRA DAS</t>
  </si>
  <si>
    <t>GOUTAM CHANDRA DAS</t>
  </si>
  <si>
    <t>SUVADRA DAS</t>
  </si>
  <si>
    <t>MAHIM KARMAKER MUGDHA</t>
  </si>
  <si>
    <t>MIHIR BARAN KARMAKER</t>
  </si>
  <si>
    <t>MADHURI KARMAKER</t>
  </si>
  <si>
    <t>SADMAN RAHMAN FAHIM</t>
  </si>
  <si>
    <t>MD. NOWSHAD MIA</t>
  </si>
  <si>
    <t>SHARMIN SULTANA</t>
  </si>
  <si>
    <t>MD. AQIB ADNAN</t>
  </si>
  <si>
    <t>MOHD. SAYEDUZZAMAN</t>
  </si>
  <si>
    <t>IBTEAHAZ NAYEEM</t>
  </si>
  <si>
    <t>MD. IFTEAKHAR ALAM</t>
  </si>
  <si>
    <t>NILUFAR YESMIN</t>
  </si>
  <si>
    <t>MD.TAUHID AKHTER TONMOY</t>
  </si>
  <si>
    <t>MD. MOBARAK ALI</t>
  </si>
  <si>
    <t>AKHTARA BEGUM</t>
  </si>
  <si>
    <t>M.A SOBHAN BHUIYAN</t>
  </si>
  <si>
    <t>MD. SOLAMAN BHUIYAN</t>
  </si>
  <si>
    <t>YEASMIN</t>
  </si>
  <si>
    <t>KAZI HABIBA ROHMAN ERA</t>
  </si>
  <si>
    <t>KAZI HABIBUR ROHMAN</t>
  </si>
  <si>
    <t>FAHMIDA ROHMAN</t>
  </si>
  <si>
    <t>MINHAZ UDDIN KHAN</t>
  </si>
  <si>
    <t>MOSLEH UDDIN KHAN</t>
  </si>
  <si>
    <t>ABU SALEAH</t>
  </si>
  <si>
    <t>JASIM UDDIN</t>
  </si>
  <si>
    <t>FERDAUSH ARA</t>
  </si>
  <si>
    <t>MD. SHAHRUKH KARIM</t>
  </si>
  <si>
    <t>MD. EZAZ KARIM</t>
  </si>
  <si>
    <t>MD. ABDULLA AL NAHIYAN</t>
  </si>
  <si>
    <t>MD. ABDUL HOQUE</t>
  </si>
  <si>
    <t>NOMAN SHAHRIAR</t>
  </si>
  <si>
    <t>TOUHIDUL ISLAM CHOWDHURY</t>
  </si>
  <si>
    <t>RAFIQUL ISLAM CHOWDHURY</t>
  </si>
  <si>
    <t>UMMA FATHEMA</t>
  </si>
  <si>
    <t>MD. SHAH FAISAL RAJU BHUIYAN</t>
  </si>
  <si>
    <t>FARID AHMED BHUIYAN</t>
  </si>
  <si>
    <t>KHAN MD. NASIR</t>
  </si>
  <si>
    <t>MD. ABU SAYED KHAN</t>
  </si>
  <si>
    <t>SHAIKH NAHID HOSSAIN</t>
  </si>
  <si>
    <t>SHAIKH HEMAYET HOSSAIN</t>
  </si>
  <si>
    <t>MST. NASRIN NAHAR KEYA</t>
  </si>
  <si>
    <t>JUBAER AL MAHMUD</t>
  </si>
  <si>
    <t>MD. ABDUL MAZID SHAIKH</t>
  </si>
  <si>
    <t>MST. JAHANARA KHATUN</t>
  </si>
  <si>
    <t>ANAMIKA HAQUE MOONTAHA</t>
  </si>
  <si>
    <t>MD. AYNUL HAQUE</t>
  </si>
  <si>
    <t>MST. SHAMSUN NAHAR KHATUN</t>
  </si>
  <si>
    <t>MD. SHAKHAOAT HOSSAIN</t>
  </si>
  <si>
    <t>MD. MOSHIR UDDIN</t>
  </si>
  <si>
    <t>RAHUL DEY</t>
  </si>
  <si>
    <t>RATAN CHANDRA DEY</t>
  </si>
  <si>
    <t>SABITA MALLIK</t>
  </si>
  <si>
    <t>MIRZA. RABIUL HASAN</t>
  </si>
  <si>
    <t>MIRZA ABDUR RAHMAN</t>
  </si>
  <si>
    <t>MEHEDI HASAN RATUL</t>
  </si>
  <si>
    <t>MRINMOY ROY</t>
  </si>
  <si>
    <t>BIRENDRA NATH ROY</t>
  </si>
  <si>
    <t>PROMILA RANI ROY</t>
  </si>
  <si>
    <t>KHORSHEDA BEGUM</t>
  </si>
  <si>
    <t>MD. YAKUB HOSSAIN</t>
  </si>
  <si>
    <t>REHANA AKTHER</t>
  </si>
  <si>
    <t>MD. SAKIB SADMAN</t>
  </si>
  <si>
    <t>MD. SHAMSUDDOHA</t>
  </si>
  <si>
    <t>MOSAMMATH KHALEDA AKTHER</t>
  </si>
  <si>
    <t>TABASSUM REZA</t>
  </si>
  <si>
    <t>ABDUL MUJID</t>
  </si>
  <si>
    <t>MURSHIDA JAHAN</t>
  </si>
  <si>
    <t>A. K. M. MAFIUL KADIR</t>
  </si>
  <si>
    <t>JARIN TASNIM RATRY</t>
  </si>
  <si>
    <t>ABU TAREQ MD. KADIMUL ISLAM</t>
  </si>
  <si>
    <t>MST. MARIAM BEGUM</t>
  </si>
  <si>
    <t>MD. TAYBUL ALAM AUPO</t>
  </si>
  <si>
    <t>KAMRUN NAHAR NASIMA</t>
  </si>
  <si>
    <t>MD. MOINUL ISLAM</t>
  </si>
  <si>
    <t>ARJINA KAWSER</t>
  </si>
  <si>
    <t>BIJOY RANJAN MANDOL</t>
  </si>
  <si>
    <t>BIKASH RANJAN MANDOL</t>
  </si>
  <si>
    <t>MAMATA RANI SARKER</t>
  </si>
  <si>
    <t>MST. SAMIA SULTANA BOISHAKHI</t>
  </si>
  <si>
    <t>NARJU AKTER SUMA</t>
  </si>
  <si>
    <t>MD. SABBIRUL-HAQUE</t>
  </si>
  <si>
    <t>MST. ISRAT JAHAN RAKHI</t>
  </si>
  <si>
    <t>SAUGATA SARKER</t>
  </si>
  <si>
    <t>BISWANATH SARKER</t>
  </si>
  <si>
    <t>SUKLA SARKER</t>
  </si>
  <si>
    <t>ANAMUL HASAN</t>
  </si>
  <si>
    <t>MOST. MORZINA BEGUM</t>
  </si>
  <si>
    <t>DEWAN TANJIL HOSSAIN</t>
  </si>
  <si>
    <t>SAYED HOSSAIN DEWAN</t>
  </si>
  <si>
    <t>FARIDA PARVIEN</t>
  </si>
  <si>
    <t>A. S. M. SHAFAYAT AZAD</t>
  </si>
  <si>
    <t>NAZMA AKTER SHAPLA</t>
  </si>
  <si>
    <t>MD.SAJJAD HOSSAIN SANI</t>
  </si>
  <si>
    <t>MD. LOKMAN HOSSAIN</t>
  </si>
  <si>
    <t>APURBA CHOWDHURY</t>
  </si>
  <si>
    <t>RATAN CHOWDHURY</t>
  </si>
  <si>
    <t>ROJI CHOWDHURY</t>
  </si>
  <si>
    <t>MD. MOTIAR RAHMAN</t>
  </si>
  <si>
    <t>MD. MAHIR LABIB</t>
  </si>
  <si>
    <t>A. K. M. SAZZAD HOSSAIN</t>
  </si>
  <si>
    <t>MOST. MORIOM PARVIN</t>
  </si>
  <si>
    <t>TAHSIN SAHRIAR</t>
  </si>
  <si>
    <t>MD.NIZAM UDDIN</t>
  </si>
  <si>
    <t>ROMENA AKHTER</t>
  </si>
  <si>
    <t>REAN ANAM</t>
  </si>
  <si>
    <t>ABUL ANAM MD. REAZ</t>
  </si>
  <si>
    <t>NAHIDA CHOWDHURY</t>
  </si>
  <si>
    <t>MD. MOSTAKIM</t>
  </si>
  <si>
    <t>MAHAFUZA KHATUN</t>
  </si>
  <si>
    <t>NUZHAT NAHRIN</t>
  </si>
  <si>
    <t>SHAHIDULLAH SHIKDAR</t>
  </si>
  <si>
    <t>NELUFAR YEASMIN</t>
  </si>
  <si>
    <t>MUHAMMAD WALIUL HAQUE</t>
  </si>
  <si>
    <t>MUHAMMAD REZAUL HAQUE</t>
  </si>
  <si>
    <t>EUREKA HAQUE</t>
  </si>
  <si>
    <t>SUMAIYA NEWAZ</t>
  </si>
  <si>
    <t>MD. SHAH NEWAZ</t>
  </si>
  <si>
    <t>MST. ZIBON NAHAR</t>
  </si>
  <si>
    <t>JUAIRIYA BINTE TARIQ</t>
  </si>
  <si>
    <t>TARIQUL ISLAM JOARDAR</t>
  </si>
  <si>
    <t>AYESHA BEGUM</t>
  </si>
  <si>
    <t>SAJIB KHAN</t>
  </si>
  <si>
    <t>BADSHA KHAN</t>
  </si>
  <si>
    <t>BABY PARVIN</t>
  </si>
  <si>
    <t>MUHIB AHMED SADMAN</t>
  </si>
  <si>
    <t>MOKBUL AHMED</t>
  </si>
  <si>
    <t>MURSHEDA YESMIN</t>
  </si>
  <si>
    <t>MD. KHORSHED ALAM</t>
  </si>
  <si>
    <t>SAFAYET JAHAN</t>
  </si>
  <si>
    <t>MD. ZULQUR NAYEN FAIZ</t>
  </si>
  <si>
    <t>REZWAN HAIDER</t>
  </si>
  <si>
    <t>Z. H. M. ATIQULLAH</t>
  </si>
  <si>
    <t>RAWSAN AKTAR</t>
  </si>
  <si>
    <t>ROBAIYA HALIM HREEDY</t>
  </si>
  <si>
    <t>F.M.A. HALIM</t>
  </si>
  <si>
    <t>FARJANA ALAM</t>
  </si>
  <si>
    <t>SHAMSUL ALAM</t>
  </si>
  <si>
    <t>RASHIDA ALAM</t>
  </si>
  <si>
    <t>TAHIRA TABASSUM</t>
  </si>
  <si>
    <t>MD. RAFIQUL ISLAM BHUIYAN</t>
  </si>
  <si>
    <t>SHAMIMA ARA</t>
  </si>
  <si>
    <t>ABIR AHMED</t>
  </si>
  <si>
    <t>ABU MARZAN MD. SHAHJAHAN</t>
  </si>
  <si>
    <t>REBEKA MORIOM</t>
  </si>
  <si>
    <t>RAKIBUL ISLAM</t>
  </si>
  <si>
    <t>MD. MANIK MIA</t>
  </si>
  <si>
    <t>MOST. SHAMIMA KHANOM</t>
  </si>
  <si>
    <t>MD. MAHFUZ HOSSAIN</t>
  </si>
  <si>
    <t>MD. ABDUL MOMIN</t>
  </si>
  <si>
    <t>MST. MUSLIMA BEGUM</t>
  </si>
  <si>
    <t>SAZID NAZAT</t>
  </si>
  <si>
    <t>MD. MAHMUDUL HOSSAIN KHAN</t>
  </si>
  <si>
    <t>FEROZA PARVIN</t>
  </si>
  <si>
    <t>AVIJIT PRAMANIK</t>
  </si>
  <si>
    <t>RABINDRANATH PRAMANIK</t>
  </si>
  <si>
    <t>RITA PRAMANIK</t>
  </si>
  <si>
    <t>SYED NAHIAN SADAT</t>
  </si>
  <si>
    <t>SYED NASIR UDDIN</t>
  </si>
  <si>
    <t>SHYALA PERVIN</t>
  </si>
  <si>
    <t>BONY AMIN AHMED</t>
  </si>
  <si>
    <t>SALAUDDIN AHMED</t>
  </si>
  <si>
    <t>MST. OYSHI HAQUE</t>
  </si>
  <si>
    <t>MD. DABIRUL HAQUE</t>
  </si>
  <si>
    <t>MST. DILNAJ BEGUM CHOWDHURY</t>
  </si>
  <si>
    <t>TASNIM NUSRAT HASAN</t>
  </si>
  <si>
    <t>A. B. M. KAMRUL HASAN</t>
  </si>
  <si>
    <t>SHAMIM ARA BEGUM</t>
  </si>
  <si>
    <t>SANJIDA AFRIN MIM</t>
  </si>
  <si>
    <t>MD. SERAJUL HAQUE</t>
  </si>
  <si>
    <t>SHAH MURTOZA MORSHED</t>
  </si>
  <si>
    <t>MD. MOINUDDIN</t>
  </si>
  <si>
    <t>UMME MUKTA</t>
  </si>
  <si>
    <t>RAJU AHMED</t>
  </si>
  <si>
    <t>KHAIR AHMED</t>
  </si>
  <si>
    <t>MD. RIFAT HASSAN</t>
  </si>
  <si>
    <t>MD. TOFAYEL HASSAN</t>
  </si>
  <si>
    <t>RABEYA HASSAN</t>
  </si>
  <si>
    <t>SHIFAT ARA SHIFA</t>
  </si>
  <si>
    <t>MD.NAZMUL HASAN</t>
  </si>
  <si>
    <t>MD.OMAR AL FARUK</t>
  </si>
  <si>
    <t>NAZMA AL FARUK</t>
  </si>
  <si>
    <t>KHANDAKAR SHAHRIA RAHMAN SAMI</t>
  </si>
  <si>
    <t>KHANDAKAR AMINUR RAHMAN</t>
  </si>
  <si>
    <t>LABONI YEASMIN NAHAR</t>
  </si>
  <si>
    <t>SHAHIN SULTANA</t>
  </si>
  <si>
    <t>MD. AZIM</t>
  </si>
  <si>
    <t>MD. DALWAR HOSSAIN PATWARY</t>
  </si>
  <si>
    <t>MD. MAHMUDUR RAHMAN TAMIM</t>
  </si>
  <si>
    <t>MD. DELOWER HOSSAN MRIDHA</t>
  </si>
  <si>
    <t>REBAKA SULTANA</t>
  </si>
  <si>
    <t>MD. MINHAZUR RAHMAN ESHAN</t>
  </si>
  <si>
    <t>MD. MORSHED ALAM</t>
  </si>
  <si>
    <t>JHARNA ALAM</t>
  </si>
  <si>
    <t>SAMSUL ISLAM</t>
  </si>
  <si>
    <t>JULINA AKHTER</t>
  </si>
  <si>
    <t>FARIHA JALAL NISHAT</t>
  </si>
  <si>
    <t>MD. JALAL UDDIN</t>
  </si>
  <si>
    <t>NAHARIN AKTER</t>
  </si>
  <si>
    <t>MD. SHAHEB ALI</t>
  </si>
  <si>
    <t>TOFAEL AHMED AKIF</t>
  </si>
  <si>
    <t>MD. ABDUL MUKTADIR</t>
  </si>
  <si>
    <t>SHAMIM ARA CHOWDHURY</t>
  </si>
  <si>
    <t>TASFIA RAHMAN</t>
  </si>
  <si>
    <t>MD. MIZANUR RAHMAN MANU</t>
  </si>
  <si>
    <t>DILRUBA AHMED</t>
  </si>
  <si>
    <t>MD. MAZBAUL HAQUE</t>
  </si>
  <si>
    <t>MD. MAHBOBUL HAQUE</t>
  </si>
  <si>
    <t>SHANAG MAHBOB</t>
  </si>
  <si>
    <t>SANAULLAH SAEID</t>
  </si>
  <si>
    <t>ROHIMA KATUN</t>
  </si>
  <si>
    <t>SUMAIYA JANEFAR PAPIYA</t>
  </si>
  <si>
    <t>SURAIYA KHANAM</t>
  </si>
  <si>
    <t>MUMSAD AREFIN</t>
  </si>
  <si>
    <t>MD. OHIDUZZAMAN</t>
  </si>
  <si>
    <t>LAILA PERVIN</t>
  </si>
  <si>
    <t>MIR ABU REZOUN</t>
  </si>
  <si>
    <t>MIR ABDUL HANNAN</t>
  </si>
  <si>
    <t>MST. ROSHIDA KHATUN</t>
  </si>
  <si>
    <t>MD. GOLAM RABBI</t>
  </si>
  <si>
    <t>MD. ISHAQUE ALI BISWAS</t>
  </si>
  <si>
    <t>MST. REBEKA SULTANA</t>
  </si>
  <si>
    <t>MD. TAJDIQUL ALAM SHAH</t>
  </si>
  <si>
    <t>MD. ZULFIQUER ALI SHAH</t>
  </si>
  <si>
    <t>MST. TAZKERATUN NESA</t>
  </si>
  <si>
    <t>SNAHASISH CHOWDHURY</t>
  </si>
  <si>
    <t>SWAPAN CHOWDHURY</t>
  </si>
  <si>
    <t>RAMA CHOWDHURY</t>
  </si>
  <si>
    <t>MOSAMMAT JANNATUL FERDOUS</t>
  </si>
  <si>
    <t>A. K. M. KAMAL LOHANI</t>
  </si>
  <si>
    <t>MOSAMMAT KAMRUNNAHAR</t>
  </si>
  <si>
    <t>MD.HAZRAT ALI</t>
  </si>
  <si>
    <t>MD. GOLAM SARWAR</t>
  </si>
  <si>
    <t>MOHAMMED MAHIN UDDIN CHOWDHURY</t>
  </si>
  <si>
    <t>MOHAMMED BADAR UDDIN CHOWDHURY</t>
  </si>
  <si>
    <t>A. K. M. MUHIBBULLAH PORAG</t>
  </si>
  <si>
    <t>A. K. M. OLIULLAH</t>
  </si>
  <si>
    <t>PARUL AKTER</t>
  </si>
  <si>
    <t>MD. ABU ASIF SHAMSUDDIN NAVEED</t>
  </si>
  <si>
    <t>MD. ABU JAFAR SHAMSUDDIN</t>
  </si>
  <si>
    <t>MST. ALEYA KHATUN</t>
  </si>
  <si>
    <t>A. K. M. HARUNUR RASHID</t>
  </si>
  <si>
    <t>MST. ANJUMAN ARA BEGUM</t>
  </si>
  <si>
    <t>MAHZABIN AFROZ MOURI</t>
  </si>
  <si>
    <t>MD. MOBARAK HOSSAIN</t>
  </si>
  <si>
    <t>LAILA ARJU MAN BANU</t>
  </si>
  <si>
    <t>MD. KAWSER IMAN</t>
  </si>
  <si>
    <t>MD. IMAN ALI</t>
  </si>
  <si>
    <t>ISHMAM HASSAN</t>
  </si>
  <si>
    <t>MUSTAFA HASSAN IMAM</t>
  </si>
  <si>
    <t>ISMOT ARA KHAN</t>
  </si>
  <si>
    <t>OMME JAHAN ANIKA</t>
  </si>
  <si>
    <t>TOWHIDA ISLAM</t>
  </si>
  <si>
    <t>MD. ESTEAK AHAMMED</t>
  </si>
  <si>
    <t>SHANAZ PARVIN</t>
  </si>
  <si>
    <t>MRS. AYESHA BEGUM</t>
  </si>
  <si>
    <t>RIZANA MARIA</t>
  </si>
  <si>
    <t>RAHIM ULLAH BHUIYAN</t>
  </si>
  <si>
    <t>RUPA KUNDU</t>
  </si>
  <si>
    <t>SHEKHAR LAL KUNDU</t>
  </si>
  <si>
    <t>BINA KUNDU</t>
  </si>
  <si>
    <t>MD.ZIAUL KARIM</t>
  </si>
  <si>
    <t>MD.ABDUL KADER</t>
  </si>
  <si>
    <t>REZIA BEGUM</t>
  </si>
  <si>
    <t>SADIA AFRIN</t>
  </si>
  <si>
    <t>MD. MAHFUZUR RAHMAN</t>
  </si>
  <si>
    <t>SHAMSUNNAHAR SIDDIKA</t>
  </si>
  <si>
    <t>MAHAMUDUL ISLAM SHUVO</t>
  </si>
  <si>
    <t>MD RAFIQ</t>
  </si>
  <si>
    <t>KHALEDA AKTHER</t>
  </si>
  <si>
    <t>MD. SOFIKUR RAHMAN</t>
  </si>
  <si>
    <t>MST. SHALAHA RAHMAN</t>
  </si>
  <si>
    <t>MD.RIAZUL HASAN IFTY</t>
  </si>
  <si>
    <t>MD. FARUQUE AHMED</t>
  </si>
  <si>
    <t>UMME HUNEY</t>
  </si>
  <si>
    <t>TAHZIB RAHMAN HRITTIK</t>
  </si>
  <si>
    <t>MIZANUR RAHMAN</t>
  </si>
  <si>
    <t>SAHJAD EKTEDAR</t>
  </si>
  <si>
    <t>MAHMUD HOSSAIN CHOWDHURY</t>
  </si>
  <si>
    <t>SELINA AKTHER</t>
  </si>
  <si>
    <t>MD. MASUD RANA SUMON KHAN</t>
  </si>
  <si>
    <t>MD. SHAD AHMMED KHAN</t>
  </si>
  <si>
    <t>MAKSUDA</t>
  </si>
  <si>
    <t>AL-BARATUR RAHNUMA</t>
  </si>
  <si>
    <t>MOHAMMAD ABDUR RAHIM</t>
  </si>
  <si>
    <t>SHOURAVI HELENA AKHTER</t>
  </si>
  <si>
    <t>FAHIM MOHAMMAD FURKAN</t>
  </si>
  <si>
    <t>MOHAMMAD FARIDUL ALAM</t>
  </si>
  <si>
    <t>SAMSUN NAHAR BEGUM</t>
  </si>
  <si>
    <t>ISRAT BINTE ABEDIN</t>
  </si>
  <si>
    <t>SAFIA AKTER</t>
  </si>
  <si>
    <t>MD. SHAKIL TANVIR</t>
  </si>
  <si>
    <t>MD. AB. HAI</t>
  </si>
  <si>
    <t>MST. SULTANA AUSRAFA</t>
  </si>
  <si>
    <t>SUMON HOSSEN</t>
  </si>
  <si>
    <t>AKKAS ALI</t>
  </si>
  <si>
    <t>SHILPI KHATUN</t>
  </si>
  <si>
    <t>SHEKH RAFIN BIN ALAM</t>
  </si>
  <si>
    <t>SHEKH MD. ZAHANGIR ALAM</t>
  </si>
  <si>
    <t>RINA SULTANA</t>
  </si>
  <si>
    <t>KAZI SHABAB MAHFUZ</t>
  </si>
  <si>
    <t>KAZI LIAQUAT ALI</t>
  </si>
  <si>
    <t>MAHFUZA KHANUM</t>
  </si>
  <si>
    <t>PROSANTA SAHA</t>
  </si>
  <si>
    <t>PROBIR KUMAR SAHA</t>
  </si>
  <si>
    <t>PAMPA SAHA</t>
  </si>
  <si>
    <t>SHAHED HOSSAIN</t>
  </si>
  <si>
    <t>MOZAMMAL HOSSAIN</t>
  </si>
  <si>
    <t>MD. WASIUR RAHMAN</t>
  </si>
  <si>
    <t>MD. HASAN JAHID</t>
  </si>
  <si>
    <t>MOST. ROMISHA BEGUM</t>
  </si>
  <si>
    <t>MD. JAHIDUL ISLAM</t>
  </si>
  <si>
    <t>MD. SADIQUL ALAM</t>
  </si>
  <si>
    <t>MST. ALIA BEGUM</t>
  </si>
  <si>
    <t>MD. QUDROT-E-ALAHI</t>
  </si>
  <si>
    <t>MIR WAHIDUL ISLAM</t>
  </si>
  <si>
    <t>MIR TOHIDUL ISLAM</t>
  </si>
  <si>
    <t>KOHINUR AKHTER</t>
  </si>
  <si>
    <t>SYED TANVIR</t>
  </si>
  <si>
    <t>SYED WALIUR RAHMAN</t>
  </si>
  <si>
    <t>ROXANA RAHMAN</t>
  </si>
  <si>
    <t>FUAD AHMED</t>
  </si>
  <si>
    <t>MD.ABU SAYEM</t>
  </si>
  <si>
    <t>MD.ASHRAFUL HAQUE</t>
  </si>
  <si>
    <t>NIGHAT SIMA</t>
  </si>
  <si>
    <t>CHANCHAL SAHA</t>
  </si>
  <si>
    <t>BIDDUT PROVA SAHA</t>
  </si>
  <si>
    <t>SEKENDAR NAZAT-UL-ISLAM PROTIM</t>
  </si>
  <si>
    <t>AKM. KHADEMUL ISLAM</t>
  </si>
  <si>
    <t>KANIZ FATEMA MITU</t>
  </si>
  <si>
    <t>SADI MD. MUSTAFA</t>
  </si>
  <si>
    <t>ABU TAHER MD. SADEQUE</t>
  </si>
  <si>
    <t>SUFIA AKTHER CHOWDHURY</t>
  </si>
  <si>
    <t>MST. RASHIDA KHATUN</t>
  </si>
  <si>
    <t>IKRA MAHBUB</t>
  </si>
  <si>
    <t>MAHBUBUL ALAM</t>
  </si>
  <si>
    <t>AKTAR JAHAN MAHBUB</t>
  </si>
  <si>
    <t>MD. ABDULLAHIL BAKI</t>
  </si>
  <si>
    <t>MST. ELINA BEGUM</t>
  </si>
  <si>
    <t>JAHID HASAN RIDOY</t>
  </si>
  <si>
    <t>MD.IMAM HOSSAIN</t>
  </si>
  <si>
    <t>SABINA YASMIN</t>
  </si>
  <si>
    <t>MD. ASRAFUL ISLAM NAIM</t>
  </si>
  <si>
    <t>MD. ANISUR RAHMAN HAWLADER</t>
  </si>
  <si>
    <t>MRS. NASIMA BEGUM</t>
  </si>
  <si>
    <t>NAFISA AHMED</t>
  </si>
  <si>
    <t>MOIN UDDIN AHMED</t>
  </si>
  <si>
    <t>HASINA PARVEEN</t>
  </si>
  <si>
    <t>K. M. AKIBUL ISLAM</t>
  </si>
  <si>
    <t>K. M. AMINUL ISLAM</t>
  </si>
  <si>
    <t>ESMAT ARA JAHAN</t>
  </si>
  <si>
    <t>JOBAYED HOSSAIN BADHAN</t>
  </si>
  <si>
    <t>MD. BABUL HOSSAIN</t>
  </si>
  <si>
    <t>HUSSAIN MOHAMMED IBRAHIM</t>
  </si>
  <si>
    <t>KHALIL AHMED</t>
  </si>
  <si>
    <t>MOMOTAJ AHMED</t>
  </si>
  <si>
    <t>FARHAN ISRAQ</t>
  </si>
  <si>
    <t>M.M ENAYET HOSSAIN</t>
  </si>
  <si>
    <t>PROSANTO KUMER PAUL</t>
  </si>
  <si>
    <t>PROSHENJIT KUMER PAUL</t>
  </si>
  <si>
    <t>SHIULI RANI PAUL</t>
  </si>
  <si>
    <t>TASMIAH RAHMAN</t>
  </si>
  <si>
    <t>M. M. ZULFIQAR RAHMAN</t>
  </si>
  <si>
    <t>SHAMMI RAHMAN</t>
  </si>
  <si>
    <t>NABIL BIN ABDUR RASHID</t>
  </si>
  <si>
    <t>MD. RAHEL SHAHRIAR</t>
  </si>
  <si>
    <t>MOST. ASMA KHATUNE</t>
  </si>
  <si>
    <t>G.M. HRID AHALAN HABIB</t>
  </si>
  <si>
    <t>G.M. AHASAN HABIB</t>
  </si>
  <si>
    <t>MD. RAIYAN AHSAN</t>
  </si>
  <si>
    <t>MD. ABUL AHSAN</t>
  </si>
  <si>
    <t>ZAKIA HOSSAIN</t>
  </si>
  <si>
    <t>MD. HASIBUL HOSSEN JISAN</t>
  </si>
  <si>
    <t>MD. ENAYET KABIR</t>
  </si>
  <si>
    <t>HABIBA AKTER</t>
  </si>
  <si>
    <t>TASIN MOHAMMAD TYEAB</t>
  </si>
  <si>
    <t>BABY AKTER</t>
  </si>
  <si>
    <t>MD. RAHAT HASAN TALUKDAR</t>
  </si>
  <si>
    <t>LATE. ALI HASAN</t>
  </si>
  <si>
    <t>ROUSHON JAHAN</t>
  </si>
  <si>
    <t>AFSANA AFRIN BRISHTY</t>
  </si>
  <si>
    <t>ALAMGIR KABIR</t>
  </si>
  <si>
    <t>SHAHINA ALAM LIMA</t>
  </si>
  <si>
    <t>TASNEMUL HASAN NEHAL</t>
  </si>
  <si>
    <t>A.K.M FAZLUL KADER</t>
  </si>
  <si>
    <t>ROKEYA SULTANA</t>
  </si>
  <si>
    <t>MD. UDOY HOSSAIN SARKER</t>
  </si>
  <si>
    <t>A.T.M. DELWAR HOSSAIN</t>
  </si>
  <si>
    <t>SAHINA AKTER</t>
  </si>
  <si>
    <t>SARKER ASHRAFUL ISLAM</t>
  </si>
  <si>
    <t>AYSHA BEGUM</t>
  </si>
  <si>
    <t>MD. MASUD RANA KHANDKER</t>
  </si>
  <si>
    <t>MD. ABUL KASHEM KHANDKER</t>
  </si>
  <si>
    <t>MOHAMMED ISLAM TAMJID</t>
  </si>
  <si>
    <t>MD. NAYEMUL ISLAM</t>
  </si>
  <si>
    <t>SAYEDA FOWZIA AKTER</t>
  </si>
  <si>
    <t>SHIBLEE SARKAR TUSHAR</t>
  </si>
  <si>
    <t>MD. AFZAL HOSSAIN SARKAR</t>
  </si>
  <si>
    <t>MST. SULTANA SELEMA</t>
  </si>
  <si>
    <t>MD. MEHEDI HASAN TARUN</t>
  </si>
  <si>
    <t>MOST. TASRIN AKTER POLY</t>
  </si>
  <si>
    <t>SABIT AHMED</t>
  </si>
  <si>
    <t>M.A. GAFFAR</t>
  </si>
  <si>
    <t>MEHERUN NAHAR</t>
  </si>
  <si>
    <t>SOUVIK BHATTACHARJEE</t>
  </si>
  <si>
    <t>SWAPAN KUMAR BHATTACHARJEE</t>
  </si>
  <si>
    <t>UTPALA BHATTACHARJEE</t>
  </si>
  <si>
    <t>BAYEJID AHMMOD SIDDIQUE</t>
  </si>
  <si>
    <t>TOUHID UR RAHMAN SIDDIQUE</t>
  </si>
  <si>
    <t>TASNIA AZMI</t>
  </si>
  <si>
    <t>SAIDUL HAQUE</t>
  </si>
  <si>
    <t>HASINA YEASMEEN</t>
  </si>
  <si>
    <t>ABRAR AHMED</t>
  </si>
  <si>
    <t>MOHAMMED SAIF UDDIN AHMED</t>
  </si>
  <si>
    <t>RIFAT ALAM LOVELY</t>
  </si>
  <si>
    <t>MAFUJA  AKTER</t>
  </si>
  <si>
    <t>MD. JAHIRUL ISLAM</t>
  </si>
  <si>
    <t>SAHIDA  BEGUM</t>
  </si>
  <si>
    <t>MALIHA NAWAR</t>
  </si>
  <si>
    <t>ARIFUR RAHAMAN</t>
  </si>
  <si>
    <t>FARJANA RAHAMAN</t>
  </si>
  <si>
    <t>ANISUR RAHMAN ROBIN</t>
  </si>
  <si>
    <t>BAZLUR RAHMAN</t>
  </si>
  <si>
    <t>MD. TUNAZZIN RAHMAN TOPU</t>
  </si>
  <si>
    <t>MD. SOHRAB ALI</t>
  </si>
  <si>
    <t>ABDUR RAHMAN</t>
  </si>
  <si>
    <t>DELUARA BEGUM</t>
  </si>
  <si>
    <t>NAJESH SHARAR SHYOK</t>
  </si>
  <si>
    <t>ASRAR UDDIN AHMED</t>
  </si>
  <si>
    <t>SHAHNAZ PARVEEN</t>
  </si>
  <si>
    <t>MOHAMMAD SHOHANUR RAHMAN SHOHAN</t>
  </si>
  <si>
    <t>MD. MONZURUL ISLAM</t>
  </si>
  <si>
    <t>SHAHIDA PERVIN</t>
  </si>
  <si>
    <t>BAIZID BOSTAMI</t>
  </si>
  <si>
    <t>NASRIN NAHAR</t>
  </si>
  <si>
    <t>MD.RAKIB HOSSAIN MOBIN</t>
  </si>
  <si>
    <t>MD.RAMZAN ALI</t>
  </si>
  <si>
    <t>MEHORAB JAMERI NIRAB</t>
  </si>
  <si>
    <t>MD. JAHANGIR HOSSEN</t>
  </si>
  <si>
    <t>MAHBUBA AKTER</t>
  </si>
  <si>
    <t>SYED NAHFAZ AHMED</t>
  </si>
  <si>
    <t>SYED KUTUBUDDIN MAHFUZ</t>
  </si>
  <si>
    <t>KANIZE FATEMA</t>
  </si>
  <si>
    <t>SHAHJALAL MOHAMMAD YAKUB</t>
  </si>
  <si>
    <t>MD.SHAH ALAM</t>
  </si>
  <si>
    <t>RABEYA AKHTER</t>
  </si>
  <si>
    <t>AYESHA KHATUN</t>
  </si>
  <si>
    <t>MOHAMMED NURUL EHSAN</t>
  </si>
  <si>
    <t>MOHAMMED NURUL HAQUE</t>
  </si>
  <si>
    <t>MUHTASIM AREFIN ALO</t>
  </si>
  <si>
    <t>MD SHAMSUL HAQUE</t>
  </si>
  <si>
    <t>TANJINA RASHID</t>
  </si>
  <si>
    <t>MD. MOHIBUL ALAM</t>
  </si>
  <si>
    <t>MD. ZAHIRUL ALAM</t>
  </si>
  <si>
    <t>MOHIBA AKTER</t>
  </si>
  <si>
    <t>REZWANUL ISLAM</t>
  </si>
  <si>
    <t>SHAHIDULLAH RIPON</t>
  </si>
  <si>
    <t>FERDOUS AKTER</t>
  </si>
  <si>
    <t>JAVID-UL-ALAM</t>
  </si>
  <si>
    <t>SYEDA MARIA SULTANA ERIN</t>
  </si>
  <si>
    <t>SYED ISTIAQ ALI</t>
  </si>
  <si>
    <t>REHENA PARVIN</t>
  </si>
  <si>
    <t>AHASANUL KARIM</t>
  </si>
  <si>
    <t>MD. EKRAMUL KARIM</t>
  </si>
  <si>
    <t>ANWAR HOSSAIN</t>
  </si>
  <si>
    <t>MARZIA AFROZ</t>
  </si>
  <si>
    <t>TANVIR ALAM</t>
  </si>
  <si>
    <t>MD.SHAFIQUL ALAM</t>
  </si>
  <si>
    <t>SULTANA RAJIA</t>
  </si>
  <si>
    <t>AFROZA AKTER</t>
  </si>
  <si>
    <t>MD. YOUSUF ALI</t>
  </si>
  <si>
    <t>MEHNAZ HOSSAIN</t>
  </si>
  <si>
    <t>MD. MUAZZEM HOSSAIN</t>
  </si>
  <si>
    <t>ZAHIDA AFROZ</t>
  </si>
  <si>
    <t>MD. SHAKIBUR RAHMAN</t>
  </si>
  <si>
    <t>SAYRA BANU</t>
  </si>
  <si>
    <t>MD. AHASAN HABIB UDDIN</t>
  </si>
  <si>
    <t>MD. KUTUB UDDIN</t>
  </si>
  <si>
    <t>SHARMIN AKHTER</t>
  </si>
  <si>
    <t>ABDHULLA AL MAHMUD</t>
  </si>
  <si>
    <t>MIR MD. GOLAM MAHMUD</t>
  </si>
  <si>
    <t>NARGIS AKTHER MAHMUD</t>
  </si>
  <si>
    <t>MD. AKTER HOSSAIN</t>
  </si>
  <si>
    <t>MD. MEHEDI HASAN FAYSAL</t>
  </si>
  <si>
    <t>MD. HOSSEN ALI</t>
  </si>
  <si>
    <t>MST. TAJKERA BEGUM</t>
  </si>
  <si>
    <t>MD. ARIF MIAH</t>
  </si>
  <si>
    <t>SAMMID UDDIN AHMED</t>
  </si>
  <si>
    <t>MINHAJ UDDIN AHMED</t>
  </si>
  <si>
    <t>SAMBIT AL FERDOUS</t>
  </si>
  <si>
    <t>MD SERAJUL  AREFEEN</t>
  </si>
  <si>
    <t>SHAMIMA ISLAM</t>
  </si>
  <si>
    <t>MD. KHANDAKER RIAZ MAHAMUD</t>
  </si>
  <si>
    <t>K. M. GOLAM SORUARE</t>
  </si>
  <si>
    <t>SYEARA BEGUM</t>
  </si>
  <si>
    <t>TASDIK MUMIN</t>
  </si>
  <si>
    <t>MOLLIK HABIBUR RAHMAN</t>
  </si>
  <si>
    <t>SHARIFUNNESSA</t>
  </si>
  <si>
    <t>MD. SIFATUL ISLAM</t>
  </si>
  <si>
    <t>MD. KHAIRUL ISLAM</t>
  </si>
  <si>
    <t>SHAJADA SHALLY</t>
  </si>
  <si>
    <t>ABTAHI MURSALIN</t>
  </si>
  <si>
    <t>SYEDA SURAIYA PARVEEN</t>
  </si>
  <si>
    <t>NAFIS FUAD RAHMAN</t>
  </si>
  <si>
    <t>A. K. M. MUSIBUR RAHMAN</t>
  </si>
  <si>
    <t>HABIBA KHANAM</t>
  </si>
  <si>
    <t>MD. SIAM HOWLADER</t>
  </si>
  <si>
    <t>MD. SALIM HOWLADER</t>
  </si>
  <si>
    <t>MITU AKTER</t>
  </si>
  <si>
    <t>MD. SHAMIMUL ISLAM SHAMIM</t>
  </si>
  <si>
    <t>MD. SHIRAJ MIAH</t>
  </si>
  <si>
    <t>MOST. JOSNA BEGUM</t>
  </si>
  <si>
    <t>REZWANUL MARUF  PRIAM</t>
  </si>
  <si>
    <t>MOHAMMAD. MOSTAFA</t>
  </si>
  <si>
    <t>DILRUBA  KHANAM</t>
  </si>
  <si>
    <t>ABUBAKAR SIDDIK</t>
  </si>
  <si>
    <t>SAFIA BEGUM</t>
  </si>
  <si>
    <t>MD. HASIBUL HASAN</t>
  </si>
  <si>
    <t>FARID AHMED</t>
  </si>
  <si>
    <t>UMMA KULSUM</t>
  </si>
  <si>
    <t>MD.SOHORAB HOSAIN</t>
  </si>
  <si>
    <t>MD.ASAD</t>
  </si>
  <si>
    <t>HASNEARA BEGUM</t>
  </si>
  <si>
    <t>ABDUL BATEN MIA</t>
  </si>
  <si>
    <t>MD. MAMUN AZIM KHAN</t>
  </si>
  <si>
    <t>MD. MAMUNUR RASHID KHAN</t>
  </si>
  <si>
    <t>SHIRINA BEGUM</t>
  </si>
  <si>
    <t>MEHEDI HASAN SAMI</t>
  </si>
  <si>
    <t>MONOWARA HOSSAIN</t>
  </si>
  <si>
    <t>S.M.AFROZE AL MASUM</t>
  </si>
  <si>
    <t>MD. ABDULLAH AL MAMUN</t>
  </si>
  <si>
    <t>MRS. AFROJA MAMUN</t>
  </si>
  <si>
    <t>HASNATH JAMI CHOWDHURY</t>
  </si>
  <si>
    <t>MD.SAYDUL HAQUE CHOWDHURY</t>
  </si>
  <si>
    <t>ZANNATUN REHANA</t>
  </si>
  <si>
    <t>MD.REZWAN MEHBUB SUPTO</t>
  </si>
  <si>
    <t>MRS.MARUFA KHATUN</t>
  </si>
  <si>
    <t>MD. ZAHIRUL ISLAM BHUIYAN</t>
  </si>
  <si>
    <t>ROCKSANA AKTER</t>
  </si>
  <si>
    <t>GOBINDA SAHA JOY</t>
  </si>
  <si>
    <t>GOPAL SAHA</t>
  </si>
  <si>
    <t>SUJATA SAHA</t>
  </si>
  <si>
    <t>MD. RADIT HOSSAIN</t>
  </si>
  <si>
    <t>MD. ABDUL MAZID SIDDIQUE</t>
  </si>
  <si>
    <t>MST. KABITA BEGUM</t>
  </si>
  <si>
    <t>MEHEDI HASAN</t>
  </si>
  <si>
    <t>JOY MONDAL</t>
  </si>
  <si>
    <t>GOURANGA MONDAL</t>
  </si>
  <si>
    <t>ARPONA MONDAL</t>
  </si>
  <si>
    <t>BITHIKA MONDOL</t>
  </si>
  <si>
    <t>BANKER MONDOL</t>
  </si>
  <si>
    <t>BINA RANI MONDOL</t>
  </si>
  <si>
    <t>MAHMUDUL HASSAN</t>
  </si>
  <si>
    <t>FARIA HAYAT</t>
  </si>
  <si>
    <t>MD. MOMEN HAYAT KHAN</t>
  </si>
  <si>
    <t>SK. NUSRAT PARVIN</t>
  </si>
  <si>
    <t>MD. ARIFUL-ISLAM</t>
  </si>
  <si>
    <t>MD.IMRUL HOSSAIN MITUL</t>
  </si>
  <si>
    <t>MD.ENAYET HOSSAIN</t>
  </si>
  <si>
    <t>MODINA MONOWARA</t>
  </si>
  <si>
    <t>MD.MOMIN HOSEN</t>
  </si>
  <si>
    <t>MST.HAMELA BEGUM</t>
  </si>
  <si>
    <t>ASHRAFUL HOQUE</t>
  </si>
  <si>
    <t>RAFIQUL HOQUE</t>
  </si>
  <si>
    <t>SAHANA AKTER</t>
  </si>
  <si>
    <t>SAMIHA FAIROOZ AUDRIKA</t>
  </si>
  <si>
    <t>A. K. M. ZAYEDUL HAQUE</t>
  </si>
  <si>
    <t>JEENAT SHAHNAZ</t>
  </si>
  <si>
    <t>MD.SAHARIAZ RAHMAN</t>
  </si>
  <si>
    <t>TAMANNA FARHA</t>
  </si>
  <si>
    <t>MD ABU BAKKAR SHIDDIQUE</t>
  </si>
  <si>
    <t>LAILA SHIDDIQUE</t>
  </si>
  <si>
    <t>ABUL HASHEM</t>
  </si>
  <si>
    <t>MD. TOUHIDUL ISLAM TANJIM</t>
  </si>
  <si>
    <t>SHERINA AKTER</t>
  </si>
  <si>
    <t>TAREQ  MAHMUD</t>
  </si>
  <si>
    <t>DIL AFROZE</t>
  </si>
  <si>
    <t>MD. SAYED RASEL</t>
  </si>
  <si>
    <t>MD. ANISAR RAHMAN</t>
  </si>
  <si>
    <t>DELZAHAN BEGOM</t>
  </si>
  <si>
    <t>ANIK HASAN RONOK</t>
  </si>
  <si>
    <t>MOHAMMAD JALAL UDDIN</t>
  </si>
  <si>
    <t>MONIRA SULTANA</t>
  </si>
  <si>
    <t>MD. ZIKRUL ISLAM</t>
  </si>
  <si>
    <t>NASRIN PARVIN</t>
  </si>
  <si>
    <t>CHINMOY KUMER ROY</t>
  </si>
  <si>
    <t>CHITTA RONJON ROY</t>
  </si>
  <si>
    <t>PURNIMA RANI ROY</t>
  </si>
  <si>
    <t>SUNIT SARKER</t>
  </si>
  <si>
    <t>SUDHIR CHANDRA SARKER</t>
  </si>
  <si>
    <t>ANO RANI BHOWMIK</t>
  </si>
  <si>
    <t>GOLHSANARA AKTER</t>
  </si>
  <si>
    <t>FOISAL REZA</t>
  </si>
  <si>
    <t>REZAUL ALAM</t>
  </si>
  <si>
    <t>REHANA PERVIN</t>
  </si>
  <si>
    <t>MD.MONJURUL ALAM LIKHON</t>
  </si>
  <si>
    <t>MD. MONSUR ALAM</t>
  </si>
  <si>
    <t>MAJEDA ALAM</t>
  </si>
  <si>
    <t>NUSRAT JAHAN ALIN</t>
  </si>
  <si>
    <t>SUPTI SAHA</t>
  </si>
  <si>
    <t>AJOY SAHA</t>
  </si>
  <si>
    <t>SAMAPTI SAHA</t>
  </si>
  <si>
    <t>FARHANA KABIR ESHETA</t>
  </si>
  <si>
    <t>BAHLUL KABIR</t>
  </si>
  <si>
    <t>SAMSUN NAHAR SHIRIN</t>
  </si>
  <si>
    <t>SUMIYA AKTER</t>
  </si>
  <si>
    <t>SALAUDDIN BHUIYAN</t>
  </si>
  <si>
    <t>AYESHA UDDIN</t>
  </si>
  <si>
    <t>REJONE-E-RASUL REDOY</t>
  </si>
  <si>
    <t>SANITA SHAHRIN JOYEE</t>
  </si>
  <si>
    <t>MD ANWARUL ISLAM</t>
  </si>
  <si>
    <t>JESMIN NAHAR JUBILEE</t>
  </si>
  <si>
    <t>LAMIA ANJUM</t>
  </si>
  <si>
    <t>TAJNEHAR BEGUM</t>
  </si>
  <si>
    <t>NADIM AL-ISLAM BHUIYAN</t>
  </si>
  <si>
    <t>TAZUL ISLAM BHUIYAN</t>
  </si>
  <si>
    <t>MUMSHAD NAHIYAN</t>
  </si>
  <si>
    <t>DIDARUL ALAM DIDAR</t>
  </si>
  <si>
    <t>TAHMINA SULTANA SHOPA</t>
  </si>
  <si>
    <t>SAMANTHA SHOUMIC  KHAN</t>
  </si>
  <si>
    <t>JASHIM UDDIN KHAN</t>
  </si>
  <si>
    <t>DILRUBA AKTHER</t>
  </si>
  <si>
    <t>TAHRIM HOSSAIN RAFIN</t>
  </si>
  <si>
    <t>TASLIM HOSSAIN</t>
  </si>
  <si>
    <t>TAJKARA BEGUM</t>
  </si>
  <si>
    <t>MAINUL HASAN</t>
  </si>
  <si>
    <t>NAFIZA KHANAM</t>
  </si>
  <si>
    <t>FAIHAD RAIHAN AKIB</t>
  </si>
  <si>
    <t>NASRIN BEGUM</t>
  </si>
  <si>
    <t>ABDULLAH MUHAMMAD SHARIFUZZAMAN SOYKOT</t>
  </si>
  <si>
    <t>MD SHAHIDUZZAMAN</t>
  </si>
  <si>
    <t>MORSHEDA PARVIN</t>
  </si>
  <si>
    <t>MD. ZOBAIDUL ISLAM JABED</t>
  </si>
  <si>
    <t>RASHEDA AKTER RINA</t>
  </si>
  <si>
    <t>JAHANARA ISLAM SHANTA</t>
  </si>
  <si>
    <t>JAHANGIR MUNSI</t>
  </si>
  <si>
    <t>ALAMTAZ BEGUM</t>
  </si>
  <si>
    <t>SHIFAT ISLAM</t>
  </si>
  <si>
    <t>SAKARA BEGUM</t>
  </si>
  <si>
    <t>HABIBA KABIR</t>
  </si>
  <si>
    <t>UMME ROBAIYA ISLAM</t>
  </si>
  <si>
    <t>SALEHA KHATTON</t>
  </si>
  <si>
    <t>SUMIYA AFRIN ARIFA</t>
  </si>
  <si>
    <t>RUBI ALAM</t>
  </si>
  <si>
    <t>PRIYA SAHA</t>
  </si>
  <si>
    <t>DIPAK SAHA</t>
  </si>
  <si>
    <t>TAPUSHREE SAHA</t>
  </si>
  <si>
    <t>MD. KAFIL UDDIN</t>
  </si>
  <si>
    <t>MD. REZWAN HOSSAIN ARAF</t>
  </si>
  <si>
    <t>MST. NASREEN AKHTER</t>
  </si>
  <si>
    <t>MD.MARUF IQBAL</t>
  </si>
  <si>
    <t>MD.NASIR IQBAL</t>
  </si>
  <si>
    <t>RUMANA IQBAL</t>
  </si>
  <si>
    <t>MD. TWAWHIDUL ISLAM</t>
  </si>
  <si>
    <t>MD. ABDUT MANNA BHUIYAN</t>
  </si>
  <si>
    <t>JAHURA BEGUM</t>
  </si>
  <si>
    <t>NAZMUL ISLAM</t>
  </si>
  <si>
    <t>AHMMED JUBAYER</t>
  </si>
  <si>
    <t>MOST NASREEN JAHAN</t>
  </si>
  <si>
    <t>MD. RAFEUL HOQUE</t>
  </si>
  <si>
    <t>MD. MUZZAMMEL HOQUE</t>
  </si>
  <si>
    <t>PARINA KHATUN</t>
  </si>
  <si>
    <t>JARIN TASNIM AUTHAI</t>
  </si>
  <si>
    <t>MOHAMMAD ABU TAYAB</t>
  </si>
  <si>
    <t>REJBINA SHAHNAZ</t>
  </si>
  <si>
    <t>MST. ASMA BEGUM</t>
  </si>
  <si>
    <t>IMAMUL HASSAN</t>
  </si>
  <si>
    <t>HOSSAIN MOHAMMAD MAMUN</t>
  </si>
  <si>
    <t>SHAHNAJ AKTER</t>
  </si>
  <si>
    <t>MD. TOUFIK AHMED</t>
  </si>
  <si>
    <t>A. GOFUR MIA</t>
  </si>
  <si>
    <t>NASIMA YESMIN</t>
  </si>
  <si>
    <t>MD.ASHIQUR RAHMAN</t>
  </si>
  <si>
    <t>MD. ANISUR RAHAMN</t>
  </si>
  <si>
    <t>SHAHINA RAHMAN</t>
  </si>
  <si>
    <t>A.B.M. SHAJADUL KARIM</t>
  </si>
  <si>
    <t>A.B.M. REZAUL KARIM</t>
  </si>
  <si>
    <t>SUMI AKTER</t>
  </si>
  <si>
    <t>MD. FAHIM FAISAL</t>
  </si>
  <si>
    <t>MOST. FIROZA AKTAR</t>
  </si>
  <si>
    <t>MD.INQUEAD SIRAJ</t>
  </si>
  <si>
    <t>KAWSER HAYAT</t>
  </si>
  <si>
    <t>HOMAIRA AKTHER</t>
  </si>
  <si>
    <t>MD. MAINUL ISLAM</t>
  </si>
  <si>
    <t>MD. ABDUL KADER MIAH</t>
  </si>
  <si>
    <t>MORGINA AKHTER</t>
  </si>
  <si>
    <t>KAZI AKHIR MAHMUD</t>
  </si>
  <si>
    <t>KAZI ABDUS SADEK</t>
  </si>
  <si>
    <t>AREFA FERDOUS</t>
  </si>
  <si>
    <t>SHOWNI RUDRA TITLI</t>
  </si>
  <si>
    <t>SUBRATA RUDRA</t>
  </si>
  <si>
    <t>PARNA RUDRA</t>
  </si>
  <si>
    <t>MD. AMIR HOSEN</t>
  </si>
  <si>
    <t>MUHAMMED ABIDUL HOQUE</t>
  </si>
  <si>
    <t>TASMIN SULTANA</t>
  </si>
  <si>
    <t>MORSHED AHMED</t>
  </si>
  <si>
    <t>MD. SADEQUL ISLAM</t>
  </si>
  <si>
    <t>SAYDA NADIMA AKTER</t>
  </si>
  <si>
    <t>HABIBUL HASAN TUSHAR</t>
  </si>
  <si>
    <t>MD. MUKLESUR RAHMAN</t>
  </si>
  <si>
    <t>MOSSAMMAT HAYATUNNESHA TRISNA</t>
  </si>
  <si>
    <t>SYED MARWAN MAHMUD TAHER</t>
  </si>
  <si>
    <t>S.M. NURUL ISLAM</t>
  </si>
  <si>
    <t>MRS. FIROJA ISLAM</t>
  </si>
  <si>
    <t>MD. SAROWAR JAHAN APU</t>
  </si>
  <si>
    <t>MD. AZHARUL HAQUE</t>
  </si>
  <si>
    <t>RAWSHON ARA HAQUE</t>
  </si>
  <si>
    <t>A. K. M. MUKHLESUR RAHMAN</t>
  </si>
  <si>
    <t>SIDDIKA AKTER</t>
  </si>
  <si>
    <t>AHMED ALI KHAN</t>
  </si>
  <si>
    <t>ABDUL WADUD KHAN</t>
  </si>
  <si>
    <t>RUBYA SIDDIKA</t>
  </si>
  <si>
    <t>MST. FARZANA AKTER</t>
  </si>
  <si>
    <t>MST. UNNA KULSUM</t>
  </si>
  <si>
    <t>M. A. TANVIR BHUIYAN</t>
  </si>
  <si>
    <t>A. K. M. JASIM UDDIN BHUIYAN</t>
  </si>
  <si>
    <t>MOSAMMAT TASLIMA BEGUM</t>
  </si>
  <si>
    <t>SHRABONY SEN RIMI</t>
  </si>
  <si>
    <t>SUKUMAR SEN</t>
  </si>
  <si>
    <t>LIPIKA RANI SEN</t>
  </si>
  <si>
    <t>TOUSIF AHAMMED SOHARTO</t>
  </si>
  <si>
    <t>ZIAUDDIN</t>
  </si>
  <si>
    <t>MANSURA ZIA</t>
  </si>
  <si>
    <t>NAHIAN JALIL SHUBHO</t>
  </si>
  <si>
    <t>MD.SALMANUR RAHMAN SAYMON</t>
  </si>
  <si>
    <t>MD.ABUL MONCHUR</t>
  </si>
  <si>
    <t>KHURSHIDA KHANAM</t>
  </si>
  <si>
    <t>S.M. TASNIM ALAM</t>
  </si>
  <si>
    <t>PERVIN BEGUM</t>
  </si>
  <si>
    <t>SARFUDDIN AHMED</t>
  </si>
  <si>
    <t>ROKEYA AHMED</t>
  </si>
  <si>
    <t>UCHCHHWAS DAS</t>
  </si>
  <si>
    <t>BISHAW NATH DAS</t>
  </si>
  <si>
    <t>MANJU RANI DAS</t>
  </si>
  <si>
    <t>MD. ARIF ARMAN AKASH</t>
  </si>
  <si>
    <t>MD. ANISUR RAHMAN BISWAS</t>
  </si>
  <si>
    <t>MST. SHARMIN AKTER</t>
  </si>
  <si>
    <t>SANDIP SAHA</t>
  </si>
  <si>
    <t>DR. SWAPAN SAHA</t>
  </si>
  <si>
    <t>KALPANA RANI SAHA</t>
  </si>
  <si>
    <t>JOYNAB AKTER</t>
  </si>
  <si>
    <t>MD.ASADUL ISLAM KHAN</t>
  </si>
  <si>
    <t>KAIS MAHMOOD</t>
  </si>
  <si>
    <t>MST. UMMEY KAUSAR</t>
  </si>
  <si>
    <t>ZAHIDUL AZIZ</t>
  </si>
  <si>
    <t>SHAFALY AKTER</t>
  </si>
  <si>
    <t>MOHAMMAD SHAH ALAM</t>
  </si>
  <si>
    <t>SABIHA NASRIN JYOTI</t>
  </si>
  <si>
    <t>ABDUL BARI SARKER</t>
  </si>
  <si>
    <t>SULTANA PARVEN</t>
  </si>
  <si>
    <t>MD.WAHIDUR RAHMAN</t>
  </si>
  <si>
    <t>A.K.M.MAHBUBUR RAHMAN</t>
  </si>
  <si>
    <t>SHIHAB EBNEY HOSSAIN</t>
  </si>
  <si>
    <t>HAZZAZ BIN HOSSAIN</t>
  </si>
  <si>
    <t>ABU SAIMON RAJ</t>
  </si>
  <si>
    <t>LATE ABUL BASHAR</t>
  </si>
  <si>
    <t>A. H. M. SHADMAN SAKIB</t>
  </si>
  <si>
    <t>A. T. M. RUHUL KUDDUS</t>
  </si>
  <si>
    <t>MOST. SHALAHA BEGUM</t>
  </si>
  <si>
    <t>SAYDUR</t>
  </si>
  <si>
    <t>MD. NASIR</t>
  </si>
  <si>
    <t>MD. SHAKIL AHMED SUNNY</t>
  </si>
  <si>
    <t>LIPI BEGUM</t>
  </si>
  <si>
    <t>MEHEDY HASAN</t>
  </si>
  <si>
    <t>SADIA ZAHIN</t>
  </si>
  <si>
    <t>MST. ZAHIDA KHATOON</t>
  </si>
  <si>
    <t>SYED RIFAT MANJUR</t>
  </si>
  <si>
    <t>SYED ABDUS SHUKUR</t>
  </si>
  <si>
    <t>SYEDA MAHBUBA BEGUM</t>
  </si>
  <si>
    <t>IKRAMUL ISLAM</t>
  </si>
  <si>
    <t>EVA CHOWDHURY</t>
  </si>
  <si>
    <t>ZAKI FAIYAZ</t>
  </si>
  <si>
    <t>MOHD. ABUL KALAM</t>
  </si>
  <si>
    <t>MST. SERAZUM MUNIRA</t>
  </si>
  <si>
    <t>RATUL SAHA DEEP</t>
  </si>
  <si>
    <t>MANIK SAHA</t>
  </si>
  <si>
    <t>JAMUNA SAHA</t>
  </si>
  <si>
    <t>MD. RAYHAN MIRZA</t>
  </si>
  <si>
    <t>MD. NURUL AMIN MIRZA</t>
  </si>
  <si>
    <t>TANJIN AKTER ROJA</t>
  </si>
  <si>
    <t>MD TUHIN</t>
  </si>
  <si>
    <t>SHORIF- UL- ALAM</t>
  </si>
  <si>
    <t>SHALENA AKTHER</t>
  </si>
  <si>
    <t>MD. EMRAN YOUSUF EMON</t>
  </si>
  <si>
    <t>MD.NIYAMOT ULLAH NOYON</t>
  </si>
  <si>
    <t>ERFANUL ISLAM</t>
  </si>
  <si>
    <t>DIDARUL ALAM</t>
  </si>
  <si>
    <t>KOHINOOR AKTER</t>
  </si>
  <si>
    <t>ANIK MAHMUD</t>
  </si>
  <si>
    <t>MD. AFTAB ALI</t>
  </si>
  <si>
    <t>MST. BILKIS RANI</t>
  </si>
  <si>
    <t>MD. RENU MIAH</t>
  </si>
  <si>
    <t>MOMENA BEGUM</t>
  </si>
  <si>
    <t>MD.NAZMUL ALAM CHOWDHRY</t>
  </si>
  <si>
    <t>A.A. SHAMSUL ALAM</t>
  </si>
  <si>
    <t>ROKEYA YASMIN CHOWDHRY</t>
  </si>
  <si>
    <t>A. M. ASIF IQBAL</t>
  </si>
  <si>
    <t>MD. ARSHAD ALI</t>
  </si>
  <si>
    <t>MOST. SHAHNAZ PERVIN</t>
  </si>
  <si>
    <t>SYED ALI HAYDER ROBAYET</t>
  </si>
  <si>
    <t>SYED ALI ABBAS</t>
  </si>
  <si>
    <t>HARESA BEGUM</t>
  </si>
  <si>
    <t>NAJIUR RAHMAN MOJUMDER</t>
  </si>
  <si>
    <t>ZIAUR RAHMAN</t>
  </si>
  <si>
    <t>SYED REAZOAN KARIM</t>
  </si>
  <si>
    <t>SYED REZAUL KARIM</t>
  </si>
  <si>
    <t>SYEDA ROZE KARIM</t>
  </si>
  <si>
    <t>FARIA TAMANNA</t>
  </si>
  <si>
    <t>JOARDER MD. ASADULLAH</t>
  </si>
  <si>
    <t>NASRIN BANU</t>
  </si>
  <si>
    <t>BIBI TASLIMA</t>
  </si>
  <si>
    <t>FATEMA MEHNAZ</t>
  </si>
  <si>
    <t>A.K.M. MOHAIUL ISLAM</t>
  </si>
  <si>
    <t>ABU NAYEEM</t>
  </si>
  <si>
    <t>MD.ARIFUR RAHMAN</t>
  </si>
  <si>
    <t>MD.ASGAR ALI</t>
  </si>
  <si>
    <t>SHAHIN ISLAM</t>
  </si>
  <si>
    <t>MD. MEHEDI KAMAL BHUIYAN</t>
  </si>
  <si>
    <t>MD. KAMAL HOSSAIN BHUIYAN</t>
  </si>
  <si>
    <t>MD. JINNURAIN BHUIYAN</t>
  </si>
  <si>
    <t>MD. ASHRAF  UDDIN BHUIYAN</t>
  </si>
  <si>
    <t>SULTANA AFROZ</t>
  </si>
  <si>
    <t>SHAFIQUL ALAM</t>
  </si>
  <si>
    <t>MOHAMMAD RAKIB- UZ-ZAMAN</t>
  </si>
  <si>
    <t>FOWZIA AFROZE</t>
  </si>
  <si>
    <t>ISTIAQUE HASHEM</t>
  </si>
  <si>
    <t>NASRIN</t>
  </si>
  <si>
    <t>MD. NABOBI HASAN</t>
  </si>
  <si>
    <t>A.K.M. KHAIRUL HASAN</t>
  </si>
  <si>
    <t>SELINA AKTER</t>
  </si>
  <si>
    <t>JARIN TASNIM OISHI</t>
  </si>
  <si>
    <t>MST. TUHIN AKTAR</t>
  </si>
  <si>
    <t>REZVI MUSTAKIM</t>
  </si>
  <si>
    <t>AKLIMA KHATUN</t>
  </si>
  <si>
    <t>AL- JUBAYED</t>
  </si>
  <si>
    <t>ALAYA AKTHER</t>
  </si>
  <si>
    <t>REHNOMA TANJIM HABIBA</t>
  </si>
  <si>
    <t>M.A SHAHID MIAH</t>
  </si>
  <si>
    <t>MD. ABDUL HIE EVEN</t>
  </si>
  <si>
    <t>MD. NOOR NABI CHOWDHURY</t>
  </si>
  <si>
    <t>HASINA CHOWDHURY</t>
  </si>
  <si>
    <t>AFRINA NAFISHA ALAM</t>
  </si>
  <si>
    <t>SAIFUL ALAM</t>
  </si>
  <si>
    <t>SADMAN ADIL</t>
  </si>
  <si>
    <t>A.S.M RASHED</t>
  </si>
  <si>
    <t>ZAHIDA QUMOR</t>
  </si>
  <si>
    <t>MAHID MUSTARIN</t>
  </si>
  <si>
    <t>MD.ABU SAYED AL MAHMUD</t>
  </si>
  <si>
    <t>SHAHINA KHAN</t>
  </si>
  <si>
    <t>K.M. AZIZULLAH TANIM</t>
  </si>
  <si>
    <t>SARDER ABDUL JABBER</t>
  </si>
  <si>
    <t>ALIF ARAFAT DHALI</t>
  </si>
  <si>
    <t>MD. ABUL HOSSAIN DHALI</t>
  </si>
  <si>
    <t>SHAMS-AL-AHSAN</t>
  </si>
  <si>
    <t>MD. AHSAN ULLAH</t>
  </si>
  <si>
    <t>DEWAN  MOHAMMAD ABU  HUZAIFA</t>
  </si>
  <si>
    <t>DEWAN  MOHAMMAD  HANZALA</t>
  </si>
  <si>
    <t>JESMIN  HANZALA</t>
  </si>
  <si>
    <t>TAJBIR JAHAN PRANTA</t>
  </si>
  <si>
    <t>MD. MOKTER ALI SARKER</t>
  </si>
  <si>
    <t>ULFAT JAHAN</t>
  </si>
  <si>
    <t>MD. IQRAM HOSSAIN</t>
  </si>
  <si>
    <t>DELOWAR HOSSAIN</t>
  </si>
  <si>
    <t>JOYNAB AKTHER</t>
  </si>
  <si>
    <t>ASIF IQBAL</t>
  </si>
  <si>
    <t>S.M.UMMAT ALI</t>
  </si>
  <si>
    <t>SHAHEDA KHATUN</t>
  </si>
  <si>
    <t>ASHIQ IQBAL JOY</t>
  </si>
  <si>
    <t>ASMA KHANAM</t>
  </si>
  <si>
    <t>MD. TARIQUR-RAHMAN</t>
  </si>
  <si>
    <t>MD. A. G. SHAH-NAWAZ</t>
  </si>
  <si>
    <t>MST. TAHARA</t>
  </si>
  <si>
    <t>GOLAM RASUL BELAL</t>
  </si>
  <si>
    <t>BIBI KHADIZA</t>
  </si>
  <si>
    <t>SHIHAB TANHIM TURZO</t>
  </si>
  <si>
    <t>TAIBUR RAHMAN</t>
  </si>
  <si>
    <t>AVIJIT KUMAR MONDOL</t>
  </si>
  <si>
    <t>AJIT KUMAR MONDOL</t>
  </si>
  <si>
    <t>JOTSHNA RANI MONDOL</t>
  </si>
  <si>
    <t>ROWSHONARA KHANAM</t>
  </si>
  <si>
    <t>UMME HABIBA</t>
  </si>
  <si>
    <t>MD. AMZAD ALI MIAH</t>
  </si>
  <si>
    <t>HOSNE ARA KHATUN</t>
  </si>
  <si>
    <t>A.U.FARHANUL ISLAM</t>
  </si>
  <si>
    <t>BILKIS ISLAM</t>
  </si>
  <si>
    <t>BITHI TARAFDER</t>
  </si>
  <si>
    <t>NAGENDRA NATH TARAFDER</t>
  </si>
  <si>
    <t>MONI TARAFDER</t>
  </si>
  <si>
    <t>MD FAHIM MOSTAJIR</t>
  </si>
  <si>
    <t>MD. BELAYET HOSSAIN MOSTAJIR</t>
  </si>
  <si>
    <t>NAHID FARJANA</t>
  </si>
  <si>
    <t>SHAHRIAR MONIR</t>
  </si>
  <si>
    <t>MONIR UDDIN AHMED</t>
  </si>
  <si>
    <t>THAMINA KHAN</t>
  </si>
  <si>
    <t>MD. MUHAIMINUR RAHMAN TAJ</t>
  </si>
  <si>
    <t>SHARIF ARAFAT</t>
  </si>
  <si>
    <t>SHARIF IQBAL HOSSAIN</t>
  </si>
  <si>
    <t>KHALEDA PERVIN</t>
  </si>
  <si>
    <t>MD. MAHADI HASSAN</t>
  </si>
  <si>
    <t>ZUBAYER HASAN EMON</t>
  </si>
  <si>
    <t>GAZI ABDUL HAMID</t>
  </si>
  <si>
    <t>HAFIZA KHATUN</t>
  </si>
  <si>
    <t>FUAD HASAN</t>
  </si>
  <si>
    <t>ABDUL AOWAL</t>
  </si>
  <si>
    <t>MAZEDA KHATUN</t>
  </si>
  <si>
    <t>MD. ABDUL GAFFAR</t>
  </si>
  <si>
    <t>MRS. SABIHA</t>
  </si>
  <si>
    <t>FAHIM SADMAN TALUKDER</t>
  </si>
  <si>
    <t>B.M.ABDUL WASEK TALUKDER</t>
  </si>
  <si>
    <t>SUJEDA KHATUN</t>
  </si>
  <si>
    <t>MD. RAYHAN RIFAT</t>
  </si>
  <si>
    <t>MD. ELIAS MIA</t>
  </si>
  <si>
    <t>NUR NEWAZ SAYKOT</t>
  </si>
  <si>
    <t>AYRIN AKTER</t>
  </si>
  <si>
    <t>DIP CHOWDHURY</t>
  </si>
  <si>
    <t>PRIYATOSH CHOWDHURY</t>
  </si>
  <si>
    <t>BAPPY CHOWDHURY</t>
  </si>
  <si>
    <t>TANVIR AHMED SHIDDIQUEE</t>
  </si>
  <si>
    <t>MD. YOUNUS</t>
  </si>
  <si>
    <t>MD . SHAHRIAR RAHMAN NAEEM PATWARY</t>
  </si>
  <si>
    <t>MD . NURUL AMIN PATWARY</t>
  </si>
  <si>
    <t>MISS . SALEHA BEGUM</t>
  </si>
  <si>
    <t>MOZAMMEL ALAM</t>
  </si>
  <si>
    <t>MST. KOHINOR AKHTER</t>
  </si>
  <si>
    <t>MD. KHASRU ALAM</t>
  </si>
  <si>
    <t>SAKHINA KHATUN</t>
  </si>
  <si>
    <t>MD. SHAIFUL ISLAM</t>
  </si>
  <si>
    <t>MD. SAFAYET HOSSAN</t>
  </si>
  <si>
    <t>NAZMON NAHAR</t>
  </si>
  <si>
    <t>PAYEL DEB</t>
  </si>
  <si>
    <t>CHANDAN DEB</t>
  </si>
  <si>
    <t>RAMA RANI DEB</t>
  </si>
  <si>
    <t>G.M.SELIM</t>
  </si>
  <si>
    <t>MD.JARU MIA</t>
  </si>
  <si>
    <t>MASKURA BEGUM</t>
  </si>
  <si>
    <t>BASING-U MARMA</t>
  </si>
  <si>
    <t>AUNGKYAJAI MARMA</t>
  </si>
  <si>
    <t>SUINAICHING MARMA</t>
  </si>
  <si>
    <t>MD.JAKARIA FERTHOUS</t>
  </si>
  <si>
    <t>SHOJAYET HOSSAIN</t>
  </si>
  <si>
    <t>MD. MAHIAT MAHIN APU</t>
  </si>
  <si>
    <t>TASLIMA JAHAN</t>
  </si>
  <si>
    <t>SWAPNEEL CHAKMA BABU</t>
  </si>
  <si>
    <t>PROMIT KUMAR CHAKMA</t>
  </si>
  <si>
    <t>SUSAMIKA CHAKMA</t>
  </si>
  <si>
    <t>TANMOY TANCHANGYA</t>
  </si>
  <si>
    <t>MILON KUMAR TANCHANGYA</t>
  </si>
  <si>
    <t>SUCHITTRA TANCHANGYA</t>
  </si>
  <si>
    <t>MD. AKBAR MOLLA</t>
  </si>
  <si>
    <t>MD. RAMJAN ALI</t>
  </si>
  <si>
    <t>LATE- AHMMAD SAFA</t>
  </si>
  <si>
    <t>KHODAJA BEGUM</t>
  </si>
  <si>
    <t>SOHEL KHAN</t>
  </si>
  <si>
    <t>GOLAM MOSTAFA KHAN</t>
  </si>
  <si>
    <t>LUCKY DAS</t>
  </si>
  <si>
    <t>RAMAN CHANDRA DAS</t>
  </si>
  <si>
    <t>USHA RANI DAS</t>
  </si>
  <si>
    <t>AL- MOSABBIR</t>
  </si>
  <si>
    <t>ARAFAT AWAL</t>
  </si>
  <si>
    <t>ROJINA BEGUM</t>
  </si>
  <si>
    <t>REZWAN AHMED ROMAN</t>
  </si>
  <si>
    <t>NAZNEEN AKHTER ROSY</t>
  </si>
  <si>
    <t>S. M. JALAL UDDIN ZISHAN</t>
  </si>
  <si>
    <t>MD. JAYNAL ABEDIN</t>
  </si>
  <si>
    <t>Name of Candidate</t>
  </si>
  <si>
    <t>Raihan Mahmud</t>
  </si>
  <si>
    <t>Nahin Abedin</t>
  </si>
  <si>
    <t>Farhan Ishraq</t>
  </si>
  <si>
    <t>Miss Maham Ahmad</t>
  </si>
  <si>
    <t>A.S.M. Nurussafa</t>
  </si>
  <si>
    <t>Fardin Mahatab</t>
  </si>
  <si>
    <t>GCE</t>
  </si>
  <si>
    <t>Merit Position</t>
  </si>
  <si>
    <t>Group</t>
  </si>
  <si>
    <t xml:space="preserve"> ENGLISH MEDIUM (GCE)</t>
  </si>
  <si>
    <t xml:space="preserve"> FREEDOM FIGHTER (FF) QUOTA</t>
  </si>
  <si>
    <t>REMOTE &amp; UNDEVELOPED AREA (RA) QUOTA</t>
  </si>
  <si>
    <t>CE</t>
  </si>
  <si>
    <t>CSE</t>
  </si>
  <si>
    <t>EEE</t>
  </si>
  <si>
    <t>TE</t>
  </si>
  <si>
    <t>ME</t>
  </si>
  <si>
    <t>IPE</t>
  </si>
  <si>
    <t>ARC</t>
  </si>
  <si>
    <t>SL</t>
  </si>
  <si>
    <t>Sl. No.</t>
  </si>
  <si>
    <t>Student no</t>
  </si>
  <si>
    <t>Admitted</t>
  </si>
  <si>
    <t>Remarks</t>
  </si>
  <si>
    <t>Canelled DEPT</t>
  </si>
  <si>
    <t>17.01.01.005</t>
  </si>
  <si>
    <t>17.01.01.006</t>
  </si>
  <si>
    <t>17.01.01.007</t>
  </si>
  <si>
    <t>17.01.01.008</t>
  </si>
  <si>
    <t>17.01.01.009</t>
  </si>
  <si>
    <t>17.01.01.010</t>
  </si>
  <si>
    <t>17.01.01.011</t>
  </si>
  <si>
    <t>17.01.01.012</t>
  </si>
  <si>
    <t>17.01.01.015</t>
  </si>
  <si>
    <t>17.01.01.016</t>
  </si>
  <si>
    <t>17.01.01.017</t>
  </si>
  <si>
    <t>17.01.01.018</t>
  </si>
  <si>
    <t>17.01.01.020</t>
  </si>
  <si>
    <t>17.01.01.022</t>
  </si>
  <si>
    <t>17.01.01.024</t>
  </si>
  <si>
    <t>17.01.01.025</t>
  </si>
  <si>
    <t>17.01.01.026</t>
  </si>
  <si>
    <t>17.01.01.027</t>
  </si>
  <si>
    <t>17.01.01.028</t>
  </si>
  <si>
    <t>17.01.01.030</t>
  </si>
  <si>
    <t>17.01.01.032</t>
  </si>
  <si>
    <t>17.01.01.034</t>
  </si>
  <si>
    <t>17.01.01.035</t>
  </si>
  <si>
    <t>17.01.01.036</t>
  </si>
  <si>
    <t>17.01.01.037</t>
  </si>
  <si>
    <t>17.01.01.039</t>
  </si>
  <si>
    <t>17.01.01.040</t>
  </si>
  <si>
    <t>17.01.01.041</t>
  </si>
  <si>
    <t>17.01.01.042</t>
  </si>
  <si>
    <t>17.01.01.044</t>
  </si>
  <si>
    <t>Tr. From TE 17.01.06.039</t>
  </si>
  <si>
    <t>17.01.01.045</t>
  </si>
  <si>
    <t>17.01.01.046</t>
  </si>
  <si>
    <t>Tr. From TE 17.01.06.046</t>
  </si>
  <si>
    <t>17.01.01.047</t>
  </si>
  <si>
    <t>Tr. From TE 17.01.06.054</t>
  </si>
  <si>
    <t>17.01.01.048</t>
  </si>
  <si>
    <t>Tr. From TE 17.01.06.021</t>
  </si>
  <si>
    <t>17.01.01.050</t>
  </si>
  <si>
    <t>Tr. From TE 17.01.06.027</t>
  </si>
  <si>
    <t>17.01.01.051</t>
  </si>
  <si>
    <t>Tr. From BBA 17.01.02.095</t>
  </si>
  <si>
    <t>17.01.01.052</t>
  </si>
  <si>
    <t>17.01.01.053</t>
  </si>
  <si>
    <t>17.01.01.054</t>
  </si>
  <si>
    <t>17.01.01.055</t>
  </si>
  <si>
    <t>17.01.01.056</t>
  </si>
  <si>
    <t>17.01.01.058</t>
  </si>
  <si>
    <t>Zubayer Mahmud Bhuiyan</t>
  </si>
  <si>
    <t>17.01.01.059</t>
  </si>
  <si>
    <t>Sumiya Afrin Arifa</t>
  </si>
  <si>
    <t>17.01.01.060</t>
  </si>
  <si>
    <t>17.01.01.061</t>
  </si>
  <si>
    <t>17.01.01.062</t>
  </si>
  <si>
    <t>17.01.03.012</t>
  </si>
  <si>
    <t>17.01.03.013</t>
  </si>
  <si>
    <t>17.01.03.014</t>
  </si>
  <si>
    <t>17.01.03.015</t>
  </si>
  <si>
    <t>17.01.03.016</t>
  </si>
  <si>
    <t>17.01.03.017</t>
  </si>
  <si>
    <t>17.01.03.018</t>
  </si>
  <si>
    <t>17.01.03.019</t>
  </si>
  <si>
    <t>17.01.03.020</t>
  </si>
  <si>
    <t>17.01.03.021</t>
  </si>
  <si>
    <t>17.01.03.022</t>
  </si>
  <si>
    <t>17.01.03.023</t>
  </si>
  <si>
    <t>17.01.03.024</t>
  </si>
  <si>
    <t>17.01.03.025</t>
  </si>
  <si>
    <t>17.01.03.026</t>
  </si>
  <si>
    <t>17.01.03.027</t>
  </si>
  <si>
    <t>17.01.03.028</t>
  </si>
  <si>
    <t>17.01.03.029</t>
  </si>
  <si>
    <t>17.01.03.030</t>
  </si>
  <si>
    <t>17.01.03.031</t>
  </si>
  <si>
    <t>17.01.03.033</t>
  </si>
  <si>
    <t>17.01.03.034</t>
  </si>
  <si>
    <t>17.01.03.035</t>
  </si>
  <si>
    <t>17.01.03.036</t>
  </si>
  <si>
    <t>17.01.03.038</t>
  </si>
  <si>
    <t>17.01.03.039</t>
  </si>
  <si>
    <t>17.01.03.040</t>
  </si>
  <si>
    <t>17.01.03.042</t>
  </si>
  <si>
    <t>17.01.03.043</t>
  </si>
  <si>
    <t>17.01.03.046</t>
  </si>
  <si>
    <t>17.01.03.047</t>
  </si>
  <si>
    <t>17.01.03.048</t>
  </si>
  <si>
    <t>17.01.03.049</t>
  </si>
  <si>
    <t>17.01.03.050</t>
  </si>
  <si>
    <t>17.01.03.051</t>
  </si>
  <si>
    <t>17.01.03.052</t>
  </si>
  <si>
    <t>17.01.03.055</t>
  </si>
  <si>
    <t>17.01.03.056</t>
  </si>
  <si>
    <t>17.01.03.057</t>
  </si>
  <si>
    <t>17.01.03.058</t>
  </si>
  <si>
    <t>17.01.03.059</t>
  </si>
  <si>
    <t>17.01.03.060</t>
  </si>
  <si>
    <t>17.01.03.061</t>
  </si>
  <si>
    <t>17.01.03.063</t>
  </si>
  <si>
    <t>17.01.03.064</t>
  </si>
  <si>
    <t>17.01.03.065</t>
  </si>
  <si>
    <t>17.01.03.067</t>
  </si>
  <si>
    <t>17.01.03.068</t>
  </si>
  <si>
    <t>17.01.03.070</t>
  </si>
  <si>
    <t>17.01.03.071</t>
  </si>
  <si>
    <t>17.01.03.073</t>
  </si>
  <si>
    <t>17.01.03.074</t>
  </si>
  <si>
    <t>17.01.03.075</t>
  </si>
  <si>
    <t>17.01.03.076</t>
  </si>
  <si>
    <t>17.01.03.078</t>
  </si>
  <si>
    <t>17.01.03.079</t>
  </si>
  <si>
    <t>17.01.03.080</t>
  </si>
  <si>
    <t>17.01.03.081</t>
  </si>
  <si>
    <t>17.01.03.082</t>
  </si>
  <si>
    <t>17.01.03.083</t>
  </si>
  <si>
    <t>17.01.03.084</t>
  </si>
  <si>
    <t>17.01.03.085</t>
  </si>
  <si>
    <t>17.01.03.086</t>
  </si>
  <si>
    <t>17.01.03.087</t>
  </si>
  <si>
    <t>17.01.03.089</t>
  </si>
  <si>
    <t>17.01.03.090</t>
  </si>
  <si>
    <t>17.01.03.091</t>
  </si>
  <si>
    <t>17.01.03.092</t>
  </si>
  <si>
    <t>17.01.03.093</t>
  </si>
  <si>
    <t>17.01.03.094</t>
  </si>
  <si>
    <t>17.01.03.095</t>
  </si>
  <si>
    <t>17.01.03.096</t>
  </si>
  <si>
    <t>17.01.03.097</t>
  </si>
  <si>
    <t>17.01.03.098</t>
  </si>
  <si>
    <t>17.01.03.099</t>
  </si>
  <si>
    <t>17.01.03.100</t>
  </si>
  <si>
    <t>17.01.03.102</t>
  </si>
  <si>
    <t>17.01.03.104</t>
  </si>
  <si>
    <t>17.01.03.105</t>
  </si>
  <si>
    <t>17.01.03.106</t>
  </si>
  <si>
    <t>17.01.03.108</t>
  </si>
  <si>
    <t>17.01.03.109</t>
  </si>
  <si>
    <t>17.01.03.111</t>
  </si>
  <si>
    <t>17.01.03.112</t>
  </si>
  <si>
    <t>17.01.03.113</t>
  </si>
  <si>
    <t>17.01.03.114</t>
  </si>
  <si>
    <t>17.01.03.115</t>
  </si>
  <si>
    <t>17.01.03.116</t>
  </si>
  <si>
    <t>17.01.03.118</t>
  </si>
  <si>
    <t>17.01.03.119</t>
  </si>
  <si>
    <t>17.01.03.122</t>
  </si>
  <si>
    <t>17.01.03.123</t>
  </si>
  <si>
    <t>17.01.03.124</t>
  </si>
  <si>
    <t>17.01.03.125</t>
  </si>
  <si>
    <t>17.01.03.126</t>
  </si>
  <si>
    <t>17.01.03.128</t>
  </si>
  <si>
    <t>17.01.03.129</t>
  </si>
  <si>
    <t>17.01.03.130</t>
  </si>
  <si>
    <t>17.01.03.131</t>
  </si>
  <si>
    <t>17.01.03.133</t>
  </si>
  <si>
    <t>17.01.03.134</t>
  </si>
  <si>
    <t>17.01.03.135</t>
  </si>
  <si>
    <t>17.01.03.136</t>
  </si>
  <si>
    <t>17.01.03.137</t>
  </si>
  <si>
    <t>17.01.03.138</t>
  </si>
  <si>
    <t>17.01.03.139</t>
  </si>
  <si>
    <t>17.01.03.140</t>
  </si>
  <si>
    <t>Tr. From ARC 17.01.01.038</t>
  </si>
  <si>
    <t>17.01.03.141</t>
  </si>
  <si>
    <t>Tr. From TE 17.01.06.034</t>
  </si>
  <si>
    <t>17.01.03.142</t>
  </si>
  <si>
    <t>17.01.03.143</t>
  </si>
  <si>
    <t>Tr. From TE 17.01.06.031</t>
  </si>
  <si>
    <t>17.01.03.144</t>
  </si>
  <si>
    <t>17.01.03.145</t>
  </si>
  <si>
    <t>17.01.03.146</t>
  </si>
  <si>
    <t>17.01.03.147</t>
  </si>
  <si>
    <t>Tr. From TE 17.01.06.119</t>
  </si>
  <si>
    <t>17.01.03.148</t>
  </si>
  <si>
    <t>17.01.03.149</t>
  </si>
  <si>
    <t>Tr. From ARC 17.01.01.013</t>
  </si>
  <si>
    <t>17.01.03.150</t>
  </si>
  <si>
    <t>Tr. From ARC 17.01.01.021</t>
  </si>
  <si>
    <t>17.01.03.151</t>
  </si>
  <si>
    <t>17.01.03.152</t>
  </si>
  <si>
    <t>17.01.03.153</t>
  </si>
  <si>
    <t>Tr. From TE 17.01.06.017</t>
  </si>
  <si>
    <t>17.01.03.154</t>
  </si>
  <si>
    <t>Tr. From TE 17.01.06.066</t>
  </si>
  <si>
    <t>17.01.03.155</t>
  </si>
  <si>
    <t>Tr. From TE 17.01.06.109</t>
  </si>
  <si>
    <t>17.01.03.156</t>
  </si>
  <si>
    <t>Tr. From ARC 17.01.01.029</t>
  </si>
  <si>
    <t>17.01.03.157</t>
  </si>
  <si>
    <t>Tr. From TE 17.01.06.051</t>
  </si>
  <si>
    <t>17.01.03.158</t>
  </si>
  <si>
    <t>17.01.03.159</t>
  </si>
  <si>
    <t>Tr. From TE 17.01.06.029</t>
  </si>
  <si>
    <t>17.01.03.160</t>
  </si>
  <si>
    <t>Tr. From ARC 17.01.01.033</t>
  </si>
  <si>
    <t>17.01.03.161</t>
  </si>
  <si>
    <t>Tr. From TE 17.01.06.087</t>
  </si>
  <si>
    <t>17.01.03.162</t>
  </si>
  <si>
    <t>Tr. From TE 17.01.06.041</t>
  </si>
  <si>
    <t>17.01.03.163</t>
  </si>
  <si>
    <t>Tr. From TE 17.01.06.092</t>
  </si>
  <si>
    <t>17.01.03.164</t>
  </si>
  <si>
    <t>17.01.03.165</t>
  </si>
  <si>
    <t>17.01.03.166</t>
  </si>
  <si>
    <t>Tr. From ARC 17.01.01.023</t>
  </si>
  <si>
    <t>17.01.03.167</t>
  </si>
  <si>
    <t>Tr. From TE 17.01.06.018</t>
  </si>
  <si>
    <t>17.01.03.168</t>
  </si>
  <si>
    <t>Tr. From TE 17.01.06.047</t>
  </si>
  <si>
    <t>17.01.03.169</t>
  </si>
  <si>
    <t>17.01.03.170</t>
  </si>
  <si>
    <t>17.01.03.171</t>
  </si>
  <si>
    <t>Tr. From TE 17.01.06.100</t>
  </si>
  <si>
    <t>17.01.04.011</t>
  </si>
  <si>
    <t>17.01.04.012</t>
  </si>
  <si>
    <t>17.01.04.013</t>
  </si>
  <si>
    <t>17.01.04.014</t>
  </si>
  <si>
    <t>17.01.04.015</t>
  </si>
  <si>
    <t>17.01.04.016</t>
  </si>
  <si>
    <t>17.01.04.017</t>
  </si>
  <si>
    <t>17.01.04.018</t>
  </si>
  <si>
    <t>17.01.04.019</t>
  </si>
  <si>
    <t>17.01.04.020</t>
  </si>
  <si>
    <t>17.01.04.021</t>
  </si>
  <si>
    <t>17.01.04.022</t>
  </si>
  <si>
    <t>17.01.04.023</t>
  </si>
  <si>
    <t>17.01.04.024</t>
  </si>
  <si>
    <t>17.01.04.025</t>
  </si>
  <si>
    <t>17.01.04.026</t>
  </si>
  <si>
    <t>17.01.04.027</t>
  </si>
  <si>
    <t>17.01.04.028</t>
  </si>
  <si>
    <t>17.01.04.029</t>
  </si>
  <si>
    <t>17.01.04.030</t>
  </si>
  <si>
    <t>17.01.04.032</t>
  </si>
  <si>
    <t>17.01.04.033</t>
  </si>
  <si>
    <t>17.01.04.034</t>
  </si>
  <si>
    <t>17.01.04.035</t>
  </si>
  <si>
    <t>17.01.04.036</t>
  </si>
  <si>
    <t>17.01.04.037</t>
  </si>
  <si>
    <t>17.01.04.038</t>
  </si>
  <si>
    <t>17.01.04.039</t>
  </si>
  <si>
    <t>17.01.04.040</t>
  </si>
  <si>
    <t>17.01.04.041</t>
  </si>
  <si>
    <t>17.01.04.042</t>
  </si>
  <si>
    <t>17.01.04.043</t>
  </si>
  <si>
    <t>17.01.04.044</t>
  </si>
  <si>
    <t>17.01.04.045</t>
  </si>
  <si>
    <t>17.01.04.046</t>
  </si>
  <si>
    <t>17.01.04.047</t>
  </si>
  <si>
    <t>17.01.04.048</t>
  </si>
  <si>
    <t>17.01.04.049</t>
  </si>
  <si>
    <t>17.01.04.050</t>
  </si>
  <si>
    <t>17.01.04.051</t>
  </si>
  <si>
    <t>17.01.04.052</t>
  </si>
  <si>
    <t>17.01.04.053</t>
  </si>
  <si>
    <t>17.01.04.054</t>
  </si>
  <si>
    <t>17.01.04.055</t>
  </si>
  <si>
    <t>17.01.04.056</t>
  </si>
  <si>
    <t>17.01.04.057</t>
  </si>
  <si>
    <t>17.01.04.058</t>
  </si>
  <si>
    <t>17.01.04.059</t>
  </si>
  <si>
    <t>17.01.04.060</t>
  </si>
  <si>
    <t>17.01.04.061</t>
  </si>
  <si>
    <t>17.01.04.062</t>
  </si>
  <si>
    <t>17.01.04.063</t>
  </si>
  <si>
    <t>17.01.04.064</t>
  </si>
  <si>
    <t>17.01.04.065</t>
  </si>
  <si>
    <t>17.01.04.066</t>
  </si>
  <si>
    <t>17.01.04.067</t>
  </si>
  <si>
    <t>17.01.04.068</t>
  </si>
  <si>
    <t>17.01.04.069</t>
  </si>
  <si>
    <t>17.01.04.070</t>
  </si>
  <si>
    <t>17.01.04.071</t>
  </si>
  <si>
    <t>17.01.04.072</t>
  </si>
  <si>
    <t>17.01.04.073</t>
  </si>
  <si>
    <t>17.01.04.074</t>
  </si>
  <si>
    <t>17.01.04.075</t>
  </si>
  <si>
    <t>17.01.04.076</t>
  </si>
  <si>
    <t>17.01.04.077</t>
  </si>
  <si>
    <t>17.01.04.078</t>
  </si>
  <si>
    <t>17.01.04.079</t>
  </si>
  <si>
    <t>17.01.04.080</t>
  </si>
  <si>
    <t>17.01.04.081</t>
  </si>
  <si>
    <t>17.01.04.082</t>
  </si>
  <si>
    <t>17.01.04.083</t>
  </si>
  <si>
    <t>17.01.04.084</t>
  </si>
  <si>
    <t>17.01.04.085</t>
  </si>
  <si>
    <t>17.01.04.086</t>
  </si>
  <si>
    <t>17.01.04.087</t>
  </si>
  <si>
    <t>17.01.04.088</t>
  </si>
  <si>
    <t>17.01.04.089</t>
  </si>
  <si>
    <t>17.01.04.090</t>
  </si>
  <si>
    <t>17.01.04.091</t>
  </si>
  <si>
    <t>17.01.04.092</t>
  </si>
  <si>
    <t>17.01.04.093</t>
  </si>
  <si>
    <t>17.01.04.094</t>
  </si>
  <si>
    <t>17.01.04.095</t>
  </si>
  <si>
    <t>17.01.04.096</t>
  </si>
  <si>
    <t>17.01.04.097</t>
  </si>
  <si>
    <t>17.01.04.098</t>
  </si>
  <si>
    <t>17.01.04.099</t>
  </si>
  <si>
    <t>17.01.04.100</t>
  </si>
  <si>
    <t>17.01.04.101</t>
  </si>
  <si>
    <t>17.01.04.102</t>
  </si>
  <si>
    <t>17.01.04.103</t>
  </si>
  <si>
    <t>17.01.04.104</t>
  </si>
  <si>
    <t>17.01.04.105</t>
  </si>
  <si>
    <t>17.01.04.106</t>
  </si>
  <si>
    <t>17.01.04.107</t>
  </si>
  <si>
    <t>17.01.04.109</t>
  </si>
  <si>
    <t>17.01.04.110</t>
  </si>
  <si>
    <t>17.01.04.111</t>
  </si>
  <si>
    <t>17.01.04.112</t>
  </si>
  <si>
    <t>17.01.04.113</t>
  </si>
  <si>
    <t>17.01.04.114</t>
  </si>
  <si>
    <t>17.01.04.115</t>
  </si>
  <si>
    <t>17.01.04.116</t>
  </si>
  <si>
    <t>17.01.04.117</t>
  </si>
  <si>
    <t>17.01.04.118</t>
  </si>
  <si>
    <t>17.01.04.119</t>
  </si>
  <si>
    <t>17.01.04.120</t>
  </si>
  <si>
    <t>17.01.04.121</t>
  </si>
  <si>
    <t>17.01.04.122</t>
  </si>
  <si>
    <t>17.01.04.123</t>
  </si>
  <si>
    <t>17.01.04.124</t>
  </si>
  <si>
    <t>17.01.04.125</t>
  </si>
  <si>
    <t>17.01.04.126</t>
  </si>
  <si>
    <t>17.01.04.129</t>
  </si>
  <si>
    <t>17.01.04.130</t>
  </si>
  <si>
    <t>17.01.04.131</t>
  </si>
  <si>
    <t>17.01.04.132</t>
  </si>
  <si>
    <t>17.01.04.133</t>
  </si>
  <si>
    <t>17.01.04.134</t>
  </si>
  <si>
    <t>17.01.04.135</t>
  </si>
  <si>
    <t>17.01.04.136</t>
  </si>
  <si>
    <t>17.01.04.137</t>
  </si>
  <si>
    <t>17.01.04.138</t>
  </si>
  <si>
    <t>17.01.04.139</t>
  </si>
  <si>
    <t>17.01.04.140</t>
  </si>
  <si>
    <t>17.01.04.141</t>
  </si>
  <si>
    <t>17.01.04.142</t>
  </si>
  <si>
    <t>17.01.04.143</t>
  </si>
  <si>
    <t>17.01.04.144</t>
  </si>
  <si>
    <t>17.01.04.145</t>
  </si>
  <si>
    <t>Tr. from EEE 17.01.05.136</t>
  </si>
  <si>
    <t>17.01.04.146</t>
  </si>
  <si>
    <t>Tr. from EEE 17.01.05.103</t>
  </si>
  <si>
    <t>17.01.04.147</t>
  </si>
  <si>
    <t>Tr. from CE 17.01.03.032</t>
  </si>
  <si>
    <t>17.01.04.149</t>
  </si>
  <si>
    <t>Tr. from EEE 17.01.05.016</t>
  </si>
  <si>
    <t>17.01.04.150</t>
  </si>
  <si>
    <t>Tr. from EEE 17.01.05.105</t>
  </si>
  <si>
    <t>17.01.04.151</t>
  </si>
  <si>
    <t>17.01.04.152</t>
  </si>
  <si>
    <t>Tr. from EEE 17.01.05.193</t>
  </si>
  <si>
    <t>17.01.04.153</t>
  </si>
  <si>
    <t>Tr. from EEE 17.01.05.174</t>
  </si>
  <si>
    <t>17.01.04.154</t>
  </si>
  <si>
    <t>Tr. from EEE 17.01.05.111</t>
  </si>
  <si>
    <t>17.01.04.155</t>
  </si>
  <si>
    <t>Tr. from EEE 17.01.05.116</t>
  </si>
  <si>
    <t>17.01.05.014</t>
  </si>
  <si>
    <t>17.01.05.015</t>
  </si>
  <si>
    <t>17.01.05.017</t>
  </si>
  <si>
    <t>17.01.05.018</t>
  </si>
  <si>
    <t>17.01.05.019</t>
  </si>
  <si>
    <t>17.01.05.020</t>
  </si>
  <si>
    <t>17.01.05.021</t>
  </si>
  <si>
    <t>17.01.05.022</t>
  </si>
  <si>
    <t>17.01.05.023</t>
  </si>
  <si>
    <t>17.01.05.024</t>
  </si>
  <si>
    <t>17.01.05.025</t>
  </si>
  <si>
    <t>17.01.05.026</t>
  </si>
  <si>
    <t>17.01.05.027</t>
  </si>
  <si>
    <t>17.01.05.028</t>
  </si>
  <si>
    <t>17.01.05.029</t>
  </si>
  <si>
    <t>17.01.05.030</t>
  </si>
  <si>
    <t>17.01.05.031</t>
  </si>
  <si>
    <t>17.01.05.032</t>
  </si>
  <si>
    <t>17.01.05.033</t>
  </si>
  <si>
    <t>17.01.05.034</t>
  </si>
  <si>
    <t>17.01.05.035</t>
  </si>
  <si>
    <t>17.01.05.036</t>
  </si>
  <si>
    <t>17.01.05.037</t>
  </si>
  <si>
    <t>17.01.05.038</t>
  </si>
  <si>
    <t>17.01.05.039</t>
  </si>
  <si>
    <t>17.01.05.040</t>
  </si>
  <si>
    <t>17.01.05.041</t>
  </si>
  <si>
    <t>17.01.05.042</t>
  </si>
  <si>
    <t>17.01.05.043</t>
  </si>
  <si>
    <t>17.01.05.044</t>
  </si>
  <si>
    <t>17.01.05.045</t>
  </si>
  <si>
    <t>17.01.05.046</t>
  </si>
  <si>
    <t>17.01.05.047</t>
  </si>
  <si>
    <t>17.01.05.048</t>
  </si>
  <si>
    <t>17.01.05.049</t>
  </si>
  <si>
    <t>17.01.05.050</t>
  </si>
  <si>
    <t>17.01.05.051</t>
  </si>
  <si>
    <t>17.01.05.052</t>
  </si>
  <si>
    <t>17.01.05.053</t>
  </si>
  <si>
    <t>17.01.05.054</t>
  </si>
  <si>
    <t>17.01.05.055</t>
  </si>
  <si>
    <t>17.01.05.056</t>
  </si>
  <si>
    <t>17.01.05.057</t>
  </si>
  <si>
    <t>17.01.05.058</t>
  </si>
  <si>
    <t>17.01.05.059</t>
  </si>
  <si>
    <t>17.01.05.060</t>
  </si>
  <si>
    <t>17.01.05.061</t>
  </si>
  <si>
    <t>17.01.05.062</t>
  </si>
  <si>
    <t>17.01.05.063</t>
  </si>
  <si>
    <t>17.01.05.064</t>
  </si>
  <si>
    <t>17.01.05.065</t>
  </si>
  <si>
    <t>17.01.05.066</t>
  </si>
  <si>
    <t>17.01.05.067</t>
  </si>
  <si>
    <t>17.01.05.068</t>
  </si>
  <si>
    <t>17.01.05.069</t>
  </si>
  <si>
    <t>17.01.05.070</t>
  </si>
  <si>
    <t>17.01.05.071</t>
  </si>
  <si>
    <t>17.01.05.072</t>
  </si>
  <si>
    <t>17.01.05.073</t>
  </si>
  <si>
    <t>17.01.05.074</t>
  </si>
  <si>
    <t>17.01.05.075</t>
  </si>
  <si>
    <t>17.01.05.076</t>
  </si>
  <si>
    <t>17.01.05.077</t>
  </si>
  <si>
    <t>17.01.05.078</t>
  </si>
  <si>
    <t>17.01.05.079</t>
  </si>
  <si>
    <t>17.01.05.080</t>
  </si>
  <si>
    <t>17.01.05.081</t>
  </si>
  <si>
    <t>17.01.05.082</t>
  </si>
  <si>
    <t>17.01.05.083</t>
  </si>
  <si>
    <t>17.01.05.084</t>
  </si>
  <si>
    <t>17.01.05.085</t>
  </si>
  <si>
    <t>17.01.05.086</t>
  </si>
  <si>
    <t>17.01.05.087</t>
  </si>
  <si>
    <t>17.01.05.088</t>
  </si>
  <si>
    <t>17.01.05.089</t>
  </si>
  <si>
    <t>17.01.05.090</t>
  </si>
  <si>
    <t>17.01.05.091</t>
  </si>
  <si>
    <t>17.01.05.092</t>
  </si>
  <si>
    <t>17.01.05.093</t>
  </si>
  <si>
    <t>17.01.05.094</t>
  </si>
  <si>
    <t>17.01.05.095</t>
  </si>
  <si>
    <t>17.01.05.096</t>
  </si>
  <si>
    <t>17.01.05.097</t>
  </si>
  <si>
    <t>17.01.05.098</t>
  </si>
  <si>
    <t>17.01.05.099</t>
  </si>
  <si>
    <t>17.01.05.100</t>
  </si>
  <si>
    <t>17.01.05.101</t>
  </si>
  <si>
    <t>17.01.05.102</t>
  </si>
  <si>
    <t>17.01.05.104</t>
  </si>
  <si>
    <t>17.01.05.106</t>
  </si>
  <si>
    <t>17.01.05.107</t>
  </si>
  <si>
    <t>17.01.05.108</t>
  </si>
  <si>
    <t>17.01.05.109</t>
  </si>
  <si>
    <t>17.01.05.110</t>
  </si>
  <si>
    <t>17.01.05.112</t>
  </si>
  <si>
    <t>17.01.05.113</t>
  </si>
  <si>
    <t>17.01.05.114</t>
  </si>
  <si>
    <t>17.01.05.115</t>
  </si>
  <si>
    <t>17.01.05.117</t>
  </si>
  <si>
    <t>17.01.05.118</t>
  </si>
  <si>
    <t>17.01.05.119</t>
  </si>
  <si>
    <t>17.01.05.120</t>
  </si>
  <si>
    <t>17.01.05.121</t>
  </si>
  <si>
    <t>17.01.05.122</t>
  </si>
  <si>
    <t>17.01.05.123</t>
  </si>
  <si>
    <t>17.01.05.124</t>
  </si>
  <si>
    <t>17.01.05.125</t>
  </si>
  <si>
    <t>17.01.05.126</t>
  </si>
  <si>
    <t>17.01.05.127</t>
  </si>
  <si>
    <t>17.01.05.128</t>
  </si>
  <si>
    <t>17.01.05.129</t>
  </si>
  <si>
    <t>17.01.05.130</t>
  </si>
  <si>
    <t>17.01.05.131</t>
  </si>
  <si>
    <t>17.01.05.132</t>
  </si>
  <si>
    <t>17.01.05.133</t>
  </si>
  <si>
    <t>17.01.05.135</t>
  </si>
  <si>
    <t>17.01.05.137</t>
  </si>
  <si>
    <t>17.01.05.138</t>
  </si>
  <si>
    <t>17.01.05.139</t>
  </si>
  <si>
    <t>17.01.05.140</t>
  </si>
  <si>
    <t>17.01.05.141</t>
  </si>
  <si>
    <t>17.01.05.142</t>
  </si>
  <si>
    <t>17.01.05.143</t>
  </si>
  <si>
    <t>17.01.05.144</t>
  </si>
  <si>
    <t>17.01.05.145</t>
  </si>
  <si>
    <t>17.01.05.146</t>
  </si>
  <si>
    <t>17.01.05.147</t>
  </si>
  <si>
    <t>17.01.05.148</t>
  </si>
  <si>
    <t>17.01.05.149</t>
  </si>
  <si>
    <t>17.01.05.150</t>
  </si>
  <si>
    <t>17.01.05.151</t>
  </si>
  <si>
    <t>17.01.05.152</t>
  </si>
  <si>
    <t>17.01.05.153</t>
  </si>
  <si>
    <t>17.01.05.154</t>
  </si>
  <si>
    <t>17.01.05.155</t>
  </si>
  <si>
    <t>17.01.05.156</t>
  </si>
  <si>
    <t>17.01.05.157</t>
  </si>
  <si>
    <t>17.01.05.158</t>
  </si>
  <si>
    <t>17.01.05.159</t>
  </si>
  <si>
    <t>17.01.05.160</t>
  </si>
  <si>
    <t>17.01.05.161</t>
  </si>
  <si>
    <t>17.01.05.162</t>
  </si>
  <si>
    <t>17.01.05.163</t>
  </si>
  <si>
    <t>17.01.05.164</t>
  </si>
  <si>
    <t>17.01.05.165</t>
  </si>
  <si>
    <t>17.01.05.166</t>
  </si>
  <si>
    <t>17.01.05.167</t>
  </si>
  <si>
    <t>17.01.05.168</t>
  </si>
  <si>
    <t>17.01.05.169</t>
  </si>
  <si>
    <t>17.01.05.170</t>
  </si>
  <si>
    <t>17.01.05.171</t>
  </si>
  <si>
    <t>17.01.05.172</t>
  </si>
  <si>
    <t>17.01.05.173</t>
  </si>
  <si>
    <t>17.01.05.175</t>
  </si>
  <si>
    <t>17.01.05.176</t>
  </si>
  <si>
    <t>17.01.05.177</t>
  </si>
  <si>
    <t>17.01.05.178</t>
  </si>
  <si>
    <t>17.01.05.179</t>
  </si>
  <si>
    <t>17.01.05.180</t>
  </si>
  <si>
    <t>17.01.05.181</t>
  </si>
  <si>
    <t>17.01.05.183</t>
  </si>
  <si>
    <t>17.01.05.184</t>
  </si>
  <si>
    <t>17.01.05.185</t>
  </si>
  <si>
    <t>17.01.05.186</t>
  </si>
  <si>
    <t>17.01.05.187</t>
  </si>
  <si>
    <t>17.01.05.188</t>
  </si>
  <si>
    <t>17.01.05.189</t>
  </si>
  <si>
    <t>17.01.05.190</t>
  </si>
  <si>
    <t>17.01.05.191</t>
  </si>
  <si>
    <t>17.01.05.192</t>
  </si>
  <si>
    <t>17.01.05.194</t>
  </si>
  <si>
    <t>17.01.05.195</t>
  </si>
  <si>
    <t>17.01.05.196</t>
  </si>
  <si>
    <t>17.01.05.197</t>
  </si>
  <si>
    <t>Tr. from CE 17.01.03.037</t>
  </si>
  <si>
    <t>17.01.05.198</t>
  </si>
  <si>
    <t>17.01.05.199</t>
  </si>
  <si>
    <t>Tr. from CE 17.01.03.041</t>
  </si>
  <si>
    <t>17.01.05.200</t>
  </si>
  <si>
    <t>Tr. from ME 17.01.08.022</t>
  </si>
  <si>
    <t>17.01.05.201</t>
  </si>
  <si>
    <t>Tr. from CE 17.01.03.103</t>
  </si>
  <si>
    <t>17.01.05.202</t>
  </si>
  <si>
    <t>Tr. From IPE 17.01.07.018</t>
  </si>
  <si>
    <t>17.01.05.203</t>
  </si>
  <si>
    <t>Tr. from CE 17.01.03.053</t>
  </si>
  <si>
    <t>17.01.05.204</t>
  </si>
  <si>
    <t>Tr. From IPE 17.01.07.021</t>
  </si>
  <si>
    <t>17.01.05.205</t>
  </si>
  <si>
    <t>Tr. From IPE 17.01.07.008</t>
  </si>
  <si>
    <t>17.01.05.206</t>
  </si>
  <si>
    <t>17.01.05.207</t>
  </si>
  <si>
    <t>Tr. from ME 17.01.08.010</t>
  </si>
  <si>
    <t>17.01.05.208</t>
  </si>
  <si>
    <t>Tr. From IPE 17.01.07.085</t>
  </si>
  <si>
    <t>17.01.05.209</t>
  </si>
  <si>
    <t>Tr. From IPE 17.01.07.056</t>
  </si>
  <si>
    <t>17.01.06.011</t>
  </si>
  <si>
    <t>17.01.06.013</t>
  </si>
  <si>
    <t>17.01.06.014</t>
  </si>
  <si>
    <t>17.01.06.015</t>
  </si>
  <si>
    <t>17.01.06.016</t>
  </si>
  <si>
    <t>17.01.06.019</t>
  </si>
  <si>
    <t>17.01.06.020</t>
  </si>
  <si>
    <t>17.01.06.023</t>
  </si>
  <si>
    <t>17.01.06.025</t>
  </si>
  <si>
    <t>17.01.06.026</t>
  </si>
  <si>
    <t>17.01.06.030</t>
  </si>
  <si>
    <t>17.01.06.032</t>
  </si>
  <si>
    <t>17.01.06.033</t>
  </si>
  <si>
    <t>17.01.06.035</t>
  </si>
  <si>
    <t>17.01.06.036</t>
  </si>
  <si>
    <t>17.01.06.037</t>
  </si>
  <si>
    <t>17.01.06.038</t>
  </si>
  <si>
    <t>17.01.06.040</t>
  </si>
  <si>
    <t>17.01.06.042</t>
  </si>
  <si>
    <t>17.01.06.043</t>
  </si>
  <si>
    <t>17.01.06.044</t>
  </si>
  <si>
    <t>17.01.06.045</t>
  </si>
  <si>
    <t>17.01.06.046</t>
  </si>
  <si>
    <t>17.01.06.048</t>
  </si>
  <si>
    <t>17.01.06.049</t>
  </si>
  <si>
    <t>17.01.06.050</t>
  </si>
  <si>
    <t>17.01.06.053</t>
  </si>
  <si>
    <t>17.01.06.056</t>
  </si>
  <si>
    <t>17.01.06.058</t>
  </si>
  <si>
    <t>17.01.06.059</t>
  </si>
  <si>
    <t>17.01.06.060</t>
  </si>
  <si>
    <t>17.01.06.061</t>
  </si>
  <si>
    <t>17.01.06.063</t>
  </si>
  <si>
    <t>17.01.06.064</t>
  </si>
  <si>
    <t>17.01.06.065</t>
  </si>
  <si>
    <t>17.01.06.067</t>
  </si>
  <si>
    <t>17.01.06.068</t>
  </si>
  <si>
    <t>17.01.06.069</t>
  </si>
  <si>
    <t>17.01.06.070</t>
  </si>
  <si>
    <t>17.01.06.071</t>
  </si>
  <si>
    <t>17.01.06.072</t>
  </si>
  <si>
    <t>17.01.06.073</t>
  </si>
  <si>
    <t>17.01.06.074</t>
  </si>
  <si>
    <t>17.01.06.075</t>
  </si>
  <si>
    <t>17.01.06.076</t>
  </si>
  <si>
    <t>17.01.06.077</t>
  </si>
  <si>
    <t>17.01.06.078</t>
  </si>
  <si>
    <t>17.01.06.079</t>
  </si>
  <si>
    <t>17.01.06.080</t>
  </si>
  <si>
    <t>17.01.06.081</t>
  </si>
  <si>
    <t>17.01.06.082</t>
  </si>
  <si>
    <t>17.01.06.083</t>
  </si>
  <si>
    <t>17.01.06.084</t>
  </si>
  <si>
    <t>17.01.06.085</t>
  </si>
  <si>
    <t>17.01.06.086</t>
  </si>
  <si>
    <t>17.01.06.088</t>
  </si>
  <si>
    <t>17.01.06.089</t>
  </si>
  <si>
    <t>17.01.06.091</t>
  </si>
  <si>
    <t>17.01.06.093</t>
  </si>
  <si>
    <t>17.01.06.094</t>
  </si>
  <si>
    <t>17.01.06.095</t>
  </si>
  <si>
    <t>17.01.06.097</t>
  </si>
  <si>
    <t>17.01.06.098</t>
  </si>
  <si>
    <t>17.01.06.099</t>
  </si>
  <si>
    <t>17.01.06.102</t>
  </si>
  <si>
    <t>17.01.06.103</t>
  </si>
  <si>
    <t>17.01.06.104</t>
  </si>
  <si>
    <t>17.01.06.105</t>
  </si>
  <si>
    <t>17.01.06.106</t>
  </si>
  <si>
    <t>17.01.06.107</t>
  </si>
  <si>
    <t>17.01.06.108</t>
  </si>
  <si>
    <t>17.01.06.110</t>
  </si>
  <si>
    <t>17.01.06.112</t>
  </si>
  <si>
    <t>17.01.06.113</t>
  </si>
  <si>
    <t>17.01.06.114</t>
  </si>
  <si>
    <t>17.01.06.115</t>
  </si>
  <si>
    <t>17.01.06.116</t>
  </si>
  <si>
    <t>17.01.06.118</t>
  </si>
  <si>
    <t>17.01.06.120</t>
  </si>
  <si>
    <t>17.01.06.121</t>
  </si>
  <si>
    <t>17.01.06.122</t>
  </si>
  <si>
    <t>17.01.06.123</t>
  </si>
  <si>
    <t>17.01.06.124</t>
  </si>
  <si>
    <t>17.01.06.125</t>
  </si>
  <si>
    <t>17.01.06.126</t>
  </si>
  <si>
    <t>17.01.06.127</t>
  </si>
  <si>
    <t>17.01.06.128</t>
  </si>
  <si>
    <t>17.01.06.129</t>
  </si>
  <si>
    <t>17.01.06.130</t>
  </si>
  <si>
    <t>17.01.06.131</t>
  </si>
  <si>
    <t>17.01.06.132</t>
  </si>
  <si>
    <t>17.01.06.133</t>
  </si>
  <si>
    <t>17.01.06.134</t>
  </si>
  <si>
    <t>17.01.06.135</t>
  </si>
  <si>
    <t>17.01.06.136</t>
  </si>
  <si>
    <t>17.01.06.137</t>
  </si>
  <si>
    <t>17.01.06.138</t>
  </si>
  <si>
    <t>17.01.06.139</t>
  </si>
  <si>
    <t>17.01.06.140</t>
  </si>
  <si>
    <t>17.01.06.141</t>
  </si>
  <si>
    <t>17.01.06.142</t>
  </si>
  <si>
    <t>17.01.06.143</t>
  </si>
  <si>
    <t>17.01.06.145</t>
  </si>
  <si>
    <t>17.01.06.146</t>
  </si>
  <si>
    <t>17.01.06.147</t>
  </si>
  <si>
    <t>17.01.06.148</t>
  </si>
  <si>
    <t>17.01.06.149</t>
  </si>
  <si>
    <t>17.01.06.150</t>
  </si>
  <si>
    <t>DEWAN  MOHAMMAD ABU  HUZAIFA</t>
  </si>
  <si>
    <t>17.01.06.151</t>
  </si>
  <si>
    <t>17.01.06.153</t>
  </si>
  <si>
    <t>17.01.06.154</t>
  </si>
  <si>
    <t>17.01.06.155</t>
  </si>
  <si>
    <t>17.01.06.156</t>
  </si>
  <si>
    <t>17.01.06.157</t>
  </si>
  <si>
    <t>17.01.06.158</t>
  </si>
  <si>
    <t>17.01.06.159</t>
  </si>
  <si>
    <t>17.01.06.160</t>
  </si>
  <si>
    <t>17.01.06.161</t>
  </si>
  <si>
    <t>17.01.06.162</t>
  </si>
  <si>
    <t>17.01.06.163</t>
  </si>
  <si>
    <t>17.01.06.164</t>
  </si>
  <si>
    <t>17.01.06.165</t>
  </si>
  <si>
    <t>17.01.06.166</t>
  </si>
  <si>
    <t>17.01.06.167</t>
  </si>
  <si>
    <t>17.01.06.169</t>
  </si>
  <si>
    <t>SAYEEDA TAHSIN  ISLAM</t>
  </si>
  <si>
    <t>17.01.06.170</t>
  </si>
  <si>
    <t>17.01.06.171</t>
  </si>
  <si>
    <t>Md. Abdul Awal</t>
  </si>
  <si>
    <t>17.01.06.172</t>
  </si>
  <si>
    <t>Md. Mazbaul Haque</t>
  </si>
  <si>
    <t>17.01.06.174</t>
  </si>
  <si>
    <t>Noor Nafiur Rahman</t>
  </si>
  <si>
    <t>17.01.06.175</t>
  </si>
  <si>
    <t>17.01.06.176</t>
  </si>
  <si>
    <t>17.01.06.177</t>
  </si>
  <si>
    <t>17.01.06.178</t>
  </si>
  <si>
    <t>17.01.06.179</t>
  </si>
  <si>
    <t>17.01.06.180</t>
  </si>
  <si>
    <t>17.01.06.181</t>
  </si>
  <si>
    <t>17.01.06.182</t>
  </si>
  <si>
    <t>17.01.06.183</t>
  </si>
  <si>
    <t>17.01.06.184</t>
  </si>
  <si>
    <t>17.01.06.185</t>
  </si>
  <si>
    <t>17.01.06.186</t>
  </si>
  <si>
    <t>17.01.07.010</t>
  </si>
  <si>
    <t>17.01.07.011</t>
  </si>
  <si>
    <t>17.01.07.012</t>
  </si>
  <si>
    <t>17.01.07.013</t>
  </si>
  <si>
    <t>17.01.07.014</t>
  </si>
  <si>
    <t>17.01.07.015</t>
  </si>
  <si>
    <t>17.01.07.016</t>
  </si>
  <si>
    <t>17.01.07.017</t>
  </si>
  <si>
    <t>17.01.07.019</t>
  </si>
  <si>
    <t>17.01.07.020</t>
  </si>
  <si>
    <t>17.01.07.022</t>
  </si>
  <si>
    <t>17.01.07.023</t>
  </si>
  <si>
    <t>17.01.07.024</t>
  </si>
  <si>
    <t>17.01.07.025</t>
  </si>
  <si>
    <t>17.01.07.026</t>
  </si>
  <si>
    <t>17.01.07.027</t>
  </si>
  <si>
    <t>17.01.07.028</t>
  </si>
  <si>
    <t>17.01.07.029</t>
  </si>
  <si>
    <t>17.01.07.030</t>
  </si>
  <si>
    <t>17.01.07.031</t>
  </si>
  <si>
    <t>17.01.07.032</t>
  </si>
  <si>
    <t>17.01.07.033</t>
  </si>
  <si>
    <t>17.01.07.034</t>
  </si>
  <si>
    <t>17.01.07.035</t>
  </si>
  <si>
    <t>17.01.07.036</t>
  </si>
  <si>
    <t>17.01.07.037</t>
  </si>
  <si>
    <t>17.01.07.038</t>
  </si>
  <si>
    <t>17.01.07.039</t>
  </si>
  <si>
    <t>17.01.07.040</t>
  </si>
  <si>
    <t>17.01.07.041</t>
  </si>
  <si>
    <t>17.01.07.043</t>
  </si>
  <si>
    <t>17.01.07.044</t>
  </si>
  <si>
    <t>17.01.07.045</t>
  </si>
  <si>
    <t>17.01.07.046</t>
  </si>
  <si>
    <t>17.01.07.047</t>
  </si>
  <si>
    <t>17.01.07.048</t>
  </si>
  <si>
    <t>17.01.07.049</t>
  </si>
  <si>
    <t>17.01.07.050</t>
  </si>
  <si>
    <t>17.01.07.051</t>
  </si>
  <si>
    <t>17.01.07.052</t>
  </si>
  <si>
    <t>17.01.07.053</t>
  </si>
  <si>
    <t>17.01.07.054</t>
  </si>
  <si>
    <t>17.01.07.055</t>
  </si>
  <si>
    <t>17.01.07.057</t>
  </si>
  <si>
    <t>17.01.07.059</t>
  </si>
  <si>
    <t>17.01.07.060</t>
  </si>
  <si>
    <t>17.01.07.061</t>
  </si>
  <si>
    <t>17.01.07.062</t>
  </si>
  <si>
    <t>17.01.07.063</t>
  </si>
  <si>
    <t>17.01.07.064</t>
  </si>
  <si>
    <t>17.01.07.065</t>
  </si>
  <si>
    <t>17.01.07.067</t>
  </si>
  <si>
    <t>17.01.07.068</t>
  </si>
  <si>
    <t>17.01.07.069</t>
  </si>
  <si>
    <t>17.01.07.071</t>
  </si>
  <si>
    <t>17.01.07.072</t>
  </si>
  <si>
    <t>17.01.07.073</t>
  </si>
  <si>
    <t>17.01.07.075</t>
  </si>
  <si>
    <t>17.01.07.076</t>
  </si>
  <si>
    <t>17.01.07.077</t>
  </si>
  <si>
    <t>17.01.07.078</t>
  </si>
  <si>
    <t>17.01.07.079</t>
  </si>
  <si>
    <t>17.01.07.080</t>
  </si>
  <si>
    <t>17.01.07.081</t>
  </si>
  <si>
    <t>17.01.07.082</t>
  </si>
  <si>
    <t>17.01.07.083</t>
  </si>
  <si>
    <t>showed  SSC</t>
  </si>
  <si>
    <t>17.01.07.084</t>
  </si>
  <si>
    <t>17.01.07.086</t>
  </si>
  <si>
    <t>17.01.07.087</t>
  </si>
  <si>
    <t>17.01.07.088</t>
  </si>
  <si>
    <t>17.01.07.089</t>
  </si>
  <si>
    <t>17.01.07.090</t>
  </si>
  <si>
    <t>17.01.07.091</t>
  </si>
  <si>
    <t>17.01.07.092</t>
  </si>
  <si>
    <t>17.01.07.094</t>
  </si>
  <si>
    <t>17.01.07.095</t>
  </si>
  <si>
    <t>17.01.07.097</t>
  </si>
  <si>
    <t>17.01.07.098</t>
  </si>
  <si>
    <t>Tr. From CE 17.01.03.054</t>
  </si>
  <si>
    <t>17.01.07.099</t>
  </si>
  <si>
    <t>Tr. From CE 17.01.03.077</t>
  </si>
  <si>
    <t>17.01.07.100</t>
  </si>
  <si>
    <t>Tr. From CE 17.01.03.044</t>
  </si>
  <si>
    <t>17.01.07.101</t>
  </si>
  <si>
    <t>Tr. From CE 17.01.03.177</t>
  </si>
  <si>
    <t>17.01.07.102</t>
  </si>
  <si>
    <t>Tr. From CE 17.01.03.120</t>
  </si>
  <si>
    <t>17.01.07.103</t>
  </si>
  <si>
    <t>Tr. From TE 17.01.06.012</t>
  </si>
  <si>
    <t>17.01.07.104</t>
  </si>
  <si>
    <t>Tr. From TE 17.01.06.055</t>
  </si>
  <si>
    <t>17.01.07.105</t>
  </si>
  <si>
    <t>17.01.07.106</t>
  </si>
  <si>
    <t>17.01.07.107</t>
  </si>
  <si>
    <t>Tr. From CE 17.01.03.062</t>
  </si>
  <si>
    <t>17.01.07.108</t>
  </si>
  <si>
    <t>Khandakar Shahria Rahman Sami</t>
  </si>
  <si>
    <t>Tr. From CE 17.01.03.066</t>
  </si>
  <si>
    <t>17.01.07.109</t>
  </si>
  <si>
    <t>Tr. From CE 17.01.03.110</t>
  </si>
  <si>
    <t>17.01.07.110</t>
  </si>
  <si>
    <t>Tr. From CE 17.01.03.127</t>
  </si>
  <si>
    <t>17.01.07.111</t>
  </si>
  <si>
    <t>17.01.07.112</t>
  </si>
  <si>
    <t>Tr. From CE 17.01.03.088</t>
  </si>
  <si>
    <t>17.01.07.113</t>
  </si>
  <si>
    <t>Tr. From CE 17.01.03.121</t>
  </si>
  <si>
    <t>17.01.08.005</t>
  </si>
  <si>
    <t>17.01.08.006</t>
  </si>
  <si>
    <t>17.01.08.007</t>
  </si>
  <si>
    <t>17.01.08.008</t>
  </si>
  <si>
    <t>17.01.08.009</t>
  </si>
  <si>
    <t>17.01.08.012</t>
  </si>
  <si>
    <t>17.01.08.013</t>
  </si>
  <si>
    <t>17.01.08.014</t>
  </si>
  <si>
    <t>17.01.08.015</t>
  </si>
  <si>
    <t>17.01.08.016</t>
  </si>
  <si>
    <t>17.01.08.017</t>
  </si>
  <si>
    <t>17.01.08.018</t>
  </si>
  <si>
    <t>17.01.08.019</t>
  </si>
  <si>
    <t>17.01.08.020</t>
  </si>
  <si>
    <t>17.01.08.021</t>
  </si>
  <si>
    <t>17.01.08.023</t>
  </si>
  <si>
    <t>17.01.08.024</t>
  </si>
  <si>
    <t>17.01.08.025</t>
  </si>
  <si>
    <t>17.01.08.026</t>
  </si>
  <si>
    <t>17.01.08.027</t>
  </si>
  <si>
    <t>17.01.08.028</t>
  </si>
  <si>
    <t>17.01.08.029</t>
  </si>
  <si>
    <t>17.01.08.030</t>
  </si>
  <si>
    <t>17.01.08.031</t>
  </si>
  <si>
    <t>17.01.08.032</t>
  </si>
  <si>
    <t>17.01.08.033</t>
  </si>
  <si>
    <t>17.01.08.034</t>
  </si>
  <si>
    <t>17.01.08.035</t>
  </si>
  <si>
    <t>17.01.08.036</t>
  </si>
  <si>
    <t>17.01.08.037</t>
  </si>
  <si>
    <t>17.01.08.038</t>
  </si>
  <si>
    <t>17.01.08.039</t>
  </si>
  <si>
    <t>17.01.08.040</t>
  </si>
  <si>
    <t>17.01.08.041</t>
  </si>
  <si>
    <t>17.01.08.042</t>
  </si>
  <si>
    <t>17.01.08.043</t>
  </si>
  <si>
    <t>17.01.08.044</t>
  </si>
  <si>
    <t>17.01.08.045</t>
  </si>
  <si>
    <t>Tr. from IPE 17.01.07.070</t>
  </si>
  <si>
    <t>17.01.08.046</t>
  </si>
  <si>
    <t>Tr. from IPE 17.01.07.042</t>
  </si>
  <si>
    <t>17.01.08.047</t>
  </si>
  <si>
    <t>Tr. from IPE 17.01.07.093</t>
  </si>
  <si>
    <t>17.01.08.048</t>
  </si>
  <si>
    <t>Tr. from CE 17.01.03.107</t>
  </si>
  <si>
    <t>17.01.08.049</t>
  </si>
  <si>
    <t>Tr. from IPE 17.01.07.066</t>
  </si>
  <si>
    <t>17.01.08.050</t>
  </si>
  <si>
    <t>Tr. from IPE 17.01.07.096</t>
  </si>
  <si>
    <t>17.01.08.051</t>
  </si>
  <si>
    <t>Tr. from CE 17.01.03.069</t>
  </si>
  <si>
    <t>17.01.08.052</t>
  </si>
  <si>
    <t>Abdullah Muhammad Sharifuzzaman Soykot</t>
  </si>
  <si>
    <t>Tr. from IPE 17.01.07.074</t>
  </si>
  <si>
    <t>17.01.08.053</t>
  </si>
  <si>
    <t>Tr. from IPE 17.01.07.058</t>
  </si>
  <si>
    <t>Receipt_ID Clean</t>
  </si>
  <si>
    <t>Receipt_ID no</t>
  </si>
  <si>
    <t>New SL</t>
  </si>
  <si>
    <t>SL.</t>
  </si>
  <si>
    <t>Student No</t>
  </si>
  <si>
    <t>Gender</t>
  </si>
  <si>
    <t>Cancelled Dept</t>
  </si>
  <si>
    <t>17.01.01.002</t>
  </si>
  <si>
    <t>17.01.01.003</t>
  </si>
  <si>
    <t>17.01.01.004</t>
  </si>
  <si>
    <t>17.01.01.049</t>
  </si>
  <si>
    <t>17.01.03.001</t>
  </si>
  <si>
    <t>Male</t>
  </si>
  <si>
    <t>17.01.03.002</t>
  </si>
  <si>
    <t>17.01.03.003</t>
  </si>
  <si>
    <t>17.01.03.005</t>
  </si>
  <si>
    <t>17.01.03.006</t>
  </si>
  <si>
    <t>17.01.03.007</t>
  </si>
  <si>
    <t>17.01.03.008</t>
  </si>
  <si>
    <t>17.01.03.009</t>
  </si>
  <si>
    <t>17.01.03.010</t>
  </si>
  <si>
    <t>17.01.03.011</t>
  </si>
  <si>
    <t>17.01.05.001</t>
  </si>
  <si>
    <t>17.01.05.002</t>
  </si>
  <si>
    <t>17.01.05.003</t>
  </si>
  <si>
    <t>17.01.05.004</t>
  </si>
  <si>
    <t>17.01.05.005</t>
  </si>
  <si>
    <t>17.01.05.006</t>
  </si>
  <si>
    <t>17.01.05.007</t>
  </si>
  <si>
    <t>17.01.05.008</t>
  </si>
  <si>
    <t>17.01.05.009</t>
  </si>
  <si>
    <t>17.01.05.010</t>
  </si>
  <si>
    <t>17.01.05.011</t>
  </si>
  <si>
    <t>17.01.05.012</t>
  </si>
  <si>
    <t>17.01.05.013</t>
  </si>
  <si>
    <t>Tr from CE 03.004</t>
  </si>
  <si>
    <t>17.01.06.001</t>
  </si>
  <si>
    <t>17.01.06.002</t>
  </si>
  <si>
    <t>17.01.06.003</t>
  </si>
  <si>
    <t>Female</t>
  </si>
  <si>
    <t>17.01.06.004</t>
  </si>
  <si>
    <t>17.01.06.005</t>
  </si>
  <si>
    <t>17.01.06.006</t>
  </si>
  <si>
    <t>17.01.06.008</t>
  </si>
  <si>
    <t>17.01.06.009</t>
  </si>
  <si>
    <t>17.01.06.010</t>
  </si>
  <si>
    <t>17.01.07.001</t>
  </si>
  <si>
    <t>17.01.07.002</t>
  </si>
  <si>
    <t>17.01.07.003</t>
  </si>
  <si>
    <t>17.01.07.004</t>
  </si>
  <si>
    <t>17.01.07.005</t>
  </si>
  <si>
    <t>17.01.07.006</t>
  </si>
  <si>
    <t>17.01.07.007</t>
  </si>
  <si>
    <t>transfer from TE  06.007</t>
  </si>
  <si>
    <t>17.01.08.001</t>
  </si>
  <si>
    <t>17.01.08.002</t>
  </si>
  <si>
    <t>17.01.08.003</t>
  </si>
  <si>
    <t>17.01.08.004</t>
  </si>
  <si>
    <t>04.04.17</t>
  </si>
  <si>
    <t>17.01.03.172</t>
  </si>
  <si>
    <t>Tr. From TE 17.01.06.024</t>
  </si>
  <si>
    <t>17.01.03.173</t>
  </si>
  <si>
    <t>Tr. From TE 17.01.06.062</t>
  </si>
  <si>
    <t>17.01.05.210</t>
  </si>
  <si>
    <t>Tr. from ME 17.01.08.011</t>
  </si>
  <si>
    <t>17.01.07.021</t>
  </si>
  <si>
    <t>17.01.04.001</t>
  </si>
  <si>
    <t>17.01.04.002</t>
  </si>
  <si>
    <t>17.01.04.003</t>
  </si>
  <si>
    <t>17.01.04.004</t>
  </si>
  <si>
    <t>17.01.04.005</t>
  </si>
  <si>
    <t>17.01.04.006</t>
  </si>
  <si>
    <t>17.01.04.007</t>
  </si>
  <si>
    <t>17.01.04.008</t>
  </si>
  <si>
    <t>17.01.04.009</t>
  </si>
  <si>
    <t>17.01.04.010</t>
  </si>
  <si>
    <t>Student no.</t>
  </si>
  <si>
    <t>Spring 2017 SEMESTER</t>
  </si>
  <si>
    <t>List of Admitted Students (General group)</t>
  </si>
  <si>
    <t>Religion</t>
  </si>
  <si>
    <t>AHSANULLAH UNIVERSITY OF SCIENCE AND TEHNOLOGY</t>
  </si>
  <si>
    <t>BBA</t>
  </si>
  <si>
    <t>Total</t>
  </si>
  <si>
    <t>Particulars</t>
  </si>
  <si>
    <t>No.</t>
  </si>
  <si>
    <t>%</t>
  </si>
  <si>
    <t>Board-wise Analysis of Admitted Students</t>
  </si>
  <si>
    <t>Dhaka Board</t>
  </si>
  <si>
    <t>Rajshahi Board</t>
  </si>
  <si>
    <t>Chittagong Board</t>
  </si>
  <si>
    <t>Barisal Board</t>
  </si>
  <si>
    <t xml:space="preserve">Jessore Board </t>
  </si>
  <si>
    <t xml:space="preserve">Comilla  Board </t>
  </si>
  <si>
    <t xml:space="preserve">Sylhet  Board </t>
  </si>
  <si>
    <t xml:space="preserve">Dinajpur  Board </t>
  </si>
  <si>
    <t>Others</t>
  </si>
  <si>
    <t>Result based Analysis of Admitted Students</t>
  </si>
  <si>
    <t>GPA 10 (in SSC+HSC)</t>
  </si>
  <si>
    <t>GPA 9.80 &amp; above (in SSC+HSC)</t>
  </si>
  <si>
    <t>GPA 9 &amp; above (in SSC+HSC)</t>
  </si>
  <si>
    <t>GPA 8 &amp; above (in SSC+HSC)</t>
  </si>
  <si>
    <t>GPA 7.00 &amp; above (in SSC+HSC)</t>
  </si>
  <si>
    <t>Muslim</t>
  </si>
  <si>
    <t>Non-Muslim</t>
  </si>
  <si>
    <t>Gender-wise Analysis of Admitted Students</t>
  </si>
  <si>
    <t xml:space="preserve">Analysis of Admitted Students according to their passing year </t>
  </si>
  <si>
    <t>H.S.C in 2016</t>
  </si>
  <si>
    <t>.</t>
  </si>
  <si>
    <t>Total Male</t>
  </si>
  <si>
    <t>Islam</t>
  </si>
  <si>
    <t>Dhaka</t>
  </si>
  <si>
    <t>GPA 10</t>
  </si>
  <si>
    <t>Total Female</t>
  </si>
  <si>
    <t>Hindu</t>
  </si>
  <si>
    <t>Rajshahi</t>
  </si>
  <si>
    <t>GPA 9.80 &amp; above</t>
  </si>
  <si>
    <t>Chiristian</t>
  </si>
  <si>
    <t>Chittagong</t>
  </si>
  <si>
    <t>GPA 9 &amp; above</t>
  </si>
  <si>
    <t>Barisal</t>
  </si>
  <si>
    <t>GPA 8 &amp; above</t>
  </si>
  <si>
    <t>Jessore</t>
  </si>
  <si>
    <t>GPA 7 &amp; below</t>
  </si>
  <si>
    <t>Comilla</t>
  </si>
  <si>
    <t xml:space="preserve">Muslim </t>
  </si>
  <si>
    <t>Sylhet</t>
  </si>
  <si>
    <t xml:space="preserve">Non - Muslim </t>
  </si>
  <si>
    <t>Dinajpur</t>
  </si>
  <si>
    <t>BTEB</t>
  </si>
  <si>
    <t>Christian</t>
  </si>
  <si>
    <t xml:space="preserve">STATISTICS OF STUDENTS ADMITTED IN DEGREE PROGRAM IN Spring-2017 SEMESTER </t>
  </si>
  <si>
    <t>H.S.C in 2015</t>
  </si>
  <si>
    <t xml:space="preserve">A.S.M. Zakaria </t>
  </si>
  <si>
    <t>Momotaj</t>
  </si>
  <si>
    <t>JAHAN ARA BEGUM</t>
  </si>
  <si>
    <t>MD. NURUL HAQUE Admission Cancel(12.09.2022)</t>
  </si>
  <si>
    <t>SEMESTER_ID</t>
  </si>
  <si>
    <t>PROGRAM_ID</t>
  </si>
  <si>
    <t>DEPT_ID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</si>
</sst>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000"/>
    <numFmt numFmtId="165" formatCode="[$-409]d\-mmm\-yy;@"/>
    <numFmt numFmtId="166" formatCode="_(* #,##0_);_(* \(#,##0\);_(* &quot;-&quot;??_);_(@_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trike/>
      <sz val="9"/>
      <color theme="1"/>
      <name val="Cambria"/>
      <family val="1"/>
      <scheme val="major"/>
    </font>
    <font>
      <sz val="9"/>
      <color rgb="FF02303F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name val="Cambria"/>
      <family val="1"/>
      <scheme val="maj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8.5"/>
      <name val="Arial"/>
      <family val="2"/>
    </font>
    <font>
      <sz val="8.5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trike/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3" fillId="26" borderId="0"/>
    <xf numFmtId="0" fontId="4" fillId="27" borderId="2"/>
    <xf numFmtId="0" fontId="5" fillId="28" borderId="3"/>
    <xf numFmtId="0" fontId="6" fillId="0" borderId="0"/>
    <xf numFmtId="0" fontId="7" fillId="29" borderId="0"/>
    <xf numFmtId="0" fontId="8" fillId="0" borderId="4"/>
    <xf numFmtId="0" fontId="9" fillId="0" borderId="5"/>
    <xf numFmtId="0" fontId="10" fillId="0" borderId="6"/>
    <xf numFmtId="0" fontId="10" fillId="0" borderId="0"/>
    <xf numFmtId="0" fontId="11" fillId="30" borderId="2"/>
    <xf numFmtId="0" fontId="12" fillId="0" borderId="7"/>
    <xf numFmtId="0" fontId="13" fillId="31" borderId="0"/>
    <xf numFmtId="0" fontId="1" fillId="32" borderId="8"/>
    <xf numFmtId="0" fontId="14" fillId="27" borderId="9"/>
    <xf numFmtId="0" fontId="15" fillId="0" borderId="0"/>
    <xf numFmtId="0" fontId="16" fillId="0" borderId="10"/>
    <xf numFmtId="0" fontId="17" fillId="0" borderId="0"/>
    <xf numFmtId="43" fontId="1" fillId="0" borderId="0" applyFont="0" applyFill="0" applyBorder="0" applyAlignment="0" applyProtection="0"/>
  </cellStyleXfs>
  <cellXfs count="224">
    <xf numFmtId="0" fontId="0" fillId="0" borderId="0" xfId="0"/>
    <xf numFmtId="0" fontId="18" fillId="0" borderId="1" xfId="0" applyFont="1" applyBorder="1"/>
    <xf numFmtId="2" fontId="18" fillId="0" borderId="1" xfId="0" applyNumberFormat="1" applyFont="1" applyBorder="1"/>
    <xf numFmtId="165" fontId="18" fillId="0" borderId="1" xfId="0" applyNumberFormat="1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165" fontId="18" fillId="0" borderId="0" xfId="0" applyNumberFormat="1" applyFont="1" applyBorder="1"/>
    <xf numFmtId="2" fontId="18" fillId="0" borderId="0" xfId="0" applyNumberFormat="1" applyFont="1" applyBorder="1"/>
    <xf numFmtId="0" fontId="20" fillId="0" borderId="1" xfId="0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/>
    <xf numFmtId="2" fontId="20" fillId="0" borderId="1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2" fontId="18" fillId="0" borderId="0" xfId="0" applyNumberFormat="1" applyFont="1" applyFill="1" applyBorder="1"/>
    <xf numFmtId="2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/>
    <xf numFmtId="0" fontId="16" fillId="0" borderId="0" xfId="0" applyFont="1" applyFill="1" applyAlignment="1">
      <alignment horizontal="center"/>
    </xf>
    <xf numFmtId="0" fontId="22" fillId="0" borderId="1" xfId="0" applyFont="1" applyFill="1" applyBorder="1" applyAlignment="1">
      <alignment horizontal="center" vertical="center" wrapText="1" shrinkToFit="1"/>
    </xf>
    <xf numFmtId="0" fontId="0" fillId="0" borderId="0" xfId="0" applyFont="1" applyFill="1" applyBorder="1"/>
    <xf numFmtId="0" fontId="16" fillId="0" borderId="0" xfId="0" applyFont="1" applyFill="1" applyBorder="1" applyAlignment="1"/>
    <xf numFmtId="0" fontId="18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 wrapText="1" shrinkToFi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64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0" fontId="24" fillId="33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7" fillId="34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 wrapText="1"/>
    </xf>
    <xf numFmtId="0" fontId="28" fillId="34" borderId="1" xfId="0" applyFont="1" applyFill="1" applyBorder="1" applyAlignment="1">
      <alignment horizontal="left" vertical="center"/>
    </xf>
    <xf numFmtId="164" fontId="25" fillId="35" borderId="1" xfId="0" applyNumberFormat="1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5" fillId="33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7" fillId="34" borderId="1" xfId="0" applyFont="1" applyFill="1" applyBorder="1" applyAlignment="1">
      <alignment horizontal="left" vertical="center" wrapText="1"/>
    </xf>
    <xf numFmtId="0" fontId="24" fillId="36" borderId="1" xfId="0" applyFont="1" applyFill="1" applyBorder="1" applyAlignment="1">
      <alignment horizontal="center" vertical="center" shrinkToFit="1"/>
    </xf>
    <xf numFmtId="0" fontId="25" fillId="0" borderId="1" xfId="0" applyFont="1" applyBorder="1" applyAlignment="1">
      <alignment horizontal="center"/>
    </xf>
    <xf numFmtId="164" fontId="24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shrinkToFit="1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shrinkToFit="1"/>
    </xf>
    <xf numFmtId="165" fontId="20" fillId="0" borderId="1" xfId="0" applyNumberFormat="1" applyFont="1" applyBorder="1" applyAlignment="1">
      <alignment horizontal="center" vertical="center" shrinkToFit="1"/>
    </xf>
    <xf numFmtId="0" fontId="26" fillId="0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  <xf numFmtId="0" fontId="0" fillId="0" borderId="1" xfId="0" applyBorder="1" applyAlignment="1">
      <alignment horizontal="center"/>
    </xf>
    <xf numFmtId="164" fontId="18" fillId="33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shrinkToFit="1"/>
    </xf>
    <xf numFmtId="0" fontId="30" fillId="0" borderId="1" xfId="0" applyFont="1" applyBorder="1" applyAlignment="1">
      <alignment horizontal="center"/>
    </xf>
    <xf numFmtId="0" fontId="25" fillId="33" borderId="1" xfId="0" applyFont="1" applyFill="1" applyBorder="1" applyAlignment="1">
      <alignment horizontal="center" vertical="center"/>
    </xf>
    <xf numFmtId="0" fontId="0" fillId="33" borderId="0" xfId="0" applyFill="1"/>
    <xf numFmtId="0" fontId="23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shrinkToFit="1"/>
    </xf>
    <xf numFmtId="0" fontId="18" fillId="0" borderId="0" xfId="0" applyFont="1" applyBorder="1" applyAlignment="1">
      <alignment horizontal="left"/>
    </xf>
    <xf numFmtId="0" fontId="28" fillId="33" borderId="1" xfId="0" applyFont="1" applyFill="1" applyBorder="1" applyAlignment="1">
      <alignment horizontal="center" vertical="center" wrapText="1"/>
    </xf>
    <xf numFmtId="0" fontId="28" fillId="33" borderId="1" xfId="0" applyFont="1" applyFill="1" applyBorder="1" applyAlignment="1">
      <alignment horizontal="center" vertical="center"/>
    </xf>
    <xf numFmtId="0" fontId="32" fillId="0" borderId="1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36" fillId="0" borderId="0" xfId="0" applyFont="1"/>
    <xf numFmtId="0" fontId="38" fillId="0" borderId="1" xfId="0" applyFont="1" applyBorder="1" applyAlignment="1">
      <alignment horizontal="center" vertical="center"/>
    </xf>
    <xf numFmtId="0" fontId="36" fillId="0" borderId="1" xfId="0" applyFont="1" applyBorder="1"/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166" fontId="30" fillId="0" borderId="1" xfId="42" applyNumberFormat="1" applyFont="1" applyBorder="1" applyAlignment="1">
      <alignment horizontal="center" vertical="center"/>
    </xf>
    <xf numFmtId="166" fontId="37" fillId="0" borderId="1" xfId="4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166" fontId="30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66" fontId="40" fillId="0" borderId="1" xfId="42" applyNumberFormat="1" applyFont="1" applyBorder="1" applyAlignment="1">
      <alignment horizontal="center" vertical="center"/>
    </xf>
    <xf numFmtId="0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3" fillId="0" borderId="1" xfId="0" applyFont="1" applyBorder="1"/>
    <xf numFmtId="0" fontId="30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66" fontId="36" fillId="0" borderId="1" xfId="0" applyNumberFormat="1" applyFont="1" applyBorder="1"/>
    <xf numFmtId="166" fontId="40" fillId="0" borderId="12" xfId="0" applyNumberFormat="1" applyFont="1" applyBorder="1" applyAlignment="1">
      <alignment vertical="center"/>
    </xf>
    <xf numFmtId="166" fontId="40" fillId="0" borderId="13" xfId="0" applyNumberFormat="1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9" fontId="20" fillId="0" borderId="0" xfId="42" applyNumberFormat="1" applyFont="1" applyAlignment="1">
      <alignment horizontal="left"/>
    </xf>
    <xf numFmtId="43" fontId="20" fillId="0" borderId="0" xfId="42" applyFont="1" applyAlignment="1">
      <alignment horizontal="left"/>
    </xf>
    <xf numFmtId="0" fontId="20" fillId="0" borderId="0" xfId="0" applyFont="1"/>
    <xf numFmtId="0" fontId="44" fillId="0" borderId="0" xfId="0" applyFont="1"/>
    <xf numFmtId="0" fontId="45" fillId="0" borderId="0" xfId="0" applyFont="1" applyBorder="1" applyAlignment="1">
      <alignment horizontal="right"/>
    </xf>
    <xf numFmtId="0" fontId="45" fillId="0" borderId="0" xfId="0" applyFont="1" applyBorder="1" applyAlignment="1">
      <alignment horizontal="center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45" fillId="0" borderId="0" xfId="42" applyFont="1" applyBorder="1" applyAlignment="1">
      <alignment horizontal="center" vertical="center"/>
    </xf>
    <xf numFmtId="166" fontId="20" fillId="0" borderId="0" xfId="42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shrinkToFit="1"/>
    </xf>
    <xf numFmtId="0" fontId="45" fillId="0" borderId="0" xfId="42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45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65" fontId="0" fillId="0" borderId="0" xfId="0" applyNumberFormat="1"/>
    <xf numFmtId="0" fontId="0" fillId="35" borderId="0" xfId="0" applyFill="1"/>
    <xf numFmtId="0" fontId="0" fillId="35" borderId="0" xfId="0" applyFill="1" applyAlignment="1">
      <alignment horizontal="center"/>
    </xf>
    <xf numFmtId="0" fontId="20" fillId="0" borderId="0" xfId="0" applyFont="1" applyAlignment="1">
      <alignment horizontal="center" wrapText="1"/>
    </xf>
    <xf numFmtId="43" fontId="20" fillId="0" borderId="0" xfId="42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6" fillId="0" borderId="0" xfId="0" applyFont="1" applyBorder="1" applyAlignment="1">
      <alignment horizontal="right"/>
    </xf>
    <xf numFmtId="0" fontId="46" fillId="0" borderId="0" xfId="0" applyFont="1" applyBorder="1" applyAlignment="1">
      <alignment horizontal="center"/>
    </xf>
    <xf numFmtId="0" fontId="47" fillId="0" borderId="0" xfId="0" applyFont="1"/>
    <xf numFmtId="0" fontId="48" fillId="0" borderId="0" xfId="0" applyFont="1" applyAlignment="1">
      <alignment horizontal="right" wrapText="1"/>
    </xf>
    <xf numFmtId="0" fontId="48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43" fontId="46" fillId="0" borderId="0" xfId="42" applyFont="1" applyBorder="1" applyAlignment="1">
      <alignment horizontal="center" vertical="center"/>
    </xf>
    <xf numFmtId="166" fontId="48" fillId="0" borderId="0" xfId="42" applyNumberFormat="1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7" fillId="0" borderId="0" xfId="0" applyFont="1" applyAlignment="1">
      <alignment shrinkToFit="1"/>
    </xf>
    <xf numFmtId="0" fontId="48" fillId="0" borderId="0" xfId="0" applyFont="1" applyAlignment="1">
      <alignment horizontal="center"/>
    </xf>
    <xf numFmtId="0" fontId="46" fillId="0" borderId="0" xfId="42" applyNumberFormat="1" applyFont="1" applyAlignment="1">
      <alignment horizontal="center"/>
    </xf>
    <xf numFmtId="0" fontId="5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6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165" fontId="47" fillId="0" borderId="0" xfId="0" applyNumberFormat="1" applyFont="1"/>
    <xf numFmtId="0" fontId="35" fillId="0" borderId="0" xfId="0" applyFont="1" applyBorder="1" applyAlignment="1">
      <alignment horizontal="right"/>
    </xf>
    <xf numFmtId="0" fontId="35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51" fillId="0" borderId="0" xfId="0" applyFont="1" applyAlignment="1">
      <alignment horizontal="right" wrapText="1"/>
    </xf>
    <xf numFmtId="0" fontId="5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43" fontId="35" fillId="0" borderId="0" xfId="42" applyFont="1" applyBorder="1" applyAlignment="1">
      <alignment horizontal="center" vertical="center"/>
    </xf>
    <xf numFmtId="166" fontId="51" fillId="0" borderId="0" xfId="42" applyNumberFormat="1" applyFont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35" fillId="0" borderId="0" xfId="42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52" fillId="0" borderId="0" xfId="0" applyFont="1"/>
    <xf numFmtId="0" fontId="35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165" fontId="52" fillId="0" borderId="0" xfId="0" applyNumberFormat="1" applyFont="1"/>
    <xf numFmtId="0" fontId="20" fillId="0" borderId="1" xfId="0" applyFont="1" applyBorder="1" applyAlignment="1">
      <alignment vertical="center" shrinkToFit="1"/>
    </xf>
    <xf numFmtId="0" fontId="18" fillId="0" borderId="1" xfId="0" applyFont="1" applyBorder="1" applyAlignment="1"/>
    <xf numFmtId="2" fontId="18" fillId="0" borderId="1" xfId="0" applyNumberFormat="1" applyFont="1" applyBorder="1" applyAlignment="1"/>
    <xf numFmtId="165" fontId="18" fillId="0" borderId="1" xfId="0" applyNumberFormat="1" applyFont="1" applyBorder="1" applyAlignment="1"/>
    <xf numFmtId="0" fontId="20" fillId="0" borderId="1" xfId="0" applyFont="1" applyBorder="1" applyAlignment="1">
      <alignment vertical="center"/>
    </xf>
    <xf numFmtId="2" fontId="20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 shrinkToFit="1"/>
    </xf>
    <xf numFmtId="165" fontId="18" fillId="0" borderId="1" xfId="0" applyNumberFormat="1" applyFont="1" applyBorder="1" applyAlignment="1">
      <alignment horizontal="right"/>
    </xf>
    <xf numFmtId="165" fontId="20" fillId="0" borderId="1" xfId="0" applyNumberFormat="1" applyFont="1" applyBorder="1" applyAlignment="1">
      <alignment horizontal="right" vertical="center" shrinkToFit="1"/>
    </xf>
    <xf numFmtId="0" fontId="18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right"/>
    </xf>
    <xf numFmtId="0" fontId="20" fillId="0" borderId="1" xfId="0" applyFont="1" applyBorder="1" applyAlignment="1">
      <alignment horizontal="right" vertical="center"/>
    </xf>
    <xf numFmtId="0" fontId="32" fillId="0" borderId="0" xfId="0" applyFont="1" applyBorder="1" applyAlignment="1">
      <alignment horizontal="center"/>
    </xf>
    <xf numFmtId="0" fontId="53" fillId="33" borderId="1" xfId="0" applyFont="1" applyFill="1" applyBorder="1" applyAlignment="1">
      <alignment horizontal="center"/>
    </xf>
    <xf numFmtId="0" fontId="53" fillId="33" borderId="1" xfId="0" applyFont="1" applyFill="1" applyBorder="1"/>
    <xf numFmtId="2" fontId="53" fillId="33" borderId="1" xfId="0" applyNumberFormat="1" applyFont="1" applyFill="1" applyBorder="1"/>
    <xf numFmtId="2" fontId="53" fillId="33" borderId="1" xfId="0" applyNumberFormat="1" applyFont="1" applyFill="1" applyBorder="1" applyAlignment="1">
      <alignment horizontal="center"/>
    </xf>
    <xf numFmtId="165" fontId="53" fillId="33" borderId="1" xfId="0" applyNumberFormat="1" applyFont="1" applyFill="1" applyBorder="1"/>
    <xf numFmtId="0" fontId="3" fillId="26" borderId="0" xfId="25"/>
    <xf numFmtId="0" fontId="13" fillId="31" borderId="0" xfId="36"/>
    <xf numFmtId="0" fontId="31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7" fillId="29" borderId="0" xfId="29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%20Drive%20Backup%2003.11.2021\STUDENTS\2017\Spring-2017\Details-Spring-17%20BB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UDENTS\2016\Fall-2016\Statistics\Fall_16-BBA-Students-List%2002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BA"/>
      <sheetName val="Merit List BBA"/>
    </sheetNames>
    <sheetDataSet>
      <sheetData sheetId="0"/>
      <sheetData sheetId="1">
        <row r="148">
          <cell r="I148">
            <v>104</v>
          </cell>
        </row>
        <row r="149">
          <cell r="I149">
            <v>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7">
          <cell r="M97">
            <v>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zoomScale="115" zoomScaleNormal="115" workbookViewId="0">
      <pane ySplit="4" topLeftCell="A20" activePane="bottomLeft" state="frozen"/>
      <selection activeCell="CQ1" sqref="CQ1"/>
      <selection pane="bottomLeft" activeCell="A4" sqref="A4:O54"/>
    </sheetView>
  </sheetViews>
  <sheetFormatPr defaultColWidth="8.7109375" defaultRowHeight="11.25" x14ac:dyDescent="0.2"/>
  <cols>
    <col min="1" max="1" width="3.85546875" style="6" customWidth="1"/>
    <col min="2" max="2" width="10.85546875" style="7" customWidth="1"/>
    <col min="3" max="3" width="27.5703125" style="6" customWidth="1"/>
    <col min="4" max="4" width="6.7109375" style="6" customWidth="1"/>
    <col min="5" max="5" width="16.28515625" style="6" customWidth="1"/>
    <col min="6" max="6" width="17" style="6" customWidth="1"/>
    <col min="7" max="7" width="9.42578125" style="6" customWidth="1"/>
    <col min="8" max="9" width="10.42578125" style="6" customWidth="1"/>
    <col min="10" max="10" width="4.140625" style="6" customWidth="1"/>
    <col min="11" max="11" width="4.140625" style="9" customWidth="1"/>
    <col min="12" max="12" width="6.5703125" style="12" customWidth="1"/>
    <col min="13" max="13" width="5.42578125" style="6" customWidth="1"/>
    <col min="14" max="14" width="4.140625" style="6" customWidth="1"/>
    <col min="15" max="15" width="9.85546875" style="107" customWidth="1"/>
    <col min="16" max="16384" width="8.7109375" style="6"/>
  </cols>
  <sheetData>
    <row r="1" spans="1:15" ht="26.25" x14ac:dyDescent="0.4">
      <c r="A1" s="214" t="s">
        <v>3364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8.75" x14ac:dyDescent="0.3">
      <c r="A2" s="215" t="s">
        <v>3363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 ht="18.75" x14ac:dyDescent="0.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5" customHeight="1" x14ac:dyDescent="0.25">
      <c r="A4" s="13" t="s">
        <v>3289</v>
      </c>
      <c r="B4" s="212" t="s">
        <v>3362</v>
      </c>
      <c r="C4" s="213" t="s">
        <v>2392</v>
      </c>
      <c r="D4" s="212" t="s">
        <v>3291</v>
      </c>
      <c r="E4" s="213" t="s">
        <v>11</v>
      </c>
      <c r="F4" s="212" t="s">
        <v>12</v>
      </c>
      <c r="G4" s="213" t="s">
        <v>3365</v>
      </c>
      <c r="H4" s="212" t="s">
        <v>10</v>
      </c>
      <c r="I4" s="213" t="s">
        <v>9</v>
      </c>
      <c r="J4" s="212" t="s">
        <v>3</v>
      </c>
      <c r="K4" s="213" t="s">
        <v>4</v>
      </c>
      <c r="L4" s="212" t="s">
        <v>5</v>
      </c>
      <c r="M4" s="213" t="s">
        <v>7</v>
      </c>
      <c r="N4" s="212" t="s">
        <v>6</v>
      </c>
      <c r="O4" s="213" t="s">
        <v>8</v>
      </c>
    </row>
    <row r="5" spans="1:15" s="1" customFormat="1" x14ac:dyDescent="0.2">
      <c r="A5" s="4">
        <v>1</v>
      </c>
      <c r="B5" s="4" t="s">
        <v>3293</v>
      </c>
      <c r="C5" s="1" t="s">
        <v>2345</v>
      </c>
      <c r="D5" s="4" t="s">
        <v>13</v>
      </c>
      <c r="E5" s="1" t="s">
        <v>2346</v>
      </c>
      <c r="F5" s="1" t="s">
        <v>357</v>
      </c>
      <c r="G5" s="1" t="s">
        <v>3395</v>
      </c>
      <c r="H5" s="1" t="s">
        <v>15</v>
      </c>
      <c r="I5" s="1" t="s">
        <v>49</v>
      </c>
      <c r="J5" s="1">
        <v>5</v>
      </c>
      <c r="K5" s="2">
        <v>5</v>
      </c>
      <c r="L5" s="11">
        <f>J5+K5</f>
        <v>10</v>
      </c>
      <c r="M5" s="1">
        <v>2014</v>
      </c>
      <c r="N5" s="1">
        <v>2016</v>
      </c>
      <c r="O5" s="105">
        <v>36075</v>
      </c>
    </row>
    <row r="6" spans="1:15" s="1" customFormat="1" x14ac:dyDescent="0.2">
      <c r="A6" s="4">
        <v>2</v>
      </c>
      <c r="B6" s="75" t="s">
        <v>3294</v>
      </c>
      <c r="C6" s="98" t="s">
        <v>2398</v>
      </c>
      <c r="D6" s="10" t="s">
        <v>13</v>
      </c>
      <c r="G6" s="1" t="s">
        <v>3395</v>
      </c>
      <c r="I6" s="1" t="s">
        <v>2399</v>
      </c>
      <c r="J6" s="10">
        <v>5</v>
      </c>
      <c r="K6" s="19">
        <v>4</v>
      </c>
      <c r="L6" s="19">
        <v>9</v>
      </c>
      <c r="M6" s="10"/>
      <c r="N6" s="10">
        <v>2016</v>
      </c>
      <c r="O6" s="76">
        <v>35920</v>
      </c>
    </row>
    <row r="7" spans="1:15" s="1" customFormat="1" x14ac:dyDescent="0.2">
      <c r="A7" s="4">
        <v>3</v>
      </c>
      <c r="B7" s="4" t="s">
        <v>3295</v>
      </c>
      <c r="C7" s="1" t="s">
        <v>2385</v>
      </c>
      <c r="D7" s="4" t="s">
        <v>13</v>
      </c>
      <c r="E7" s="1" t="s">
        <v>2386</v>
      </c>
      <c r="F7" s="1" t="s">
        <v>2387</v>
      </c>
      <c r="G7" s="1" t="s">
        <v>3395</v>
      </c>
      <c r="H7" s="1" t="s">
        <v>15</v>
      </c>
      <c r="I7" s="1" t="s">
        <v>15</v>
      </c>
      <c r="J7" s="1">
        <v>4.75</v>
      </c>
      <c r="K7" s="2">
        <v>3.83</v>
      </c>
      <c r="L7" s="11">
        <f t="shared" ref="L7:L20" si="0">J7+K7</f>
        <v>8.58</v>
      </c>
      <c r="M7" s="1">
        <v>2013</v>
      </c>
      <c r="N7" s="1">
        <v>2015</v>
      </c>
      <c r="O7" s="105">
        <v>35764</v>
      </c>
    </row>
    <row r="8" spans="1:15" s="1" customFormat="1" x14ac:dyDescent="0.2">
      <c r="A8" s="4">
        <v>4</v>
      </c>
      <c r="B8" s="4" t="s">
        <v>2418</v>
      </c>
      <c r="C8" s="1" t="s">
        <v>330</v>
      </c>
      <c r="D8" s="1" t="s">
        <v>19</v>
      </c>
      <c r="E8" s="1" t="s">
        <v>675</v>
      </c>
      <c r="F8" s="1" t="s">
        <v>676</v>
      </c>
      <c r="G8" s="1" t="s">
        <v>3395</v>
      </c>
      <c r="H8" s="1" t="s">
        <v>49</v>
      </c>
      <c r="I8" s="1" t="s">
        <v>15</v>
      </c>
      <c r="J8" s="1">
        <v>5</v>
      </c>
      <c r="K8" s="2">
        <v>5</v>
      </c>
      <c r="L8" s="11">
        <f t="shared" si="0"/>
        <v>10</v>
      </c>
      <c r="M8" s="1">
        <v>2014</v>
      </c>
      <c r="N8" s="1">
        <v>2016</v>
      </c>
      <c r="O8" s="105">
        <v>36160</v>
      </c>
    </row>
    <row r="9" spans="1:15" s="1" customFormat="1" x14ac:dyDescent="0.2">
      <c r="A9" s="4">
        <v>5</v>
      </c>
      <c r="B9" s="4" t="s">
        <v>2419</v>
      </c>
      <c r="C9" s="1" t="s">
        <v>1011</v>
      </c>
      <c r="D9" s="1" t="s">
        <v>19</v>
      </c>
      <c r="E9" s="1" t="s">
        <v>162</v>
      </c>
      <c r="F9" s="1" t="s">
        <v>1012</v>
      </c>
      <c r="G9" s="1" t="s">
        <v>3395</v>
      </c>
      <c r="H9" s="1" t="s">
        <v>15</v>
      </c>
      <c r="I9" s="1" t="s">
        <v>15</v>
      </c>
      <c r="J9" s="1">
        <v>5</v>
      </c>
      <c r="K9" s="2">
        <v>5</v>
      </c>
      <c r="L9" s="11">
        <f t="shared" si="0"/>
        <v>10</v>
      </c>
      <c r="M9" s="1">
        <v>2014</v>
      </c>
      <c r="N9" s="1">
        <v>2016</v>
      </c>
      <c r="O9" s="105">
        <v>35712</v>
      </c>
    </row>
    <row r="10" spans="1:15" s="1" customFormat="1" x14ac:dyDescent="0.2">
      <c r="A10" s="4">
        <v>6</v>
      </c>
      <c r="B10" s="4" t="s">
        <v>2420</v>
      </c>
      <c r="C10" s="1" t="s">
        <v>1553</v>
      </c>
      <c r="D10" s="1" t="s">
        <v>13</v>
      </c>
      <c r="E10" s="1" t="s">
        <v>1554</v>
      </c>
      <c r="F10" s="1" t="s">
        <v>1555</v>
      </c>
      <c r="G10" s="1" t="s">
        <v>3395</v>
      </c>
      <c r="H10" s="1" t="s">
        <v>15</v>
      </c>
      <c r="I10" s="1" t="s">
        <v>15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105">
        <v>36265</v>
      </c>
    </row>
    <row r="11" spans="1:15" s="1" customFormat="1" x14ac:dyDescent="0.2">
      <c r="A11" s="4">
        <v>7</v>
      </c>
      <c r="B11" s="4" t="s">
        <v>2421</v>
      </c>
      <c r="C11" s="1" t="s">
        <v>2090</v>
      </c>
      <c r="D11" s="1" t="s">
        <v>19</v>
      </c>
      <c r="E11" s="1" t="s">
        <v>2091</v>
      </c>
      <c r="F11" s="1" t="s">
        <v>2092</v>
      </c>
      <c r="G11" s="1" t="s">
        <v>3395</v>
      </c>
      <c r="H11" s="1" t="s">
        <v>111</v>
      </c>
      <c r="I11" s="1" t="s">
        <v>111</v>
      </c>
      <c r="J11" s="1">
        <v>5</v>
      </c>
      <c r="K11" s="2">
        <v>5</v>
      </c>
      <c r="L11" s="11">
        <f t="shared" si="0"/>
        <v>10</v>
      </c>
      <c r="M11" s="1">
        <v>2013</v>
      </c>
      <c r="N11" s="1">
        <v>2015</v>
      </c>
      <c r="O11" s="105">
        <v>36155</v>
      </c>
    </row>
    <row r="12" spans="1:15" s="1" customFormat="1" x14ac:dyDescent="0.2">
      <c r="A12" s="4">
        <v>8</v>
      </c>
      <c r="B12" s="4" t="s">
        <v>2422</v>
      </c>
      <c r="C12" s="1" t="s">
        <v>1789</v>
      </c>
      <c r="D12" s="1" t="s">
        <v>19</v>
      </c>
      <c r="E12" s="1" t="s">
        <v>1790</v>
      </c>
      <c r="F12" s="1" t="s">
        <v>1791</v>
      </c>
      <c r="G12" s="1" t="s">
        <v>3395</v>
      </c>
      <c r="H12" s="1" t="s">
        <v>15</v>
      </c>
      <c r="I12" s="1" t="s">
        <v>15</v>
      </c>
      <c r="J12" s="1">
        <v>5</v>
      </c>
      <c r="K12" s="2">
        <v>5</v>
      </c>
      <c r="L12" s="11">
        <f t="shared" si="0"/>
        <v>10</v>
      </c>
      <c r="M12" s="1">
        <v>2013</v>
      </c>
      <c r="N12" s="1">
        <v>2016</v>
      </c>
      <c r="O12" s="105">
        <v>35679</v>
      </c>
    </row>
    <row r="13" spans="1:15" s="1" customFormat="1" x14ac:dyDescent="0.2">
      <c r="A13" s="4">
        <v>9</v>
      </c>
      <c r="B13" s="4" t="s">
        <v>2423</v>
      </c>
      <c r="C13" s="1" t="s">
        <v>67</v>
      </c>
      <c r="D13" s="1" t="s">
        <v>13</v>
      </c>
      <c r="E13" s="1" t="s">
        <v>68</v>
      </c>
      <c r="F13" s="1" t="s">
        <v>69</v>
      </c>
      <c r="G13" s="1" t="s">
        <v>3395</v>
      </c>
      <c r="H13" s="1" t="s">
        <v>15</v>
      </c>
      <c r="I13" s="1" t="s">
        <v>15</v>
      </c>
      <c r="J13" s="1">
        <v>5</v>
      </c>
      <c r="K13" s="2">
        <v>5</v>
      </c>
      <c r="L13" s="11">
        <f t="shared" si="0"/>
        <v>10</v>
      </c>
      <c r="M13" s="1">
        <v>2014</v>
      </c>
      <c r="N13" s="1">
        <v>2016</v>
      </c>
      <c r="O13" s="105">
        <v>36451</v>
      </c>
    </row>
    <row r="14" spans="1:15" s="1" customFormat="1" x14ac:dyDescent="0.2">
      <c r="A14" s="4">
        <v>10</v>
      </c>
      <c r="B14" s="4" t="s">
        <v>2424</v>
      </c>
      <c r="C14" s="1" t="s">
        <v>724</v>
      </c>
      <c r="D14" s="1" t="s">
        <v>13</v>
      </c>
      <c r="E14" s="1" t="s">
        <v>44</v>
      </c>
      <c r="F14" s="1" t="s">
        <v>725</v>
      </c>
      <c r="G14" s="1" t="s">
        <v>3395</v>
      </c>
      <c r="H14" s="1" t="s">
        <v>17</v>
      </c>
      <c r="I14" s="1" t="s">
        <v>15</v>
      </c>
      <c r="J14" s="1">
        <v>5</v>
      </c>
      <c r="K14" s="2">
        <v>5</v>
      </c>
      <c r="L14" s="11">
        <f t="shared" si="0"/>
        <v>10</v>
      </c>
      <c r="M14" s="1">
        <v>2014</v>
      </c>
      <c r="N14" s="1">
        <v>2016</v>
      </c>
      <c r="O14" s="105">
        <v>36450</v>
      </c>
    </row>
    <row r="15" spans="1:15" s="1" customFormat="1" x14ac:dyDescent="0.2">
      <c r="A15" s="4">
        <v>11</v>
      </c>
      <c r="B15" s="4" t="s">
        <v>2425</v>
      </c>
      <c r="C15" s="1" t="s">
        <v>836</v>
      </c>
      <c r="D15" s="1" t="s">
        <v>13</v>
      </c>
      <c r="E15" s="1" t="s">
        <v>837</v>
      </c>
      <c r="F15" s="1" t="s">
        <v>838</v>
      </c>
      <c r="G15" s="1" t="s">
        <v>3395</v>
      </c>
      <c r="H15" s="1" t="s">
        <v>15</v>
      </c>
      <c r="I15" s="1" t="s">
        <v>15</v>
      </c>
      <c r="J15" s="1">
        <v>5</v>
      </c>
      <c r="K15" s="2">
        <v>5</v>
      </c>
      <c r="L15" s="11">
        <f t="shared" si="0"/>
        <v>10</v>
      </c>
      <c r="M15" s="1">
        <v>2014</v>
      </c>
      <c r="N15" s="1">
        <v>2016</v>
      </c>
      <c r="O15" s="105">
        <v>36108</v>
      </c>
    </row>
    <row r="16" spans="1:15" s="1" customFormat="1" x14ac:dyDescent="0.2">
      <c r="A16" s="4">
        <v>12</v>
      </c>
      <c r="B16" s="4" t="s">
        <v>2426</v>
      </c>
      <c r="C16" s="1" t="s">
        <v>829</v>
      </c>
      <c r="D16" s="1" t="s">
        <v>19</v>
      </c>
      <c r="E16" s="1" t="s">
        <v>830</v>
      </c>
      <c r="F16" s="1" t="s">
        <v>257</v>
      </c>
      <c r="G16" s="1" t="s">
        <v>3395</v>
      </c>
      <c r="H16" s="1" t="s">
        <v>15</v>
      </c>
      <c r="I16" s="1" t="s">
        <v>15</v>
      </c>
      <c r="J16" s="1">
        <v>5</v>
      </c>
      <c r="K16" s="2">
        <v>5</v>
      </c>
      <c r="L16" s="11">
        <f t="shared" si="0"/>
        <v>10</v>
      </c>
      <c r="M16" s="1">
        <v>2014</v>
      </c>
      <c r="N16" s="1">
        <v>2016</v>
      </c>
      <c r="O16" s="105">
        <v>36129</v>
      </c>
    </row>
    <row r="17" spans="1:15" s="1" customFormat="1" x14ac:dyDescent="0.2">
      <c r="A17" s="4">
        <v>13</v>
      </c>
      <c r="B17" s="4" t="s">
        <v>2427</v>
      </c>
      <c r="C17" s="1" t="s">
        <v>1628</v>
      </c>
      <c r="D17" s="1" t="s">
        <v>13</v>
      </c>
      <c r="E17" s="1" t="s">
        <v>1629</v>
      </c>
      <c r="F17" s="1" t="s">
        <v>1630</v>
      </c>
      <c r="G17" s="1" t="s">
        <v>3395</v>
      </c>
      <c r="H17" s="1" t="s">
        <v>365</v>
      </c>
      <c r="I17" s="1" t="s">
        <v>15</v>
      </c>
      <c r="J17" s="1">
        <v>5</v>
      </c>
      <c r="K17" s="2">
        <v>5</v>
      </c>
      <c r="L17" s="11">
        <f t="shared" si="0"/>
        <v>10</v>
      </c>
      <c r="M17" s="1">
        <v>2014</v>
      </c>
      <c r="N17" s="1">
        <v>2016</v>
      </c>
      <c r="O17" s="105">
        <v>36019</v>
      </c>
    </row>
    <row r="18" spans="1:15" s="1" customFormat="1" x14ac:dyDescent="0.2">
      <c r="A18" s="4">
        <v>14</v>
      </c>
      <c r="B18" s="4" t="s">
        <v>2428</v>
      </c>
      <c r="C18" s="1" t="s">
        <v>2262</v>
      </c>
      <c r="D18" s="1" t="s">
        <v>13</v>
      </c>
      <c r="E18" s="1" t="s">
        <v>363</v>
      </c>
      <c r="F18" s="1" t="s">
        <v>2263</v>
      </c>
      <c r="G18" s="1" t="s">
        <v>3395</v>
      </c>
      <c r="H18" s="1" t="s">
        <v>365</v>
      </c>
      <c r="I18" s="1" t="s">
        <v>365</v>
      </c>
      <c r="J18" s="1">
        <v>5</v>
      </c>
      <c r="K18" s="2">
        <v>4.83</v>
      </c>
      <c r="L18" s="11">
        <f t="shared" si="0"/>
        <v>9.83</v>
      </c>
      <c r="M18" s="1">
        <v>2014</v>
      </c>
      <c r="N18" s="1">
        <v>2016</v>
      </c>
      <c r="O18" s="105">
        <v>35778</v>
      </c>
    </row>
    <row r="19" spans="1:15" s="1" customFormat="1" x14ac:dyDescent="0.2">
      <c r="A19" s="4">
        <v>15</v>
      </c>
      <c r="B19" s="4" t="s">
        <v>2429</v>
      </c>
      <c r="C19" s="1" t="s">
        <v>903</v>
      </c>
      <c r="D19" s="1" t="s">
        <v>19</v>
      </c>
      <c r="E19" s="1" t="s">
        <v>904</v>
      </c>
      <c r="F19" s="1" t="s">
        <v>905</v>
      </c>
      <c r="G19" s="1" t="s">
        <v>3399</v>
      </c>
      <c r="H19" s="1" t="s">
        <v>49</v>
      </c>
      <c r="I19" s="1" t="s">
        <v>15</v>
      </c>
      <c r="J19" s="1">
        <v>5</v>
      </c>
      <c r="K19" s="2">
        <v>5</v>
      </c>
      <c r="L19" s="11">
        <f t="shared" si="0"/>
        <v>10</v>
      </c>
      <c r="M19" s="1">
        <v>2014</v>
      </c>
      <c r="N19" s="1">
        <v>2016</v>
      </c>
      <c r="O19" s="105">
        <v>35987</v>
      </c>
    </row>
    <row r="20" spans="1:15" s="1" customFormat="1" x14ac:dyDescent="0.2">
      <c r="A20" s="4">
        <v>16</v>
      </c>
      <c r="B20" s="4" t="s">
        <v>3296</v>
      </c>
      <c r="C20" s="1" t="s">
        <v>2323</v>
      </c>
      <c r="D20" s="1" t="s">
        <v>13</v>
      </c>
      <c r="E20" s="1" t="s">
        <v>2324</v>
      </c>
      <c r="F20" s="1" t="s">
        <v>2325</v>
      </c>
      <c r="G20" s="1" t="s">
        <v>3395</v>
      </c>
      <c r="H20" s="1" t="s">
        <v>18</v>
      </c>
      <c r="I20" s="1" t="s">
        <v>15</v>
      </c>
      <c r="J20" s="1">
        <v>5</v>
      </c>
      <c r="K20" s="2">
        <v>4.25</v>
      </c>
      <c r="L20" s="11">
        <f t="shared" si="0"/>
        <v>9.25</v>
      </c>
      <c r="M20" s="1">
        <v>2013</v>
      </c>
      <c r="N20" s="1">
        <v>2015</v>
      </c>
      <c r="O20" s="105">
        <v>35533</v>
      </c>
    </row>
    <row r="21" spans="1:15" s="1" customFormat="1" x14ac:dyDescent="0.2">
      <c r="A21" s="4">
        <v>17</v>
      </c>
      <c r="B21" s="4" t="s">
        <v>2430</v>
      </c>
      <c r="C21" s="1" t="s">
        <v>763</v>
      </c>
      <c r="D21" s="1" t="s">
        <v>13</v>
      </c>
      <c r="E21" s="1" t="s">
        <v>764</v>
      </c>
      <c r="F21" s="1" t="s">
        <v>765</v>
      </c>
      <c r="G21" s="1" t="s">
        <v>3395</v>
      </c>
      <c r="H21" s="1" t="s">
        <v>15</v>
      </c>
      <c r="I21" s="1" t="s">
        <v>15</v>
      </c>
      <c r="J21" s="1">
        <v>5</v>
      </c>
      <c r="K21" s="2">
        <v>5</v>
      </c>
      <c r="L21" s="11">
        <f t="shared" ref="L21:L54" si="1">J21+K21</f>
        <v>10</v>
      </c>
      <c r="M21" s="1">
        <v>2014</v>
      </c>
      <c r="N21" s="1">
        <v>2016</v>
      </c>
      <c r="O21" s="105">
        <v>36287</v>
      </c>
    </row>
    <row r="22" spans="1:15" s="1" customFormat="1" x14ac:dyDescent="0.2">
      <c r="A22" s="4">
        <v>18</v>
      </c>
      <c r="B22" s="4" t="s">
        <v>2431</v>
      </c>
      <c r="C22" s="1" t="s">
        <v>513</v>
      </c>
      <c r="D22" s="1" t="s">
        <v>19</v>
      </c>
      <c r="E22" s="1" t="s">
        <v>514</v>
      </c>
      <c r="F22" s="1" t="s">
        <v>515</v>
      </c>
      <c r="G22" s="1" t="s">
        <v>3395</v>
      </c>
      <c r="H22" s="1" t="s">
        <v>15</v>
      </c>
      <c r="I22" s="1" t="s">
        <v>15</v>
      </c>
      <c r="J22" s="1">
        <v>5</v>
      </c>
      <c r="K22" s="2">
        <v>5</v>
      </c>
      <c r="L22" s="11">
        <f t="shared" si="1"/>
        <v>10</v>
      </c>
      <c r="M22" s="1">
        <v>2014</v>
      </c>
      <c r="N22" s="1">
        <v>2016</v>
      </c>
      <c r="O22" s="105">
        <v>35728</v>
      </c>
    </row>
    <row r="23" spans="1:15" s="1" customFormat="1" x14ac:dyDescent="0.2">
      <c r="A23" s="4">
        <v>19</v>
      </c>
      <c r="B23" s="4" t="s">
        <v>2432</v>
      </c>
      <c r="C23" s="1" t="s">
        <v>818</v>
      </c>
      <c r="D23" s="1" t="s">
        <v>19</v>
      </c>
      <c r="E23" s="1" t="s">
        <v>819</v>
      </c>
      <c r="F23" s="1" t="s">
        <v>820</v>
      </c>
      <c r="G23" s="1" t="s">
        <v>3395</v>
      </c>
      <c r="H23" s="1" t="s">
        <v>15</v>
      </c>
      <c r="I23" s="1" t="s">
        <v>15</v>
      </c>
      <c r="J23" s="1">
        <v>5</v>
      </c>
      <c r="K23" s="2">
        <v>5</v>
      </c>
      <c r="L23" s="11">
        <f t="shared" si="1"/>
        <v>10</v>
      </c>
      <c r="M23" s="1">
        <v>2014</v>
      </c>
      <c r="N23" s="1">
        <v>2016</v>
      </c>
      <c r="O23" s="105">
        <v>36133</v>
      </c>
    </row>
    <row r="24" spans="1:15" s="1" customFormat="1" x14ac:dyDescent="0.2">
      <c r="A24" s="4">
        <v>20</v>
      </c>
      <c r="B24" s="4" t="s">
        <v>2433</v>
      </c>
      <c r="C24" s="1" t="s">
        <v>1644</v>
      </c>
      <c r="D24" s="1" t="s">
        <v>13</v>
      </c>
      <c r="E24" s="1" t="s">
        <v>1645</v>
      </c>
      <c r="F24" s="1" t="s">
        <v>1646</v>
      </c>
      <c r="G24" s="1" t="s">
        <v>3395</v>
      </c>
      <c r="H24" s="1" t="s">
        <v>17</v>
      </c>
      <c r="I24" s="1" t="s">
        <v>17</v>
      </c>
      <c r="J24" s="1">
        <v>5</v>
      </c>
      <c r="K24" s="2">
        <v>5</v>
      </c>
      <c r="L24" s="11">
        <f t="shared" si="1"/>
        <v>10</v>
      </c>
      <c r="M24" s="1">
        <v>2013</v>
      </c>
      <c r="N24" s="1">
        <v>2015</v>
      </c>
      <c r="O24" s="105">
        <v>36048</v>
      </c>
    </row>
    <row r="25" spans="1:15" s="1" customFormat="1" x14ac:dyDescent="0.2">
      <c r="A25" s="4">
        <v>21</v>
      </c>
      <c r="B25" s="4" t="s">
        <v>2434</v>
      </c>
      <c r="C25" s="1" t="s">
        <v>1923</v>
      </c>
      <c r="D25" s="1" t="s">
        <v>13</v>
      </c>
      <c r="E25" s="1" t="s">
        <v>1924</v>
      </c>
      <c r="F25" s="1" t="s">
        <v>1925</v>
      </c>
      <c r="G25" s="1" t="s">
        <v>3395</v>
      </c>
      <c r="H25" s="1" t="s">
        <v>15</v>
      </c>
      <c r="I25" s="1" t="s">
        <v>15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105">
        <v>36417</v>
      </c>
    </row>
    <row r="26" spans="1:15" s="1" customFormat="1" x14ac:dyDescent="0.2">
      <c r="A26" s="4">
        <v>22</v>
      </c>
      <c r="B26" s="4" t="s">
        <v>2435</v>
      </c>
      <c r="C26" s="1" t="s">
        <v>788</v>
      </c>
      <c r="D26" s="1" t="s">
        <v>13</v>
      </c>
      <c r="E26" s="1" t="s">
        <v>789</v>
      </c>
      <c r="F26" s="1" t="s">
        <v>790</v>
      </c>
      <c r="G26" s="1" t="s">
        <v>3395</v>
      </c>
      <c r="H26" s="1" t="s">
        <v>15</v>
      </c>
      <c r="I26" s="1" t="s">
        <v>15</v>
      </c>
      <c r="J26" s="1">
        <v>5</v>
      </c>
      <c r="K26" s="2">
        <v>5</v>
      </c>
      <c r="L26" s="11">
        <f t="shared" si="1"/>
        <v>10</v>
      </c>
      <c r="M26" s="1">
        <v>2014</v>
      </c>
      <c r="N26" s="1">
        <v>2016</v>
      </c>
      <c r="O26" s="105">
        <v>36168</v>
      </c>
    </row>
    <row r="27" spans="1:15" s="1" customFormat="1" x14ac:dyDescent="0.2">
      <c r="A27" s="4">
        <v>23</v>
      </c>
      <c r="B27" s="4" t="s">
        <v>2436</v>
      </c>
      <c r="C27" s="1" t="s">
        <v>1473</v>
      </c>
      <c r="D27" s="1" t="s">
        <v>19</v>
      </c>
      <c r="E27" s="1" t="s">
        <v>1474</v>
      </c>
      <c r="F27" s="1" t="s">
        <v>1475</v>
      </c>
      <c r="G27" s="1" t="s">
        <v>3395</v>
      </c>
      <c r="H27" s="1" t="s">
        <v>17</v>
      </c>
      <c r="I27" s="1" t="s">
        <v>15</v>
      </c>
      <c r="J27" s="1">
        <v>5</v>
      </c>
      <c r="K27" s="2">
        <v>5</v>
      </c>
      <c r="L27" s="11">
        <f t="shared" si="1"/>
        <v>10</v>
      </c>
      <c r="M27" s="1">
        <v>2013</v>
      </c>
      <c r="N27" s="1">
        <v>2016</v>
      </c>
      <c r="O27" s="105">
        <v>35110</v>
      </c>
    </row>
    <row r="28" spans="1:15" s="1" customFormat="1" x14ac:dyDescent="0.2">
      <c r="A28" s="4">
        <v>24</v>
      </c>
      <c r="B28" s="4" t="s">
        <v>2437</v>
      </c>
      <c r="C28" s="1" t="s">
        <v>562</v>
      </c>
      <c r="D28" s="1" t="s">
        <v>13</v>
      </c>
      <c r="E28" s="1" t="s">
        <v>563</v>
      </c>
      <c r="F28" s="1" t="s">
        <v>564</v>
      </c>
      <c r="G28" s="1" t="s">
        <v>3395</v>
      </c>
      <c r="H28" s="1" t="s">
        <v>15</v>
      </c>
      <c r="I28" s="1" t="s">
        <v>15</v>
      </c>
      <c r="J28" s="1">
        <v>5</v>
      </c>
      <c r="K28" s="2">
        <v>5</v>
      </c>
      <c r="L28" s="11">
        <f t="shared" si="1"/>
        <v>10</v>
      </c>
      <c r="M28" s="1">
        <v>2014</v>
      </c>
      <c r="N28" s="1">
        <v>2016</v>
      </c>
      <c r="O28" s="105">
        <v>35514</v>
      </c>
    </row>
    <row r="29" spans="1:15" s="1" customFormat="1" x14ac:dyDescent="0.2">
      <c r="A29" s="4">
        <v>25</v>
      </c>
      <c r="B29" s="4" t="s">
        <v>2438</v>
      </c>
      <c r="C29" s="1" t="s">
        <v>1689</v>
      </c>
      <c r="D29" s="1" t="s">
        <v>13</v>
      </c>
      <c r="E29" s="1" t="s">
        <v>1690</v>
      </c>
      <c r="F29" s="1" t="s">
        <v>1691</v>
      </c>
      <c r="G29" s="1" t="s">
        <v>3395</v>
      </c>
      <c r="H29" s="1" t="s">
        <v>97</v>
      </c>
      <c r="I29" s="1" t="s">
        <v>97</v>
      </c>
      <c r="J29" s="1">
        <v>5</v>
      </c>
      <c r="K29" s="2">
        <v>5</v>
      </c>
      <c r="L29" s="11">
        <f t="shared" si="1"/>
        <v>10</v>
      </c>
      <c r="M29" s="1">
        <v>2013</v>
      </c>
      <c r="N29" s="1">
        <v>2015</v>
      </c>
      <c r="O29" s="105">
        <v>35806</v>
      </c>
    </row>
    <row r="30" spans="1:15" s="1" customFormat="1" x14ac:dyDescent="0.2">
      <c r="A30" s="4">
        <v>26</v>
      </c>
      <c r="B30" s="4" t="s">
        <v>2439</v>
      </c>
      <c r="C30" s="1" t="s">
        <v>114</v>
      </c>
      <c r="D30" s="1" t="s">
        <v>19</v>
      </c>
      <c r="E30" s="1" t="s">
        <v>115</v>
      </c>
      <c r="F30" s="1" t="s">
        <v>116</v>
      </c>
      <c r="G30" s="1" t="s">
        <v>3395</v>
      </c>
      <c r="H30" s="1" t="s">
        <v>15</v>
      </c>
      <c r="I30" s="1" t="s">
        <v>15</v>
      </c>
      <c r="J30" s="1">
        <v>5</v>
      </c>
      <c r="K30" s="2">
        <v>5</v>
      </c>
      <c r="L30" s="11">
        <f t="shared" si="1"/>
        <v>10</v>
      </c>
      <c r="M30" s="1">
        <v>2014</v>
      </c>
      <c r="N30" s="1">
        <v>2016</v>
      </c>
      <c r="O30" s="105">
        <v>36350</v>
      </c>
    </row>
    <row r="31" spans="1:15" s="1" customFormat="1" x14ac:dyDescent="0.2">
      <c r="A31" s="4">
        <v>27</v>
      </c>
      <c r="B31" s="4" t="s">
        <v>2440</v>
      </c>
      <c r="C31" s="1" t="s">
        <v>939</v>
      </c>
      <c r="D31" s="1" t="s">
        <v>13</v>
      </c>
      <c r="E31" s="1" t="s">
        <v>940</v>
      </c>
      <c r="F31" s="1" t="s">
        <v>941</v>
      </c>
      <c r="G31" s="1" t="s">
        <v>3395</v>
      </c>
      <c r="H31" s="1" t="s">
        <v>15</v>
      </c>
      <c r="I31" s="1" t="s">
        <v>15</v>
      </c>
      <c r="J31" s="1">
        <v>5</v>
      </c>
      <c r="K31" s="2">
        <v>5</v>
      </c>
      <c r="L31" s="11">
        <f t="shared" si="1"/>
        <v>10</v>
      </c>
      <c r="M31" s="1">
        <v>2014</v>
      </c>
      <c r="N31" s="1">
        <v>2016</v>
      </c>
      <c r="O31" s="105">
        <v>35882</v>
      </c>
    </row>
    <row r="32" spans="1:15" s="1" customFormat="1" x14ac:dyDescent="0.2">
      <c r="A32" s="4">
        <v>28</v>
      </c>
      <c r="B32" s="4" t="s">
        <v>2441</v>
      </c>
      <c r="C32" s="1" t="s">
        <v>1686</v>
      </c>
      <c r="D32" s="1" t="s">
        <v>19</v>
      </c>
      <c r="E32" s="1" t="s">
        <v>1687</v>
      </c>
      <c r="F32" s="1" t="s">
        <v>1688</v>
      </c>
      <c r="G32" s="1" t="s">
        <v>3399</v>
      </c>
      <c r="H32" s="1" t="s">
        <v>17</v>
      </c>
      <c r="I32" s="1" t="s">
        <v>17</v>
      </c>
      <c r="J32" s="1">
        <v>5</v>
      </c>
      <c r="K32" s="2">
        <v>5</v>
      </c>
      <c r="L32" s="11">
        <f t="shared" si="1"/>
        <v>10</v>
      </c>
      <c r="M32" s="1">
        <v>2014</v>
      </c>
      <c r="N32" s="1">
        <v>2016</v>
      </c>
      <c r="O32" s="105">
        <v>35438</v>
      </c>
    </row>
    <row r="33" spans="1:15" s="1" customFormat="1" x14ac:dyDescent="0.2">
      <c r="A33" s="4">
        <v>29</v>
      </c>
      <c r="B33" s="4" t="s">
        <v>2442</v>
      </c>
      <c r="C33" s="1" t="s">
        <v>281</v>
      </c>
      <c r="D33" s="1" t="s">
        <v>13</v>
      </c>
      <c r="E33" s="1" t="s">
        <v>282</v>
      </c>
      <c r="F33" s="1" t="s">
        <v>283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1"/>
        <v>10</v>
      </c>
      <c r="M33" s="1">
        <v>2014</v>
      </c>
      <c r="N33" s="1">
        <v>2016</v>
      </c>
      <c r="O33" s="105">
        <v>36126</v>
      </c>
    </row>
    <row r="34" spans="1:15" s="1" customFormat="1" x14ac:dyDescent="0.2">
      <c r="A34" s="4">
        <v>30</v>
      </c>
      <c r="B34" s="4" t="s">
        <v>2443</v>
      </c>
      <c r="C34" s="1" t="s">
        <v>809</v>
      </c>
      <c r="D34" s="1" t="s">
        <v>13</v>
      </c>
      <c r="E34" s="1" t="s">
        <v>810</v>
      </c>
      <c r="F34" s="1" t="s">
        <v>811</v>
      </c>
      <c r="G34" s="1" t="s">
        <v>3395</v>
      </c>
      <c r="H34" s="1" t="s">
        <v>15</v>
      </c>
      <c r="I34" s="1" t="s">
        <v>15</v>
      </c>
      <c r="J34" s="1">
        <v>5</v>
      </c>
      <c r="K34" s="2">
        <v>5</v>
      </c>
      <c r="L34" s="11">
        <f t="shared" si="1"/>
        <v>10</v>
      </c>
      <c r="M34" s="1">
        <v>2014</v>
      </c>
      <c r="N34" s="1">
        <v>2016</v>
      </c>
      <c r="O34" s="105">
        <v>36146</v>
      </c>
    </row>
    <row r="35" spans="1:15" s="1" customFormat="1" x14ac:dyDescent="0.2">
      <c r="A35" s="4">
        <v>31</v>
      </c>
      <c r="B35" s="4" t="s">
        <v>2444</v>
      </c>
      <c r="C35" s="1" t="s">
        <v>1717</v>
      </c>
      <c r="D35" s="1" t="s">
        <v>19</v>
      </c>
      <c r="E35" s="1" t="s">
        <v>398</v>
      </c>
      <c r="F35" s="1" t="s">
        <v>1718</v>
      </c>
      <c r="G35" s="1" t="s">
        <v>3395</v>
      </c>
      <c r="H35" s="1" t="s">
        <v>15</v>
      </c>
      <c r="I35" s="1" t="s">
        <v>15</v>
      </c>
      <c r="J35" s="1">
        <v>5</v>
      </c>
      <c r="K35" s="2">
        <v>5</v>
      </c>
      <c r="L35" s="11">
        <f t="shared" si="1"/>
        <v>10</v>
      </c>
      <c r="M35" s="1">
        <v>2014</v>
      </c>
      <c r="N35" s="1">
        <v>2016</v>
      </c>
      <c r="O35" s="105">
        <v>35775</v>
      </c>
    </row>
    <row r="36" spans="1:15" s="1" customFormat="1" x14ac:dyDescent="0.2">
      <c r="A36" s="4">
        <v>32</v>
      </c>
      <c r="B36" s="4" t="s">
        <v>2445</v>
      </c>
      <c r="C36" s="1" t="s">
        <v>2047</v>
      </c>
      <c r="D36" s="1" t="s">
        <v>19</v>
      </c>
      <c r="E36" s="1" t="s">
        <v>2048</v>
      </c>
      <c r="F36" s="1" t="s">
        <v>2049</v>
      </c>
      <c r="G36" s="1" t="s">
        <v>3395</v>
      </c>
      <c r="H36" s="1" t="s">
        <v>15</v>
      </c>
      <c r="I36" s="1" t="s">
        <v>15</v>
      </c>
      <c r="J36" s="1">
        <v>5</v>
      </c>
      <c r="K36" s="2">
        <v>5</v>
      </c>
      <c r="L36" s="11">
        <f t="shared" si="1"/>
        <v>10</v>
      </c>
      <c r="M36" s="1">
        <v>2014</v>
      </c>
      <c r="N36" s="1">
        <v>2016</v>
      </c>
      <c r="O36" s="105">
        <v>35942</v>
      </c>
    </row>
    <row r="37" spans="1:15" s="1" customFormat="1" x14ac:dyDescent="0.2">
      <c r="A37" s="4">
        <v>33</v>
      </c>
      <c r="B37" s="4" t="s">
        <v>2446</v>
      </c>
      <c r="C37" s="1" t="s">
        <v>1997</v>
      </c>
      <c r="D37" s="1" t="s">
        <v>19</v>
      </c>
      <c r="E37" s="1" t="s">
        <v>1998</v>
      </c>
      <c r="F37" s="1" t="s">
        <v>1999</v>
      </c>
      <c r="G37" s="1" t="s">
        <v>3395</v>
      </c>
      <c r="H37" s="1" t="s">
        <v>15</v>
      </c>
      <c r="I37" s="1" t="s">
        <v>15</v>
      </c>
      <c r="J37" s="1">
        <v>5</v>
      </c>
      <c r="K37" s="2">
        <v>5</v>
      </c>
      <c r="L37" s="11">
        <f t="shared" si="1"/>
        <v>10</v>
      </c>
      <c r="M37" s="1">
        <v>2014</v>
      </c>
      <c r="N37" s="1">
        <v>2016</v>
      </c>
      <c r="O37" s="105">
        <v>35819</v>
      </c>
    </row>
    <row r="38" spans="1:15" s="1" customFormat="1" x14ac:dyDescent="0.2">
      <c r="A38" s="4">
        <v>34</v>
      </c>
      <c r="B38" s="4" t="s">
        <v>2447</v>
      </c>
      <c r="C38" s="1" t="s">
        <v>664</v>
      </c>
      <c r="D38" s="1" t="s">
        <v>19</v>
      </c>
      <c r="E38" s="1" t="s">
        <v>665</v>
      </c>
      <c r="F38" s="1" t="s">
        <v>666</v>
      </c>
      <c r="G38" s="1" t="s">
        <v>3395</v>
      </c>
      <c r="H38" s="1" t="s">
        <v>15</v>
      </c>
      <c r="I38" s="1" t="s">
        <v>15</v>
      </c>
      <c r="J38" s="1">
        <v>5</v>
      </c>
      <c r="K38" s="2">
        <v>5</v>
      </c>
      <c r="L38" s="11">
        <f t="shared" si="1"/>
        <v>10</v>
      </c>
      <c r="M38" s="1">
        <v>2013</v>
      </c>
      <c r="N38" s="1">
        <v>2015</v>
      </c>
      <c r="O38" s="105">
        <v>36156</v>
      </c>
    </row>
    <row r="39" spans="1:15" s="1" customFormat="1" x14ac:dyDescent="0.2">
      <c r="A39" s="4">
        <v>35</v>
      </c>
      <c r="B39" s="4" t="s">
        <v>2449</v>
      </c>
      <c r="C39" s="1" t="s">
        <v>1497</v>
      </c>
      <c r="D39" s="1" t="s">
        <v>19</v>
      </c>
      <c r="E39" s="1" t="s">
        <v>1498</v>
      </c>
      <c r="F39" s="1" t="s">
        <v>1499</v>
      </c>
      <c r="G39" s="1" t="s">
        <v>3395</v>
      </c>
      <c r="H39" s="1" t="s">
        <v>66</v>
      </c>
      <c r="I39" s="1" t="s">
        <v>66</v>
      </c>
      <c r="J39" s="1">
        <v>5</v>
      </c>
      <c r="K39" s="2">
        <v>5</v>
      </c>
      <c r="L39" s="11">
        <f t="shared" si="1"/>
        <v>10</v>
      </c>
      <c r="M39" s="1">
        <v>2014</v>
      </c>
      <c r="N39" s="1">
        <v>2016</v>
      </c>
      <c r="O39" s="105">
        <v>36434</v>
      </c>
    </row>
    <row r="40" spans="1:15" s="1" customFormat="1" x14ac:dyDescent="0.2">
      <c r="A40" s="4">
        <v>36</v>
      </c>
      <c r="B40" s="4" t="s">
        <v>2450</v>
      </c>
      <c r="C40" s="1" t="s">
        <v>2108</v>
      </c>
      <c r="D40" s="1" t="s">
        <v>13</v>
      </c>
      <c r="E40" s="1" t="s">
        <v>2109</v>
      </c>
      <c r="F40" s="1" t="s">
        <v>2110</v>
      </c>
      <c r="G40" s="1" t="s">
        <v>3395</v>
      </c>
      <c r="H40" s="1" t="s">
        <v>97</v>
      </c>
      <c r="I40" s="1" t="s">
        <v>97</v>
      </c>
      <c r="J40" s="1">
        <v>5</v>
      </c>
      <c r="K40" s="2">
        <v>4.92</v>
      </c>
      <c r="L40" s="11">
        <f t="shared" si="1"/>
        <v>9.92</v>
      </c>
      <c r="M40" s="1">
        <v>2014</v>
      </c>
      <c r="N40" s="1">
        <v>2016</v>
      </c>
      <c r="O40" s="105">
        <v>35748</v>
      </c>
    </row>
    <row r="41" spans="1:15" s="1" customFormat="1" x14ac:dyDescent="0.2">
      <c r="A41" s="4">
        <v>37</v>
      </c>
      <c r="B41" s="4" t="s">
        <v>2452</v>
      </c>
      <c r="C41" s="1" t="s">
        <v>1427</v>
      </c>
      <c r="D41" s="1" t="s">
        <v>13</v>
      </c>
      <c r="E41" s="1" t="s">
        <v>1428</v>
      </c>
      <c r="F41" s="1" t="s">
        <v>1429</v>
      </c>
      <c r="G41" s="1" t="s">
        <v>3399</v>
      </c>
      <c r="H41" s="1" t="s">
        <v>15</v>
      </c>
      <c r="I41" s="1" t="s">
        <v>15</v>
      </c>
      <c r="J41" s="1">
        <v>5</v>
      </c>
      <c r="K41" s="2">
        <v>5</v>
      </c>
      <c r="L41" s="11">
        <f t="shared" si="1"/>
        <v>10</v>
      </c>
      <c r="M41" s="1">
        <v>2014</v>
      </c>
      <c r="N41" s="1">
        <v>2016</v>
      </c>
      <c r="O41" s="105">
        <v>35772</v>
      </c>
    </row>
    <row r="42" spans="1:15" s="1" customFormat="1" x14ac:dyDescent="0.2">
      <c r="A42" s="4">
        <v>38</v>
      </c>
      <c r="B42" s="4" t="s">
        <v>2454</v>
      </c>
      <c r="C42" s="1" t="s">
        <v>2076</v>
      </c>
      <c r="D42" s="1" t="s">
        <v>13</v>
      </c>
      <c r="E42" s="1" t="s">
        <v>29</v>
      </c>
      <c r="F42" s="1" t="s">
        <v>2077</v>
      </c>
      <c r="G42" s="1" t="s">
        <v>3395</v>
      </c>
      <c r="H42" s="1" t="s">
        <v>18</v>
      </c>
      <c r="I42" s="1" t="s">
        <v>18</v>
      </c>
      <c r="J42" s="1">
        <v>5</v>
      </c>
      <c r="K42" s="2">
        <v>5</v>
      </c>
      <c r="L42" s="11">
        <f t="shared" si="1"/>
        <v>10</v>
      </c>
      <c r="M42" s="1">
        <v>2014</v>
      </c>
      <c r="N42" s="1">
        <v>2016</v>
      </c>
      <c r="O42" s="105">
        <v>35955</v>
      </c>
    </row>
    <row r="43" spans="1:15" s="1" customFormat="1" x14ac:dyDescent="0.2">
      <c r="A43" s="4">
        <v>39</v>
      </c>
      <c r="B43" s="4" t="s">
        <v>2456</v>
      </c>
      <c r="C43" s="1" t="s">
        <v>1692</v>
      </c>
      <c r="D43" s="1" t="s">
        <v>19</v>
      </c>
      <c r="E43" s="1" t="s">
        <v>1556</v>
      </c>
      <c r="F43" s="1" t="s">
        <v>893</v>
      </c>
      <c r="G43" s="1" t="s">
        <v>3395</v>
      </c>
      <c r="H43" s="1" t="s">
        <v>17</v>
      </c>
      <c r="I43" s="1" t="s">
        <v>17</v>
      </c>
      <c r="J43" s="1">
        <v>5</v>
      </c>
      <c r="K43" s="2">
        <v>5</v>
      </c>
      <c r="L43" s="11">
        <f t="shared" si="1"/>
        <v>10</v>
      </c>
      <c r="M43" s="1">
        <v>2013</v>
      </c>
      <c r="N43" s="1">
        <v>2015</v>
      </c>
      <c r="O43" s="105">
        <v>35339</v>
      </c>
    </row>
    <row r="44" spans="1:15" s="1" customFormat="1" x14ac:dyDescent="0.2">
      <c r="A44" s="4">
        <v>40</v>
      </c>
      <c r="B44" s="4" t="s">
        <v>2458</v>
      </c>
      <c r="C44" s="1" t="s">
        <v>1095</v>
      </c>
      <c r="D44" s="1" t="s">
        <v>19</v>
      </c>
      <c r="E44" s="1" t="s">
        <v>969</v>
      </c>
      <c r="F44" s="1" t="s">
        <v>1096</v>
      </c>
      <c r="G44" s="1" t="s">
        <v>3395</v>
      </c>
      <c r="H44" s="1" t="s">
        <v>15</v>
      </c>
      <c r="I44" s="1" t="s">
        <v>15</v>
      </c>
      <c r="J44" s="1">
        <v>5</v>
      </c>
      <c r="K44" s="2">
        <v>5</v>
      </c>
      <c r="L44" s="11">
        <f t="shared" si="1"/>
        <v>10</v>
      </c>
      <c r="M44" s="1">
        <v>2013</v>
      </c>
      <c r="N44" s="1">
        <v>2015</v>
      </c>
      <c r="O44" s="105">
        <v>35685</v>
      </c>
    </row>
    <row r="45" spans="1:15" s="1" customFormat="1" x14ac:dyDescent="0.2">
      <c r="A45" s="4">
        <v>41</v>
      </c>
      <c r="B45" s="4" t="s">
        <v>2460</v>
      </c>
      <c r="C45" s="1" t="s">
        <v>1541</v>
      </c>
      <c r="D45" s="1" t="s">
        <v>13</v>
      </c>
      <c r="E45" s="1" t="s">
        <v>1542</v>
      </c>
      <c r="F45" s="1" t="s">
        <v>1543</v>
      </c>
      <c r="G45" s="1" t="s">
        <v>3395</v>
      </c>
      <c r="H45" s="1" t="s">
        <v>17</v>
      </c>
      <c r="I45" s="1" t="s">
        <v>17</v>
      </c>
      <c r="J45" s="1">
        <v>5</v>
      </c>
      <c r="K45" s="2">
        <v>5</v>
      </c>
      <c r="L45" s="11">
        <f t="shared" si="1"/>
        <v>10</v>
      </c>
      <c r="M45" s="1">
        <v>2014</v>
      </c>
      <c r="N45" s="1">
        <v>2016</v>
      </c>
      <c r="O45" s="105">
        <v>36477</v>
      </c>
    </row>
    <row r="46" spans="1:15" s="1" customFormat="1" x14ac:dyDescent="0.2">
      <c r="A46" s="4">
        <v>42</v>
      </c>
      <c r="B46" s="4" t="s">
        <v>2461</v>
      </c>
      <c r="C46" s="1" t="s">
        <v>1355</v>
      </c>
      <c r="D46" s="1" t="s">
        <v>13</v>
      </c>
      <c r="E46" s="1" t="s">
        <v>1356</v>
      </c>
      <c r="F46" s="1" t="s">
        <v>1357</v>
      </c>
      <c r="G46" s="1" t="s">
        <v>3395</v>
      </c>
      <c r="H46" s="1" t="s">
        <v>66</v>
      </c>
      <c r="I46" s="1" t="s">
        <v>66</v>
      </c>
      <c r="J46" s="1">
        <v>5</v>
      </c>
      <c r="K46" s="2">
        <v>5</v>
      </c>
      <c r="L46" s="11">
        <f t="shared" si="1"/>
        <v>10</v>
      </c>
      <c r="M46" s="1">
        <v>2014</v>
      </c>
      <c r="N46" s="1">
        <v>2016</v>
      </c>
      <c r="O46" s="105">
        <v>36373</v>
      </c>
    </row>
    <row r="47" spans="1:15" s="1" customFormat="1" x14ac:dyDescent="0.2">
      <c r="A47" s="4">
        <v>43</v>
      </c>
      <c r="B47" s="4" t="s">
        <v>2462</v>
      </c>
      <c r="C47" s="1" t="s">
        <v>190</v>
      </c>
      <c r="D47" s="1" t="s">
        <v>19</v>
      </c>
      <c r="E47" s="1" t="s">
        <v>191</v>
      </c>
      <c r="F47" s="1" t="s">
        <v>192</v>
      </c>
      <c r="G47" s="1" t="s">
        <v>3395</v>
      </c>
      <c r="H47" s="1" t="s">
        <v>17</v>
      </c>
      <c r="I47" s="1" t="s">
        <v>17</v>
      </c>
      <c r="J47" s="1">
        <v>5</v>
      </c>
      <c r="K47" s="2">
        <v>5</v>
      </c>
      <c r="L47" s="11">
        <f t="shared" si="1"/>
        <v>10</v>
      </c>
      <c r="M47" s="1">
        <v>2014</v>
      </c>
      <c r="N47" s="1">
        <v>2016</v>
      </c>
      <c r="O47" s="105">
        <v>36231</v>
      </c>
    </row>
    <row r="48" spans="1:15" s="1" customFormat="1" x14ac:dyDescent="0.2">
      <c r="A48" s="4">
        <v>44</v>
      </c>
      <c r="B48" s="4" t="s">
        <v>2463</v>
      </c>
      <c r="C48" s="1" t="s">
        <v>2255</v>
      </c>
      <c r="D48" s="1" t="s">
        <v>13</v>
      </c>
      <c r="E48" s="1" t="s">
        <v>2256</v>
      </c>
      <c r="F48" s="1" t="s">
        <v>2257</v>
      </c>
      <c r="G48" s="1" t="s">
        <v>3395</v>
      </c>
      <c r="H48" s="1" t="s">
        <v>15</v>
      </c>
      <c r="I48" s="1" t="s">
        <v>15</v>
      </c>
      <c r="J48" s="1">
        <v>5</v>
      </c>
      <c r="K48" s="2">
        <v>4.83</v>
      </c>
      <c r="L48" s="11">
        <f t="shared" si="1"/>
        <v>9.83</v>
      </c>
      <c r="M48" s="1">
        <v>2014</v>
      </c>
      <c r="N48" s="1">
        <v>2016</v>
      </c>
      <c r="O48" s="105">
        <v>36078</v>
      </c>
    </row>
    <row r="49" spans="1:15" s="1" customFormat="1" x14ac:dyDescent="0.2">
      <c r="A49" s="4">
        <v>45</v>
      </c>
      <c r="B49" s="4" t="s">
        <v>2464</v>
      </c>
      <c r="C49" s="1" t="s">
        <v>1349</v>
      </c>
      <c r="D49" s="1" t="s">
        <v>13</v>
      </c>
      <c r="E49" s="1" t="s">
        <v>1350</v>
      </c>
      <c r="F49" s="1" t="s">
        <v>1351</v>
      </c>
      <c r="G49" s="1" t="s">
        <v>3395</v>
      </c>
      <c r="H49" s="1" t="s">
        <v>15</v>
      </c>
      <c r="I49" s="1" t="s">
        <v>15</v>
      </c>
      <c r="J49" s="1">
        <v>5</v>
      </c>
      <c r="K49" s="2">
        <v>5</v>
      </c>
      <c r="L49" s="11">
        <f t="shared" si="1"/>
        <v>10</v>
      </c>
      <c r="M49" s="1">
        <v>2014</v>
      </c>
      <c r="N49" s="1">
        <v>2016</v>
      </c>
      <c r="O49" s="105">
        <v>36397</v>
      </c>
    </row>
    <row r="50" spans="1:15" s="1" customFormat="1" x14ac:dyDescent="0.2">
      <c r="A50" s="4">
        <v>46</v>
      </c>
      <c r="B50" s="4" t="s">
        <v>2465</v>
      </c>
      <c r="C50" s="1" t="s">
        <v>646</v>
      </c>
      <c r="D50" s="1" t="s">
        <v>13</v>
      </c>
      <c r="E50" s="1" t="s">
        <v>647</v>
      </c>
      <c r="F50" s="1" t="s">
        <v>648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1"/>
        <v>10</v>
      </c>
      <c r="M50" s="1">
        <v>2014</v>
      </c>
      <c r="N50" s="1">
        <v>2016</v>
      </c>
      <c r="O50" s="105">
        <v>35870</v>
      </c>
    </row>
    <row r="51" spans="1:15" s="1" customFormat="1" x14ac:dyDescent="0.2">
      <c r="A51" s="4">
        <v>47</v>
      </c>
      <c r="B51" s="4" t="s">
        <v>2467</v>
      </c>
      <c r="C51" s="1" t="s">
        <v>2070</v>
      </c>
      <c r="D51" s="1" t="s">
        <v>19</v>
      </c>
      <c r="E51" s="1" t="s">
        <v>1556</v>
      </c>
      <c r="F51" s="1" t="s">
        <v>2071</v>
      </c>
      <c r="G51" s="1" t="s">
        <v>3395</v>
      </c>
      <c r="H51" s="1" t="s">
        <v>49</v>
      </c>
      <c r="I51" s="1" t="s">
        <v>49</v>
      </c>
      <c r="J51" s="1">
        <v>5</v>
      </c>
      <c r="K51" s="2">
        <v>5</v>
      </c>
      <c r="L51" s="11">
        <f t="shared" si="1"/>
        <v>10</v>
      </c>
      <c r="M51" s="1">
        <v>2013</v>
      </c>
      <c r="N51" s="1">
        <v>2015</v>
      </c>
      <c r="O51" s="105">
        <v>35540</v>
      </c>
    </row>
    <row r="52" spans="1:15" s="1" customFormat="1" x14ac:dyDescent="0.2">
      <c r="A52" s="4">
        <v>48</v>
      </c>
      <c r="B52" s="4" t="s">
        <v>2469</v>
      </c>
      <c r="C52" s="1" t="s">
        <v>2207</v>
      </c>
      <c r="D52" s="1" t="s">
        <v>19</v>
      </c>
      <c r="E52" s="1" t="s">
        <v>2208</v>
      </c>
      <c r="F52" s="1" t="s">
        <v>1818</v>
      </c>
      <c r="G52" s="1" t="s">
        <v>3395</v>
      </c>
      <c r="H52" s="1" t="s">
        <v>15</v>
      </c>
      <c r="I52" s="1" t="s">
        <v>15</v>
      </c>
      <c r="J52" s="1">
        <v>5</v>
      </c>
      <c r="K52" s="2">
        <v>4.83</v>
      </c>
      <c r="L52" s="11">
        <f t="shared" si="1"/>
        <v>9.83</v>
      </c>
      <c r="M52" s="1">
        <v>2014</v>
      </c>
      <c r="N52" s="1">
        <v>2016</v>
      </c>
      <c r="O52" s="105">
        <v>35988</v>
      </c>
    </row>
    <row r="53" spans="1:15" s="1" customFormat="1" x14ac:dyDescent="0.2">
      <c r="A53" s="4">
        <v>49</v>
      </c>
      <c r="B53" s="4" t="s">
        <v>2470</v>
      </c>
      <c r="C53" s="1" t="s">
        <v>1163</v>
      </c>
      <c r="D53" s="1" t="s">
        <v>13</v>
      </c>
      <c r="E53" s="1" t="s">
        <v>1164</v>
      </c>
      <c r="F53" s="1" t="s">
        <v>1165</v>
      </c>
      <c r="G53" s="1" t="s">
        <v>3395</v>
      </c>
      <c r="H53" s="1" t="s">
        <v>17</v>
      </c>
      <c r="I53" s="1" t="s">
        <v>17</v>
      </c>
      <c r="J53" s="1">
        <v>5</v>
      </c>
      <c r="K53" s="2">
        <v>5</v>
      </c>
      <c r="L53" s="11">
        <f t="shared" si="1"/>
        <v>10</v>
      </c>
      <c r="M53" s="1">
        <v>2014</v>
      </c>
      <c r="N53" s="1">
        <v>2016</v>
      </c>
      <c r="O53" s="105">
        <v>36496</v>
      </c>
    </row>
    <row r="54" spans="1:15" s="1" customFormat="1" x14ac:dyDescent="0.2">
      <c r="A54" s="4">
        <v>50</v>
      </c>
      <c r="B54" s="4" t="s">
        <v>2471</v>
      </c>
      <c r="C54" s="1" t="s">
        <v>1755</v>
      </c>
      <c r="D54" s="1" t="s">
        <v>13</v>
      </c>
      <c r="E54" s="1" t="s">
        <v>1756</v>
      </c>
      <c r="F54" s="1" t="s">
        <v>1757</v>
      </c>
      <c r="G54" s="1" t="s">
        <v>3395</v>
      </c>
      <c r="H54" s="1" t="s">
        <v>18</v>
      </c>
      <c r="I54" s="1" t="s">
        <v>18</v>
      </c>
      <c r="J54" s="1">
        <v>5</v>
      </c>
      <c r="K54" s="2">
        <v>5</v>
      </c>
      <c r="L54" s="11">
        <f t="shared" si="1"/>
        <v>10</v>
      </c>
      <c r="M54" s="1">
        <v>2014</v>
      </c>
      <c r="N54" s="1">
        <v>2016</v>
      </c>
      <c r="O54" s="105">
        <v>35757</v>
      </c>
    </row>
    <row r="55" spans="1:15" s="21" customFormat="1" x14ac:dyDescent="0.2">
      <c r="B55" s="20"/>
      <c r="K55" s="22"/>
      <c r="L55" s="23"/>
      <c r="O55" s="106"/>
    </row>
    <row r="56" spans="1:15" s="21" customFormat="1" x14ac:dyDescent="0.2">
      <c r="B56" s="20"/>
      <c r="K56" s="22"/>
      <c r="L56" s="23"/>
      <c r="O56" s="106"/>
    </row>
    <row r="57" spans="1:15" s="21" customFormat="1" x14ac:dyDescent="0.2">
      <c r="B57" s="20"/>
      <c r="K57" s="22"/>
      <c r="L57" s="23"/>
      <c r="O57" s="106"/>
    </row>
    <row r="58" spans="1:15" s="21" customFormat="1" ht="15" x14ac:dyDescent="0.25">
      <c r="B58" s="20"/>
      <c r="C58" s="137" t="s">
        <v>3394</v>
      </c>
      <c r="D58" s="138">
        <f>COUNTIF(D1:D57,"MALE")</f>
        <v>29</v>
      </c>
      <c r="E58"/>
      <c r="F58" s="139" t="s">
        <v>3395</v>
      </c>
      <c r="G58" s="140">
        <f>COUNTIF(G4:G57,"Islam")</f>
        <v>47</v>
      </c>
      <c r="H58" s="141" t="s">
        <v>3396</v>
      </c>
      <c r="I58" s="141">
        <f>COUNTIF(I1:I57,"DHAKA")</f>
        <v>33</v>
      </c>
      <c r="J58" s="142"/>
      <c r="K58" s="143" t="s">
        <v>3397</v>
      </c>
      <c r="L58" s="144">
        <f>COUNTIF(L1:L57,"10")</f>
        <v>43</v>
      </c>
      <c r="M58" s="145">
        <v>2016</v>
      </c>
      <c r="N58" s="145">
        <f>COUNTIF(N1:N57,"2016")</f>
        <v>41</v>
      </c>
      <c r="O58" s="106"/>
    </row>
    <row r="59" spans="1:15" s="21" customFormat="1" ht="15" x14ac:dyDescent="0.25">
      <c r="B59" s="20"/>
      <c r="C59" s="137" t="s">
        <v>3398</v>
      </c>
      <c r="D59" s="138">
        <f>COUNTIF(D2:D57,"FEMALE")</f>
        <v>21</v>
      </c>
      <c r="E59"/>
      <c r="F59" s="139" t="s">
        <v>3399</v>
      </c>
      <c r="G59" s="140">
        <f>COUNTIF(G6:G57,"Hindu")</f>
        <v>3</v>
      </c>
      <c r="H59" s="141" t="s">
        <v>3400</v>
      </c>
      <c r="I59" s="141">
        <f>COUNTIF(I1:I57,"RAJSHAHI")</f>
        <v>6</v>
      </c>
      <c r="J59" s="142"/>
      <c r="K59" s="143" t="s">
        <v>3401</v>
      </c>
      <c r="L59" s="144">
        <f>COUNTIF(L6:L57,"&gt;9.80")</f>
        <v>46</v>
      </c>
      <c r="M59" s="145">
        <v>2015</v>
      </c>
      <c r="N59" s="145">
        <f>COUNTIF(N1:N58,"2015")</f>
        <v>9</v>
      </c>
      <c r="O59" s="106"/>
    </row>
    <row r="60" spans="1:15" ht="15" x14ac:dyDescent="0.25">
      <c r="C60" s="137" t="s">
        <v>3368</v>
      </c>
      <c r="D60" s="138">
        <f>SUM(D58:D59)</f>
        <v>50</v>
      </c>
      <c r="E60"/>
      <c r="F60" s="139" t="s">
        <v>3402</v>
      </c>
      <c r="G60" s="140">
        <f>COUNTIF(G3:G56,"CHRISTIAN")</f>
        <v>0</v>
      </c>
      <c r="H60" s="141" t="s">
        <v>3403</v>
      </c>
      <c r="I60" s="141">
        <f>COUNTIF(I1:I57,"CHITTAGONG")</f>
        <v>2</v>
      </c>
      <c r="J60" s="142"/>
      <c r="K60" s="143" t="s">
        <v>3404</v>
      </c>
      <c r="L60" s="144">
        <f>COUNTIF(L1:L57,"&gt;9")</f>
        <v>48</v>
      </c>
      <c r="M60" s="145">
        <v>2014</v>
      </c>
      <c r="N60" s="145">
        <f>COUNTIF(N8:N59,"2014")</f>
        <v>0</v>
      </c>
    </row>
    <row r="61" spans="1:15" ht="15" x14ac:dyDescent="0.25">
      <c r="C61" s="146"/>
      <c r="D61"/>
      <c r="E61"/>
      <c r="F61" s="131"/>
      <c r="G61" s="147">
        <f>SUM(G58:G60)</f>
        <v>50</v>
      </c>
      <c r="H61" s="141" t="s">
        <v>3405</v>
      </c>
      <c r="I61" s="141">
        <f>COUNTIF(I1:I57,"BARISAL")</f>
        <v>1</v>
      </c>
      <c r="J61" s="142"/>
      <c r="K61" s="143" t="s">
        <v>3406</v>
      </c>
      <c r="L61" s="144">
        <f>COUNTIF(L1:L57,"&gt;8")</f>
        <v>50</v>
      </c>
      <c r="M61" s="145">
        <v>2013</v>
      </c>
      <c r="N61" s="145">
        <f>COUNTIF(N9:N60,"2013")</f>
        <v>0</v>
      </c>
    </row>
    <row r="62" spans="1:15" ht="15" x14ac:dyDescent="0.25">
      <c r="C62" s="146"/>
      <c r="D62"/>
      <c r="E62"/>
      <c r="F62" s="131"/>
      <c r="G62" s="131"/>
      <c r="H62" s="141" t="s">
        <v>3407</v>
      </c>
      <c r="I62" s="141">
        <f>COUNTIF(I1:I57,"JESSORE")</f>
        <v>2</v>
      </c>
      <c r="J62" s="142"/>
      <c r="K62" s="143" t="s">
        <v>3408</v>
      </c>
      <c r="L62" s="144">
        <f>COUNTIF(L1:L57,"&gt;7")</f>
        <v>50</v>
      </c>
      <c r="M62" s="145"/>
      <c r="N62" s="148">
        <f>SUM(N58:N61)</f>
        <v>50</v>
      </c>
    </row>
    <row r="63" spans="1:15" ht="15" x14ac:dyDescent="0.25">
      <c r="C63" s="146"/>
      <c r="D63"/>
      <c r="E63"/>
      <c r="F63" s="131"/>
      <c r="G63" s="131"/>
      <c r="H63" s="141" t="s">
        <v>3409</v>
      </c>
      <c r="I63" s="141">
        <f>COUNTIF(I1:I57,"COMILLA")</f>
        <v>2</v>
      </c>
      <c r="J63" s="142"/>
      <c r="K63" s="131"/>
      <c r="L63" s="131"/>
      <c r="M63" s="131"/>
      <c r="N63"/>
    </row>
    <row r="64" spans="1:15" ht="15" x14ac:dyDescent="0.25">
      <c r="C64" s="146"/>
      <c r="D64"/>
      <c r="E64"/>
      <c r="F64" s="149" t="s">
        <v>3410</v>
      </c>
      <c r="G64" s="150">
        <f>SUM(G58)</f>
        <v>47</v>
      </c>
      <c r="H64" s="141" t="s">
        <v>3411</v>
      </c>
      <c r="I64" s="141">
        <f>COUNTIF(I6:I57,"SYLHET")</f>
        <v>1</v>
      </c>
      <c r="J64" s="142"/>
      <c r="K64"/>
      <c r="L64"/>
      <c r="M64" s="131"/>
      <c r="N64" s="131"/>
    </row>
    <row r="65" spans="3:14" ht="15" x14ac:dyDescent="0.25">
      <c r="C65" s="146"/>
      <c r="D65"/>
      <c r="E65"/>
      <c r="F65" s="149" t="s">
        <v>3412</v>
      </c>
      <c r="G65" s="150">
        <f>SUM(G60+G59)</f>
        <v>3</v>
      </c>
      <c r="H65" s="141" t="s">
        <v>3413</v>
      </c>
      <c r="I65" s="141">
        <f>COUNTIF(I6:I57,"DINAJPUR")</f>
        <v>2</v>
      </c>
      <c r="J65" s="142"/>
      <c r="K65"/>
      <c r="L65"/>
      <c r="M65"/>
      <c r="N65" s="81"/>
    </row>
    <row r="66" spans="3:14" ht="15" x14ac:dyDescent="0.25">
      <c r="C66" s="146"/>
      <c r="D66"/>
      <c r="E66"/>
      <c r="F66" s="131" t="s">
        <v>3368</v>
      </c>
      <c r="G66" s="131">
        <f>SUM(G64:G65)</f>
        <v>50</v>
      </c>
      <c r="H66" s="141" t="s">
        <v>3414</v>
      </c>
      <c r="I66" s="141">
        <f>COUNTIF(I6:I57,"BTEB")</f>
        <v>0</v>
      </c>
      <c r="J66" s="142"/>
      <c r="K66"/>
      <c r="L66"/>
      <c r="M66"/>
      <c r="N66" s="81"/>
    </row>
    <row r="67" spans="3:14" ht="15" x14ac:dyDescent="0.25">
      <c r="C67" s="146"/>
      <c r="D67"/>
      <c r="E67"/>
      <c r="F67" s="131"/>
      <c r="G67" s="131"/>
      <c r="H67" s="141" t="s">
        <v>2399</v>
      </c>
      <c r="I67" s="141">
        <v>1</v>
      </c>
      <c r="J67" s="142"/>
      <c r="K67"/>
      <c r="L67"/>
      <c r="M67"/>
      <c r="N67" s="81"/>
    </row>
    <row r="68" spans="3:14" ht="15" x14ac:dyDescent="0.25">
      <c r="C68" s="146"/>
      <c r="D68"/>
      <c r="E68"/>
      <c r="F68"/>
      <c r="G68" s="151"/>
      <c r="H68" s="140"/>
      <c r="I68" s="141">
        <f>SUM(I58:I67)</f>
        <v>50</v>
      </c>
      <c r="J68" s="142"/>
      <c r="K68"/>
      <c r="L68"/>
      <c r="M68"/>
      <c r="N68" s="81"/>
    </row>
    <row r="69" spans="3:14" ht="15" x14ac:dyDescent="0.25">
      <c r="C69" s="146"/>
      <c r="D69"/>
      <c r="E69"/>
      <c r="F69"/>
      <c r="G69"/>
      <c r="H69"/>
      <c r="I69"/>
      <c r="J69"/>
      <c r="K69"/>
      <c r="L69" s="152"/>
      <c r="M69" s="153"/>
      <c r="N69"/>
    </row>
  </sheetData>
  <sortState ref="B5:O20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A9" sqref="A9:XFD9"/>
    </sheetView>
  </sheetViews>
  <sheetFormatPr defaultColWidth="8.7109375" defaultRowHeight="11.25" x14ac:dyDescent="0.2"/>
  <cols>
    <col min="1" max="1" width="5.140625" style="6" customWidth="1"/>
    <col min="2" max="2" width="11.42578125" style="6" customWidth="1"/>
    <col min="3" max="3" width="27.85546875" style="99" customWidth="1"/>
    <col min="4" max="4" width="6.7109375" style="6" customWidth="1"/>
    <col min="5" max="5" width="4.140625" style="6" customWidth="1"/>
    <col min="6" max="6" width="4.140625" style="9" customWidth="1"/>
    <col min="7" max="7" width="6.5703125" style="12" customWidth="1"/>
    <col min="8" max="9" width="4.140625" style="6" customWidth="1"/>
    <col min="10" max="10" width="7.5703125" style="8" customWidth="1"/>
    <col min="11" max="16384" width="8.7109375" style="6"/>
  </cols>
  <sheetData>
    <row r="1" spans="1:10" s="27" customFormat="1" ht="21" x14ac:dyDescent="0.35">
      <c r="A1" s="217" t="s">
        <v>2402</v>
      </c>
      <c r="B1" s="217"/>
      <c r="C1" s="217"/>
      <c r="D1" s="217"/>
      <c r="E1" s="217"/>
      <c r="F1" s="217"/>
      <c r="G1" s="217"/>
      <c r="H1" s="28"/>
      <c r="I1" s="28"/>
      <c r="J1" s="28"/>
    </row>
    <row r="2" spans="1:10" customFormat="1" ht="15" x14ac:dyDescent="0.25">
      <c r="B2" s="33"/>
      <c r="C2" s="96"/>
      <c r="D2" s="33"/>
      <c r="E2" s="33"/>
      <c r="F2" s="33"/>
      <c r="G2" s="33"/>
    </row>
    <row r="3" spans="1:10" s="17" customFormat="1" ht="36" customHeight="1" x14ac:dyDescent="0.25">
      <c r="A3" s="13" t="s">
        <v>3289</v>
      </c>
      <c r="B3" s="26" t="s">
        <v>3362</v>
      </c>
      <c r="C3" s="97" t="s">
        <v>2392</v>
      </c>
      <c r="D3" s="13" t="s">
        <v>2</v>
      </c>
      <c r="E3" s="13" t="s">
        <v>3</v>
      </c>
      <c r="F3" s="15" t="s">
        <v>4</v>
      </c>
      <c r="G3" s="15" t="s">
        <v>5</v>
      </c>
      <c r="H3" s="13" t="s">
        <v>6</v>
      </c>
      <c r="I3" s="13" t="s">
        <v>7</v>
      </c>
      <c r="J3" s="16" t="s">
        <v>8</v>
      </c>
    </row>
    <row r="4" spans="1:10" s="1" customFormat="1" x14ac:dyDescent="0.2">
      <c r="A4" s="4">
        <v>1</v>
      </c>
      <c r="B4" s="75" t="s">
        <v>3294</v>
      </c>
      <c r="C4" s="98" t="s">
        <v>2398</v>
      </c>
      <c r="D4" s="10"/>
      <c r="E4" s="10">
        <v>5</v>
      </c>
      <c r="F4" s="19">
        <v>4</v>
      </c>
      <c r="G4" s="19">
        <v>9</v>
      </c>
      <c r="H4" s="10">
        <v>2016</v>
      </c>
      <c r="I4" s="10"/>
      <c r="J4" s="76">
        <v>35920</v>
      </c>
    </row>
    <row r="5" spans="1:10" s="1" customFormat="1" x14ac:dyDescent="0.2">
      <c r="A5" s="4">
        <v>2</v>
      </c>
      <c r="B5" s="75" t="s">
        <v>3304</v>
      </c>
      <c r="C5" s="98" t="s">
        <v>2397</v>
      </c>
      <c r="D5" s="10"/>
      <c r="E5" s="10">
        <v>5</v>
      </c>
      <c r="F5" s="19">
        <v>4</v>
      </c>
      <c r="G5" s="19">
        <v>9</v>
      </c>
      <c r="H5" s="10">
        <v>2016</v>
      </c>
      <c r="I5" s="10"/>
      <c r="J5" s="76">
        <v>35965</v>
      </c>
    </row>
    <row r="6" spans="1:10" s="1" customFormat="1" x14ac:dyDescent="0.2">
      <c r="A6" s="4">
        <v>3</v>
      </c>
      <c r="B6" s="75" t="s">
        <v>3359</v>
      </c>
      <c r="C6" s="98" t="s">
        <v>2395</v>
      </c>
      <c r="D6" s="10"/>
      <c r="E6" s="10">
        <v>5</v>
      </c>
      <c r="F6" s="19">
        <v>4.333333333333333</v>
      </c>
      <c r="G6" s="19">
        <v>9.3333333333333321</v>
      </c>
      <c r="H6" s="10">
        <v>2016</v>
      </c>
      <c r="I6" s="10"/>
      <c r="J6" s="76">
        <v>35456</v>
      </c>
    </row>
    <row r="7" spans="1:10" s="1" customFormat="1" x14ac:dyDescent="0.2">
      <c r="A7" s="4">
        <v>4</v>
      </c>
      <c r="B7" s="75" t="s">
        <v>3316</v>
      </c>
      <c r="C7" s="98" t="s">
        <v>2393</v>
      </c>
      <c r="D7" s="10"/>
      <c r="E7" s="10">
        <v>4.8</v>
      </c>
      <c r="F7" s="19">
        <v>5</v>
      </c>
      <c r="G7" s="19">
        <v>9.8000000000000007</v>
      </c>
      <c r="H7" s="10">
        <v>2016</v>
      </c>
      <c r="I7" s="10"/>
      <c r="J7" s="76">
        <v>35562</v>
      </c>
    </row>
    <row r="8" spans="1:10" s="1" customFormat="1" x14ac:dyDescent="0.2">
      <c r="A8" s="4">
        <v>5</v>
      </c>
      <c r="B8" s="75" t="s">
        <v>3336</v>
      </c>
      <c r="C8" s="98" t="s">
        <v>2396</v>
      </c>
      <c r="D8" s="10"/>
      <c r="E8" s="10">
        <v>4.8</v>
      </c>
      <c r="F8" s="19">
        <v>4.333333333333333</v>
      </c>
      <c r="G8" s="19">
        <v>9.1333333333333329</v>
      </c>
      <c r="H8" s="10">
        <v>2016</v>
      </c>
      <c r="I8" s="10"/>
      <c r="J8" s="76">
        <v>35000</v>
      </c>
    </row>
    <row r="9" spans="1:10" s="1" customFormat="1" x14ac:dyDescent="0.2">
      <c r="A9" s="4">
        <v>6</v>
      </c>
      <c r="B9" s="75" t="s">
        <v>3342</v>
      </c>
      <c r="C9" s="98" t="s">
        <v>2394</v>
      </c>
      <c r="D9" s="10"/>
      <c r="E9" s="10">
        <v>4.8</v>
      </c>
      <c r="F9" s="19">
        <v>5</v>
      </c>
      <c r="G9" s="19">
        <v>9.8000000000000007</v>
      </c>
      <c r="H9" s="10">
        <v>2016</v>
      </c>
      <c r="I9" s="10"/>
      <c r="J9" s="76">
        <v>35217</v>
      </c>
    </row>
    <row r="10" spans="1:10" s="21" customFormat="1" x14ac:dyDescent="0.2">
      <c r="B10" s="20"/>
      <c r="C10" s="29"/>
      <c r="F10" s="22"/>
      <c r="G10" s="23"/>
      <c r="J10" s="24"/>
    </row>
    <row r="11" spans="1:10" s="21" customFormat="1" x14ac:dyDescent="0.2">
      <c r="B11" s="20"/>
      <c r="C11" s="29"/>
      <c r="F11" s="22"/>
      <c r="G11" s="23"/>
      <c r="J11" s="24"/>
    </row>
    <row r="12" spans="1:10" s="21" customFormat="1" x14ac:dyDescent="0.2">
      <c r="C12" s="29"/>
      <c r="F12" s="22"/>
      <c r="G12" s="23"/>
      <c r="J12" s="24"/>
    </row>
    <row r="13" spans="1:10" s="21" customFormat="1" x14ac:dyDescent="0.2">
      <c r="C13" s="29"/>
      <c r="F13" s="22"/>
      <c r="G13" s="23"/>
      <c r="J13" s="24"/>
    </row>
    <row r="14" spans="1:10" s="21" customFormat="1" x14ac:dyDescent="0.2">
      <c r="C14" s="29"/>
      <c r="F14" s="22"/>
      <c r="G14" s="23"/>
      <c r="J14" s="24"/>
    </row>
    <row r="15" spans="1:10" s="21" customFormat="1" x14ac:dyDescent="0.2">
      <c r="C15" s="29"/>
      <c r="F15" s="22"/>
      <c r="G15" s="23"/>
      <c r="J15" s="24"/>
    </row>
    <row r="16" spans="1:10" s="21" customFormat="1" x14ac:dyDescent="0.2">
      <c r="C16" s="29"/>
      <c r="F16" s="22"/>
      <c r="G16" s="23"/>
      <c r="J16" s="24"/>
    </row>
    <row r="17" spans="3:10" s="21" customFormat="1" x14ac:dyDescent="0.2">
      <c r="C17" s="29"/>
      <c r="F17" s="22"/>
      <c r="G17" s="23"/>
      <c r="J17" s="24"/>
    </row>
    <row r="18" spans="3:10" s="21" customFormat="1" x14ac:dyDescent="0.2">
      <c r="C18" s="29"/>
      <c r="F18" s="22"/>
      <c r="G18" s="23"/>
      <c r="J18" s="24"/>
    </row>
    <row r="19" spans="3:10" s="21" customFormat="1" x14ac:dyDescent="0.2">
      <c r="C19" s="29"/>
      <c r="F19" s="22"/>
      <c r="G19" s="23"/>
      <c r="J19" s="24"/>
    </row>
    <row r="20" spans="3:10" s="21" customFormat="1" x14ac:dyDescent="0.2">
      <c r="C20" s="29"/>
      <c r="F20" s="22"/>
      <c r="G20" s="23"/>
      <c r="J20" s="24"/>
    </row>
    <row r="21" spans="3:10" s="21" customFormat="1" x14ac:dyDescent="0.2">
      <c r="C21" s="29"/>
      <c r="F21" s="22"/>
      <c r="G21" s="23"/>
      <c r="J21" s="24"/>
    </row>
    <row r="22" spans="3:10" s="21" customFormat="1" x14ac:dyDescent="0.2">
      <c r="C22" s="29"/>
      <c r="F22" s="22"/>
      <c r="G22" s="23"/>
      <c r="J22" s="24"/>
    </row>
    <row r="23" spans="3:10" s="21" customFormat="1" x14ac:dyDescent="0.2">
      <c r="C23" s="29"/>
      <c r="F23" s="22"/>
      <c r="G23" s="23"/>
      <c r="J23" s="24"/>
    </row>
    <row r="24" spans="3:10" s="21" customFormat="1" x14ac:dyDescent="0.2">
      <c r="C24" s="29"/>
      <c r="F24" s="22"/>
      <c r="G24" s="23"/>
      <c r="J24" s="24"/>
    </row>
    <row r="25" spans="3:10" s="21" customFormat="1" x14ac:dyDescent="0.2">
      <c r="C25" s="29"/>
      <c r="F25" s="22"/>
      <c r="G25" s="23"/>
      <c r="J25" s="24"/>
    </row>
    <row r="26" spans="3:10" s="21" customFormat="1" x14ac:dyDescent="0.2">
      <c r="C26" s="29"/>
      <c r="F26" s="22"/>
      <c r="G26" s="23"/>
      <c r="J26" s="24"/>
    </row>
    <row r="27" spans="3:10" s="21" customFormat="1" x14ac:dyDescent="0.2">
      <c r="C27" s="29"/>
      <c r="F27" s="22"/>
      <c r="G27" s="23"/>
      <c r="J27" s="24"/>
    </row>
    <row r="28" spans="3:10" s="21" customFormat="1" x14ac:dyDescent="0.2">
      <c r="C28" s="29"/>
      <c r="F28" s="22"/>
      <c r="G28" s="23"/>
      <c r="J28" s="24"/>
    </row>
    <row r="29" spans="3:10" s="21" customFormat="1" x14ac:dyDescent="0.2">
      <c r="C29" s="29"/>
      <c r="F29" s="22"/>
      <c r="G29" s="23"/>
      <c r="J29" s="24"/>
    </row>
    <row r="30" spans="3:10" s="21" customFormat="1" x14ac:dyDescent="0.2">
      <c r="C30" s="29"/>
      <c r="F30" s="22"/>
      <c r="G30" s="23"/>
      <c r="J30" s="24"/>
    </row>
    <row r="31" spans="3:10" s="21" customFormat="1" x14ac:dyDescent="0.2">
      <c r="C31" s="29"/>
      <c r="F31" s="22"/>
      <c r="G31" s="23"/>
      <c r="J31" s="24"/>
    </row>
    <row r="32" spans="3:10" s="21" customFormat="1" x14ac:dyDescent="0.2">
      <c r="C32" s="29"/>
      <c r="F32" s="22"/>
      <c r="G32" s="23"/>
      <c r="J32" s="24"/>
    </row>
    <row r="33" spans="3:10" s="21" customFormat="1" x14ac:dyDescent="0.2">
      <c r="C33" s="29"/>
      <c r="F33" s="22"/>
      <c r="G33" s="23"/>
      <c r="J33" s="24"/>
    </row>
    <row r="34" spans="3:10" s="21" customFormat="1" x14ac:dyDescent="0.2">
      <c r="C34" s="29"/>
      <c r="F34" s="22"/>
      <c r="G34" s="23"/>
      <c r="J34" s="24"/>
    </row>
    <row r="35" spans="3:10" s="21" customFormat="1" x14ac:dyDescent="0.2">
      <c r="C35" s="29"/>
      <c r="F35" s="22"/>
      <c r="G35" s="23"/>
      <c r="J35" s="24"/>
    </row>
    <row r="36" spans="3:10" s="21" customFormat="1" x14ac:dyDescent="0.2">
      <c r="C36" s="29"/>
      <c r="F36" s="22"/>
      <c r="G36" s="23"/>
      <c r="J36" s="24"/>
    </row>
    <row r="37" spans="3:10" s="21" customFormat="1" x14ac:dyDescent="0.2">
      <c r="C37" s="29"/>
      <c r="F37" s="22"/>
      <c r="G37" s="23"/>
      <c r="J37" s="24"/>
    </row>
    <row r="38" spans="3:10" s="21" customFormat="1" x14ac:dyDescent="0.2">
      <c r="C38" s="29"/>
      <c r="F38" s="22"/>
      <c r="G38" s="23"/>
      <c r="J38" s="24"/>
    </row>
    <row r="39" spans="3:10" s="21" customFormat="1" x14ac:dyDescent="0.2">
      <c r="C39" s="29"/>
      <c r="F39" s="22"/>
      <c r="G39" s="23"/>
      <c r="J39" s="24"/>
    </row>
    <row r="40" spans="3:10" s="21" customFormat="1" x14ac:dyDescent="0.2">
      <c r="C40" s="29"/>
      <c r="F40" s="22"/>
      <c r="G40" s="23"/>
      <c r="J40" s="24"/>
    </row>
    <row r="41" spans="3:10" s="21" customFormat="1" x14ac:dyDescent="0.2">
      <c r="C41" s="29"/>
      <c r="F41" s="22"/>
      <c r="G41" s="23"/>
      <c r="J41" s="24"/>
    </row>
    <row r="42" spans="3:10" s="21" customFormat="1" x14ac:dyDescent="0.2">
      <c r="C42" s="29"/>
      <c r="F42" s="22"/>
      <c r="G42" s="23"/>
      <c r="J42" s="24"/>
    </row>
    <row r="43" spans="3:10" s="21" customFormat="1" x14ac:dyDescent="0.2">
      <c r="C43" s="29"/>
      <c r="F43" s="22"/>
      <c r="G43" s="23"/>
      <c r="J43" s="24"/>
    </row>
    <row r="44" spans="3:10" s="21" customFormat="1" x14ac:dyDescent="0.2">
      <c r="C44" s="29"/>
      <c r="F44" s="22"/>
      <c r="G44" s="23"/>
      <c r="J44" s="24"/>
    </row>
    <row r="45" spans="3:10" s="21" customFormat="1" x14ac:dyDescent="0.2">
      <c r="C45" s="29"/>
      <c r="F45" s="22"/>
      <c r="G45" s="23"/>
      <c r="J45" s="24"/>
    </row>
    <row r="46" spans="3:10" s="21" customFormat="1" x14ac:dyDescent="0.2">
      <c r="C46" s="29"/>
      <c r="F46" s="22"/>
      <c r="G46" s="23"/>
      <c r="J46" s="24"/>
    </row>
    <row r="47" spans="3:10" s="21" customFormat="1" x14ac:dyDescent="0.2">
      <c r="C47" s="29"/>
      <c r="F47" s="22"/>
      <c r="G47" s="23"/>
      <c r="J47" s="24"/>
    </row>
    <row r="48" spans="3:10" s="21" customFormat="1" x14ac:dyDescent="0.2">
      <c r="C48" s="29"/>
      <c r="F48" s="22"/>
      <c r="G48" s="23"/>
      <c r="J48" s="24"/>
    </row>
    <row r="49" spans="3:10" s="21" customFormat="1" x14ac:dyDescent="0.2">
      <c r="C49" s="29"/>
      <c r="F49" s="22"/>
      <c r="G49" s="23"/>
      <c r="J49" s="24"/>
    </row>
    <row r="50" spans="3:10" s="21" customFormat="1" x14ac:dyDescent="0.2">
      <c r="C50" s="29"/>
      <c r="F50" s="22"/>
      <c r="G50" s="23"/>
      <c r="J50" s="24"/>
    </row>
    <row r="51" spans="3:10" s="21" customFormat="1" x14ac:dyDescent="0.2">
      <c r="C51" s="29"/>
      <c r="F51" s="22"/>
      <c r="G51" s="23"/>
      <c r="J51" s="24"/>
    </row>
    <row r="52" spans="3:10" s="21" customFormat="1" x14ac:dyDescent="0.2">
      <c r="C52" s="29"/>
      <c r="F52" s="22"/>
      <c r="G52" s="23"/>
      <c r="J52" s="24"/>
    </row>
    <row r="53" spans="3:10" s="21" customFormat="1" x14ac:dyDescent="0.2">
      <c r="C53" s="29"/>
      <c r="F53" s="22"/>
      <c r="G53" s="23"/>
      <c r="J53" s="24"/>
    </row>
    <row r="54" spans="3:10" s="21" customFormat="1" x14ac:dyDescent="0.2">
      <c r="C54" s="29"/>
      <c r="F54" s="22"/>
      <c r="G54" s="23"/>
      <c r="J54" s="24"/>
    </row>
    <row r="55" spans="3:10" s="21" customFormat="1" x14ac:dyDescent="0.2">
      <c r="C55" s="29"/>
      <c r="F55" s="22"/>
      <c r="G55" s="23"/>
      <c r="J55" s="24"/>
    </row>
    <row r="56" spans="3:10" s="21" customFormat="1" x14ac:dyDescent="0.2">
      <c r="C56" s="29"/>
      <c r="F56" s="22"/>
      <c r="G56" s="23"/>
      <c r="J56" s="24"/>
    </row>
    <row r="57" spans="3:10" s="21" customFormat="1" x14ac:dyDescent="0.2">
      <c r="C57" s="29"/>
      <c r="F57" s="22"/>
      <c r="G57" s="23"/>
      <c r="J57" s="24"/>
    </row>
    <row r="58" spans="3:10" s="21" customFormat="1" x14ac:dyDescent="0.2">
      <c r="C58" s="29"/>
      <c r="F58" s="22"/>
      <c r="G58" s="23"/>
      <c r="J58" s="24"/>
    </row>
    <row r="59" spans="3:10" s="21" customFormat="1" x14ac:dyDescent="0.2">
      <c r="C59" s="29"/>
      <c r="F59" s="22"/>
      <c r="G59" s="23"/>
      <c r="J59" s="24"/>
    </row>
    <row r="60" spans="3:10" s="21" customFormat="1" x14ac:dyDescent="0.2">
      <c r="C60" s="29"/>
      <c r="F60" s="22"/>
      <c r="G60" s="23"/>
      <c r="J60" s="24"/>
    </row>
    <row r="61" spans="3:10" s="21" customFormat="1" x14ac:dyDescent="0.2">
      <c r="C61" s="29"/>
      <c r="F61" s="22"/>
      <c r="G61" s="23"/>
      <c r="J61" s="24"/>
    </row>
    <row r="62" spans="3:10" s="21" customFormat="1" x14ac:dyDescent="0.2">
      <c r="C62" s="29"/>
      <c r="F62" s="22"/>
      <c r="G62" s="23"/>
      <c r="J62" s="24"/>
    </row>
    <row r="63" spans="3:10" s="21" customFormat="1" x14ac:dyDescent="0.2">
      <c r="C63" s="29"/>
      <c r="F63" s="22"/>
      <c r="G63" s="23"/>
      <c r="J63" s="24"/>
    </row>
    <row r="64" spans="3:10" s="21" customFormat="1" x14ac:dyDescent="0.2">
      <c r="C64" s="29"/>
      <c r="F64" s="22"/>
      <c r="G64" s="23"/>
      <c r="J64" s="24"/>
    </row>
    <row r="65" spans="3:10" s="21" customFormat="1" x14ac:dyDescent="0.2">
      <c r="C65" s="29"/>
      <c r="F65" s="22"/>
      <c r="G65" s="23"/>
      <c r="J65" s="24"/>
    </row>
  </sheetData>
  <mergeCells count="1">
    <mergeCell ref="A1:G1"/>
  </mergeCells>
  <pageMargins left="0.7" right="0.7" top="0.75" bottom="0.75" header="0.3" footer="0.3"/>
  <pageSetup paperSize="9" orientation="portrait" useFirstPageNumber="1" r:id="rId1"/>
  <headerFooter>
    <oddFooter>&amp;C&amp;P of 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5"/>
  <sheetViews>
    <sheetView workbookViewId="0">
      <pane ySplit="1" topLeftCell="A637" activePane="bottomLeft" state="frozen"/>
      <selection pane="bottomLeft" activeCell="G641" sqref="G641:G642"/>
    </sheetView>
  </sheetViews>
  <sheetFormatPr defaultRowHeight="15" x14ac:dyDescent="0.25"/>
  <cols>
    <col min="1" max="1" width="8.85546875" style="63" customWidth="1"/>
    <col min="2" max="2" width="9.85546875" style="63" customWidth="1"/>
    <col min="5" max="5" width="10.85546875" customWidth="1"/>
    <col min="8" max="8" width="28.140625" style="80" customWidth="1"/>
    <col min="10" max="10" width="8.7109375" style="81"/>
    <col min="12" max="12" width="18.85546875" style="82" bestFit="1" customWidth="1"/>
  </cols>
  <sheetData>
    <row r="1" spans="1:13" ht="24" x14ac:dyDescent="0.25">
      <c r="A1" s="39" t="s">
        <v>3286</v>
      </c>
      <c r="B1" s="39" t="s">
        <v>3287</v>
      </c>
      <c r="C1" s="34" t="s">
        <v>2412</v>
      </c>
      <c r="D1" s="35" t="s">
        <v>2413</v>
      </c>
      <c r="E1" s="35" t="s">
        <v>2414</v>
      </c>
      <c r="F1" s="35" t="s">
        <v>2400</v>
      </c>
      <c r="G1" s="36" t="s">
        <v>0</v>
      </c>
      <c r="H1" s="37" t="s">
        <v>2392</v>
      </c>
      <c r="I1" s="35" t="s">
        <v>2</v>
      </c>
      <c r="J1" s="35" t="s">
        <v>2401</v>
      </c>
      <c r="K1" s="38" t="s">
        <v>2415</v>
      </c>
      <c r="L1" s="39" t="s">
        <v>2416</v>
      </c>
      <c r="M1" s="39" t="s">
        <v>2417</v>
      </c>
    </row>
    <row r="2" spans="1:13" x14ac:dyDescent="0.25">
      <c r="A2" s="63" t="str">
        <f>CLEAN(B2)</f>
        <v>310</v>
      </c>
      <c r="B2" s="63">
        <f>_xlfn.NUMBERVALUE(G2)</f>
        <v>310</v>
      </c>
      <c r="C2" s="40">
        <v>1</v>
      </c>
      <c r="D2" s="41">
        <v>1</v>
      </c>
      <c r="E2" s="41" t="s">
        <v>2418</v>
      </c>
      <c r="F2" s="41">
        <v>190</v>
      </c>
      <c r="G2" s="42">
        <v>310</v>
      </c>
      <c r="H2" s="43" t="s">
        <v>330</v>
      </c>
      <c r="I2" s="41" t="s">
        <v>19</v>
      </c>
      <c r="J2" s="41" t="s">
        <v>14</v>
      </c>
      <c r="K2" s="41" t="s">
        <v>2411</v>
      </c>
      <c r="L2" s="40"/>
      <c r="M2" s="40"/>
    </row>
    <row r="3" spans="1:13" x14ac:dyDescent="0.25">
      <c r="A3" s="63" t="str">
        <f t="shared" ref="A3:A49" si="0">CLEAN(B3)</f>
        <v>884</v>
      </c>
      <c r="B3" s="63">
        <f t="shared" ref="B3:B55" si="1">_xlfn.NUMBERVALUE(G3)</f>
        <v>884</v>
      </c>
      <c r="C3" s="40">
        <v>2</v>
      </c>
      <c r="D3" s="41">
        <v>2</v>
      </c>
      <c r="E3" s="41" t="s">
        <v>2419</v>
      </c>
      <c r="F3" s="41">
        <v>31</v>
      </c>
      <c r="G3" s="42">
        <v>884</v>
      </c>
      <c r="H3" s="43" t="s">
        <v>1011</v>
      </c>
      <c r="I3" s="41" t="s">
        <v>19</v>
      </c>
      <c r="J3" s="41" t="s">
        <v>14</v>
      </c>
      <c r="K3" s="41" t="s">
        <v>2411</v>
      </c>
      <c r="L3" s="40"/>
      <c r="M3" s="40"/>
    </row>
    <row r="4" spans="1:13" x14ac:dyDescent="0.25">
      <c r="A4" s="63" t="str">
        <f t="shared" si="0"/>
        <v>25</v>
      </c>
      <c r="B4" s="63">
        <f t="shared" si="1"/>
        <v>25</v>
      </c>
      <c r="C4" s="40">
        <v>3</v>
      </c>
      <c r="D4" s="41">
        <v>3</v>
      </c>
      <c r="E4" s="41" t="s">
        <v>2420</v>
      </c>
      <c r="F4" s="41">
        <v>620</v>
      </c>
      <c r="G4" s="42">
        <v>25</v>
      </c>
      <c r="H4" s="43" t="s">
        <v>1553</v>
      </c>
      <c r="I4" s="41" t="s">
        <v>13</v>
      </c>
      <c r="J4" s="41" t="s">
        <v>14</v>
      </c>
      <c r="K4" s="41" t="s">
        <v>2411</v>
      </c>
      <c r="L4" s="40"/>
      <c r="M4" s="40"/>
    </row>
    <row r="5" spans="1:13" x14ac:dyDescent="0.25">
      <c r="A5" s="63" t="str">
        <f t="shared" si="0"/>
        <v>2689</v>
      </c>
      <c r="B5" s="63">
        <f t="shared" si="1"/>
        <v>2689</v>
      </c>
      <c r="C5" s="40">
        <v>4</v>
      </c>
      <c r="D5" s="41">
        <v>4</v>
      </c>
      <c r="E5" s="41" t="s">
        <v>2421</v>
      </c>
      <c r="F5" s="41">
        <v>875</v>
      </c>
      <c r="G5" s="42">
        <v>2689</v>
      </c>
      <c r="H5" s="43" t="s">
        <v>2090</v>
      </c>
      <c r="I5" s="41" t="s">
        <v>19</v>
      </c>
      <c r="J5" s="41" t="s">
        <v>14</v>
      </c>
      <c r="K5" s="41" t="s">
        <v>2411</v>
      </c>
      <c r="L5" s="40"/>
      <c r="M5" s="40"/>
    </row>
    <row r="6" spans="1:13" x14ac:dyDescent="0.25">
      <c r="A6" s="63" t="str">
        <f t="shared" si="0"/>
        <v>1029</v>
      </c>
      <c r="B6" s="63">
        <f t="shared" si="1"/>
        <v>1029</v>
      </c>
      <c r="C6" s="40">
        <v>5</v>
      </c>
      <c r="D6" s="41">
        <v>5</v>
      </c>
      <c r="E6" s="41" t="s">
        <v>2422</v>
      </c>
      <c r="F6" s="41">
        <v>786</v>
      </c>
      <c r="G6" s="42">
        <v>1029</v>
      </c>
      <c r="H6" s="43" t="s">
        <v>1789</v>
      </c>
      <c r="I6" s="41" t="s">
        <v>19</v>
      </c>
      <c r="J6" s="41" t="s">
        <v>14</v>
      </c>
      <c r="K6" s="41" t="s">
        <v>2411</v>
      </c>
      <c r="L6" s="40"/>
      <c r="M6" s="40"/>
    </row>
    <row r="7" spans="1:13" x14ac:dyDescent="0.25">
      <c r="A7" s="63" t="str">
        <f t="shared" si="0"/>
        <v>426</v>
      </c>
      <c r="B7" s="63">
        <f t="shared" si="1"/>
        <v>426</v>
      </c>
      <c r="C7" s="40">
        <v>6</v>
      </c>
      <c r="D7" s="41">
        <v>6</v>
      </c>
      <c r="E7" s="41" t="s">
        <v>2423</v>
      </c>
      <c r="F7" s="41">
        <v>762</v>
      </c>
      <c r="G7" s="42">
        <v>426</v>
      </c>
      <c r="H7" s="43" t="s">
        <v>67</v>
      </c>
      <c r="I7" s="41" t="s">
        <v>13</v>
      </c>
      <c r="J7" s="41" t="s">
        <v>14</v>
      </c>
      <c r="K7" s="41" t="s">
        <v>2411</v>
      </c>
      <c r="L7" s="40"/>
      <c r="M7" s="40"/>
    </row>
    <row r="8" spans="1:13" x14ac:dyDescent="0.25">
      <c r="A8" s="63" t="str">
        <f t="shared" si="0"/>
        <v>686</v>
      </c>
      <c r="B8" s="63">
        <f t="shared" si="1"/>
        <v>686</v>
      </c>
      <c r="C8" s="40">
        <v>7</v>
      </c>
      <c r="D8" s="41">
        <v>7</v>
      </c>
      <c r="E8" s="41" t="s">
        <v>2424</v>
      </c>
      <c r="F8" s="41">
        <v>776</v>
      </c>
      <c r="G8" s="42">
        <v>686</v>
      </c>
      <c r="H8" s="43" t="s">
        <v>724</v>
      </c>
      <c r="I8" s="41" t="s">
        <v>13</v>
      </c>
      <c r="J8" s="41" t="s">
        <v>14</v>
      </c>
      <c r="K8" s="41" t="s">
        <v>2411</v>
      </c>
      <c r="L8" s="40"/>
      <c r="M8" s="40"/>
    </row>
    <row r="9" spans="1:13" x14ac:dyDescent="0.25">
      <c r="A9" s="63" t="str">
        <f t="shared" si="0"/>
        <v>684</v>
      </c>
      <c r="B9" s="63">
        <f t="shared" si="1"/>
        <v>684</v>
      </c>
      <c r="C9" s="40">
        <v>8</v>
      </c>
      <c r="D9" s="41">
        <v>8</v>
      </c>
      <c r="E9" s="41" t="s">
        <v>2425</v>
      </c>
      <c r="F9" s="41">
        <v>748</v>
      </c>
      <c r="G9" s="42">
        <v>684</v>
      </c>
      <c r="H9" s="43" t="s">
        <v>836</v>
      </c>
      <c r="I9" s="41" t="s">
        <v>13</v>
      </c>
      <c r="J9" s="41" t="s">
        <v>14</v>
      </c>
      <c r="K9" s="41" t="s">
        <v>2411</v>
      </c>
      <c r="L9" s="40"/>
      <c r="M9" s="40"/>
    </row>
    <row r="10" spans="1:13" x14ac:dyDescent="0.25">
      <c r="A10" s="63" t="str">
        <f t="shared" si="0"/>
        <v>4095</v>
      </c>
      <c r="B10" s="63">
        <f t="shared" si="1"/>
        <v>4095</v>
      </c>
      <c r="C10" s="40">
        <v>11</v>
      </c>
      <c r="D10" s="41">
        <v>10</v>
      </c>
      <c r="E10" s="41" t="s">
        <v>2426</v>
      </c>
      <c r="F10" s="41">
        <v>904</v>
      </c>
      <c r="G10" s="42">
        <v>4095</v>
      </c>
      <c r="H10" s="43" t="s">
        <v>829</v>
      </c>
      <c r="I10" s="41" t="s">
        <v>19</v>
      </c>
      <c r="J10" s="41" t="s">
        <v>14</v>
      </c>
      <c r="K10" s="41" t="s">
        <v>2411</v>
      </c>
      <c r="L10" s="40"/>
      <c r="M10" s="40"/>
    </row>
    <row r="11" spans="1:13" x14ac:dyDescent="0.25">
      <c r="A11" s="63" t="str">
        <f t="shared" si="0"/>
        <v>509</v>
      </c>
      <c r="B11" s="63">
        <f t="shared" si="1"/>
        <v>509</v>
      </c>
      <c r="C11" s="40">
        <v>12</v>
      </c>
      <c r="D11" s="41">
        <v>11</v>
      </c>
      <c r="E11" s="41" t="s">
        <v>2427</v>
      </c>
      <c r="F11" s="41">
        <v>844</v>
      </c>
      <c r="G11" s="42">
        <v>509</v>
      </c>
      <c r="H11" s="43" t="s">
        <v>1628</v>
      </c>
      <c r="I11" s="41" t="s">
        <v>13</v>
      </c>
      <c r="J11" s="41" t="s">
        <v>14</v>
      </c>
      <c r="K11" s="41" t="s">
        <v>2411</v>
      </c>
      <c r="L11" s="40"/>
      <c r="M11" s="40"/>
    </row>
    <row r="12" spans="1:13" x14ac:dyDescent="0.25">
      <c r="A12" s="63" t="str">
        <f t="shared" si="0"/>
        <v>1520</v>
      </c>
      <c r="B12" s="63">
        <f t="shared" si="1"/>
        <v>1520</v>
      </c>
      <c r="C12" s="40">
        <v>13</v>
      </c>
      <c r="D12" s="41">
        <v>12</v>
      </c>
      <c r="E12" s="41" t="s">
        <v>2428</v>
      </c>
      <c r="F12" s="41">
        <v>565</v>
      </c>
      <c r="G12" s="42">
        <v>1520</v>
      </c>
      <c r="H12" s="43" t="s">
        <v>2262</v>
      </c>
      <c r="I12" s="41" t="s">
        <v>13</v>
      </c>
      <c r="J12" s="41" t="s">
        <v>14</v>
      </c>
      <c r="K12" s="41" t="s">
        <v>2411</v>
      </c>
      <c r="L12" s="40"/>
      <c r="M12" s="40"/>
    </row>
    <row r="13" spans="1:13" x14ac:dyDescent="0.25">
      <c r="A13" s="63" t="str">
        <f t="shared" si="0"/>
        <v>749</v>
      </c>
      <c r="B13" s="63">
        <f t="shared" si="1"/>
        <v>749</v>
      </c>
      <c r="C13" s="40">
        <v>14</v>
      </c>
      <c r="D13" s="41">
        <v>13</v>
      </c>
      <c r="E13" s="41" t="s">
        <v>2429</v>
      </c>
      <c r="F13" s="41">
        <v>701</v>
      </c>
      <c r="G13" s="42">
        <v>749</v>
      </c>
      <c r="H13" s="43" t="s">
        <v>903</v>
      </c>
      <c r="I13" s="41" t="s">
        <v>19</v>
      </c>
      <c r="J13" s="41" t="s">
        <v>14</v>
      </c>
      <c r="K13" s="41" t="s">
        <v>2411</v>
      </c>
      <c r="L13" s="40"/>
      <c r="M13" s="40"/>
    </row>
    <row r="14" spans="1:13" x14ac:dyDescent="0.25">
      <c r="A14" s="63" t="str">
        <f t="shared" si="0"/>
        <v>3549</v>
      </c>
      <c r="B14" s="63">
        <f t="shared" si="1"/>
        <v>3549</v>
      </c>
      <c r="C14" s="40">
        <v>16</v>
      </c>
      <c r="D14" s="41">
        <v>15</v>
      </c>
      <c r="E14" s="41" t="s">
        <v>2430</v>
      </c>
      <c r="F14" s="41">
        <v>617</v>
      </c>
      <c r="G14" s="42">
        <v>3549</v>
      </c>
      <c r="H14" s="43" t="s">
        <v>763</v>
      </c>
      <c r="I14" s="41" t="s">
        <v>13</v>
      </c>
      <c r="J14" s="41" t="s">
        <v>14</v>
      </c>
      <c r="K14" s="41" t="s">
        <v>2411</v>
      </c>
      <c r="L14" s="40"/>
      <c r="M14" s="40"/>
    </row>
    <row r="15" spans="1:13" x14ac:dyDescent="0.25">
      <c r="A15" s="63" t="str">
        <f t="shared" si="0"/>
        <v>1107</v>
      </c>
      <c r="B15" s="63">
        <f t="shared" si="1"/>
        <v>1107</v>
      </c>
      <c r="C15" s="40">
        <v>18</v>
      </c>
      <c r="D15" s="41">
        <v>16</v>
      </c>
      <c r="E15" s="41" t="s">
        <v>2431</v>
      </c>
      <c r="F15" s="41">
        <v>785</v>
      </c>
      <c r="G15" s="42">
        <v>1107</v>
      </c>
      <c r="H15" s="43" t="s">
        <v>513</v>
      </c>
      <c r="I15" s="41" t="s">
        <v>19</v>
      </c>
      <c r="J15" s="41" t="s">
        <v>14</v>
      </c>
      <c r="K15" s="41" t="s">
        <v>2411</v>
      </c>
      <c r="L15" s="40"/>
      <c r="M15" s="40"/>
    </row>
    <row r="16" spans="1:13" x14ac:dyDescent="0.25">
      <c r="A16" s="63" t="str">
        <f t="shared" si="0"/>
        <v>826</v>
      </c>
      <c r="B16" s="63">
        <f t="shared" si="1"/>
        <v>826</v>
      </c>
      <c r="C16" s="40">
        <v>20</v>
      </c>
      <c r="D16" s="41">
        <v>17</v>
      </c>
      <c r="E16" s="41" t="s">
        <v>2432</v>
      </c>
      <c r="F16" s="41">
        <v>465</v>
      </c>
      <c r="G16" s="42">
        <v>826</v>
      </c>
      <c r="H16" s="43" t="s">
        <v>818</v>
      </c>
      <c r="I16" s="41" t="s">
        <v>19</v>
      </c>
      <c r="J16" s="41" t="s">
        <v>14</v>
      </c>
      <c r="K16" s="41" t="s">
        <v>2411</v>
      </c>
      <c r="L16" s="40"/>
      <c r="M16" s="40"/>
    </row>
    <row r="17" spans="1:13" x14ac:dyDescent="0.25">
      <c r="A17" s="63" t="str">
        <f t="shared" si="0"/>
        <v>2538</v>
      </c>
      <c r="B17" s="63">
        <f t="shared" si="1"/>
        <v>2538</v>
      </c>
      <c r="C17" s="40">
        <v>21</v>
      </c>
      <c r="D17" s="41">
        <v>18</v>
      </c>
      <c r="E17" s="41" t="s">
        <v>2433</v>
      </c>
      <c r="F17" s="41">
        <v>869</v>
      </c>
      <c r="G17" s="42">
        <v>2538</v>
      </c>
      <c r="H17" s="43" t="s">
        <v>1644</v>
      </c>
      <c r="I17" s="41" t="s">
        <v>13</v>
      </c>
      <c r="J17" s="41" t="s">
        <v>14</v>
      </c>
      <c r="K17" s="41" t="s">
        <v>2411</v>
      </c>
      <c r="L17" s="40"/>
      <c r="M17" s="40"/>
    </row>
    <row r="18" spans="1:13" x14ac:dyDescent="0.25">
      <c r="A18" s="63" t="str">
        <f t="shared" si="0"/>
        <v>1408</v>
      </c>
      <c r="B18" s="63">
        <f t="shared" si="1"/>
        <v>1408</v>
      </c>
      <c r="C18" s="40">
        <v>22</v>
      </c>
      <c r="D18" s="41">
        <v>19</v>
      </c>
      <c r="E18" s="41" t="s">
        <v>2434</v>
      </c>
      <c r="F18" s="41">
        <v>753</v>
      </c>
      <c r="G18" s="42">
        <v>1408</v>
      </c>
      <c r="H18" s="43" t="s">
        <v>1923</v>
      </c>
      <c r="I18" s="41" t="s">
        <v>13</v>
      </c>
      <c r="J18" s="41" t="s">
        <v>14</v>
      </c>
      <c r="K18" s="41" t="s">
        <v>2411</v>
      </c>
      <c r="L18" s="40"/>
      <c r="M18" s="40"/>
    </row>
    <row r="19" spans="1:13" x14ac:dyDescent="0.25">
      <c r="A19" s="63" t="str">
        <f t="shared" si="0"/>
        <v>2862</v>
      </c>
      <c r="B19" s="63">
        <f t="shared" si="1"/>
        <v>2862</v>
      </c>
      <c r="C19" s="40">
        <v>23</v>
      </c>
      <c r="D19" s="41">
        <v>20</v>
      </c>
      <c r="E19" s="41" t="s">
        <v>2435</v>
      </c>
      <c r="F19" s="41">
        <v>258</v>
      </c>
      <c r="G19" s="42">
        <v>2862</v>
      </c>
      <c r="H19" s="43" t="s">
        <v>788</v>
      </c>
      <c r="I19" s="41" t="s">
        <v>13</v>
      </c>
      <c r="J19" s="41" t="s">
        <v>14</v>
      </c>
      <c r="K19" s="41" t="s">
        <v>2411</v>
      </c>
      <c r="L19" s="40"/>
      <c r="M19" s="40"/>
    </row>
    <row r="20" spans="1:13" x14ac:dyDescent="0.25">
      <c r="A20" s="63" t="str">
        <f t="shared" si="0"/>
        <v>1387</v>
      </c>
      <c r="B20" s="63">
        <f t="shared" si="1"/>
        <v>1387</v>
      </c>
      <c r="C20" s="40">
        <v>24</v>
      </c>
      <c r="D20" s="41">
        <v>21</v>
      </c>
      <c r="E20" s="41" t="s">
        <v>2436</v>
      </c>
      <c r="F20" s="41">
        <v>624</v>
      </c>
      <c r="G20" s="42">
        <v>1387</v>
      </c>
      <c r="H20" s="43" t="s">
        <v>1473</v>
      </c>
      <c r="I20" s="41" t="s">
        <v>19</v>
      </c>
      <c r="J20" s="41" t="s">
        <v>14</v>
      </c>
      <c r="K20" s="41" t="s">
        <v>2411</v>
      </c>
      <c r="L20" s="40"/>
      <c r="M20" s="40"/>
    </row>
    <row r="21" spans="1:13" x14ac:dyDescent="0.25">
      <c r="A21" s="63" t="str">
        <f t="shared" si="0"/>
        <v>1870</v>
      </c>
      <c r="B21" s="63">
        <f t="shared" si="1"/>
        <v>1870</v>
      </c>
      <c r="C21" s="40">
        <v>26</v>
      </c>
      <c r="D21" s="41">
        <v>22</v>
      </c>
      <c r="E21" s="41" t="s">
        <v>2437</v>
      </c>
      <c r="F21" s="41">
        <v>787</v>
      </c>
      <c r="G21" s="42">
        <v>1870</v>
      </c>
      <c r="H21" s="43" t="s">
        <v>562</v>
      </c>
      <c r="I21" s="41" t="s">
        <v>13</v>
      </c>
      <c r="J21" s="41" t="s">
        <v>14</v>
      </c>
      <c r="K21" s="41" t="s">
        <v>2411</v>
      </c>
      <c r="L21" s="40"/>
      <c r="M21" s="40"/>
    </row>
    <row r="22" spans="1:13" x14ac:dyDescent="0.25">
      <c r="A22" s="63" t="str">
        <f t="shared" si="0"/>
        <v>4545</v>
      </c>
      <c r="B22" s="63">
        <f t="shared" si="1"/>
        <v>4545</v>
      </c>
      <c r="C22" s="40">
        <v>28</v>
      </c>
      <c r="D22" s="41">
        <v>23</v>
      </c>
      <c r="E22" s="41" t="s">
        <v>2438</v>
      </c>
      <c r="F22" s="41">
        <v>216</v>
      </c>
      <c r="G22" s="42">
        <v>4545</v>
      </c>
      <c r="H22" s="43" t="s">
        <v>1689</v>
      </c>
      <c r="I22" s="41" t="s">
        <v>13</v>
      </c>
      <c r="J22" s="41" t="s">
        <v>14</v>
      </c>
      <c r="K22" s="41" t="s">
        <v>2411</v>
      </c>
      <c r="L22" s="40"/>
      <c r="M22" s="40"/>
    </row>
    <row r="23" spans="1:13" x14ac:dyDescent="0.25">
      <c r="A23" s="63" t="str">
        <f t="shared" si="0"/>
        <v>928</v>
      </c>
      <c r="B23" s="63">
        <f t="shared" si="1"/>
        <v>928</v>
      </c>
      <c r="C23" s="40">
        <v>30</v>
      </c>
      <c r="D23" s="41">
        <v>24</v>
      </c>
      <c r="E23" s="41" t="s">
        <v>2439</v>
      </c>
      <c r="F23" s="41">
        <v>866</v>
      </c>
      <c r="G23" s="42">
        <v>928</v>
      </c>
      <c r="H23" s="43" t="s">
        <v>114</v>
      </c>
      <c r="I23" s="41" t="s">
        <v>19</v>
      </c>
      <c r="J23" s="41" t="s">
        <v>14</v>
      </c>
      <c r="K23" s="41" t="s">
        <v>2411</v>
      </c>
      <c r="L23" s="40"/>
      <c r="M23" s="40"/>
    </row>
    <row r="24" spans="1:13" x14ac:dyDescent="0.25">
      <c r="A24" s="63" t="str">
        <f t="shared" si="0"/>
        <v>2134</v>
      </c>
      <c r="B24" s="63">
        <f t="shared" si="1"/>
        <v>2134</v>
      </c>
      <c r="C24" s="40">
        <v>31</v>
      </c>
      <c r="D24" s="41">
        <v>25</v>
      </c>
      <c r="E24" s="41" t="s">
        <v>2440</v>
      </c>
      <c r="F24" s="41">
        <v>879</v>
      </c>
      <c r="G24" s="42">
        <v>2134</v>
      </c>
      <c r="H24" s="43" t="s">
        <v>939</v>
      </c>
      <c r="I24" s="41" t="s">
        <v>13</v>
      </c>
      <c r="J24" s="41" t="s">
        <v>14</v>
      </c>
      <c r="K24" s="41" t="s">
        <v>2411</v>
      </c>
      <c r="L24" s="40"/>
      <c r="M24" s="40"/>
    </row>
    <row r="25" spans="1:13" x14ac:dyDescent="0.25">
      <c r="A25" s="63" t="str">
        <f t="shared" si="0"/>
        <v>3080</v>
      </c>
      <c r="B25" s="63">
        <f t="shared" si="1"/>
        <v>3080</v>
      </c>
      <c r="C25" s="40">
        <v>32</v>
      </c>
      <c r="D25" s="41">
        <v>26</v>
      </c>
      <c r="E25" s="41" t="s">
        <v>2441</v>
      </c>
      <c r="F25" s="41">
        <v>568</v>
      </c>
      <c r="G25" s="42">
        <v>3080</v>
      </c>
      <c r="H25" s="43" t="s">
        <v>1686</v>
      </c>
      <c r="I25" s="41" t="s">
        <v>19</v>
      </c>
      <c r="J25" s="41" t="s">
        <v>77</v>
      </c>
      <c r="K25" s="41" t="s">
        <v>2411</v>
      </c>
      <c r="L25" s="40"/>
      <c r="M25" s="40"/>
    </row>
    <row r="26" spans="1:13" x14ac:dyDescent="0.25">
      <c r="A26" s="63" t="str">
        <f t="shared" si="0"/>
        <v>2144</v>
      </c>
      <c r="B26" s="63">
        <f t="shared" si="1"/>
        <v>2144</v>
      </c>
      <c r="C26" s="40">
        <v>33</v>
      </c>
      <c r="D26" s="41">
        <v>29</v>
      </c>
      <c r="E26" s="41" t="s">
        <v>2442</v>
      </c>
      <c r="F26" s="41">
        <v>888</v>
      </c>
      <c r="G26" s="42">
        <v>2144</v>
      </c>
      <c r="H26" s="43" t="s">
        <v>281</v>
      </c>
      <c r="I26" s="41" t="s">
        <v>13</v>
      </c>
      <c r="J26" s="41" t="s">
        <v>14</v>
      </c>
      <c r="K26" s="41" t="s">
        <v>2411</v>
      </c>
      <c r="L26" s="40"/>
      <c r="M26" s="40"/>
    </row>
    <row r="27" spans="1:13" x14ac:dyDescent="0.25">
      <c r="A27" s="63" t="str">
        <f t="shared" si="0"/>
        <v>3619</v>
      </c>
      <c r="B27" s="63">
        <f t="shared" si="1"/>
        <v>3619</v>
      </c>
      <c r="C27" s="40">
        <v>35</v>
      </c>
      <c r="D27" s="41">
        <v>30</v>
      </c>
      <c r="E27" s="41" t="s">
        <v>2443</v>
      </c>
      <c r="F27" s="41">
        <v>852</v>
      </c>
      <c r="G27" s="42">
        <v>3619</v>
      </c>
      <c r="H27" s="43" t="s">
        <v>809</v>
      </c>
      <c r="I27" s="41" t="s">
        <v>13</v>
      </c>
      <c r="J27" s="41" t="s">
        <v>14</v>
      </c>
      <c r="K27" s="41" t="s">
        <v>2411</v>
      </c>
      <c r="L27" s="44"/>
      <c r="M27" s="40"/>
    </row>
    <row r="28" spans="1:13" x14ac:dyDescent="0.25">
      <c r="A28" s="63" t="str">
        <f t="shared" si="0"/>
        <v>995</v>
      </c>
      <c r="B28" s="63">
        <f t="shared" si="1"/>
        <v>995</v>
      </c>
      <c r="C28" s="40">
        <v>36</v>
      </c>
      <c r="D28" s="41">
        <v>31</v>
      </c>
      <c r="E28" s="41" t="s">
        <v>2444</v>
      </c>
      <c r="F28" s="41">
        <v>846</v>
      </c>
      <c r="G28" s="42">
        <v>995</v>
      </c>
      <c r="H28" s="43" t="s">
        <v>1717</v>
      </c>
      <c r="I28" s="41" t="s">
        <v>19</v>
      </c>
      <c r="J28" s="41" t="s">
        <v>14</v>
      </c>
      <c r="K28" s="41" t="s">
        <v>2411</v>
      </c>
      <c r="L28" s="40"/>
      <c r="M28" s="40"/>
    </row>
    <row r="29" spans="1:13" x14ac:dyDescent="0.25">
      <c r="A29" s="63" t="str">
        <f t="shared" si="0"/>
        <v>1332</v>
      </c>
      <c r="B29" s="63">
        <f t="shared" si="1"/>
        <v>1332</v>
      </c>
      <c r="C29" s="40">
        <v>37</v>
      </c>
      <c r="D29" s="41">
        <v>32</v>
      </c>
      <c r="E29" s="41" t="s">
        <v>2445</v>
      </c>
      <c r="F29" s="41">
        <v>871</v>
      </c>
      <c r="G29" s="42">
        <v>1332</v>
      </c>
      <c r="H29" s="43" t="s">
        <v>2047</v>
      </c>
      <c r="I29" s="41" t="s">
        <v>19</v>
      </c>
      <c r="J29" s="41" t="s">
        <v>14</v>
      </c>
      <c r="K29" s="41" t="s">
        <v>2411</v>
      </c>
      <c r="L29" s="40"/>
      <c r="M29" s="40"/>
    </row>
    <row r="30" spans="1:13" x14ac:dyDescent="0.25">
      <c r="A30" s="63" t="str">
        <f t="shared" si="0"/>
        <v>326</v>
      </c>
      <c r="B30" s="63">
        <f t="shared" si="1"/>
        <v>326</v>
      </c>
      <c r="C30" s="40">
        <v>38</v>
      </c>
      <c r="D30" s="41">
        <v>33</v>
      </c>
      <c r="E30" s="41" t="s">
        <v>2446</v>
      </c>
      <c r="F30" s="41">
        <v>686</v>
      </c>
      <c r="G30" s="42">
        <v>326</v>
      </c>
      <c r="H30" s="43" t="s">
        <v>1997</v>
      </c>
      <c r="I30" s="41" t="s">
        <v>19</v>
      </c>
      <c r="J30" s="41" t="s">
        <v>14</v>
      </c>
      <c r="K30" s="41" t="s">
        <v>2411</v>
      </c>
      <c r="L30" s="40"/>
      <c r="M30" s="40"/>
    </row>
    <row r="31" spans="1:13" ht="24" x14ac:dyDescent="0.25">
      <c r="A31" s="63" t="str">
        <f t="shared" si="0"/>
        <v>511</v>
      </c>
      <c r="B31" s="63">
        <f t="shared" si="1"/>
        <v>511</v>
      </c>
      <c r="C31" s="40">
        <v>40</v>
      </c>
      <c r="D31" s="41">
        <v>35</v>
      </c>
      <c r="E31" s="41" t="s">
        <v>2447</v>
      </c>
      <c r="F31" s="46">
        <v>938</v>
      </c>
      <c r="G31" s="47">
        <v>511</v>
      </c>
      <c r="H31" s="48" t="s">
        <v>664</v>
      </c>
      <c r="I31" s="40" t="s">
        <v>19</v>
      </c>
      <c r="J31" s="41" t="s">
        <v>14</v>
      </c>
      <c r="K31" s="41" t="s">
        <v>2411</v>
      </c>
      <c r="L31" s="44" t="s">
        <v>2448</v>
      </c>
      <c r="M31" s="40"/>
    </row>
    <row r="32" spans="1:13" x14ac:dyDescent="0.25">
      <c r="A32" s="63" t="str">
        <f t="shared" si="0"/>
        <v>358</v>
      </c>
      <c r="B32" s="63">
        <f t="shared" si="1"/>
        <v>358</v>
      </c>
      <c r="C32" s="40">
        <v>41</v>
      </c>
      <c r="D32" s="41">
        <v>36</v>
      </c>
      <c r="E32" s="41" t="s">
        <v>2449</v>
      </c>
      <c r="F32" s="46">
        <v>957</v>
      </c>
      <c r="G32" s="47">
        <v>358</v>
      </c>
      <c r="H32" s="48" t="s">
        <v>1497</v>
      </c>
      <c r="I32" s="40" t="s">
        <v>19</v>
      </c>
      <c r="J32" s="41" t="s">
        <v>14</v>
      </c>
      <c r="K32" s="41" t="s">
        <v>2411</v>
      </c>
      <c r="L32" s="40"/>
      <c r="M32" s="40"/>
    </row>
    <row r="33" spans="1:13" ht="24" x14ac:dyDescent="0.25">
      <c r="A33" s="63" t="str">
        <f t="shared" si="0"/>
        <v>2639</v>
      </c>
      <c r="B33" s="63">
        <f t="shared" si="1"/>
        <v>2639</v>
      </c>
      <c r="C33" s="40">
        <v>42</v>
      </c>
      <c r="D33" s="41">
        <v>37</v>
      </c>
      <c r="E33" s="41" t="s">
        <v>2450</v>
      </c>
      <c r="F33" s="46">
        <v>941</v>
      </c>
      <c r="G33" s="47">
        <v>2639</v>
      </c>
      <c r="H33" s="48" t="s">
        <v>2108</v>
      </c>
      <c r="I33" s="40" t="s">
        <v>13</v>
      </c>
      <c r="J33" s="41" t="s">
        <v>14</v>
      </c>
      <c r="K33" s="41" t="s">
        <v>2411</v>
      </c>
      <c r="L33" s="44" t="s">
        <v>2451</v>
      </c>
      <c r="M33" s="40"/>
    </row>
    <row r="34" spans="1:13" ht="24" x14ac:dyDescent="0.25">
      <c r="A34" s="63" t="str">
        <f t="shared" si="0"/>
        <v>920</v>
      </c>
      <c r="B34" s="63">
        <f t="shared" si="1"/>
        <v>920</v>
      </c>
      <c r="C34" s="40">
        <v>43</v>
      </c>
      <c r="D34" s="41">
        <v>38</v>
      </c>
      <c r="E34" s="41" t="s">
        <v>2452</v>
      </c>
      <c r="F34" s="46">
        <v>952</v>
      </c>
      <c r="G34" s="47">
        <v>920</v>
      </c>
      <c r="H34" s="48" t="s">
        <v>1427</v>
      </c>
      <c r="I34" s="40" t="s">
        <v>13</v>
      </c>
      <c r="J34" s="41" t="s">
        <v>14</v>
      </c>
      <c r="K34" s="41" t="s">
        <v>2411</v>
      </c>
      <c r="L34" s="44" t="s">
        <v>2453</v>
      </c>
      <c r="M34" s="40"/>
    </row>
    <row r="35" spans="1:13" ht="24" x14ac:dyDescent="0.25">
      <c r="A35" s="63" t="str">
        <f t="shared" si="0"/>
        <v>2428</v>
      </c>
      <c r="B35" s="63">
        <f t="shared" si="1"/>
        <v>2428</v>
      </c>
      <c r="C35" s="40">
        <v>44</v>
      </c>
      <c r="D35" s="41">
        <v>39</v>
      </c>
      <c r="E35" s="46" t="s">
        <v>2454</v>
      </c>
      <c r="F35" s="46">
        <v>981</v>
      </c>
      <c r="G35" s="47">
        <v>2428</v>
      </c>
      <c r="H35" s="48" t="s">
        <v>2076</v>
      </c>
      <c r="I35" s="40" t="s">
        <v>13</v>
      </c>
      <c r="J35" s="41" t="s">
        <v>14</v>
      </c>
      <c r="K35" s="41" t="s">
        <v>2411</v>
      </c>
      <c r="L35" s="44" t="s">
        <v>2455</v>
      </c>
      <c r="M35" s="40"/>
    </row>
    <row r="36" spans="1:13" ht="24" x14ac:dyDescent="0.25">
      <c r="A36" s="63" t="str">
        <f t="shared" si="0"/>
        <v>2988</v>
      </c>
      <c r="B36" s="63">
        <f t="shared" si="1"/>
        <v>2988</v>
      </c>
      <c r="C36" s="40">
        <v>45</v>
      </c>
      <c r="D36" s="41">
        <v>40</v>
      </c>
      <c r="E36" s="41" t="s">
        <v>2456</v>
      </c>
      <c r="F36" s="46">
        <v>961</v>
      </c>
      <c r="G36" s="47">
        <v>2988</v>
      </c>
      <c r="H36" s="48" t="s">
        <v>1692</v>
      </c>
      <c r="I36" s="40" t="s">
        <v>19</v>
      </c>
      <c r="J36" s="41" t="s">
        <v>14</v>
      </c>
      <c r="K36" s="41" t="s">
        <v>2411</v>
      </c>
      <c r="L36" s="44" t="s">
        <v>2457</v>
      </c>
      <c r="M36" s="40"/>
    </row>
    <row r="37" spans="1:13" ht="24" x14ac:dyDescent="0.25">
      <c r="A37" s="63" t="str">
        <f t="shared" si="0"/>
        <v>2306</v>
      </c>
      <c r="B37" s="63">
        <f t="shared" si="1"/>
        <v>2306</v>
      </c>
      <c r="C37" s="40">
        <v>46</v>
      </c>
      <c r="D37" s="41">
        <v>41</v>
      </c>
      <c r="E37" s="41" t="s">
        <v>2458</v>
      </c>
      <c r="F37" s="46">
        <v>1012</v>
      </c>
      <c r="G37" s="47">
        <v>2306</v>
      </c>
      <c r="H37" s="48" t="s">
        <v>1095</v>
      </c>
      <c r="I37" s="40" t="s">
        <v>19</v>
      </c>
      <c r="J37" s="41" t="s">
        <v>14</v>
      </c>
      <c r="K37" s="41" t="s">
        <v>2411</v>
      </c>
      <c r="L37" s="44" t="s">
        <v>2459</v>
      </c>
      <c r="M37" s="40"/>
    </row>
    <row r="38" spans="1:13" x14ac:dyDescent="0.25">
      <c r="A38" s="63" t="str">
        <f t="shared" si="0"/>
        <v>795</v>
      </c>
      <c r="B38" s="63">
        <f t="shared" si="1"/>
        <v>795</v>
      </c>
      <c r="C38" s="40">
        <v>47</v>
      </c>
      <c r="D38" s="41">
        <v>42</v>
      </c>
      <c r="E38" s="41" t="s">
        <v>2460</v>
      </c>
      <c r="F38" s="46">
        <v>997</v>
      </c>
      <c r="G38" s="47">
        <v>795</v>
      </c>
      <c r="H38" s="48" t="s">
        <v>1541</v>
      </c>
      <c r="I38" s="47" t="s">
        <v>13</v>
      </c>
      <c r="J38" s="41" t="s">
        <v>14</v>
      </c>
      <c r="K38" s="41" t="s">
        <v>2411</v>
      </c>
      <c r="L38" s="40"/>
      <c r="M38" s="40"/>
    </row>
    <row r="39" spans="1:13" x14ac:dyDescent="0.25">
      <c r="A39" s="63" t="str">
        <f t="shared" si="0"/>
        <v>524</v>
      </c>
      <c r="B39" s="63">
        <f t="shared" si="1"/>
        <v>524</v>
      </c>
      <c r="C39" s="40">
        <v>48</v>
      </c>
      <c r="D39" s="41">
        <v>43</v>
      </c>
      <c r="E39" s="41" t="s">
        <v>2461</v>
      </c>
      <c r="F39" s="46">
        <v>1002</v>
      </c>
      <c r="G39" s="47">
        <v>524</v>
      </c>
      <c r="H39" s="48" t="s">
        <v>1355</v>
      </c>
      <c r="I39" s="47" t="s">
        <v>13</v>
      </c>
      <c r="J39" s="41" t="s">
        <v>14</v>
      </c>
      <c r="K39" s="41" t="s">
        <v>2411</v>
      </c>
      <c r="L39" s="40"/>
      <c r="M39" s="40"/>
    </row>
    <row r="40" spans="1:13" x14ac:dyDescent="0.25">
      <c r="A40" s="63" t="str">
        <f t="shared" si="0"/>
        <v>4148</v>
      </c>
      <c r="B40" s="63">
        <f t="shared" si="1"/>
        <v>4148</v>
      </c>
      <c r="C40" s="40">
        <v>49</v>
      </c>
      <c r="D40" s="41">
        <v>44</v>
      </c>
      <c r="E40" s="41" t="s">
        <v>2462</v>
      </c>
      <c r="F40" s="46">
        <v>1050</v>
      </c>
      <c r="G40" s="47">
        <v>4148</v>
      </c>
      <c r="H40" s="48" t="s">
        <v>190</v>
      </c>
      <c r="I40" s="47" t="s">
        <v>19</v>
      </c>
      <c r="J40" s="41" t="s">
        <v>14</v>
      </c>
      <c r="K40" s="41" t="s">
        <v>2411</v>
      </c>
      <c r="L40" s="40"/>
      <c r="M40" s="40"/>
    </row>
    <row r="41" spans="1:13" x14ac:dyDescent="0.25">
      <c r="A41" s="63" t="str">
        <f t="shared" si="0"/>
        <v>2404</v>
      </c>
      <c r="B41" s="63">
        <f t="shared" si="1"/>
        <v>2404</v>
      </c>
      <c r="C41" s="40">
        <v>50</v>
      </c>
      <c r="D41" s="41">
        <v>45</v>
      </c>
      <c r="E41" s="41" t="s">
        <v>2463</v>
      </c>
      <c r="F41" s="46">
        <v>1043</v>
      </c>
      <c r="G41" s="47">
        <v>2404</v>
      </c>
      <c r="H41" s="48" t="s">
        <v>2255</v>
      </c>
      <c r="I41" s="47" t="s">
        <v>13</v>
      </c>
      <c r="J41" s="41" t="s">
        <v>14</v>
      </c>
      <c r="K41" s="41" t="s">
        <v>2411</v>
      </c>
      <c r="L41" s="40"/>
      <c r="M41" s="40"/>
    </row>
    <row r="42" spans="1:13" x14ac:dyDescent="0.25">
      <c r="A42" s="63" t="str">
        <f t="shared" si="0"/>
        <v>1259</v>
      </c>
      <c r="B42" s="63">
        <f t="shared" si="1"/>
        <v>1259</v>
      </c>
      <c r="C42" s="40">
        <v>51</v>
      </c>
      <c r="D42" s="41">
        <v>46</v>
      </c>
      <c r="E42" s="41" t="s">
        <v>2464</v>
      </c>
      <c r="F42" s="46">
        <v>1087</v>
      </c>
      <c r="G42" s="47">
        <v>1259</v>
      </c>
      <c r="H42" s="48" t="s">
        <v>1349</v>
      </c>
      <c r="I42" s="47" t="s">
        <v>13</v>
      </c>
      <c r="J42" s="41" t="s">
        <v>14</v>
      </c>
      <c r="K42" s="41" t="s">
        <v>2411</v>
      </c>
      <c r="L42" s="40"/>
      <c r="M42" s="40"/>
    </row>
    <row r="43" spans="1:13" x14ac:dyDescent="0.25">
      <c r="A43" s="63" t="str">
        <f t="shared" si="0"/>
        <v>1795</v>
      </c>
      <c r="B43" s="63">
        <f t="shared" si="1"/>
        <v>1795</v>
      </c>
      <c r="C43" s="40">
        <v>53</v>
      </c>
      <c r="D43" s="41">
        <v>48</v>
      </c>
      <c r="E43" s="41" t="s">
        <v>2465</v>
      </c>
      <c r="F43" s="46">
        <v>1115</v>
      </c>
      <c r="G43" s="47">
        <v>1795</v>
      </c>
      <c r="H43" s="48" t="s">
        <v>2466</v>
      </c>
      <c r="I43" s="47" t="s">
        <v>13</v>
      </c>
      <c r="J43" s="41" t="s">
        <v>14</v>
      </c>
      <c r="K43" s="41" t="s">
        <v>2411</v>
      </c>
      <c r="L43" s="40"/>
      <c r="M43" s="40"/>
    </row>
    <row r="44" spans="1:13" x14ac:dyDescent="0.25">
      <c r="A44" s="63" t="str">
        <f t="shared" si="0"/>
        <v>1456</v>
      </c>
      <c r="B44" s="63">
        <f t="shared" si="1"/>
        <v>1456</v>
      </c>
      <c r="C44" s="40">
        <v>54</v>
      </c>
      <c r="D44" s="41">
        <v>49</v>
      </c>
      <c r="E44" s="41" t="s">
        <v>2467</v>
      </c>
      <c r="F44" s="46">
        <v>1186</v>
      </c>
      <c r="G44" s="47">
        <v>1456</v>
      </c>
      <c r="H44" s="48" t="s">
        <v>2468</v>
      </c>
      <c r="I44" s="47" t="s">
        <v>19</v>
      </c>
      <c r="J44" s="41" t="s">
        <v>14</v>
      </c>
      <c r="K44" s="41" t="s">
        <v>2411</v>
      </c>
      <c r="L44" s="40"/>
      <c r="M44" s="40"/>
    </row>
    <row r="45" spans="1:13" x14ac:dyDescent="0.25">
      <c r="A45" s="63" t="str">
        <f t="shared" si="0"/>
        <v>1100</v>
      </c>
      <c r="B45" s="63">
        <f t="shared" si="1"/>
        <v>1100</v>
      </c>
      <c r="C45" s="40">
        <v>55</v>
      </c>
      <c r="D45" s="41">
        <v>49</v>
      </c>
      <c r="E45" s="41" t="s">
        <v>2469</v>
      </c>
      <c r="F45" s="46">
        <v>1200</v>
      </c>
      <c r="G45" s="47">
        <v>1100</v>
      </c>
      <c r="H45" s="48" t="s">
        <v>2207</v>
      </c>
      <c r="I45" s="47" t="s">
        <v>19</v>
      </c>
      <c r="J45" s="41" t="s">
        <v>14</v>
      </c>
      <c r="K45" s="41" t="s">
        <v>2411</v>
      </c>
      <c r="L45" s="40"/>
      <c r="M45" s="40"/>
    </row>
    <row r="46" spans="1:13" x14ac:dyDescent="0.25">
      <c r="A46" s="63" t="str">
        <f t="shared" si="0"/>
        <v>4041</v>
      </c>
      <c r="B46" s="63">
        <f t="shared" si="1"/>
        <v>4041</v>
      </c>
      <c r="C46" s="40">
        <v>56</v>
      </c>
      <c r="D46" s="41">
        <v>50</v>
      </c>
      <c r="E46" s="41" t="s">
        <v>2470</v>
      </c>
      <c r="F46" s="46">
        <v>1248</v>
      </c>
      <c r="G46" s="47">
        <v>4041</v>
      </c>
      <c r="H46" s="48" t="s">
        <v>1163</v>
      </c>
      <c r="I46" s="47" t="s">
        <v>13</v>
      </c>
      <c r="J46" s="41" t="s">
        <v>14</v>
      </c>
      <c r="K46" s="41" t="s">
        <v>2411</v>
      </c>
      <c r="L46" s="40"/>
      <c r="M46" s="40"/>
    </row>
    <row r="47" spans="1:13" x14ac:dyDescent="0.25">
      <c r="A47" s="63" t="str">
        <f t="shared" si="0"/>
        <v>1635</v>
      </c>
      <c r="B47" s="63">
        <f t="shared" si="1"/>
        <v>1635</v>
      </c>
      <c r="C47" s="40">
        <v>57</v>
      </c>
      <c r="D47" s="41">
        <v>51</v>
      </c>
      <c r="E47" s="46" t="s">
        <v>2471</v>
      </c>
      <c r="F47" s="46">
        <v>1257</v>
      </c>
      <c r="G47" s="47">
        <v>1635</v>
      </c>
      <c r="H47" s="48" t="s">
        <v>1755</v>
      </c>
      <c r="I47" s="47" t="s">
        <v>13</v>
      </c>
      <c r="J47" s="41" t="s">
        <v>14</v>
      </c>
      <c r="K47" s="41" t="s">
        <v>2411</v>
      </c>
      <c r="L47" s="40"/>
      <c r="M47" s="40"/>
    </row>
    <row r="48" spans="1:13" x14ac:dyDescent="0.25">
      <c r="A48" s="63" t="str">
        <f t="shared" si="0"/>
        <v>882</v>
      </c>
      <c r="B48" s="63">
        <f t="shared" si="1"/>
        <v>882</v>
      </c>
      <c r="C48" s="40">
        <v>58</v>
      </c>
      <c r="D48" s="41">
        <v>1</v>
      </c>
      <c r="E48" s="41" t="s">
        <v>2472</v>
      </c>
      <c r="F48" s="41">
        <v>552</v>
      </c>
      <c r="G48" s="42">
        <v>882</v>
      </c>
      <c r="H48" s="43" t="s">
        <v>130</v>
      </c>
      <c r="I48" s="41" t="s">
        <v>13</v>
      </c>
      <c r="J48" s="41" t="s">
        <v>14</v>
      </c>
      <c r="K48" s="41" t="s">
        <v>2405</v>
      </c>
      <c r="L48" s="34"/>
      <c r="M48" s="40"/>
    </row>
    <row r="49" spans="1:13" x14ac:dyDescent="0.25">
      <c r="A49" s="63" t="str">
        <f t="shared" si="0"/>
        <v>2821</v>
      </c>
      <c r="B49" s="63">
        <f t="shared" si="1"/>
        <v>2821</v>
      </c>
      <c r="C49" s="40">
        <v>59</v>
      </c>
      <c r="D49" s="41">
        <v>2</v>
      </c>
      <c r="E49" s="41" t="s">
        <v>2473</v>
      </c>
      <c r="F49" s="41">
        <v>449</v>
      </c>
      <c r="G49" s="42">
        <v>2821</v>
      </c>
      <c r="H49" s="43" t="s">
        <v>1108</v>
      </c>
      <c r="I49" s="41" t="s">
        <v>13</v>
      </c>
      <c r="J49" s="41" t="s">
        <v>368</v>
      </c>
      <c r="K49" s="41" t="s">
        <v>2405</v>
      </c>
      <c r="L49" s="34"/>
      <c r="M49" s="40"/>
    </row>
    <row r="50" spans="1:13" x14ac:dyDescent="0.25">
      <c r="A50" s="63" t="str">
        <f t="shared" ref="A50:A94" si="2">CLEAN(B50)</f>
        <v>817</v>
      </c>
      <c r="B50" s="63">
        <f t="shared" si="1"/>
        <v>817</v>
      </c>
      <c r="C50" s="40">
        <v>60</v>
      </c>
      <c r="D50" s="41">
        <v>3</v>
      </c>
      <c r="E50" s="41" t="s">
        <v>2474</v>
      </c>
      <c r="F50" s="41">
        <v>599</v>
      </c>
      <c r="G50" s="42">
        <v>817</v>
      </c>
      <c r="H50" s="43" t="s">
        <v>1805</v>
      </c>
      <c r="I50" s="41" t="s">
        <v>13</v>
      </c>
      <c r="J50" s="41" t="s">
        <v>14</v>
      </c>
      <c r="K50" s="41" t="s">
        <v>2405</v>
      </c>
      <c r="L50" s="34"/>
      <c r="M50" s="40"/>
    </row>
    <row r="51" spans="1:13" x14ac:dyDescent="0.25">
      <c r="A51" s="63" t="str">
        <f t="shared" si="2"/>
        <v>4782</v>
      </c>
      <c r="B51" s="63">
        <f t="shared" si="1"/>
        <v>4782</v>
      </c>
      <c r="C51" s="40">
        <v>61</v>
      </c>
      <c r="D51" s="41">
        <v>4</v>
      </c>
      <c r="E51" s="41" t="s">
        <v>2475</v>
      </c>
      <c r="F51" s="41">
        <v>173</v>
      </c>
      <c r="G51" s="42">
        <v>4782</v>
      </c>
      <c r="H51" s="43" t="s">
        <v>2159</v>
      </c>
      <c r="I51" s="41" t="s">
        <v>13</v>
      </c>
      <c r="J51" s="41" t="s">
        <v>14</v>
      </c>
      <c r="K51" s="41" t="s">
        <v>2405</v>
      </c>
      <c r="L51" s="34"/>
      <c r="M51" s="40"/>
    </row>
    <row r="52" spans="1:13" x14ac:dyDescent="0.25">
      <c r="A52" s="63" t="str">
        <f t="shared" si="2"/>
        <v>1655</v>
      </c>
      <c r="B52" s="63">
        <f t="shared" si="1"/>
        <v>1655</v>
      </c>
      <c r="C52" s="40">
        <v>62</v>
      </c>
      <c r="D52" s="41">
        <v>5</v>
      </c>
      <c r="E52" s="41" t="s">
        <v>2476</v>
      </c>
      <c r="F52" s="41">
        <v>167</v>
      </c>
      <c r="G52" s="42">
        <v>1655</v>
      </c>
      <c r="H52" s="43" t="s">
        <v>1963</v>
      </c>
      <c r="I52" s="41" t="s">
        <v>13</v>
      </c>
      <c r="J52" s="41" t="s">
        <v>14</v>
      </c>
      <c r="K52" s="41" t="s">
        <v>2405</v>
      </c>
      <c r="L52" s="34"/>
      <c r="M52" s="40"/>
    </row>
    <row r="53" spans="1:13" x14ac:dyDescent="0.25">
      <c r="A53" s="63" t="str">
        <f t="shared" si="2"/>
        <v>2846</v>
      </c>
      <c r="B53" s="63">
        <f t="shared" si="1"/>
        <v>2846</v>
      </c>
      <c r="C53" s="40">
        <v>63</v>
      </c>
      <c r="D53" s="41">
        <v>6</v>
      </c>
      <c r="E53" s="41" t="s">
        <v>2477</v>
      </c>
      <c r="F53" s="41">
        <v>613</v>
      </c>
      <c r="G53" s="42">
        <v>2846</v>
      </c>
      <c r="H53" s="43" t="s">
        <v>1322</v>
      </c>
      <c r="I53" s="41" t="s">
        <v>13</v>
      </c>
      <c r="J53" s="41" t="s">
        <v>14</v>
      </c>
      <c r="K53" s="41" t="s">
        <v>2405</v>
      </c>
      <c r="L53" s="34"/>
      <c r="M53" s="40"/>
    </row>
    <row r="54" spans="1:13" x14ac:dyDescent="0.25">
      <c r="A54" s="63" t="str">
        <f t="shared" si="2"/>
        <v>477</v>
      </c>
      <c r="B54" s="63">
        <f t="shared" si="1"/>
        <v>477</v>
      </c>
      <c r="C54" s="40">
        <v>64</v>
      </c>
      <c r="D54" s="41">
        <v>7</v>
      </c>
      <c r="E54" s="41" t="s">
        <v>2478</v>
      </c>
      <c r="F54" s="41">
        <v>168</v>
      </c>
      <c r="G54" s="42">
        <v>477</v>
      </c>
      <c r="H54" s="43" t="s">
        <v>59</v>
      </c>
      <c r="I54" s="41" t="s">
        <v>13</v>
      </c>
      <c r="J54" s="41" t="s">
        <v>14</v>
      </c>
      <c r="K54" s="41" t="s">
        <v>2405</v>
      </c>
      <c r="L54" s="34"/>
      <c r="M54" s="40"/>
    </row>
    <row r="55" spans="1:13" x14ac:dyDescent="0.25">
      <c r="A55" s="63" t="str">
        <f t="shared" si="2"/>
        <v>508</v>
      </c>
      <c r="B55" s="63">
        <f t="shared" si="1"/>
        <v>508</v>
      </c>
      <c r="C55" s="40">
        <v>65</v>
      </c>
      <c r="D55" s="41">
        <v>8</v>
      </c>
      <c r="E55" s="41" t="s">
        <v>2479</v>
      </c>
      <c r="F55" s="41">
        <v>180</v>
      </c>
      <c r="G55" s="42">
        <v>508</v>
      </c>
      <c r="H55" s="43" t="s">
        <v>175</v>
      </c>
      <c r="I55" s="41" t="s">
        <v>13</v>
      </c>
      <c r="J55" s="41" t="s">
        <v>14</v>
      </c>
      <c r="K55" s="41" t="s">
        <v>2405</v>
      </c>
      <c r="L55" s="34"/>
      <c r="M55" s="40"/>
    </row>
    <row r="56" spans="1:13" x14ac:dyDescent="0.25">
      <c r="A56" s="63" t="str">
        <f t="shared" si="2"/>
        <v>694</v>
      </c>
      <c r="B56" s="63">
        <f t="shared" ref="B56:B107" si="3">_xlfn.NUMBERVALUE(G56)</f>
        <v>694</v>
      </c>
      <c r="C56" s="40">
        <v>66</v>
      </c>
      <c r="D56" s="41">
        <v>9</v>
      </c>
      <c r="E56" s="41" t="s">
        <v>2480</v>
      </c>
      <c r="F56" s="41">
        <v>277</v>
      </c>
      <c r="G56" s="42">
        <v>694</v>
      </c>
      <c r="H56" s="43" t="s">
        <v>233</v>
      </c>
      <c r="I56" s="41" t="s">
        <v>13</v>
      </c>
      <c r="J56" s="41" t="s">
        <v>14</v>
      </c>
      <c r="K56" s="41" t="s">
        <v>2405</v>
      </c>
      <c r="L56" s="34"/>
      <c r="M56" s="40"/>
    </row>
    <row r="57" spans="1:13" x14ac:dyDescent="0.25">
      <c r="A57" s="63" t="str">
        <f t="shared" si="2"/>
        <v>3065</v>
      </c>
      <c r="B57" s="63">
        <f t="shared" si="3"/>
        <v>3065</v>
      </c>
      <c r="C57" s="40">
        <v>67</v>
      </c>
      <c r="D57" s="41">
        <v>10</v>
      </c>
      <c r="E57" s="41" t="s">
        <v>2481</v>
      </c>
      <c r="F57" s="41">
        <v>453</v>
      </c>
      <c r="G57" s="42">
        <v>3065</v>
      </c>
      <c r="H57" s="43" t="s">
        <v>1054</v>
      </c>
      <c r="I57" s="41" t="s">
        <v>19</v>
      </c>
      <c r="J57" s="41" t="s">
        <v>14</v>
      </c>
      <c r="K57" s="41" t="s">
        <v>2405</v>
      </c>
      <c r="L57" s="34"/>
      <c r="M57" s="40"/>
    </row>
    <row r="58" spans="1:13" x14ac:dyDescent="0.25">
      <c r="A58" s="63" t="str">
        <f t="shared" si="2"/>
        <v>1005</v>
      </c>
      <c r="B58" s="63">
        <f t="shared" si="3"/>
        <v>1005</v>
      </c>
      <c r="C58" s="40">
        <v>68</v>
      </c>
      <c r="D58" s="41">
        <v>11</v>
      </c>
      <c r="E58" s="41" t="s">
        <v>2482</v>
      </c>
      <c r="F58" s="41">
        <v>562</v>
      </c>
      <c r="G58" s="42">
        <v>1005</v>
      </c>
      <c r="H58" s="43" t="s">
        <v>488</v>
      </c>
      <c r="I58" s="41" t="s">
        <v>19</v>
      </c>
      <c r="J58" s="41" t="s">
        <v>14</v>
      </c>
      <c r="K58" s="41" t="s">
        <v>2405</v>
      </c>
      <c r="L58" s="34"/>
      <c r="M58" s="40"/>
    </row>
    <row r="59" spans="1:13" x14ac:dyDescent="0.25">
      <c r="A59" s="63" t="str">
        <f t="shared" si="2"/>
        <v>2510</v>
      </c>
      <c r="B59" s="63">
        <f t="shared" si="3"/>
        <v>2510</v>
      </c>
      <c r="C59" s="40">
        <v>69</v>
      </c>
      <c r="D59" s="41">
        <v>12</v>
      </c>
      <c r="E59" s="41" t="s">
        <v>2483</v>
      </c>
      <c r="F59" s="41">
        <v>550</v>
      </c>
      <c r="G59" s="42">
        <v>2510</v>
      </c>
      <c r="H59" s="43" t="s">
        <v>376</v>
      </c>
      <c r="I59" s="41" t="s">
        <v>19</v>
      </c>
      <c r="J59" s="41" t="s">
        <v>14</v>
      </c>
      <c r="K59" s="41" t="s">
        <v>2405</v>
      </c>
      <c r="L59" s="34"/>
      <c r="M59" s="40"/>
    </row>
    <row r="60" spans="1:13" x14ac:dyDescent="0.25">
      <c r="A60" s="63" t="str">
        <f t="shared" si="2"/>
        <v>377</v>
      </c>
      <c r="B60" s="63">
        <f t="shared" si="3"/>
        <v>377</v>
      </c>
      <c r="C60" s="40">
        <v>70</v>
      </c>
      <c r="D60" s="41">
        <v>13</v>
      </c>
      <c r="E60" s="41" t="s">
        <v>2484</v>
      </c>
      <c r="F60" s="41">
        <v>595</v>
      </c>
      <c r="G60" s="42">
        <v>377</v>
      </c>
      <c r="H60" s="43" t="s">
        <v>21</v>
      </c>
      <c r="I60" s="41" t="s">
        <v>19</v>
      </c>
      <c r="J60" s="41" t="s">
        <v>14</v>
      </c>
      <c r="K60" s="41" t="s">
        <v>2405</v>
      </c>
      <c r="L60" s="34"/>
      <c r="M60" s="40"/>
    </row>
    <row r="61" spans="1:13" x14ac:dyDescent="0.25">
      <c r="A61" s="63" t="str">
        <f t="shared" si="2"/>
        <v>3077</v>
      </c>
      <c r="B61" s="63">
        <f t="shared" si="3"/>
        <v>3077</v>
      </c>
      <c r="C61" s="40">
        <v>71</v>
      </c>
      <c r="D61" s="41">
        <v>14</v>
      </c>
      <c r="E61" s="41" t="s">
        <v>2485</v>
      </c>
      <c r="F61" s="41">
        <v>382</v>
      </c>
      <c r="G61" s="42">
        <v>3077</v>
      </c>
      <c r="H61" s="43" t="s">
        <v>824</v>
      </c>
      <c r="I61" s="41" t="s">
        <v>13</v>
      </c>
      <c r="J61" s="41" t="s">
        <v>14</v>
      </c>
      <c r="K61" s="41" t="s">
        <v>2405</v>
      </c>
      <c r="L61" s="34"/>
      <c r="M61" s="40"/>
    </row>
    <row r="62" spans="1:13" x14ac:dyDescent="0.25">
      <c r="A62" s="63" t="str">
        <f t="shared" si="2"/>
        <v>75</v>
      </c>
      <c r="B62" s="63">
        <f t="shared" si="3"/>
        <v>75</v>
      </c>
      <c r="C62" s="40">
        <v>72</v>
      </c>
      <c r="D62" s="41">
        <v>15</v>
      </c>
      <c r="E62" s="41" t="s">
        <v>2486</v>
      </c>
      <c r="F62" s="41">
        <v>536</v>
      </c>
      <c r="G62" s="42">
        <v>75</v>
      </c>
      <c r="H62" s="43" t="s">
        <v>1661</v>
      </c>
      <c r="I62" s="41" t="s">
        <v>13</v>
      </c>
      <c r="J62" s="41" t="s">
        <v>14</v>
      </c>
      <c r="K62" s="41" t="s">
        <v>2405</v>
      </c>
      <c r="L62" s="34"/>
      <c r="M62" s="40"/>
    </row>
    <row r="63" spans="1:13" x14ac:dyDescent="0.25">
      <c r="A63" s="63" t="str">
        <f t="shared" si="2"/>
        <v>830</v>
      </c>
      <c r="B63" s="63">
        <f t="shared" si="3"/>
        <v>830</v>
      </c>
      <c r="C63" s="40">
        <v>73</v>
      </c>
      <c r="D63" s="41">
        <v>16</v>
      </c>
      <c r="E63" s="41" t="s">
        <v>2487</v>
      </c>
      <c r="F63" s="41">
        <v>510</v>
      </c>
      <c r="G63" s="42">
        <v>830</v>
      </c>
      <c r="H63" s="43" t="s">
        <v>2209</v>
      </c>
      <c r="I63" s="41" t="s">
        <v>13</v>
      </c>
      <c r="J63" s="41" t="s">
        <v>14</v>
      </c>
      <c r="K63" s="41" t="s">
        <v>2405</v>
      </c>
      <c r="L63" s="34"/>
      <c r="M63" s="40"/>
    </row>
    <row r="64" spans="1:13" x14ac:dyDescent="0.25">
      <c r="A64" s="63" t="str">
        <f t="shared" si="2"/>
        <v>2919</v>
      </c>
      <c r="B64" s="63">
        <f t="shared" si="3"/>
        <v>2919</v>
      </c>
      <c r="C64" s="40">
        <v>74</v>
      </c>
      <c r="D64" s="41">
        <v>17</v>
      </c>
      <c r="E64" s="41" t="s">
        <v>2488</v>
      </c>
      <c r="F64" s="41">
        <v>509</v>
      </c>
      <c r="G64" s="42">
        <v>2919</v>
      </c>
      <c r="H64" s="43" t="s">
        <v>1861</v>
      </c>
      <c r="I64" s="41" t="s">
        <v>13</v>
      </c>
      <c r="J64" s="41" t="s">
        <v>14</v>
      </c>
      <c r="K64" s="41" t="s">
        <v>2405</v>
      </c>
      <c r="L64" s="34"/>
      <c r="M64" s="40"/>
    </row>
    <row r="65" spans="1:13" x14ac:dyDescent="0.25">
      <c r="A65" s="63" t="str">
        <f t="shared" si="2"/>
        <v>3610</v>
      </c>
      <c r="B65" s="63">
        <f t="shared" si="3"/>
        <v>3610</v>
      </c>
      <c r="C65" s="40">
        <v>75</v>
      </c>
      <c r="D65" s="41">
        <v>18</v>
      </c>
      <c r="E65" s="41" t="s">
        <v>2489</v>
      </c>
      <c r="F65" s="41">
        <v>649</v>
      </c>
      <c r="G65" s="42">
        <v>3610</v>
      </c>
      <c r="H65" s="43" t="s">
        <v>422</v>
      </c>
      <c r="I65" s="41" t="s">
        <v>13</v>
      </c>
      <c r="J65" s="41" t="s">
        <v>14</v>
      </c>
      <c r="K65" s="41" t="s">
        <v>2405</v>
      </c>
      <c r="L65" s="34"/>
      <c r="M65" s="40"/>
    </row>
    <row r="66" spans="1:13" x14ac:dyDescent="0.25">
      <c r="A66" s="63" t="str">
        <f t="shared" si="2"/>
        <v>1144</v>
      </c>
      <c r="B66" s="63">
        <f t="shared" si="3"/>
        <v>1144</v>
      </c>
      <c r="C66" s="40">
        <v>76</v>
      </c>
      <c r="D66" s="41">
        <v>19</v>
      </c>
      <c r="E66" s="41" t="s">
        <v>2490</v>
      </c>
      <c r="F66" s="41">
        <v>622</v>
      </c>
      <c r="G66" s="42">
        <v>1144</v>
      </c>
      <c r="H66" s="43" t="s">
        <v>1180</v>
      </c>
      <c r="I66" s="41" t="s">
        <v>13</v>
      </c>
      <c r="J66" s="41" t="s">
        <v>14</v>
      </c>
      <c r="K66" s="41" t="s">
        <v>2405</v>
      </c>
      <c r="L66" s="34"/>
      <c r="M66" s="40"/>
    </row>
    <row r="67" spans="1:13" x14ac:dyDescent="0.25">
      <c r="A67" s="63" t="str">
        <f t="shared" si="2"/>
        <v>2954</v>
      </c>
      <c r="B67" s="63">
        <f t="shared" si="3"/>
        <v>2954</v>
      </c>
      <c r="C67" s="40">
        <v>77</v>
      </c>
      <c r="D67" s="41">
        <v>20</v>
      </c>
      <c r="E67" s="41" t="s">
        <v>2491</v>
      </c>
      <c r="F67" s="41">
        <v>480</v>
      </c>
      <c r="G67" s="42">
        <v>2954</v>
      </c>
      <c r="H67" s="43" t="s">
        <v>775</v>
      </c>
      <c r="I67" s="41" t="s">
        <v>13</v>
      </c>
      <c r="J67" s="41" t="s">
        <v>14</v>
      </c>
      <c r="K67" s="41" t="s">
        <v>2405</v>
      </c>
      <c r="L67" s="34"/>
      <c r="M67" s="40"/>
    </row>
    <row r="68" spans="1:13" x14ac:dyDescent="0.25">
      <c r="A68" s="63" t="str">
        <f t="shared" si="2"/>
        <v>1473</v>
      </c>
      <c r="B68" s="63">
        <f t="shared" si="3"/>
        <v>1473</v>
      </c>
      <c r="C68" s="40">
        <v>79</v>
      </c>
      <c r="D68" s="41">
        <v>21</v>
      </c>
      <c r="E68" s="41" t="s">
        <v>2492</v>
      </c>
      <c r="F68" s="41">
        <v>322</v>
      </c>
      <c r="G68" s="42">
        <v>1473</v>
      </c>
      <c r="H68" s="43" t="s">
        <v>1750</v>
      </c>
      <c r="I68" s="41" t="s">
        <v>13</v>
      </c>
      <c r="J68" s="41" t="s">
        <v>14</v>
      </c>
      <c r="K68" s="41" t="s">
        <v>2405</v>
      </c>
      <c r="L68" s="34"/>
      <c r="M68" s="40"/>
    </row>
    <row r="69" spans="1:13" x14ac:dyDescent="0.25">
      <c r="A69" s="63" t="str">
        <f t="shared" si="2"/>
        <v>849</v>
      </c>
      <c r="B69" s="63">
        <f t="shared" si="3"/>
        <v>849</v>
      </c>
      <c r="C69" s="40">
        <v>80</v>
      </c>
      <c r="D69" s="41">
        <v>22</v>
      </c>
      <c r="E69" s="41" t="s">
        <v>2493</v>
      </c>
      <c r="F69" s="41">
        <v>539</v>
      </c>
      <c r="G69" s="42">
        <v>849</v>
      </c>
      <c r="H69" s="43" t="s">
        <v>2216</v>
      </c>
      <c r="I69" s="41" t="s">
        <v>13</v>
      </c>
      <c r="J69" s="41" t="s">
        <v>14</v>
      </c>
      <c r="K69" s="41" t="s">
        <v>2405</v>
      </c>
      <c r="L69" s="34"/>
      <c r="M69" s="40"/>
    </row>
    <row r="70" spans="1:13" x14ac:dyDescent="0.25">
      <c r="A70" s="63" t="str">
        <f t="shared" si="2"/>
        <v>61</v>
      </c>
      <c r="B70" s="63">
        <f t="shared" si="3"/>
        <v>61</v>
      </c>
      <c r="C70" s="40">
        <v>81</v>
      </c>
      <c r="D70" s="41">
        <v>23</v>
      </c>
      <c r="E70" s="41" t="s">
        <v>2494</v>
      </c>
      <c r="F70" s="41">
        <v>446</v>
      </c>
      <c r="G70" s="42">
        <v>61</v>
      </c>
      <c r="H70" s="43" t="s">
        <v>434</v>
      </c>
      <c r="I70" s="41" t="s">
        <v>19</v>
      </c>
      <c r="J70" s="41" t="s">
        <v>14</v>
      </c>
      <c r="K70" s="41" t="s">
        <v>2405</v>
      </c>
      <c r="L70" s="34"/>
      <c r="M70" s="40"/>
    </row>
    <row r="71" spans="1:13" x14ac:dyDescent="0.25">
      <c r="A71" s="63" t="str">
        <f t="shared" si="2"/>
        <v>2357</v>
      </c>
      <c r="B71" s="63">
        <f t="shared" si="3"/>
        <v>2357</v>
      </c>
      <c r="C71" s="40">
        <v>82</v>
      </c>
      <c r="D71" s="41">
        <v>24</v>
      </c>
      <c r="E71" s="41" t="s">
        <v>2495</v>
      </c>
      <c r="F71" s="41">
        <v>612</v>
      </c>
      <c r="G71" s="42">
        <v>2357</v>
      </c>
      <c r="H71" s="43" t="s">
        <v>963</v>
      </c>
      <c r="I71" s="41" t="s">
        <v>13</v>
      </c>
      <c r="J71" s="41" t="s">
        <v>14</v>
      </c>
      <c r="K71" s="41" t="s">
        <v>2405</v>
      </c>
      <c r="L71" s="34"/>
      <c r="M71" s="40"/>
    </row>
    <row r="72" spans="1:13" x14ac:dyDescent="0.25">
      <c r="A72" s="63" t="str">
        <f t="shared" si="2"/>
        <v>1778</v>
      </c>
      <c r="B72" s="63">
        <f t="shared" si="3"/>
        <v>1778</v>
      </c>
      <c r="C72" s="40">
        <v>84</v>
      </c>
      <c r="D72" s="41">
        <v>25</v>
      </c>
      <c r="E72" s="41" t="s">
        <v>2496</v>
      </c>
      <c r="F72" s="41">
        <v>505</v>
      </c>
      <c r="G72" s="42">
        <v>1778</v>
      </c>
      <c r="H72" s="43" t="s">
        <v>859</v>
      </c>
      <c r="I72" s="41" t="s">
        <v>13</v>
      </c>
      <c r="J72" s="41" t="s">
        <v>14</v>
      </c>
      <c r="K72" s="41" t="s">
        <v>2405</v>
      </c>
      <c r="L72" s="34"/>
      <c r="M72" s="40"/>
    </row>
    <row r="73" spans="1:13" x14ac:dyDescent="0.25">
      <c r="A73" s="63" t="str">
        <f t="shared" si="2"/>
        <v>1651</v>
      </c>
      <c r="B73" s="63">
        <f t="shared" si="3"/>
        <v>1651</v>
      </c>
      <c r="C73" s="40">
        <v>85</v>
      </c>
      <c r="D73" s="41">
        <v>26</v>
      </c>
      <c r="E73" s="41" t="s">
        <v>2497</v>
      </c>
      <c r="F73" s="41">
        <v>639</v>
      </c>
      <c r="G73" s="42">
        <v>1651</v>
      </c>
      <c r="H73" s="43" t="s">
        <v>1970</v>
      </c>
      <c r="I73" s="41" t="s">
        <v>13</v>
      </c>
      <c r="J73" s="41" t="s">
        <v>14</v>
      </c>
      <c r="K73" s="41" t="s">
        <v>2405</v>
      </c>
      <c r="L73" s="34"/>
      <c r="M73" s="40"/>
    </row>
    <row r="74" spans="1:13" x14ac:dyDescent="0.25">
      <c r="A74" s="63" t="str">
        <f t="shared" si="2"/>
        <v>454</v>
      </c>
      <c r="B74" s="63">
        <f t="shared" si="3"/>
        <v>454</v>
      </c>
      <c r="C74" s="40">
        <v>86</v>
      </c>
      <c r="D74" s="41">
        <v>27</v>
      </c>
      <c r="E74" s="41" t="s">
        <v>2498</v>
      </c>
      <c r="F74" s="41">
        <v>573</v>
      </c>
      <c r="G74" s="42">
        <v>454</v>
      </c>
      <c r="H74" s="43" t="s">
        <v>553</v>
      </c>
      <c r="I74" s="41" t="s">
        <v>13</v>
      </c>
      <c r="J74" s="41" t="s">
        <v>14</v>
      </c>
      <c r="K74" s="41" t="s">
        <v>2405</v>
      </c>
      <c r="L74" s="34"/>
      <c r="M74" s="40"/>
    </row>
    <row r="75" spans="1:13" x14ac:dyDescent="0.25">
      <c r="A75" s="63" t="str">
        <f t="shared" si="2"/>
        <v>1034</v>
      </c>
      <c r="B75" s="63">
        <f t="shared" si="3"/>
        <v>1034</v>
      </c>
      <c r="C75" s="40">
        <v>88</v>
      </c>
      <c r="D75" s="41">
        <v>28</v>
      </c>
      <c r="E75" s="41" t="s">
        <v>2499</v>
      </c>
      <c r="F75" s="41">
        <v>104</v>
      </c>
      <c r="G75" s="42">
        <v>1034</v>
      </c>
      <c r="H75" s="43" t="s">
        <v>897</v>
      </c>
      <c r="I75" s="41" t="s">
        <v>13</v>
      </c>
      <c r="J75" s="41" t="s">
        <v>14</v>
      </c>
      <c r="K75" s="41" t="s">
        <v>2405</v>
      </c>
      <c r="L75" s="34"/>
      <c r="M75" s="40"/>
    </row>
    <row r="76" spans="1:13" x14ac:dyDescent="0.25">
      <c r="A76" s="63" t="str">
        <f t="shared" si="2"/>
        <v>2281</v>
      </c>
      <c r="B76" s="63">
        <f t="shared" si="3"/>
        <v>2281</v>
      </c>
      <c r="C76" s="40">
        <v>89</v>
      </c>
      <c r="D76" s="41">
        <v>29</v>
      </c>
      <c r="E76" s="41" t="s">
        <v>2500</v>
      </c>
      <c r="F76" s="41">
        <v>231</v>
      </c>
      <c r="G76" s="42">
        <v>2281</v>
      </c>
      <c r="H76" s="43" t="s">
        <v>108</v>
      </c>
      <c r="I76" s="41" t="s">
        <v>13</v>
      </c>
      <c r="J76" s="41" t="s">
        <v>14</v>
      </c>
      <c r="K76" s="41" t="s">
        <v>2405</v>
      </c>
      <c r="L76" s="34"/>
      <c r="M76" s="40"/>
    </row>
    <row r="77" spans="1:13" x14ac:dyDescent="0.25">
      <c r="A77" s="63" t="str">
        <f t="shared" si="2"/>
        <v>2348</v>
      </c>
      <c r="B77" s="63">
        <f t="shared" si="3"/>
        <v>2348</v>
      </c>
      <c r="C77" s="40">
        <v>92</v>
      </c>
      <c r="D77" s="41">
        <v>31</v>
      </c>
      <c r="E77" s="41" t="s">
        <v>2501</v>
      </c>
      <c r="F77" s="41">
        <v>424</v>
      </c>
      <c r="G77" s="42">
        <v>2348</v>
      </c>
      <c r="H77" s="43" t="s">
        <v>1401</v>
      </c>
      <c r="I77" s="41" t="s">
        <v>19</v>
      </c>
      <c r="J77" s="41" t="s">
        <v>14</v>
      </c>
      <c r="K77" s="41" t="s">
        <v>2405</v>
      </c>
      <c r="L77" s="34"/>
      <c r="M77" s="40"/>
    </row>
    <row r="78" spans="1:13" x14ac:dyDescent="0.25">
      <c r="A78" s="63" t="str">
        <f t="shared" si="2"/>
        <v>775</v>
      </c>
      <c r="B78" s="63">
        <f t="shared" si="3"/>
        <v>775</v>
      </c>
      <c r="C78" s="40">
        <v>93</v>
      </c>
      <c r="D78" s="41">
        <v>32</v>
      </c>
      <c r="E78" s="41" t="s">
        <v>2502</v>
      </c>
      <c r="F78" s="41">
        <v>238</v>
      </c>
      <c r="G78" s="42">
        <v>775</v>
      </c>
      <c r="H78" s="43" t="s">
        <v>1779</v>
      </c>
      <c r="I78" s="41" t="s">
        <v>13</v>
      </c>
      <c r="J78" s="41" t="s">
        <v>14</v>
      </c>
      <c r="K78" s="41" t="s">
        <v>2405</v>
      </c>
      <c r="L78" s="34"/>
      <c r="M78" s="40"/>
    </row>
    <row r="79" spans="1:13" x14ac:dyDescent="0.25">
      <c r="A79" s="63" t="str">
        <f t="shared" si="2"/>
        <v>29</v>
      </c>
      <c r="B79" s="63">
        <f t="shared" si="3"/>
        <v>29</v>
      </c>
      <c r="C79" s="40">
        <v>94</v>
      </c>
      <c r="D79" s="41">
        <v>33</v>
      </c>
      <c r="E79" s="41" t="s">
        <v>2503</v>
      </c>
      <c r="F79" s="41">
        <v>477</v>
      </c>
      <c r="G79" s="42">
        <v>29</v>
      </c>
      <c r="H79" s="43" t="s">
        <v>480</v>
      </c>
      <c r="I79" s="41" t="s">
        <v>13</v>
      </c>
      <c r="J79" s="41" t="s">
        <v>14</v>
      </c>
      <c r="K79" s="41" t="s">
        <v>2405</v>
      </c>
      <c r="L79" s="34"/>
      <c r="M79" s="40"/>
    </row>
    <row r="80" spans="1:13" x14ac:dyDescent="0.25">
      <c r="A80" s="63" t="str">
        <f t="shared" si="2"/>
        <v>2012</v>
      </c>
      <c r="B80" s="63">
        <f t="shared" si="3"/>
        <v>2012</v>
      </c>
      <c r="C80" s="40">
        <v>95</v>
      </c>
      <c r="D80" s="41">
        <v>34</v>
      </c>
      <c r="E80" s="41" t="s">
        <v>2504</v>
      </c>
      <c r="F80" s="41">
        <v>463</v>
      </c>
      <c r="G80" s="42">
        <v>2012</v>
      </c>
      <c r="H80" s="43" t="s">
        <v>1940</v>
      </c>
      <c r="I80" s="41" t="s">
        <v>13</v>
      </c>
      <c r="J80" s="41" t="s">
        <v>14</v>
      </c>
      <c r="K80" s="41" t="s">
        <v>2405</v>
      </c>
      <c r="L80" s="34"/>
      <c r="M80" s="40"/>
    </row>
    <row r="81" spans="1:13" x14ac:dyDescent="0.25">
      <c r="A81" s="63" t="str">
        <f t="shared" si="2"/>
        <v>3002</v>
      </c>
      <c r="B81" s="63">
        <f t="shared" si="3"/>
        <v>3002</v>
      </c>
      <c r="C81" s="40">
        <v>96</v>
      </c>
      <c r="D81" s="41">
        <v>35</v>
      </c>
      <c r="E81" s="41" t="s">
        <v>2505</v>
      </c>
      <c r="F81" s="41">
        <v>501</v>
      </c>
      <c r="G81" s="42">
        <v>3002</v>
      </c>
      <c r="H81" s="43" t="s">
        <v>403</v>
      </c>
      <c r="I81" s="41" t="s">
        <v>13</v>
      </c>
      <c r="J81" s="41" t="s">
        <v>14</v>
      </c>
      <c r="K81" s="41" t="s">
        <v>2405</v>
      </c>
      <c r="L81" s="34"/>
      <c r="M81" s="40"/>
    </row>
    <row r="82" spans="1:13" x14ac:dyDescent="0.25">
      <c r="A82" s="63" t="str">
        <f t="shared" si="2"/>
        <v>1170</v>
      </c>
      <c r="B82" s="63">
        <f t="shared" si="3"/>
        <v>1170</v>
      </c>
      <c r="C82" s="40">
        <v>97</v>
      </c>
      <c r="D82" s="41">
        <v>36</v>
      </c>
      <c r="E82" s="41" t="s">
        <v>2506</v>
      </c>
      <c r="F82" s="41">
        <v>460</v>
      </c>
      <c r="G82" s="42">
        <v>1170</v>
      </c>
      <c r="H82" s="43" t="s">
        <v>1559</v>
      </c>
      <c r="I82" s="41" t="s">
        <v>13</v>
      </c>
      <c r="J82" s="41" t="s">
        <v>14</v>
      </c>
      <c r="K82" s="41" t="s">
        <v>2405</v>
      </c>
      <c r="L82" s="34"/>
      <c r="M82" s="40"/>
    </row>
    <row r="83" spans="1:13" x14ac:dyDescent="0.25">
      <c r="A83" s="63" t="str">
        <f t="shared" si="2"/>
        <v>947</v>
      </c>
      <c r="B83" s="63">
        <f t="shared" si="3"/>
        <v>947</v>
      </c>
      <c r="C83" s="40">
        <v>98</v>
      </c>
      <c r="D83" s="41">
        <v>37</v>
      </c>
      <c r="E83" s="41" t="s">
        <v>2507</v>
      </c>
      <c r="F83" s="41">
        <v>583</v>
      </c>
      <c r="G83" s="42">
        <v>947</v>
      </c>
      <c r="H83" s="43" t="s">
        <v>409</v>
      </c>
      <c r="I83" s="41" t="s">
        <v>19</v>
      </c>
      <c r="J83" s="41" t="s">
        <v>14</v>
      </c>
      <c r="K83" s="41" t="s">
        <v>2405</v>
      </c>
      <c r="L83" s="34"/>
      <c r="M83" s="40"/>
    </row>
    <row r="84" spans="1:13" x14ac:dyDescent="0.25">
      <c r="A84" s="63" t="str">
        <f t="shared" si="2"/>
        <v>4075</v>
      </c>
      <c r="B84" s="63">
        <f t="shared" si="3"/>
        <v>4075</v>
      </c>
      <c r="C84" s="40">
        <v>101</v>
      </c>
      <c r="D84" s="41">
        <v>38</v>
      </c>
      <c r="E84" s="41" t="s">
        <v>2508</v>
      </c>
      <c r="F84" s="41">
        <v>129</v>
      </c>
      <c r="G84" s="42">
        <v>4075</v>
      </c>
      <c r="H84" s="43" t="s">
        <v>672</v>
      </c>
      <c r="I84" s="41" t="s">
        <v>19</v>
      </c>
      <c r="J84" s="41" t="s">
        <v>14</v>
      </c>
      <c r="K84" s="41" t="s">
        <v>2405</v>
      </c>
      <c r="L84" s="34"/>
      <c r="M84" s="40"/>
    </row>
    <row r="85" spans="1:13" x14ac:dyDescent="0.25">
      <c r="A85" s="63" t="str">
        <f t="shared" si="2"/>
        <v>1313</v>
      </c>
      <c r="B85" s="63">
        <f t="shared" si="3"/>
        <v>1313</v>
      </c>
      <c r="C85" s="40">
        <v>102</v>
      </c>
      <c r="D85" s="41">
        <v>39</v>
      </c>
      <c r="E85" s="41" t="s">
        <v>2509</v>
      </c>
      <c r="F85" s="41">
        <v>76</v>
      </c>
      <c r="G85" s="42">
        <v>1313</v>
      </c>
      <c r="H85" s="43" t="s">
        <v>734</v>
      </c>
      <c r="I85" s="41" t="s">
        <v>13</v>
      </c>
      <c r="J85" s="41" t="s">
        <v>14</v>
      </c>
      <c r="K85" s="41" t="s">
        <v>2405</v>
      </c>
      <c r="L85" s="34"/>
      <c r="M85" s="40"/>
    </row>
    <row r="86" spans="1:13" x14ac:dyDescent="0.25">
      <c r="A86" s="63" t="str">
        <f t="shared" si="2"/>
        <v>801</v>
      </c>
      <c r="B86" s="63">
        <f t="shared" si="3"/>
        <v>801</v>
      </c>
      <c r="C86" s="40">
        <v>103</v>
      </c>
      <c r="D86" s="41">
        <v>40</v>
      </c>
      <c r="E86" s="41" t="s">
        <v>2510</v>
      </c>
      <c r="F86" s="41">
        <v>632</v>
      </c>
      <c r="G86" s="42">
        <v>801</v>
      </c>
      <c r="H86" s="43" t="s">
        <v>876</v>
      </c>
      <c r="I86" s="41" t="s">
        <v>13</v>
      </c>
      <c r="J86" s="41" t="s">
        <v>14</v>
      </c>
      <c r="K86" s="41" t="s">
        <v>2405</v>
      </c>
      <c r="L86" s="34"/>
      <c r="M86" s="40"/>
    </row>
    <row r="87" spans="1:13" x14ac:dyDescent="0.25">
      <c r="A87" s="63" t="str">
        <f t="shared" si="2"/>
        <v>91</v>
      </c>
      <c r="B87" s="63">
        <f t="shared" si="3"/>
        <v>91</v>
      </c>
      <c r="C87" s="40">
        <v>104</v>
      </c>
      <c r="D87" s="41">
        <v>41</v>
      </c>
      <c r="E87" s="41" t="s">
        <v>2511</v>
      </c>
      <c r="F87" s="41">
        <v>661</v>
      </c>
      <c r="G87" s="42">
        <v>91</v>
      </c>
      <c r="H87" s="43" t="s">
        <v>510</v>
      </c>
      <c r="I87" s="41" t="s">
        <v>13</v>
      </c>
      <c r="J87" s="41" t="s">
        <v>14</v>
      </c>
      <c r="K87" s="41" t="s">
        <v>2405</v>
      </c>
      <c r="L87" s="34"/>
      <c r="M87" s="40"/>
    </row>
    <row r="88" spans="1:13" x14ac:dyDescent="0.25">
      <c r="A88" s="63" t="str">
        <f t="shared" si="2"/>
        <v>1582</v>
      </c>
      <c r="B88" s="63">
        <f t="shared" si="3"/>
        <v>1582</v>
      </c>
      <c r="C88" s="40">
        <v>105</v>
      </c>
      <c r="D88" s="41">
        <v>42</v>
      </c>
      <c r="E88" s="41" t="s">
        <v>2512</v>
      </c>
      <c r="F88" s="41">
        <v>711</v>
      </c>
      <c r="G88" s="42">
        <v>1582</v>
      </c>
      <c r="H88" s="43" t="s">
        <v>799</v>
      </c>
      <c r="I88" s="41" t="s">
        <v>19</v>
      </c>
      <c r="J88" s="41" t="s">
        <v>14</v>
      </c>
      <c r="K88" s="41" t="s">
        <v>2405</v>
      </c>
      <c r="L88" s="34"/>
      <c r="M88" s="40"/>
    </row>
    <row r="89" spans="1:13" x14ac:dyDescent="0.25">
      <c r="A89" s="63" t="str">
        <f t="shared" si="2"/>
        <v>4</v>
      </c>
      <c r="B89" s="63">
        <f t="shared" si="3"/>
        <v>4</v>
      </c>
      <c r="C89" s="40">
        <v>106</v>
      </c>
      <c r="D89" s="41">
        <v>43</v>
      </c>
      <c r="E89" s="41" t="s">
        <v>2513</v>
      </c>
      <c r="F89" s="41">
        <v>716</v>
      </c>
      <c r="G89" s="42">
        <v>4</v>
      </c>
      <c r="H89" s="43" t="s">
        <v>1039</v>
      </c>
      <c r="I89" s="41" t="s">
        <v>13</v>
      </c>
      <c r="J89" s="41" t="s">
        <v>14</v>
      </c>
      <c r="K89" s="41" t="s">
        <v>2405</v>
      </c>
      <c r="L89" s="34"/>
      <c r="M89" s="40"/>
    </row>
    <row r="90" spans="1:13" x14ac:dyDescent="0.25">
      <c r="A90" s="63" t="str">
        <f t="shared" si="2"/>
        <v>131</v>
      </c>
      <c r="B90" s="63">
        <f t="shared" si="3"/>
        <v>131</v>
      </c>
      <c r="C90" s="40">
        <v>107</v>
      </c>
      <c r="D90" s="41">
        <v>44</v>
      </c>
      <c r="E90" s="41" t="s">
        <v>2514</v>
      </c>
      <c r="F90" s="41">
        <v>706</v>
      </c>
      <c r="G90" s="42">
        <v>131</v>
      </c>
      <c r="H90" s="43" t="s">
        <v>496</v>
      </c>
      <c r="I90" s="41" t="s">
        <v>13</v>
      </c>
      <c r="J90" s="41" t="s">
        <v>14</v>
      </c>
      <c r="K90" s="41" t="s">
        <v>2405</v>
      </c>
      <c r="L90" s="34"/>
      <c r="M90" s="40"/>
    </row>
    <row r="91" spans="1:13" x14ac:dyDescent="0.25">
      <c r="A91" s="63" t="str">
        <f t="shared" si="2"/>
        <v>2112</v>
      </c>
      <c r="B91" s="63">
        <f t="shared" si="3"/>
        <v>2112</v>
      </c>
      <c r="C91" s="40">
        <v>109</v>
      </c>
      <c r="D91" s="41">
        <v>46</v>
      </c>
      <c r="E91" s="41" t="s">
        <v>2515</v>
      </c>
      <c r="F91" s="41">
        <v>499</v>
      </c>
      <c r="G91" s="42">
        <v>2112</v>
      </c>
      <c r="H91" s="43" t="s">
        <v>864</v>
      </c>
      <c r="I91" s="41" t="s">
        <v>19</v>
      </c>
      <c r="J91" s="41" t="s">
        <v>14</v>
      </c>
      <c r="K91" s="41" t="s">
        <v>2405</v>
      </c>
      <c r="L91" s="34"/>
      <c r="M91" s="40"/>
    </row>
    <row r="92" spans="1:13" x14ac:dyDescent="0.25">
      <c r="A92" s="63" t="str">
        <f t="shared" si="2"/>
        <v>1547</v>
      </c>
      <c r="B92" s="63">
        <f t="shared" si="3"/>
        <v>1547</v>
      </c>
      <c r="C92" s="40">
        <v>110</v>
      </c>
      <c r="D92" s="41">
        <v>47</v>
      </c>
      <c r="E92" s="41" t="s">
        <v>2516</v>
      </c>
      <c r="F92" s="41">
        <v>738</v>
      </c>
      <c r="G92" s="42">
        <v>1547</v>
      </c>
      <c r="H92" s="43" t="s">
        <v>1582</v>
      </c>
      <c r="I92" s="41" t="s">
        <v>13</v>
      </c>
      <c r="J92" s="41" t="s">
        <v>14</v>
      </c>
      <c r="K92" s="41" t="s">
        <v>2405</v>
      </c>
      <c r="L92" s="34"/>
      <c r="M92" s="40"/>
    </row>
    <row r="93" spans="1:13" x14ac:dyDescent="0.25">
      <c r="A93" s="63" t="str">
        <f t="shared" si="2"/>
        <v>660</v>
      </c>
      <c r="B93" s="63">
        <f t="shared" si="3"/>
        <v>660</v>
      </c>
      <c r="C93" s="40">
        <v>111</v>
      </c>
      <c r="D93" s="41">
        <v>48</v>
      </c>
      <c r="E93" s="41" t="s">
        <v>2517</v>
      </c>
      <c r="F93" s="41">
        <v>669</v>
      </c>
      <c r="G93" s="42">
        <v>660</v>
      </c>
      <c r="H93" s="43" t="s">
        <v>2205</v>
      </c>
      <c r="I93" s="41" t="s">
        <v>13</v>
      </c>
      <c r="J93" s="41" t="s">
        <v>14</v>
      </c>
      <c r="K93" s="41" t="s">
        <v>2405</v>
      </c>
      <c r="L93" s="34"/>
      <c r="M93" s="40"/>
    </row>
    <row r="94" spans="1:13" x14ac:dyDescent="0.25">
      <c r="A94" s="63" t="str">
        <f t="shared" si="2"/>
        <v>3</v>
      </c>
      <c r="B94" s="63">
        <f t="shared" si="3"/>
        <v>3</v>
      </c>
      <c r="C94" s="40">
        <v>113</v>
      </c>
      <c r="D94" s="41">
        <v>50</v>
      </c>
      <c r="E94" s="41" t="s">
        <v>2518</v>
      </c>
      <c r="F94" s="41">
        <v>735</v>
      </c>
      <c r="G94" s="42">
        <v>3</v>
      </c>
      <c r="H94" s="43" t="s">
        <v>853</v>
      </c>
      <c r="I94" s="41" t="s">
        <v>13</v>
      </c>
      <c r="J94" s="41" t="s">
        <v>14</v>
      </c>
      <c r="K94" s="41" t="s">
        <v>2405</v>
      </c>
      <c r="L94" s="34"/>
      <c r="M94" s="40"/>
    </row>
    <row r="95" spans="1:13" x14ac:dyDescent="0.25">
      <c r="A95" s="63" t="str">
        <f t="shared" ref="A95:A139" si="4">CLEAN(B95)</f>
        <v>1102</v>
      </c>
      <c r="B95" s="63">
        <f t="shared" si="3"/>
        <v>1102</v>
      </c>
      <c r="C95" s="40">
        <v>114</v>
      </c>
      <c r="D95" s="41">
        <v>51</v>
      </c>
      <c r="E95" s="41" t="s">
        <v>2519</v>
      </c>
      <c r="F95" s="41">
        <v>747</v>
      </c>
      <c r="G95" s="42">
        <v>1102</v>
      </c>
      <c r="H95" s="43" t="s">
        <v>1692</v>
      </c>
      <c r="I95" s="41" t="s">
        <v>19</v>
      </c>
      <c r="J95" s="41" t="s">
        <v>14</v>
      </c>
      <c r="K95" s="41" t="s">
        <v>2405</v>
      </c>
      <c r="L95" s="34"/>
      <c r="M95" s="40"/>
    </row>
    <row r="96" spans="1:13" x14ac:dyDescent="0.25">
      <c r="A96" s="63" t="str">
        <f t="shared" si="4"/>
        <v>1165</v>
      </c>
      <c r="B96" s="63">
        <f t="shared" si="3"/>
        <v>1165</v>
      </c>
      <c r="C96" s="40">
        <v>116</v>
      </c>
      <c r="D96" s="41">
        <v>52</v>
      </c>
      <c r="E96" s="41" t="s">
        <v>2520</v>
      </c>
      <c r="F96" s="41">
        <v>513</v>
      </c>
      <c r="G96" s="42">
        <v>1165</v>
      </c>
      <c r="H96" s="43" t="s">
        <v>93</v>
      </c>
      <c r="I96" s="41" t="s">
        <v>19</v>
      </c>
      <c r="J96" s="41" t="s">
        <v>14</v>
      </c>
      <c r="K96" s="41" t="s">
        <v>2405</v>
      </c>
      <c r="L96" s="34"/>
      <c r="M96" s="40"/>
    </row>
    <row r="97" spans="1:13" x14ac:dyDescent="0.25">
      <c r="A97" s="63" t="str">
        <f t="shared" si="4"/>
        <v>1104</v>
      </c>
      <c r="B97" s="63">
        <f t="shared" si="3"/>
        <v>1104</v>
      </c>
      <c r="C97" s="40">
        <v>117</v>
      </c>
      <c r="D97" s="41">
        <v>53</v>
      </c>
      <c r="E97" s="41" t="s">
        <v>2521</v>
      </c>
      <c r="F97" s="41">
        <v>719</v>
      </c>
      <c r="G97" s="42">
        <v>1104</v>
      </c>
      <c r="H97" s="43" t="s">
        <v>337</v>
      </c>
      <c r="I97" s="41" t="s">
        <v>13</v>
      </c>
      <c r="J97" s="41" t="s">
        <v>14</v>
      </c>
      <c r="K97" s="41" t="s">
        <v>2405</v>
      </c>
      <c r="L97" s="34"/>
      <c r="M97" s="40"/>
    </row>
    <row r="98" spans="1:13" x14ac:dyDescent="0.25">
      <c r="A98" s="63" t="str">
        <f t="shared" si="4"/>
        <v>1436</v>
      </c>
      <c r="B98" s="63">
        <f t="shared" si="3"/>
        <v>1436</v>
      </c>
      <c r="C98" s="40">
        <v>119</v>
      </c>
      <c r="D98" s="41">
        <v>55</v>
      </c>
      <c r="E98" s="41" t="s">
        <v>2522</v>
      </c>
      <c r="F98" s="41">
        <v>343</v>
      </c>
      <c r="G98" s="42">
        <v>1436</v>
      </c>
      <c r="H98" s="43" t="s">
        <v>1195</v>
      </c>
      <c r="I98" s="41" t="s">
        <v>19</v>
      </c>
      <c r="J98" s="41" t="s">
        <v>14</v>
      </c>
      <c r="K98" s="41" t="s">
        <v>2405</v>
      </c>
      <c r="L98" s="34"/>
      <c r="M98" s="40"/>
    </row>
    <row r="99" spans="1:13" x14ac:dyDescent="0.25">
      <c r="A99" s="63" t="str">
        <f t="shared" si="4"/>
        <v>1048</v>
      </c>
      <c r="B99" s="63">
        <f t="shared" si="3"/>
        <v>1048</v>
      </c>
      <c r="C99" s="40">
        <v>120</v>
      </c>
      <c r="D99" s="41">
        <v>56</v>
      </c>
      <c r="E99" s="41" t="s">
        <v>2523</v>
      </c>
      <c r="F99" s="41">
        <v>710</v>
      </c>
      <c r="G99" s="42">
        <v>1048</v>
      </c>
      <c r="H99" s="43" t="s">
        <v>516</v>
      </c>
      <c r="I99" s="41" t="s">
        <v>13</v>
      </c>
      <c r="J99" s="41" t="s">
        <v>14</v>
      </c>
      <c r="K99" s="41" t="s">
        <v>2405</v>
      </c>
      <c r="L99" s="34"/>
      <c r="M99" s="40"/>
    </row>
    <row r="100" spans="1:13" x14ac:dyDescent="0.25">
      <c r="A100" s="63" t="str">
        <f t="shared" si="4"/>
        <v>466</v>
      </c>
      <c r="B100" s="63">
        <f t="shared" si="3"/>
        <v>466</v>
      </c>
      <c r="C100" s="40">
        <v>121</v>
      </c>
      <c r="D100" s="41">
        <v>57</v>
      </c>
      <c r="E100" s="41" t="s">
        <v>2524</v>
      </c>
      <c r="F100" s="41">
        <v>715</v>
      </c>
      <c r="G100" s="42">
        <v>466</v>
      </c>
      <c r="H100" s="43" t="s">
        <v>95</v>
      </c>
      <c r="I100" s="41" t="s">
        <v>13</v>
      </c>
      <c r="J100" s="41" t="s">
        <v>14</v>
      </c>
      <c r="K100" s="41" t="s">
        <v>2405</v>
      </c>
      <c r="L100" s="34"/>
      <c r="M100" s="40"/>
    </row>
    <row r="101" spans="1:13" x14ac:dyDescent="0.25">
      <c r="A101" s="63" t="str">
        <f t="shared" si="4"/>
        <v>1218</v>
      </c>
      <c r="B101" s="63">
        <f t="shared" si="3"/>
        <v>1218</v>
      </c>
      <c r="C101" s="40">
        <v>122</v>
      </c>
      <c r="D101" s="41">
        <v>58</v>
      </c>
      <c r="E101" s="41" t="s">
        <v>2525</v>
      </c>
      <c r="F101" s="41">
        <v>566</v>
      </c>
      <c r="G101" s="42">
        <v>1218</v>
      </c>
      <c r="H101" s="43" t="s">
        <v>1013</v>
      </c>
      <c r="I101" s="41" t="s">
        <v>19</v>
      </c>
      <c r="J101" s="41" t="s">
        <v>14</v>
      </c>
      <c r="K101" s="41" t="s">
        <v>2405</v>
      </c>
      <c r="L101" s="34"/>
      <c r="M101" s="40"/>
    </row>
    <row r="102" spans="1:13" x14ac:dyDescent="0.25">
      <c r="A102" s="63" t="str">
        <f t="shared" si="4"/>
        <v>199</v>
      </c>
      <c r="B102" s="63">
        <f t="shared" si="3"/>
        <v>199</v>
      </c>
      <c r="C102" s="40">
        <v>124</v>
      </c>
      <c r="D102" s="41">
        <v>59</v>
      </c>
      <c r="E102" s="41" t="s">
        <v>2526</v>
      </c>
      <c r="F102" s="41">
        <v>534</v>
      </c>
      <c r="G102" s="42">
        <v>199</v>
      </c>
      <c r="H102" s="43" t="s">
        <v>117</v>
      </c>
      <c r="I102" s="41" t="s">
        <v>19</v>
      </c>
      <c r="J102" s="41" t="s">
        <v>14</v>
      </c>
      <c r="K102" s="41" t="s">
        <v>2405</v>
      </c>
      <c r="L102" s="34"/>
      <c r="M102" s="40"/>
    </row>
    <row r="103" spans="1:13" x14ac:dyDescent="0.25">
      <c r="A103" s="63" t="str">
        <f t="shared" si="4"/>
        <v>301</v>
      </c>
      <c r="B103" s="63">
        <f t="shared" si="3"/>
        <v>301</v>
      </c>
      <c r="C103" s="40">
        <v>125</v>
      </c>
      <c r="D103" s="41">
        <v>60</v>
      </c>
      <c r="E103" s="41" t="s">
        <v>2527</v>
      </c>
      <c r="F103" s="41">
        <v>672</v>
      </c>
      <c r="G103" s="42">
        <v>301</v>
      </c>
      <c r="H103" s="43" t="s">
        <v>1309</v>
      </c>
      <c r="I103" s="41" t="s">
        <v>13</v>
      </c>
      <c r="J103" s="41" t="s">
        <v>14</v>
      </c>
      <c r="K103" s="41" t="s">
        <v>2405</v>
      </c>
      <c r="L103" s="34"/>
      <c r="M103" s="40"/>
    </row>
    <row r="104" spans="1:13" x14ac:dyDescent="0.25">
      <c r="A104" s="63" t="str">
        <f t="shared" si="4"/>
        <v>1968</v>
      </c>
      <c r="B104" s="63">
        <f t="shared" si="3"/>
        <v>1968</v>
      </c>
      <c r="C104" s="40">
        <v>126</v>
      </c>
      <c r="D104" s="41">
        <v>61</v>
      </c>
      <c r="E104" s="41" t="s">
        <v>2528</v>
      </c>
      <c r="F104" s="41">
        <v>540</v>
      </c>
      <c r="G104" s="42">
        <v>1968</v>
      </c>
      <c r="H104" s="43" t="s">
        <v>791</v>
      </c>
      <c r="I104" s="41" t="s">
        <v>13</v>
      </c>
      <c r="J104" s="41" t="s">
        <v>14</v>
      </c>
      <c r="K104" s="41" t="s">
        <v>2405</v>
      </c>
      <c r="L104" s="34"/>
      <c r="M104" s="40"/>
    </row>
    <row r="105" spans="1:13" x14ac:dyDescent="0.25">
      <c r="A105" s="63" t="str">
        <f t="shared" si="4"/>
        <v>1078</v>
      </c>
      <c r="B105" s="63">
        <f t="shared" si="3"/>
        <v>1078</v>
      </c>
      <c r="C105" s="40">
        <v>127</v>
      </c>
      <c r="D105" s="41">
        <v>62</v>
      </c>
      <c r="E105" s="41" t="s">
        <v>2529</v>
      </c>
      <c r="F105" s="41">
        <v>641</v>
      </c>
      <c r="G105" s="42">
        <v>1078</v>
      </c>
      <c r="H105" s="43" t="s">
        <v>567</v>
      </c>
      <c r="I105" s="41" t="s">
        <v>19</v>
      </c>
      <c r="J105" s="41" t="s">
        <v>14</v>
      </c>
      <c r="K105" s="41" t="s">
        <v>2405</v>
      </c>
      <c r="L105" s="34"/>
      <c r="M105" s="40"/>
    </row>
    <row r="106" spans="1:13" x14ac:dyDescent="0.25">
      <c r="A106" s="63" t="str">
        <f t="shared" si="4"/>
        <v>148</v>
      </c>
      <c r="B106" s="63">
        <f t="shared" si="3"/>
        <v>148</v>
      </c>
      <c r="C106" s="40">
        <v>128</v>
      </c>
      <c r="D106" s="41">
        <v>63</v>
      </c>
      <c r="E106" s="41" t="s">
        <v>2530</v>
      </c>
      <c r="F106" s="41">
        <v>577</v>
      </c>
      <c r="G106" s="42">
        <v>148</v>
      </c>
      <c r="H106" s="43" t="s">
        <v>1868</v>
      </c>
      <c r="I106" s="41" t="s">
        <v>13</v>
      </c>
      <c r="J106" s="41" t="s">
        <v>14</v>
      </c>
      <c r="K106" s="41" t="s">
        <v>2405</v>
      </c>
      <c r="L106" s="34"/>
      <c r="M106" s="40"/>
    </row>
    <row r="107" spans="1:13" x14ac:dyDescent="0.25">
      <c r="A107" s="63" t="str">
        <f t="shared" si="4"/>
        <v>807</v>
      </c>
      <c r="B107" s="63">
        <f t="shared" si="3"/>
        <v>807</v>
      </c>
      <c r="C107" s="40">
        <v>129</v>
      </c>
      <c r="D107" s="41">
        <v>64</v>
      </c>
      <c r="E107" s="41" t="s">
        <v>2531</v>
      </c>
      <c r="F107" s="41">
        <v>685</v>
      </c>
      <c r="G107" s="42">
        <v>807</v>
      </c>
      <c r="H107" s="43" t="s">
        <v>1311</v>
      </c>
      <c r="I107" s="41" t="s">
        <v>13</v>
      </c>
      <c r="J107" s="41" t="s">
        <v>14</v>
      </c>
      <c r="K107" s="41" t="s">
        <v>2405</v>
      </c>
      <c r="L107" s="34"/>
      <c r="M107" s="40"/>
    </row>
    <row r="108" spans="1:13" x14ac:dyDescent="0.25">
      <c r="A108" s="63" t="str">
        <f t="shared" si="4"/>
        <v>2164</v>
      </c>
      <c r="B108" s="63">
        <f t="shared" ref="B108:B161" si="5">_xlfn.NUMBERVALUE(G108)</f>
        <v>2164</v>
      </c>
      <c r="C108" s="40">
        <v>130</v>
      </c>
      <c r="D108" s="41">
        <v>65</v>
      </c>
      <c r="E108" s="41" t="s">
        <v>2532</v>
      </c>
      <c r="F108" s="41">
        <v>668</v>
      </c>
      <c r="G108" s="42">
        <v>2164</v>
      </c>
      <c r="H108" s="43" t="s">
        <v>597</v>
      </c>
      <c r="I108" s="41" t="s">
        <v>13</v>
      </c>
      <c r="J108" s="41" t="s">
        <v>14</v>
      </c>
      <c r="K108" s="41" t="s">
        <v>2405</v>
      </c>
      <c r="L108" s="34"/>
      <c r="M108" s="40"/>
    </row>
    <row r="109" spans="1:13" x14ac:dyDescent="0.25">
      <c r="A109" s="63" t="str">
        <f t="shared" si="4"/>
        <v>885</v>
      </c>
      <c r="B109" s="63">
        <f t="shared" si="5"/>
        <v>885</v>
      </c>
      <c r="C109" s="40">
        <v>131</v>
      </c>
      <c r="D109" s="41">
        <v>66</v>
      </c>
      <c r="E109" s="41" t="s">
        <v>2533</v>
      </c>
      <c r="F109" s="41">
        <v>586</v>
      </c>
      <c r="G109" s="42">
        <v>885</v>
      </c>
      <c r="H109" s="43" t="s">
        <v>1915</v>
      </c>
      <c r="I109" s="41" t="s">
        <v>13</v>
      </c>
      <c r="J109" s="41" t="s">
        <v>14</v>
      </c>
      <c r="K109" s="41" t="s">
        <v>2405</v>
      </c>
      <c r="L109" s="34"/>
      <c r="M109" s="40"/>
    </row>
    <row r="110" spans="1:13" x14ac:dyDescent="0.25">
      <c r="A110" s="63" t="str">
        <f t="shared" si="4"/>
        <v>1711</v>
      </c>
      <c r="B110" s="63">
        <f t="shared" si="5"/>
        <v>1711</v>
      </c>
      <c r="C110" s="40">
        <v>132</v>
      </c>
      <c r="D110" s="41">
        <v>67</v>
      </c>
      <c r="E110" s="41" t="s">
        <v>2534</v>
      </c>
      <c r="F110" s="41">
        <v>621</v>
      </c>
      <c r="G110" s="42">
        <v>1711</v>
      </c>
      <c r="H110" s="43" t="s">
        <v>991</v>
      </c>
      <c r="I110" s="41" t="s">
        <v>13</v>
      </c>
      <c r="J110" s="41" t="s">
        <v>14</v>
      </c>
      <c r="K110" s="41" t="s">
        <v>2405</v>
      </c>
      <c r="L110" s="34"/>
      <c r="M110" s="40"/>
    </row>
    <row r="111" spans="1:13" x14ac:dyDescent="0.25">
      <c r="A111" s="63" t="str">
        <f t="shared" si="4"/>
        <v>1751</v>
      </c>
      <c r="B111" s="63">
        <f t="shared" si="5"/>
        <v>1751</v>
      </c>
      <c r="C111" s="40">
        <v>133</v>
      </c>
      <c r="D111" s="41">
        <v>68</v>
      </c>
      <c r="E111" s="41" t="s">
        <v>2535</v>
      </c>
      <c r="F111" s="41">
        <v>656</v>
      </c>
      <c r="G111" s="42">
        <v>1751</v>
      </c>
      <c r="H111" s="43" t="s">
        <v>388</v>
      </c>
      <c r="I111" s="41" t="s">
        <v>13</v>
      </c>
      <c r="J111" s="41" t="s">
        <v>14</v>
      </c>
      <c r="K111" s="41" t="s">
        <v>2405</v>
      </c>
      <c r="L111" s="34"/>
      <c r="M111" s="40"/>
    </row>
    <row r="112" spans="1:13" x14ac:dyDescent="0.25">
      <c r="A112" s="63" t="str">
        <f t="shared" si="4"/>
        <v>1498</v>
      </c>
      <c r="B112" s="63">
        <f t="shared" si="5"/>
        <v>1498</v>
      </c>
      <c r="C112" s="40">
        <v>135</v>
      </c>
      <c r="D112" s="41">
        <v>70</v>
      </c>
      <c r="E112" s="41" t="s">
        <v>2536</v>
      </c>
      <c r="F112" s="41">
        <v>717</v>
      </c>
      <c r="G112" s="42">
        <v>1498</v>
      </c>
      <c r="H112" s="43" t="s">
        <v>978</v>
      </c>
      <c r="I112" s="41" t="s">
        <v>13</v>
      </c>
      <c r="J112" s="41" t="s">
        <v>14</v>
      </c>
      <c r="K112" s="41" t="s">
        <v>2405</v>
      </c>
      <c r="L112" s="34"/>
      <c r="M112" s="40"/>
    </row>
    <row r="113" spans="1:13" x14ac:dyDescent="0.25">
      <c r="A113" s="63" t="str">
        <f t="shared" si="4"/>
        <v>3007</v>
      </c>
      <c r="B113" s="63">
        <f t="shared" si="5"/>
        <v>3007</v>
      </c>
      <c r="C113" s="40">
        <v>136</v>
      </c>
      <c r="D113" s="41">
        <v>71</v>
      </c>
      <c r="E113" s="41" t="s">
        <v>2537</v>
      </c>
      <c r="F113" s="41">
        <v>680</v>
      </c>
      <c r="G113" s="42">
        <v>3007</v>
      </c>
      <c r="H113" s="43" t="s">
        <v>948</v>
      </c>
      <c r="I113" s="41" t="s">
        <v>19</v>
      </c>
      <c r="J113" s="41" t="s">
        <v>14</v>
      </c>
      <c r="K113" s="41" t="s">
        <v>2405</v>
      </c>
      <c r="L113" s="34"/>
      <c r="M113" s="40"/>
    </row>
    <row r="114" spans="1:13" x14ac:dyDescent="0.25">
      <c r="A114" s="63" t="str">
        <f t="shared" si="4"/>
        <v>1516</v>
      </c>
      <c r="B114" s="63">
        <f t="shared" si="5"/>
        <v>1516</v>
      </c>
      <c r="C114" s="40">
        <v>137</v>
      </c>
      <c r="D114" s="41">
        <v>72</v>
      </c>
      <c r="E114" s="41" t="s">
        <v>2538</v>
      </c>
      <c r="F114" s="41">
        <v>626</v>
      </c>
      <c r="G114" s="42">
        <v>1516</v>
      </c>
      <c r="H114" s="43" t="s">
        <v>210</v>
      </c>
      <c r="I114" s="41" t="s">
        <v>13</v>
      </c>
      <c r="J114" s="41" t="s">
        <v>14</v>
      </c>
      <c r="K114" s="41" t="s">
        <v>2405</v>
      </c>
      <c r="L114" s="34"/>
      <c r="M114" s="40"/>
    </row>
    <row r="115" spans="1:13" x14ac:dyDescent="0.25">
      <c r="A115" s="63" t="str">
        <f t="shared" si="4"/>
        <v>3766</v>
      </c>
      <c r="B115" s="63">
        <f t="shared" si="5"/>
        <v>3766</v>
      </c>
      <c r="C115" s="40">
        <v>138</v>
      </c>
      <c r="D115" s="41">
        <v>73</v>
      </c>
      <c r="E115" s="41" t="s">
        <v>2539</v>
      </c>
      <c r="F115" s="41">
        <v>436</v>
      </c>
      <c r="G115" s="42">
        <v>3766</v>
      </c>
      <c r="H115" s="43" t="s">
        <v>1980</v>
      </c>
      <c r="I115" s="41" t="s">
        <v>13</v>
      </c>
      <c r="J115" s="41" t="s">
        <v>14</v>
      </c>
      <c r="K115" s="41" t="s">
        <v>2405</v>
      </c>
      <c r="L115" s="34"/>
      <c r="M115" s="40"/>
    </row>
    <row r="116" spans="1:13" x14ac:dyDescent="0.25">
      <c r="A116" s="63" t="str">
        <f t="shared" si="4"/>
        <v>889</v>
      </c>
      <c r="B116" s="63">
        <f t="shared" si="5"/>
        <v>889</v>
      </c>
      <c r="C116" s="40">
        <v>139</v>
      </c>
      <c r="D116" s="41">
        <v>74</v>
      </c>
      <c r="E116" s="41" t="s">
        <v>2540</v>
      </c>
      <c r="F116" s="41">
        <v>596</v>
      </c>
      <c r="G116" s="42">
        <v>889</v>
      </c>
      <c r="H116" s="43" t="s">
        <v>240</v>
      </c>
      <c r="I116" s="41" t="s">
        <v>19</v>
      </c>
      <c r="J116" s="41" t="s">
        <v>14</v>
      </c>
      <c r="K116" s="41" t="s">
        <v>2405</v>
      </c>
      <c r="L116" s="34"/>
      <c r="M116" s="40"/>
    </row>
    <row r="117" spans="1:13" x14ac:dyDescent="0.25">
      <c r="A117" s="63" t="str">
        <f t="shared" si="4"/>
        <v>1819</v>
      </c>
      <c r="B117" s="63">
        <f t="shared" si="5"/>
        <v>1819</v>
      </c>
      <c r="C117" s="40">
        <v>140</v>
      </c>
      <c r="D117" s="41">
        <v>75</v>
      </c>
      <c r="E117" s="41" t="s">
        <v>2541</v>
      </c>
      <c r="F117" s="41">
        <v>417</v>
      </c>
      <c r="G117" s="42">
        <v>1819</v>
      </c>
      <c r="H117" s="43" t="s">
        <v>975</v>
      </c>
      <c r="I117" s="41" t="s">
        <v>13</v>
      </c>
      <c r="J117" s="41" t="s">
        <v>14</v>
      </c>
      <c r="K117" s="41" t="s">
        <v>2405</v>
      </c>
      <c r="L117" s="34"/>
      <c r="M117" s="40"/>
    </row>
    <row r="118" spans="1:13" x14ac:dyDescent="0.25">
      <c r="A118" s="63" t="str">
        <f t="shared" si="4"/>
        <v>4837</v>
      </c>
      <c r="B118" s="63">
        <f t="shared" si="5"/>
        <v>4837</v>
      </c>
      <c r="C118" s="40">
        <v>141</v>
      </c>
      <c r="D118" s="41">
        <v>76</v>
      </c>
      <c r="E118" s="41" t="s">
        <v>2542</v>
      </c>
      <c r="F118" s="41">
        <v>582</v>
      </c>
      <c r="G118" s="42">
        <v>4837</v>
      </c>
      <c r="H118" s="43" t="s">
        <v>1957</v>
      </c>
      <c r="I118" s="41" t="s">
        <v>13</v>
      </c>
      <c r="J118" s="41" t="s">
        <v>14</v>
      </c>
      <c r="K118" s="41" t="s">
        <v>2405</v>
      </c>
      <c r="L118" s="34"/>
      <c r="M118" s="40"/>
    </row>
    <row r="119" spans="1:13" x14ac:dyDescent="0.25">
      <c r="A119" s="63" t="str">
        <f t="shared" si="4"/>
        <v>550</v>
      </c>
      <c r="B119" s="63">
        <f t="shared" si="5"/>
        <v>550</v>
      </c>
      <c r="C119" s="40">
        <v>142</v>
      </c>
      <c r="D119" s="41">
        <v>77</v>
      </c>
      <c r="E119" s="41" t="s">
        <v>2543</v>
      </c>
      <c r="F119" s="41">
        <v>628</v>
      </c>
      <c r="G119" s="42">
        <v>550</v>
      </c>
      <c r="H119" s="43" t="s">
        <v>2192</v>
      </c>
      <c r="I119" s="41" t="s">
        <v>19</v>
      </c>
      <c r="J119" s="41" t="s">
        <v>14</v>
      </c>
      <c r="K119" s="41" t="s">
        <v>2405</v>
      </c>
      <c r="L119" s="34"/>
      <c r="M119" s="40"/>
    </row>
    <row r="120" spans="1:13" x14ac:dyDescent="0.25">
      <c r="A120" s="63" t="str">
        <f t="shared" si="4"/>
        <v>3599</v>
      </c>
      <c r="B120" s="63">
        <f t="shared" si="5"/>
        <v>3599</v>
      </c>
      <c r="C120" s="40">
        <v>143</v>
      </c>
      <c r="D120" s="41">
        <v>78</v>
      </c>
      <c r="E120" s="41" t="s">
        <v>2544</v>
      </c>
      <c r="F120" s="41">
        <v>118</v>
      </c>
      <c r="G120" s="42">
        <v>3599</v>
      </c>
      <c r="H120" s="43" t="s">
        <v>2212</v>
      </c>
      <c r="I120" s="41" t="s">
        <v>13</v>
      </c>
      <c r="J120" s="41" t="s">
        <v>14</v>
      </c>
      <c r="K120" s="41" t="s">
        <v>2405</v>
      </c>
      <c r="L120" s="34"/>
      <c r="M120" s="40"/>
    </row>
    <row r="121" spans="1:13" x14ac:dyDescent="0.25">
      <c r="A121" s="63" t="str">
        <f t="shared" si="4"/>
        <v>317</v>
      </c>
      <c r="B121" s="63">
        <f t="shared" si="5"/>
        <v>317</v>
      </c>
      <c r="C121" s="40">
        <v>144</v>
      </c>
      <c r="D121" s="41">
        <v>79</v>
      </c>
      <c r="E121" s="41" t="s">
        <v>2545</v>
      </c>
      <c r="F121" s="41">
        <v>684</v>
      </c>
      <c r="G121" s="42">
        <v>317</v>
      </c>
      <c r="H121" s="43" t="s">
        <v>1603</v>
      </c>
      <c r="I121" s="41" t="s">
        <v>13</v>
      </c>
      <c r="J121" s="41" t="s">
        <v>14</v>
      </c>
      <c r="K121" s="41" t="s">
        <v>2405</v>
      </c>
      <c r="L121" s="34"/>
      <c r="M121" s="40"/>
    </row>
    <row r="122" spans="1:13" x14ac:dyDescent="0.25">
      <c r="A122" s="63" t="str">
        <f t="shared" si="4"/>
        <v>4187</v>
      </c>
      <c r="B122" s="63">
        <f t="shared" si="5"/>
        <v>4187</v>
      </c>
      <c r="C122" s="40">
        <v>145</v>
      </c>
      <c r="D122" s="41">
        <v>80</v>
      </c>
      <c r="E122" s="41" t="s">
        <v>2546</v>
      </c>
      <c r="F122" s="41">
        <v>557</v>
      </c>
      <c r="G122" s="42">
        <v>4187</v>
      </c>
      <c r="H122" s="43" t="s">
        <v>1001</v>
      </c>
      <c r="I122" s="41" t="s">
        <v>13</v>
      </c>
      <c r="J122" s="41" t="s">
        <v>14</v>
      </c>
      <c r="K122" s="41" t="s">
        <v>2405</v>
      </c>
      <c r="L122" s="34"/>
      <c r="M122" s="40"/>
    </row>
    <row r="123" spans="1:13" x14ac:dyDescent="0.25">
      <c r="A123" s="63" t="str">
        <f t="shared" si="4"/>
        <v>1422</v>
      </c>
      <c r="B123" s="63">
        <f t="shared" si="5"/>
        <v>1422</v>
      </c>
      <c r="C123" s="40">
        <v>146</v>
      </c>
      <c r="D123" s="41">
        <v>81</v>
      </c>
      <c r="E123" s="41" t="s">
        <v>2547</v>
      </c>
      <c r="F123" s="41">
        <v>673</v>
      </c>
      <c r="G123" s="42">
        <v>1422</v>
      </c>
      <c r="H123" s="43" t="s">
        <v>302</v>
      </c>
      <c r="I123" s="41" t="s">
        <v>13</v>
      </c>
      <c r="J123" s="41" t="s">
        <v>14</v>
      </c>
      <c r="K123" s="41" t="s">
        <v>2405</v>
      </c>
      <c r="L123" s="34"/>
      <c r="M123" s="40"/>
    </row>
    <row r="124" spans="1:13" x14ac:dyDescent="0.25">
      <c r="A124" s="63" t="str">
        <f t="shared" si="4"/>
        <v>2737</v>
      </c>
      <c r="B124" s="63">
        <f t="shared" si="5"/>
        <v>2737</v>
      </c>
      <c r="C124" s="40">
        <v>148</v>
      </c>
      <c r="D124" s="41">
        <v>82</v>
      </c>
      <c r="E124" s="41" t="s">
        <v>2548</v>
      </c>
      <c r="F124" s="41">
        <v>537</v>
      </c>
      <c r="G124" s="42">
        <v>2737</v>
      </c>
      <c r="H124" s="43" t="s">
        <v>710</v>
      </c>
      <c r="I124" s="41" t="s">
        <v>19</v>
      </c>
      <c r="J124" s="41" t="s">
        <v>14</v>
      </c>
      <c r="K124" s="41" t="s">
        <v>2405</v>
      </c>
      <c r="L124" s="34"/>
      <c r="M124" s="40"/>
    </row>
    <row r="125" spans="1:13" x14ac:dyDescent="0.25">
      <c r="A125" s="63" t="str">
        <f t="shared" si="4"/>
        <v>2145</v>
      </c>
      <c r="B125" s="63">
        <f t="shared" si="5"/>
        <v>2145</v>
      </c>
      <c r="C125" s="40">
        <v>150</v>
      </c>
      <c r="D125" s="41">
        <v>83</v>
      </c>
      <c r="E125" s="41" t="s">
        <v>2549</v>
      </c>
      <c r="F125" s="41">
        <v>695</v>
      </c>
      <c r="G125" s="42">
        <v>2145</v>
      </c>
      <c r="H125" s="43" t="s">
        <v>457</v>
      </c>
      <c r="I125" s="41" t="s">
        <v>13</v>
      </c>
      <c r="J125" s="41" t="s">
        <v>14</v>
      </c>
      <c r="K125" s="41" t="s">
        <v>2405</v>
      </c>
      <c r="L125" s="34"/>
      <c r="M125" s="40"/>
    </row>
    <row r="126" spans="1:13" x14ac:dyDescent="0.25">
      <c r="A126" s="63" t="str">
        <f t="shared" si="4"/>
        <v>3427</v>
      </c>
      <c r="B126" s="63">
        <f t="shared" si="5"/>
        <v>3427</v>
      </c>
      <c r="C126" s="40">
        <v>151</v>
      </c>
      <c r="D126" s="41">
        <v>84</v>
      </c>
      <c r="E126" s="41" t="s">
        <v>2550</v>
      </c>
      <c r="F126" s="41">
        <v>675</v>
      </c>
      <c r="G126" s="42">
        <v>3427</v>
      </c>
      <c r="H126" s="43" t="s">
        <v>1476</v>
      </c>
      <c r="I126" s="41" t="s">
        <v>13</v>
      </c>
      <c r="J126" s="41" t="s">
        <v>14</v>
      </c>
      <c r="K126" s="41" t="s">
        <v>2405</v>
      </c>
      <c r="L126" s="34"/>
      <c r="M126" s="40"/>
    </row>
    <row r="127" spans="1:13" x14ac:dyDescent="0.25">
      <c r="A127" s="63" t="str">
        <f t="shared" si="4"/>
        <v>133</v>
      </c>
      <c r="B127" s="63">
        <f t="shared" si="5"/>
        <v>133</v>
      </c>
      <c r="C127" s="40">
        <v>152</v>
      </c>
      <c r="D127" s="41">
        <v>85</v>
      </c>
      <c r="E127" s="41" t="s">
        <v>2551</v>
      </c>
      <c r="F127" s="41">
        <v>506</v>
      </c>
      <c r="G127" s="42">
        <v>133</v>
      </c>
      <c r="H127" s="43" t="s">
        <v>1024</v>
      </c>
      <c r="I127" s="41" t="s">
        <v>13</v>
      </c>
      <c r="J127" s="41" t="s">
        <v>14</v>
      </c>
      <c r="K127" s="41" t="s">
        <v>2405</v>
      </c>
      <c r="L127" s="34"/>
      <c r="M127" s="40"/>
    </row>
    <row r="128" spans="1:13" x14ac:dyDescent="0.25">
      <c r="A128" s="63" t="str">
        <f t="shared" si="4"/>
        <v>993</v>
      </c>
      <c r="B128" s="63">
        <f t="shared" si="5"/>
        <v>993</v>
      </c>
      <c r="C128" s="40">
        <v>154</v>
      </c>
      <c r="D128" s="41">
        <v>86</v>
      </c>
      <c r="E128" s="41" t="s">
        <v>2552</v>
      </c>
      <c r="F128" s="41">
        <v>529</v>
      </c>
      <c r="G128" s="42">
        <v>993</v>
      </c>
      <c r="H128" s="43" t="s">
        <v>1407</v>
      </c>
      <c r="I128" s="41" t="s">
        <v>13</v>
      </c>
      <c r="J128" s="41" t="s">
        <v>14</v>
      </c>
      <c r="K128" s="41" t="s">
        <v>2405</v>
      </c>
      <c r="L128" s="34"/>
      <c r="M128" s="40"/>
    </row>
    <row r="129" spans="1:13" x14ac:dyDescent="0.25">
      <c r="A129" s="63" t="str">
        <f t="shared" si="4"/>
        <v>3421</v>
      </c>
      <c r="B129" s="63">
        <f t="shared" si="5"/>
        <v>3421</v>
      </c>
      <c r="C129" s="40">
        <v>155</v>
      </c>
      <c r="D129" s="41">
        <v>87</v>
      </c>
      <c r="E129" s="41" t="s">
        <v>2553</v>
      </c>
      <c r="F129" s="41">
        <v>651</v>
      </c>
      <c r="G129" s="42">
        <v>3421</v>
      </c>
      <c r="H129" s="43" t="s">
        <v>2140</v>
      </c>
      <c r="I129" s="41" t="s">
        <v>19</v>
      </c>
      <c r="J129" s="41" t="s">
        <v>14</v>
      </c>
      <c r="K129" s="41" t="s">
        <v>2405</v>
      </c>
      <c r="L129" s="34"/>
      <c r="M129" s="40"/>
    </row>
    <row r="130" spans="1:13" x14ac:dyDescent="0.25">
      <c r="A130" s="63" t="str">
        <f t="shared" si="4"/>
        <v>1599</v>
      </c>
      <c r="B130" s="63">
        <f t="shared" si="5"/>
        <v>1599</v>
      </c>
      <c r="C130" s="40">
        <v>157</v>
      </c>
      <c r="D130" s="41">
        <v>89</v>
      </c>
      <c r="E130" s="41" t="s">
        <v>2554</v>
      </c>
      <c r="F130" s="41">
        <v>714</v>
      </c>
      <c r="G130" s="42">
        <v>1599</v>
      </c>
      <c r="H130" s="43" t="s">
        <v>2247</v>
      </c>
      <c r="I130" s="41" t="s">
        <v>13</v>
      </c>
      <c r="J130" s="41" t="s">
        <v>14</v>
      </c>
      <c r="K130" s="41" t="s">
        <v>2405</v>
      </c>
      <c r="L130" s="34"/>
      <c r="M130" s="40"/>
    </row>
    <row r="131" spans="1:13" x14ac:dyDescent="0.25">
      <c r="A131" s="63" t="str">
        <f t="shared" si="4"/>
        <v>255</v>
      </c>
      <c r="B131" s="63">
        <f t="shared" si="5"/>
        <v>255</v>
      </c>
      <c r="C131" s="40">
        <v>158</v>
      </c>
      <c r="D131" s="41">
        <v>90</v>
      </c>
      <c r="E131" s="41" t="s">
        <v>2555</v>
      </c>
      <c r="F131" s="41">
        <v>655</v>
      </c>
      <c r="G131" s="42">
        <v>255</v>
      </c>
      <c r="H131" s="43" t="s">
        <v>966</v>
      </c>
      <c r="I131" s="41" t="s">
        <v>13</v>
      </c>
      <c r="J131" s="41" t="s">
        <v>14</v>
      </c>
      <c r="K131" s="41" t="s">
        <v>2405</v>
      </c>
      <c r="L131" s="34"/>
      <c r="M131" s="40"/>
    </row>
    <row r="132" spans="1:13" x14ac:dyDescent="0.25">
      <c r="A132" s="63" t="str">
        <f t="shared" si="4"/>
        <v>2007</v>
      </c>
      <c r="B132" s="63">
        <f t="shared" si="5"/>
        <v>2007</v>
      </c>
      <c r="C132" s="40">
        <v>159</v>
      </c>
      <c r="D132" s="41">
        <v>91</v>
      </c>
      <c r="E132" s="41" t="s">
        <v>2556</v>
      </c>
      <c r="F132" s="41">
        <v>743</v>
      </c>
      <c r="G132" s="42">
        <v>2007</v>
      </c>
      <c r="H132" s="43" t="s">
        <v>198</v>
      </c>
      <c r="I132" s="41" t="s">
        <v>13</v>
      </c>
      <c r="J132" s="41" t="s">
        <v>14</v>
      </c>
      <c r="K132" s="41" t="s">
        <v>2405</v>
      </c>
      <c r="L132" s="34"/>
      <c r="M132" s="40"/>
    </row>
    <row r="133" spans="1:13" x14ac:dyDescent="0.25">
      <c r="A133" s="63" t="str">
        <f t="shared" si="4"/>
        <v>1095</v>
      </c>
      <c r="B133" s="63">
        <f t="shared" si="5"/>
        <v>1095</v>
      </c>
      <c r="C133" s="40">
        <v>160</v>
      </c>
      <c r="D133" s="41">
        <v>92</v>
      </c>
      <c r="E133" s="41" t="s">
        <v>2557</v>
      </c>
      <c r="F133" s="41">
        <v>718</v>
      </c>
      <c r="G133" s="42">
        <v>1095</v>
      </c>
      <c r="H133" s="43" t="s">
        <v>2213</v>
      </c>
      <c r="I133" s="41" t="s">
        <v>13</v>
      </c>
      <c r="J133" s="41" t="s">
        <v>14</v>
      </c>
      <c r="K133" s="41" t="s">
        <v>2405</v>
      </c>
      <c r="L133" s="34"/>
      <c r="M133" s="40"/>
    </row>
    <row r="134" spans="1:13" x14ac:dyDescent="0.25">
      <c r="A134" s="63" t="str">
        <f t="shared" si="4"/>
        <v>34</v>
      </c>
      <c r="B134" s="63">
        <f t="shared" si="5"/>
        <v>34</v>
      </c>
      <c r="C134" s="40">
        <v>161</v>
      </c>
      <c r="D134" s="41">
        <v>93</v>
      </c>
      <c r="E134" s="41" t="s">
        <v>2558</v>
      </c>
      <c r="F134" s="41">
        <v>736</v>
      </c>
      <c r="G134" s="42">
        <v>34</v>
      </c>
      <c r="H134" s="43" t="s">
        <v>655</v>
      </c>
      <c r="I134" s="41" t="s">
        <v>19</v>
      </c>
      <c r="J134" s="41" t="s">
        <v>14</v>
      </c>
      <c r="K134" s="41" t="s">
        <v>2405</v>
      </c>
      <c r="L134" s="34"/>
      <c r="M134" s="40"/>
    </row>
    <row r="135" spans="1:13" x14ac:dyDescent="0.25">
      <c r="A135" s="63" t="str">
        <f t="shared" si="4"/>
        <v>507</v>
      </c>
      <c r="B135" s="63">
        <f t="shared" si="5"/>
        <v>507</v>
      </c>
      <c r="C135" s="40">
        <v>162</v>
      </c>
      <c r="D135" s="41">
        <v>94</v>
      </c>
      <c r="E135" s="41" t="s">
        <v>2559</v>
      </c>
      <c r="F135" s="41">
        <v>725</v>
      </c>
      <c r="G135" s="42">
        <v>507</v>
      </c>
      <c r="H135" s="43" t="s">
        <v>856</v>
      </c>
      <c r="I135" s="41" t="s">
        <v>13</v>
      </c>
      <c r="J135" s="41" t="s">
        <v>14</v>
      </c>
      <c r="K135" s="41" t="s">
        <v>2405</v>
      </c>
      <c r="L135" s="34"/>
      <c r="M135" s="40"/>
    </row>
    <row r="136" spans="1:13" x14ac:dyDescent="0.25">
      <c r="A136" s="63" t="str">
        <f t="shared" si="4"/>
        <v>110</v>
      </c>
      <c r="B136" s="63">
        <f t="shared" si="5"/>
        <v>110</v>
      </c>
      <c r="C136" s="40">
        <v>164</v>
      </c>
      <c r="D136" s="41">
        <v>95</v>
      </c>
      <c r="E136" s="41" t="s">
        <v>2560</v>
      </c>
      <c r="F136" s="41">
        <v>665</v>
      </c>
      <c r="G136" s="42">
        <v>110</v>
      </c>
      <c r="H136" s="43" t="s">
        <v>1926</v>
      </c>
      <c r="I136" s="41" t="s">
        <v>13</v>
      </c>
      <c r="J136" s="41" t="s">
        <v>14</v>
      </c>
      <c r="K136" s="41" t="s">
        <v>2405</v>
      </c>
      <c r="L136" s="34"/>
      <c r="M136" s="40"/>
    </row>
    <row r="137" spans="1:13" x14ac:dyDescent="0.25">
      <c r="A137" s="63" t="str">
        <f t="shared" si="4"/>
        <v>1657</v>
      </c>
      <c r="B137" s="63">
        <f t="shared" si="5"/>
        <v>1657</v>
      </c>
      <c r="C137" s="40">
        <v>165</v>
      </c>
      <c r="D137" s="41">
        <v>96</v>
      </c>
      <c r="E137" s="41" t="s">
        <v>2561</v>
      </c>
      <c r="F137" s="41">
        <v>697</v>
      </c>
      <c r="G137" s="42">
        <v>1657</v>
      </c>
      <c r="H137" s="43" t="s">
        <v>600</v>
      </c>
      <c r="I137" s="41" t="s">
        <v>19</v>
      </c>
      <c r="J137" s="41" t="s">
        <v>14</v>
      </c>
      <c r="K137" s="41" t="s">
        <v>2405</v>
      </c>
      <c r="L137" s="34"/>
      <c r="M137" s="40"/>
    </row>
    <row r="138" spans="1:13" x14ac:dyDescent="0.25">
      <c r="A138" s="63" t="str">
        <f t="shared" si="4"/>
        <v>2001</v>
      </c>
      <c r="B138" s="63">
        <f t="shared" si="5"/>
        <v>2001</v>
      </c>
      <c r="C138" s="40">
        <v>168</v>
      </c>
      <c r="D138" s="41">
        <v>98</v>
      </c>
      <c r="E138" s="41" t="s">
        <v>2562</v>
      </c>
      <c r="F138" s="41">
        <v>696</v>
      </c>
      <c r="G138" s="42">
        <v>2001</v>
      </c>
      <c r="H138" s="43" t="s">
        <v>1601</v>
      </c>
      <c r="I138" s="41" t="s">
        <v>13</v>
      </c>
      <c r="J138" s="41" t="s">
        <v>14</v>
      </c>
      <c r="K138" s="41" t="s">
        <v>2405</v>
      </c>
      <c r="L138" s="34"/>
      <c r="M138" s="40"/>
    </row>
    <row r="139" spans="1:13" x14ac:dyDescent="0.25">
      <c r="A139" s="63" t="str">
        <f t="shared" si="4"/>
        <v>299</v>
      </c>
      <c r="B139" s="63">
        <f t="shared" si="5"/>
        <v>299</v>
      </c>
      <c r="C139" s="40">
        <v>169</v>
      </c>
      <c r="D139" s="41">
        <v>99</v>
      </c>
      <c r="E139" s="41" t="s">
        <v>2563</v>
      </c>
      <c r="F139" s="41">
        <v>730</v>
      </c>
      <c r="G139" s="42">
        <v>299</v>
      </c>
      <c r="H139" s="43" t="s">
        <v>1880</v>
      </c>
      <c r="I139" s="41" t="s">
        <v>13</v>
      </c>
      <c r="J139" s="41" t="s">
        <v>14</v>
      </c>
      <c r="K139" s="41" t="s">
        <v>2405</v>
      </c>
      <c r="L139" s="34"/>
      <c r="M139" s="40"/>
    </row>
    <row r="140" spans="1:13" x14ac:dyDescent="0.25">
      <c r="A140" s="63" t="str">
        <f t="shared" ref="A140:A199" si="6">CLEAN(B140)</f>
        <v>2104</v>
      </c>
      <c r="B140" s="63">
        <f t="shared" si="5"/>
        <v>2104</v>
      </c>
      <c r="C140" s="40">
        <v>170</v>
      </c>
      <c r="D140" s="41">
        <v>100</v>
      </c>
      <c r="E140" s="41" t="s">
        <v>2564</v>
      </c>
      <c r="F140" s="41">
        <v>454</v>
      </c>
      <c r="G140" s="42">
        <v>2104</v>
      </c>
      <c r="H140" s="43" t="s">
        <v>638</v>
      </c>
      <c r="I140" s="41" t="s">
        <v>13</v>
      </c>
      <c r="J140" s="41" t="s">
        <v>14</v>
      </c>
      <c r="K140" s="41" t="s">
        <v>2405</v>
      </c>
      <c r="L140" s="34"/>
      <c r="M140" s="40"/>
    </row>
    <row r="141" spans="1:13" x14ac:dyDescent="0.25">
      <c r="A141" s="63" t="str">
        <f t="shared" si="6"/>
        <v>833</v>
      </c>
      <c r="B141" s="63">
        <f t="shared" si="5"/>
        <v>833</v>
      </c>
      <c r="C141" s="40">
        <v>171</v>
      </c>
      <c r="D141" s="41">
        <v>101</v>
      </c>
      <c r="E141" s="41" t="s">
        <v>2565</v>
      </c>
      <c r="F141" s="41">
        <v>479</v>
      </c>
      <c r="G141" s="42">
        <v>833</v>
      </c>
      <c r="H141" s="43" t="s">
        <v>1490</v>
      </c>
      <c r="I141" s="41" t="s">
        <v>13</v>
      </c>
      <c r="J141" s="41" t="s">
        <v>14</v>
      </c>
      <c r="K141" s="41" t="s">
        <v>2405</v>
      </c>
      <c r="L141" s="34"/>
      <c r="M141" s="40"/>
    </row>
    <row r="142" spans="1:13" x14ac:dyDescent="0.25">
      <c r="A142" s="63" t="str">
        <f t="shared" si="6"/>
        <v>3055</v>
      </c>
      <c r="B142" s="63">
        <f t="shared" si="5"/>
        <v>3055</v>
      </c>
      <c r="C142" s="40">
        <v>172</v>
      </c>
      <c r="D142" s="41">
        <v>102</v>
      </c>
      <c r="E142" s="41" t="s">
        <v>2566</v>
      </c>
      <c r="F142" s="41">
        <v>664</v>
      </c>
      <c r="G142" s="42">
        <v>3055</v>
      </c>
      <c r="H142" s="43" t="s">
        <v>178</v>
      </c>
      <c r="I142" s="41" t="s">
        <v>19</v>
      </c>
      <c r="J142" s="41" t="s">
        <v>14</v>
      </c>
      <c r="K142" s="41" t="s">
        <v>2405</v>
      </c>
      <c r="L142" s="34"/>
      <c r="M142" s="40"/>
    </row>
    <row r="143" spans="1:13" x14ac:dyDescent="0.25">
      <c r="A143" s="63" t="str">
        <f t="shared" si="6"/>
        <v>2200</v>
      </c>
      <c r="B143" s="63">
        <f t="shared" si="5"/>
        <v>2200</v>
      </c>
      <c r="C143" s="40">
        <v>174</v>
      </c>
      <c r="D143" s="41">
        <v>104</v>
      </c>
      <c r="E143" s="41" t="s">
        <v>2567</v>
      </c>
      <c r="F143" s="41">
        <v>739</v>
      </c>
      <c r="G143" s="42">
        <v>2200</v>
      </c>
      <c r="H143" s="43" t="s">
        <v>1404</v>
      </c>
      <c r="I143" s="41" t="s">
        <v>13</v>
      </c>
      <c r="J143" s="41" t="s">
        <v>14</v>
      </c>
      <c r="K143" s="41" t="s">
        <v>2405</v>
      </c>
      <c r="L143" s="34"/>
      <c r="M143" s="40"/>
    </row>
    <row r="144" spans="1:13" x14ac:dyDescent="0.25">
      <c r="A144" s="63" t="str">
        <f t="shared" si="6"/>
        <v>2907</v>
      </c>
      <c r="B144" s="63">
        <f t="shared" si="5"/>
        <v>2907</v>
      </c>
      <c r="C144" s="40">
        <v>175</v>
      </c>
      <c r="D144" s="41">
        <v>105</v>
      </c>
      <c r="E144" s="41" t="s">
        <v>2568</v>
      </c>
      <c r="F144" s="41">
        <v>457</v>
      </c>
      <c r="G144" s="42">
        <v>2907</v>
      </c>
      <c r="H144" s="43" t="s">
        <v>970</v>
      </c>
      <c r="I144" s="41" t="s">
        <v>19</v>
      </c>
      <c r="J144" s="41" t="s">
        <v>14</v>
      </c>
      <c r="K144" s="41" t="s">
        <v>2405</v>
      </c>
      <c r="L144" s="34"/>
      <c r="M144" s="40"/>
    </row>
    <row r="145" spans="1:13" x14ac:dyDescent="0.25">
      <c r="A145" s="63" t="str">
        <f t="shared" si="6"/>
        <v>2386</v>
      </c>
      <c r="B145" s="63">
        <f t="shared" si="5"/>
        <v>2386</v>
      </c>
      <c r="C145" s="40">
        <v>176</v>
      </c>
      <c r="D145" s="41">
        <v>106</v>
      </c>
      <c r="E145" s="41" t="s">
        <v>2569</v>
      </c>
      <c r="F145" s="41">
        <v>720</v>
      </c>
      <c r="G145" s="42">
        <v>2386</v>
      </c>
      <c r="H145" s="43" t="s">
        <v>2258</v>
      </c>
      <c r="I145" s="41" t="s">
        <v>19</v>
      </c>
      <c r="J145" s="41" t="s">
        <v>14</v>
      </c>
      <c r="K145" s="41" t="s">
        <v>2405</v>
      </c>
      <c r="L145" s="34"/>
      <c r="M145" s="40"/>
    </row>
    <row r="146" spans="1:13" x14ac:dyDescent="0.25">
      <c r="A146" s="63" t="str">
        <f t="shared" si="6"/>
        <v>2620</v>
      </c>
      <c r="B146" s="63">
        <f t="shared" si="5"/>
        <v>2620</v>
      </c>
      <c r="C146" s="40">
        <v>177</v>
      </c>
      <c r="D146" s="41">
        <v>107</v>
      </c>
      <c r="E146" s="41" t="s">
        <v>2570</v>
      </c>
      <c r="F146" s="41">
        <v>741</v>
      </c>
      <c r="G146" s="42">
        <v>2620</v>
      </c>
      <c r="H146" s="43" t="s">
        <v>1097</v>
      </c>
      <c r="I146" s="41" t="s">
        <v>19</v>
      </c>
      <c r="J146" s="41" t="s">
        <v>14</v>
      </c>
      <c r="K146" s="41" t="s">
        <v>2405</v>
      </c>
      <c r="L146" s="34"/>
      <c r="M146" s="40"/>
    </row>
    <row r="147" spans="1:13" x14ac:dyDescent="0.25">
      <c r="A147" s="63" t="str">
        <f t="shared" si="6"/>
        <v>971</v>
      </c>
      <c r="B147" s="63">
        <f t="shared" si="5"/>
        <v>971</v>
      </c>
      <c r="C147" s="40">
        <v>179</v>
      </c>
      <c r="D147" s="41">
        <v>109</v>
      </c>
      <c r="E147" s="41" t="s">
        <v>2571</v>
      </c>
      <c r="F147" s="41">
        <v>702</v>
      </c>
      <c r="G147" s="42">
        <v>971</v>
      </c>
      <c r="H147" s="43" t="s">
        <v>447</v>
      </c>
      <c r="I147" s="41" t="s">
        <v>13</v>
      </c>
      <c r="J147" s="41" t="s">
        <v>14</v>
      </c>
      <c r="K147" s="41" t="s">
        <v>2405</v>
      </c>
      <c r="L147" s="34"/>
      <c r="M147" s="40"/>
    </row>
    <row r="148" spans="1:13" x14ac:dyDescent="0.25">
      <c r="A148" s="63" t="str">
        <f t="shared" si="6"/>
        <v>4432</v>
      </c>
      <c r="B148" s="63">
        <f t="shared" si="5"/>
        <v>4432</v>
      </c>
      <c r="C148" s="40">
        <v>180</v>
      </c>
      <c r="D148" s="41">
        <v>110</v>
      </c>
      <c r="E148" s="41" t="s">
        <v>2572</v>
      </c>
      <c r="F148" s="41">
        <v>579</v>
      </c>
      <c r="G148" s="42">
        <v>4432</v>
      </c>
      <c r="H148" s="43" t="s">
        <v>217</v>
      </c>
      <c r="I148" s="41" t="s">
        <v>13</v>
      </c>
      <c r="J148" s="41" t="s">
        <v>14</v>
      </c>
      <c r="K148" s="41" t="s">
        <v>2405</v>
      </c>
      <c r="L148" s="34"/>
      <c r="M148" s="40"/>
    </row>
    <row r="149" spans="1:13" x14ac:dyDescent="0.25">
      <c r="A149" s="63" t="str">
        <f t="shared" si="6"/>
        <v>2828</v>
      </c>
      <c r="B149" s="63">
        <f t="shared" si="5"/>
        <v>2828</v>
      </c>
      <c r="C149" s="40">
        <v>181</v>
      </c>
      <c r="D149" s="41">
        <v>111</v>
      </c>
      <c r="E149" s="41" t="s">
        <v>2573</v>
      </c>
      <c r="F149" s="41">
        <v>663</v>
      </c>
      <c r="G149" s="42">
        <v>2828</v>
      </c>
      <c r="H149" s="43" t="s">
        <v>1208</v>
      </c>
      <c r="I149" s="41" t="s">
        <v>13</v>
      </c>
      <c r="J149" s="41" t="s">
        <v>14</v>
      </c>
      <c r="K149" s="41" t="s">
        <v>2405</v>
      </c>
      <c r="L149" s="34"/>
      <c r="M149" s="40"/>
    </row>
    <row r="150" spans="1:13" x14ac:dyDescent="0.25">
      <c r="A150" s="63" t="str">
        <f t="shared" si="6"/>
        <v>1190</v>
      </c>
      <c r="B150" s="63">
        <f t="shared" si="5"/>
        <v>1190</v>
      </c>
      <c r="C150" s="40">
        <v>182</v>
      </c>
      <c r="D150" s="41">
        <v>112</v>
      </c>
      <c r="E150" s="41" t="s">
        <v>2574</v>
      </c>
      <c r="F150" s="41">
        <v>699</v>
      </c>
      <c r="G150" s="42">
        <v>1190</v>
      </c>
      <c r="H150" s="43" t="s">
        <v>1140</v>
      </c>
      <c r="I150" s="41" t="s">
        <v>13</v>
      </c>
      <c r="J150" s="41" t="s">
        <v>14</v>
      </c>
      <c r="K150" s="41" t="s">
        <v>2405</v>
      </c>
      <c r="L150" s="34"/>
      <c r="M150" s="40"/>
    </row>
    <row r="151" spans="1:13" x14ac:dyDescent="0.25">
      <c r="A151" s="63" t="str">
        <f t="shared" si="6"/>
        <v>2817</v>
      </c>
      <c r="B151" s="63">
        <f t="shared" si="5"/>
        <v>2817</v>
      </c>
      <c r="C151" s="40">
        <v>183</v>
      </c>
      <c r="D151" s="41">
        <v>113</v>
      </c>
      <c r="E151" s="41" t="s">
        <v>2575</v>
      </c>
      <c r="F151" s="41">
        <v>700</v>
      </c>
      <c r="G151" s="42">
        <v>2817</v>
      </c>
      <c r="H151" s="43" t="s">
        <v>1269</v>
      </c>
      <c r="I151" s="41" t="s">
        <v>13</v>
      </c>
      <c r="J151" s="41" t="s">
        <v>14</v>
      </c>
      <c r="K151" s="41" t="s">
        <v>2405</v>
      </c>
      <c r="L151" s="34"/>
      <c r="M151" s="40"/>
    </row>
    <row r="152" spans="1:13" x14ac:dyDescent="0.25">
      <c r="A152" s="63" t="str">
        <f t="shared" si="6"/>
        <v>4399</v>
      </c>
      <c r="B152" s="63">
        <f t="shared" si="5"/>
        <v>4399</v>
      </c>
      <c r="C152" s="40">
        <v>184</v>
      </c>
      <c r="D152" s="41">
        <v>114</v>
      </c>
      <c r="E152" s="41" t="s">
        <v>2576</v>
      </c>
      <c r="F152" s="41">
        <v>737</v>
      </c>
      <c r="G152" s="42">
        <v>4399</v>
      </c>
      <c r="H152" s="43" t="s">
        <v>1973</v>
      </c>
      <c r="I152" s="41" t="s">
        <v>13</v>
      </c>
      <c r="J152" s="41" t="s">
        <v>14</v>
      </c>
      <c r="K152" s="41" t="s">
        <v>2405</v>
      </c>
      <c r="L152" s="34"/>
      <c r="M152" s="40"/>
    </row>
    <row r="153" spans="1:13" x14ac:dyDescent="0.25">
      <c r="A153" s="63" t="str">
        <f t="shared" si="6"/>
        <v>2310</v>
      </c>
      <c r="B153" s="63">
        <f t="shared" si="5"/>
        <v>2310</v>
      </c>
      <c r="C153" s="40">
        <v>185</v>
      </c>
      <c r="D153" s="41">
        <v>115</v>
      </c>
      <c r="E153" s="41" t="s">
        <v>2577</v>
      </c>
      <c r="F153" s="41">
        <v>734</v>
      </c>
      <c r="G153" s="42">
        <v>2310</v>
      </c>
      <c r="H153" s="43" t="s">
        <v>395</v>
      </c>
      <c r="I153" s="41" t="s">
        <v>13</v>
      </c>
      <c r="J153" s="41" t="s">
        <v>14</v>
      </c>
      <c r="K153" s="41" t="s">
        <v>2405</v>
      </c>
      <c r="L153" s="34"/>
      <c r="M153" s="40"/>
    </row>
    <row r="154" spans="1:13" ht="24" x14ac:dyDescent="0.25">
      <c r="A154" s="63" t="str">
        <f t="shared" si="6"/>
        <v>1831</v>
      </c>
      <c r="B154" s="63">
        <f t="shared" si="5"/>
        <v>1831</v>
      </c>
      <c r="C154" s="40">
        <v>186</v>
      </c>
      <c r="D154" s="41">
        <v>116</v>
      </c>
      <c r="E154" s="41" t="s">
        <v>2578</v>
      </c>
      <c r="F154" s="51">
        <v>752</v>
      </c>
      <c r="G154" s="52">
        <v>1831</v>
      </c>
      <c r="H154" s="53" t="s">
        <v>738</v>
      </c>
      <c r="I154" s="41" t="s">
        <v>19</v>
      </c>
      <c r="J154" s="41" t="s">
        <v>14</v>
      </c>
      <c r="K154" s="41" t="s">
        <v>2405</v>
      </c>
      <c r="L154" s="49" t="s">
        <v>2579</v>
      </c>
      <c r="M154" s="40"/>
    </row>
    <row r="155" spans="1:13" ht="24" x14ac:dyDescent="0.25">
      <c r="A155" s="63" t="str">
        <f t="shared" si="6"/>
        <v>294</v>
      </c>
      <c r="B155" s="63">
        <f t="shared" si="5"/>
        <v>294</v>
      </c>
      <c r="C155" s="40">
        <v>187</v>
      </c>
      <c r="D155" s="41">
        <v>117</v>
      </c>
      <c r="E155" s="41" t="s">
        <v>2580</v>
      </c>
      <c r="F155" s="51">
        <v>774</v>
      </c>
      <c r="G155" s="52">
        <v>294</v>
      </c>
      <c r="H155" s="53" t="s">
        <v>45</v>
      </c>
      <c r="I155" s="41" t="s">
        <v>13</v>
      </c>
      <c r="J155" s="41" t="s">
        <v>14</v>
      </c>
      <c r="K155" s="41" t="s">
        <v>2405</v>
      </c>
      <c r="L155" s="49" t="s">
        <v>2581</v>
      </c>
      <c r="M155" s="40"/>
    </row>
    <row r="156" spans="1:13" x14ac:dyDescent="0.25">
      <c r="A156" s="63" t="str">
        <f t="shared" si="6"/>
        <v>630</v>
      </c>
      <c r="B156" s="63">
        <f t="shared" si="5"/>
        <v>630</v>
      </c>
      <c r="C156" s="40">
        <v>188</v>
      </c>
      <c r="D156" s="41">
        <v>118</v>
      </c>
      <c r="E156" s="41" t="s">
        <v>2582</v>
      </c>
      <c r="F156" s="51">
        <v>749</v>
      </c>
      <c r="G156" s="52">
        <v>630</v>
      </c>
      <c r="H156" s="53" t="s">
        <v>441</v>
      </c>
      <c r="I156" s="41" t="s">
        <v>13</v>
      </c>
      <c r="J156" s="41" t="s">
        <v>14</v>
      </c>
      <c r="K156" s="41" t="s">
        <v>2405</v>
      </c>
      <c r="L156" s="34"/>
      <c r="M156" s="40"/>
    </row>
    <row r="157" spans="1:13" ht="24" x14ac:dyDescent="0.25">
      <c r="A157" s="63" t="str">
        <f t="shared" si="6"/>
        <v>405</v>
      </c>
      <c r="B157" s="63">
        <f t="shared" si="5"/>
        <v>405</v>
      </c>
      <c r="C157" s="40">
        <v>189</v>
      </c>
      <c r="D157" s="41">
        <v>119</v>
      </c>
      <c r="E157" s="41" t="s">
        <v>2583</v>
      </c>
      <c r="F157" s="51">
        <v>750</v>
      </c>
      <c r="G157" s="52">
        <v>405</v>
      </c>
      <c r="H157" s="53" t="s">
        <v>960</v>
      </c>
      <c r="I157" s="41" t="s">
        <v>13</v>
      </c>
      <c r="J157" s="41" t="s">
        <v>14</v>
      </c>
      <c r="K157" s="41" t="s">
        <v>2405</v>
      </c>
      <c r="L157" s="49" t="s">
        <v>2584</v>
      </c>
      <c r="M157" s="40"/>
    </row>
    <row r="158" spans="1:13" x14ac:dyDescent="0.25">
      <c r="A158" s="63" t="str">
        <f t="shared" si="6"/>
        <v>144</v>
      </c>
      <c r="B158" s="63">
        <f t="shared" si="5"/>
        <v>144</v>
      </c>
      <c r="C158" s="40">
        <v>190</v>
      </c>
      <c r="D158" s="41">
        <v>120</v>
      </c>
      <c r="E158" s="41" t="s">
        <v>2585</v>
      </c>
      <c r="F158" s="51">
        <v>769</v>
      </c>
      <c r="G158" s="52">
        <v>144</v>
      </c>
      <c r="H158" s="53" t="s">
        <v>1557</v>
      </c>
      <c r="I158" s="41" t="s">
        <v>13</v>
      </c>
      <c r="J158" s="41" t="s">
        <v>14</v>
      </c>
      <c r="K158" s="41" t="s">
        <v>2405</v>
      </c>
      <c r="L158" s="34"/>
      <c r="M158" s="40"/>
    </row>
    <row r="159" spans="1:13" x14ac:dyDescent="0.25">
      <c r="A159" s="63" t="str">
        <f t="shared" si="6"/>
        <v>1409</v>
      </c>
      <c r="B159" s="63">
        <f t="shared" si="5"/>
        <v>1409</v>
      </c>
      <c r="C159" s="40">
        <v>191</v>
      </c>
      <c r="D159" s="41">
        <v>121</v>
      </c>
      <c r="E159" s="41" t="s">
        <v>2586</v>
      </c>
      <c r="F159" s="51">
        <v>775</v>
      </c>
      <c r="G159" s="52">
        <v>1409</v>
      </c>
      <c r="H159" s="53" t="s">
        <v>1700</v>
      </c>
      <c r="I159" s="41" t="s">
        <v>13</v>
      </c>
      <c r="J159" s="41" t="s">
        <v>14</v>
      </c>
      <c r="K159" s="41" t="s">
        <v>2405</v>
      </c>
      <c r="L159" s="34"/>
      <c r="M159" s="40"/>
    </row>
    <row r="160" spans="1:13" x14ac:dyDescent="0.25">
      <c r="A160" s="63" t="str">
        <f t="shared" si="6"/>
        <v>1006</v>
      </c>
      <c r="B160" s="63">
        <f t="shared" si="5"/>
        <v>1006</v>
      </c>
      <c r="C160" s="40">
        <v>192</v>
      </c>
      <c r="D160" s="41">
        <v>122</v>
      </c>
      <c r="E160" s="41" t="s">
        <v>2587</v>
      </c>
      <c r="F160" s="51">
        <v>766</v>
      </c>
      <c r="G160" s="52">
        <v>1006</v>
      </c>
      <c r="H160" s="53" t="s">
        <v>248</v>
      </c>
      <c r="I160" s="41" t="s">
        <v>19</v>
      </c>
      <c r="J160" s="41" t="s">
        <v>14</v>
      </c>
      <c r="K160" s="41" t="s">
        <v>2405</v>
      </c>
      <c r="L160" s="34"/>
      <c r="M160" s="40"/>
    </row>
    <row r="161" spans="1:13" ht="24" x14ac:dyDescent="0.25">
      <c r="A161" s="63" t="str">
        <f t="shared" si="6"/>
        <v>653</v>
      </c>
      <c r="B161" s="63">
        <f t="shared" si="5"/>
        <v>653</v>
      </c>
      <c r="C161" s="40">
        <v>193</v>
      </c>
      <c r="D161" s="41">
        <v>123</v>
      </c>
      <c r="E161" s="41" t="s">
        <v>2588</v>
      </c>
      <c r="F161" s="51">
        <v>765</v>
      </c>
      <c r="G161" s="52">
        <v>653</v>
      </c>
      <c r="H161" s="53" t="s">
        <v>201</v>
      </c>
      <c r="I161" s="41" t="s">
        <v>13</v>
      </c>
      <c r="J161" s="41" t="s">
        <v>14</v>
      </c>
      <c r="K161" s="41" t="s">
        <v>2405</v>
      </c>
      <c r="L161" s="49" t="s">
        <v>2589</v>
      </c>
      <c r="M161" s="40"/>
    </row>
    <row r="162" spans="1:13" x14ac:dyDescent="0.25">
      <c r="A162" s="63" t="str">
        <f t="shared" si="6"/>
        <v>2517</v>
      </c>
      <c r="B162" s="63">
        <f t="shared" ref="B162:B224" si="7">_xlfn.NUMBERVALUE(G162)</f>
        <v>2517</v>
      </c>
      <c r="C162" s="40">
        <v>194</v>
      </c>
      <c r="D162" s="41">
        <v>124</v>
      </c>
      <c r="E162" s="41" t="s">
        <v>2590</v>
      </c>
      <c r="F162" s="51">
        <v>751</v>
      </c>
      <c r="G162" s="52">
        <v>2517</v>
      </c>
      <c r="H162" s="53" t="s">
        <v>841</v>
      </c>
      <c r="I162" s="41" t="s">
        <v>19</v>
      </c>
      <c r="J162" s="41" t="s">
        <v>14</v>
      </c>
      <c r="K162" s="41" t="s">
        <v>2405</v>
      </c>
      <c r="L162" s="34"/>
      <c r="M162" s="40"/>
    </row>
    <row r="163" spans="1:13" ht="24" x14ac:dyDescent="0.25">
      <c r="A163" s="63" t="str">
        <f t="shared" si="6"/>
        <v>256</v>
      </c>
      <c r="B163" s="63">
        <f t="shared" si="7"/>
        <v>256</v>
      </c>
      <c r="C163" s="40">
        <v>195</v>
      </c>
      <c r="D163" s="41">
        <v>125</v>
      </c>
      <c r="E163" s="41" t="s">
        <v>2591</v>
      </c>
      <c r="F163" s="51">
        <v>788</v>
      </c>
      <c r="G163" s="52">
        <v>256</v>
      </c>
      <c r="H163" s="53" t="s">
        <v>478</v>
      </c>
      <c r="I163" s="40" t="s">
        <v>19</v>
      </c>
      <c r="J163" s="41" t="s">
        <v>14</v>
      </c>
      <c r="K163" s="41" t="s">
        <v>2405</v>
      </c>
      <c r="L163" s="49" t="s">
        <v>2592</v>
      </c>
      <c r="M163" s="40"/>
    </row>
    <row r="164" spans="1:13" ht="24" x14ac:dyDescent="0.25">
      <c r="A164" s="63" t="str">
        <f t="shared" si="6"/>
        <v>2613</v>
      </c>
      <c r="B164" s="63">
        <f t="shared" si="7"/>
        <v>2613</v>
      </c>
      <c r="C164" s="40">
        <v>196</v>
      </c>
      <c r="D164" s="41">
        <v>126</v>
      </c>
      <c r="E164" s="41" t="s">
        <v>2593</v>
      </c>
      <c r="F164" s="51">
        <v>784</v>
      </c>
      <c r="G164" s="52">
        <v>2613</v>
      </c>
      <c r="H164" s="53" t="s">
        <v>1389</v>
      </c>
      <c r="I164" s="40" t="s">
        <v>13</v>
      </c>
      <c r="J164" s="41" t="s">
        <v>14</v>
      </c>
      <c r="K164" s="41" t="s">
        <v>2405</v>
      </c>
      <c r="L164" s="49" t="s">
        <v>2594</v>
      </c>
      <c r="M164" s="40"/>
    </row>
    <row r="165" spans="1:13" x14ac:dyDescent="0.25">
      <c r="A165" s="63" t="str">
        <f t="shared" si="6"/>
        <v>3040</v>
      </c>
      <c r="B165" s="63">
        <f t="shared" si="7"/>
        <v>3040</v>
      </c>
      <c r="C165" s="40">
        <v>197</v>
      </c>
      <c r="D165" s="41">
        <v>127</v>
      </c>
      <c r="E165" s="41" t="s">
        <v>2595</v>
      </c>
      <c r="F165" s="51">
        <v>777</v>
      </c>
      <c r="G165" s="52">
        <v>3040</v>
      </c>
      <c r="H165" s="53" t="s">
        <v>1066</v>
      </c>
      <c r="I165" s="40" t="s">
        <v>13</v>
      </c>
      <c r="J165" s="41" t="s">
        <v>14</v>
      </c>
      <c r="K165" s="41" t="s">
        <v>2405</v>
      </c>
      <c r="L165" s="34"/>
      <c r="M165" s="40"/>
    </row>
    <row r="166" spans="1:13" x14ac:dyDescent="0.25">
      <c r="A166" s="63" t="str">
        <f t="shared" si="6"/>
        <v>4044</v>
      </c>
      <c r="B166" s="63">
        <f t="shared" si="7"/>
        <v>4044</v>
      </c>
      <c r="C166" s="40">
        <v>198</v>
      </c>
      <c r="D166" s="41">
        <v>128</v>
      </c>
      <c r="E166" s="41" t="s">
        <v>2596</v>
      </c>
      <c r="F166" s="51">
        <v>780</v>
      </c>
      <c r="G166" s="52">
        <v>4044</v>
      </c>
      <c r="H166" s="53" t="s">
        <v>53</v>
      </c>
      <c r="I166" s="40" t="s">
        <v>13</v>
      </c>
      <c r="J166" s="41" t="s">
        <v>14</v>
      </c>
      <c r="K166" s="41" t="s">
        <v>2405</v>
      </c>
      <c r="L166" s="34"/>
      <c r="M166" s="40"/>
    </row>
    <row r="167" spans="1:13" ht="24" x14ac:dyDescent="0.25">
      <c r="A167" s="63" t="str">
        <f t="shared" si="6"/>
        <v>1050</v>
      </c>
      <c r="B167" s="63">
        <f t="shared" si="7"/>
        <v>1050</v>
      </c>
      <c r="C167" s="40">
        <v>199</v>
      </c>
      <c r="D167" s="41">
        <v>129</v>
      </c>
      <c r="E167" s="41" t="s">
        <v>2597</v>
      </c>
      <c r="F167" s="46">
        <v>793</v>
      </c>
      <c r="G167" s="47">
        <v>1050</v>
      </c>
      <c r="H167" s="48" t="s">
        <v>544</v>
      </c>
      <c r="I167" s="47" t="s">
        <v>13</v>
      </c>
      <c r="J167" s="41" t="s">
        <v>14</v>
      </c>
      <c r="K167" s="41" t="s">
        <v>2405</v>
      </c>
      <c r="L167" s="49" t="s">
        <v>2598</v>
      </c>
      <c r="M167" s="40"/>
    </row>
    <row r="168" spans="1:13" ht="24" x14ac:dyDescent="0.25">
      <c r="A168" s="63" t="str">
        <f t="shared" si="6"/>
        <v>1384</v>
      </c>
      <c r="B168" s="63">
        <f t="shared" si="7"/>
        <v>1384</v>
      </c>
      <c r="C168" s="40">
        <v>200</v>
      </c>
      <c r="D168" s="41">
        <v>130</v>
      </c>
      <c r="E168" s="41" t="s">
        <v>2599</v>
      </c>
      <c r="F168" s="46">
        <v>796</v>
      </c>
      <c r="G168" s="47">
        <v>1384</v>
      </c>
      <c r="H168" s="48" t="s">
        <v>2100</v>
      </c>
      <c r="I168" s="47" t="s">
        <v>13</v>
      </c>
      <c r="J168" s="41" t="s">
        <v>14</v>
      </c>
      <c r="K168" s="41" t="s">
        <v>2405</v>
      </c>
      <c r="L168" s="49" t="s">
        <v>2600</v>
      </c>
      <c r="M168" s="40"/>
    </row>
    <row r="169" spans="1:13" ht="24" x14ac:dyDescent="0.25">
      <c r="A169" s="63" t="str">
        <f t="shared" si="6"/>
        <v>1785</v>
      </c>
      <c r="B169" s="63">
        <f t="shared" si="7"/>
        <v>1785</v>
      </c>
      <c r="C169" s="40">
        <v>201</v>
      </c>
      <c r="D169" s="41">
        <v>131</v>
      </c>
      <c r="E169" s="41" t="s">
        <v>2601</v>
      </c>
      <c r="F169" s="46">
        <v>790</v>
      </c>
      <c r="G169" s="47">
        <v>1785</v>
      </c>
      <c r="H169" s="48" t="s">
        <v>1075</v>
      </c>
      <c r="I169" s="47" t="s">
        <v>13</v>
      </c>
      <c r="J169" s="41" t="s">
        <v>14</v>
      </c>
      <c r="K169" s="41" t="s">
        <v>2405</v>
      </c>
      <c r="L169" s="49" t="s">
        <v>2602</v>
      </c>
      <c r="M169" s="40"/>
    </row>
    <row r="170" spans="1:13" ht="24" x14ac:dyDescent="0.25">
      <c r="A170" s="63" t="str">
        <f t="shared" si="6"/>
        <v>41</v>
      </c>
      <c r="B170" s="63">
        <f t="shared" si="7"/>
        <v>41</v>
      </c>
      <c r="C170" s="40">
        <v>202</v>
      </c>
      <c r="D170" s="41">
        <v>132</v>
      </c>
      <c r="E170" s="41" t="s">
        <v>2603</v>
      </c>
      <c r="F170" s="46">
        <v>795</v>
      </c>
      <c r="G170" s="47">
        <v>41</v>
      </c>
      <c r="H170" s="48" t="s">
        <v>2197</v>
      </c>
      <c r="I170" s="47" t="s">
        <v>13</v>
      </c>
      <c r="J170" s="41" t="s">
        <v>14</v>
      </c>
      <c r="K170" s="41" t="s">
        <v>2405</v>
      </c>
      <c r="L170" s="49" t="s">
        <v>2604</v>
      </c>
      <c r="M170" s="40"/>
    </row>
    <row r="171" spans="1:13" ht="24" x14ac:dyDescent="0.25">
      <c r="A171" s="63" t="str">
        <f t="shared" si="6"/>
        <v>1118</v>
      </c>
      <c r="B171" s="63">
        <f t="shared" si="7"/>
        <v>1118</v>
      </c>
      <c r="C171" s="40">
        <v>203</v>
      </c>
      <c r="D171" s="41">
        <v>133</v>
      </c>
      <c r="E171" s="41" t="s">
        <v>2605</v>
      </c>
      <c r="F171" s="46">
        <v>806</v>
      </c>
      <c r="G171" s="47">
        <v>1118</v>
      </c>
      <c r="H171" s="48" t="s">
        <v>722</v>
      </c>
      <c r="I171" s="47" t="s">
        <v>13</v>
      </c>
      <c r="J171" s="41" t="s">
        <v>14</v>
      </c>
      <c r="K171" s="41" t="s">
        <v>2405</v>
      </c>
      <c r="L171" s="49" t="s">
        <v>2606</v>
      </c>
      <c r="M171" s="40"/>
    </row>
    <row r="172" spans="1:13" x14ac:dyDescent="0.25">
      <c r="A172" s="63" t="str">
        <f t="shared" si="6"/>
        <v>2591</v>
      </c>
      <c r="B172" s="63">
        <f t="shared" si="7"/>
        <v>2591</v>
      </c>
      <c r="C172" s="40">
        <v>204</v>
      </c>
      <c r="D172" s="41">
        <v>134</v>
      </c>
      <c r="E172" s="41" t="s">
        <v>2607</v>
      </c>
      <c r="F172" s="46">
        <v>798</v>
      </c>
      <c r="G172" s="47">
        <v>2591</v>
      </c>
      <c r="H172" s="48" t="s">
        <v>494</v>
      </c>
      <c r="I172" s="47" t="s">
        <v>13</v>
      </c>
      <c r="J172" s="41" t="s">
        <v>14</v>
      </c>
      <c r="K172" s="41" t="s">
        <v>2405</v>
      </c>
      <c r="L172" s="34"/>
      <c r="M172" s="40"/>
    </row>
    <row r="173" spans="1:13" ht="24" x14ac:dyDescent="0.25">
      <c r="A173" s="63" t="str">
        <f t="shared" si="6"/>
        <v>699</v>
      </c>
      <c r="B173" s="63">
        <f t="shared" si="7"/>
        <v>699</v>
      </c>
      <c r="C173" s="40">
        <v>205</v>
      </c>
      <c r="D173" s="41">
        <v>135</v>
      </c>
      <c r="E173" s="41" t="s">
        <v>2608</v>
      </c>
      <c r="F173" s="46">
        <v>792</v>
      </c>
      <c r="G173" s="47">
        <v>699</v>
      </c>
      <c r="H173" s="48" t="s">
        <v>2042</v>
      </c>
      <c r="I173" s="47" t="s">
        <v>13</v>
      </c>
      <c r="J173" s="41" t="s">
        <v>14</v>
      </c>
      <c r="K173" s="41" t="s">
        <v>2405</v>
      </c>
      <c r="L173" s="49" t="s">
        <v>2609</v>
      </c>
      <c r="M173" s="40"/>
    </row>
    <row r="174" spans="1:13" ht="24" x14ac:dyDescent="0.25">
      <c r="A174" s="63" t="str">
        <f t="shared" si="6"/>
        <v>1779</v>
      </c>
      <c r="B174" s="63">
        <f t="shared" si="7"/>
        <v>1779</v>
      </c>
      <c r="C174" s="40">
        <v>206</v>
      </c>
      <c r="D174" s="41">
        <v>136</v>
      </c>
      <c r="E174" s="41" t="s">
        <v>2610</v>
      </c>
      <c r="F174" s="46">
        <v>810</v>
      </c>
      <c r="G174" s="47">
        <v>1779</v>
      </c>
      <c r="H174" s="48" t="s">
        <v>349</v>
      </c>
      <c r="I174" s="47" t="s">
        <v>13</v>
      </c>
      <c r="J174" s="41" t="s">
        <v>14</v>
      </c>
      <c r="K174" s="41" t="s">
        <v>2405</v>
      </c>
      <c r="L174" s="49" t="s">
        <v>2611</v>
      </c>
      <c r="M174" s="40"/>
    </row>
    <row r="175" spans="1:13" ht="24" x14ac:dyDescent="0.25">
      <c r="A175" s="63" t="str">
        <f t="shared" si="6"/>
        <v>627</v>
      </c>
      <c r="B175" s="63">
        <f t="shared" si="7"/>
        <v>627</v>
      </c>
      <c r="C175" s="40">
        <v>207</v>
      </c>
      <c r="D175" s="41">
        <v>137</v>
      </c>
      <c r="E175" s="41" t="s">
        <v>2612</v>
      </c>
      <c r="F175" s="46">
        <v>809</v>
      </c>
      <c r="G175" s="47">
        <v>627</v>
      </c>
      <c r="H175" s="48" t="s">
        <v>1776</v>
      </c>
      <c r="I175" s="47" t="s">
        <v>13</v>
      </c>
      <c r="J175" s="41" t="s">
        <v>14</v>
      </c>
      <c r="K175" s="41" t="s">
        <v>2405</v>
      </c>
      <c r="L175" s="49" t="s">
        <v>2613</v>
      </c>
      <c r="M175" s="40"/>
    </row>
    <row r="176" spans="1:13" ht="24" x14ac:dyDescent="0.25">
      <c r="A176" s="63" t="str">
        <f t="shared" si="6"/>
        <v>380</v>
      </c>
      <c r="B176" s="63">
        <f t="shared" si="7"/>
        <v>380</v>
      </c>
      <c r="C176" s="40">
        <v>208</v>
      </c>
      <c r="D176" s="41">
        <v>138</v>
      </c>
      <c r="E176" s="41" t="s">
        <v>2614</v>
      </c>
      <c r="F176" s="46">
        <v>808</v>
      </c>
      <c r="G176" s="47">
        <v>380</v>
      </c>
      <c r="H176" s="48" t="s">
        <v>308</v>
      </c>
      <c r="I176" s="47" t="s">
        <v>19</v>
      </c>
      <c r="J176" s="41" t="s">
        <v>14</v>
      </c>
      <c r="K176" s="41" t="s">
        <v>2405</v>
      </c>
      <c r="L176" s="49" t="s">
        <v>2615</v>
      </c>
      <c r="M176" s="40"/>
    </row>
    <row r="177" spans="1:13" ht="24" x14ac:dyDescent="0.25">
      <c r="A177" s="63" t="str">
        <f t="shared" si="6"/>
        <v>2953</v>
      </c>
      <c r="B177" s="63">
        <f t="shared" si="7"/>
        <v>2953</v>
      </c>
      <c r="C177" s="40">
        <v>209</v>
      </c>
      <c r="D177" s="41">
        <v>139</v>
      </c>
      <c r="E177" s="41" t="s">
        <v>2616</v>
      </c>
      <c r="F177" s="46">
        <v>807</v>
      </c>
      <c r="G177" s="47">
        <v>2953</v>
      </c>
      <c r="H177" s="48" t="s">
        <v>2162</v>
      </c>
      <c r="I177" s="47" t="s">
        <v>13</v>
      </c>
      <c r="J177" s="41" t="s">
        <v>14</v>
      </c>
      <c r="K177" s="41" t="s">
        <v>2405</v>
      </c>
      <c r="L177" s="49" t="s">
        <v>2617</v>
      </c>
      <c r="M177" s="40"/>
    </row>
    <row r="178" spans="1:13" x14ac:dyDescent="0.25">
      <c r="A178" s="63" t="str">
        <f t="shared" si="6"/>
        <v>1858</v>
      </c>
      <c r="B178" s="63">
        <f t="shared" si="7"/>
        <v>1858</v>
      </c>
      <c r="C178" s="40">
        <v>210</v>
      </c>
      <c r="D178" s="41">
        <v>140</v>
      </c>
      <c r="E178" s="41" t="s">
        <v>2618</v>
      </c>
      <c r="F178" s="46">
        <v>812</v>
      </c>
      <c r="G178" s="47">
        <v>1858</v>
      </c>
      <c r="H178" s="48" t="s">
        <v>1981</v>
      </c>
      <c r="I178" s="47" t="s">
        <v>19</v>
      </c>
      <c r="J178" s="41" t="s">
        <v>14</v>
      </c>
      <c r="K178" s="41" t="s">
        <v>2405</v>
      </c>
      <c r="L178" s="34"/>
      <c r="M178" s="40"/>
    </row>
    <row r="179" spans="1:13" x14ac:dyDescent="0.25">
      <c r="A179" s="63" t="str">
        <f t="shared" si="6"/>
        <v>3047</v>
      </c>
      <c r="B179" s="63">
        <f t="shared" si="7"/>
        <v>3047</v>
      </c>
      <c r="C179" s="40">
        <v>211</v>
      </c>
      <c r="D179" s="41">
        <v>141</v>
      </c>
      <c r="E179" s="41" t="s">
        <v>2619</v>
      </c>
      <c r="F179" s="46">
        <v>814</v>
      </c>
      <c r="G179" s="47">
        <v>3047</v>
      </c>
      <c r="H179" s="48" t="s">
        <v>839</v>
      </c>
      <c r="I179" s="47" t="s">
        <v>13</v>
      </c>
      <c r="J179" s="41" t="s">
        <v>14</v>
      </c>
      <c r="K179" s="41" t="s">
        <v>2405</v>
      </c>
      <c r="L179" s="34"/>
      <c r="M179" s="40"/>
    </row>
    <row r="180" spans="1:13" ht="24" x14ac:dyDescent="0.25">
      <c r="A180" s="63" t="str">
        <f t="shared" si="6"/>
        <v>1514</v>
      </c>
      <c r="B180" s="63">
        <f t="shared" si="7"/>
        <v>1514</v>
      </c>
      <c r="C180" s="40">
        <v>212</v>
      </c>
      <c r="D180" s="41">
        <v>142</v>
      </c>
      <c r="E180" s="41" t="s">
        <v>2620</v>
      </c>
      <c r="F180" s="46">
        <v>820</v>
      </c>
      <c r="G180" s="47">
        <v>1514</v>
      </c>
      <c r="H180" s="48" t="s">
        <v>1945</v>
      </c>
      <c r="I180" s="47" t="s">
        <v>13</v>
      </c>
      <c r="J180" s="41" t="s">
        <v>14</v>
      </c>
      <c r="K180" s="41" t="s">
        <v>2405</v>
      </c>
      <c r="L180" s="49" t="s">
        <v>2621</v>
      </c>
      <c r="M180" s="40"/>
    </row>
    <row r="181" spans="1:13" ht="24" x14ac:dyDescent="0.25">
      <c r="A181" s="63" t="str">
        <f t="shared" si="6"/>
        <v>250</v>
      </c>
      <c r="B181" s="63">
        <f t="shared" si="7"/>
        <v>250</v>
      </c>
      <c r="C181" s="40">
        <v>213</v>
      </c>
      <c r="D181" s="41">
        <v>143</v>
      </c>
      <c r="E181" s="41" t="s">
        <v>2622</v>
      </c>
      <c r="F181" s="50">
        <v>821</v>
      </c>
      <c r="G181" s="54">
        <v>250</v>
      </c>
      <c r="H181" s="55" t="s">
        <v>1244</v>
      </c>
      <c r="I181" s="50" t="s">
        <v>13</v>
      </c>
      <c r="J181" s="50" t="s">
        <v>14</v>
      </c>
      <c r="K181" s="41" t="s">
        <v>2405</v>
      </c>
      <c r="L181" s="49" t="s">
        <v>2623</v>
      </c>
      <c r="M181" s="40"/>
    </row>
    <row r="182" spans="1:13" ht="24" x14ac:dyDescent="0.25">
      <c r="A182" s="63" t="str">
        <f t="shared" si="6"/>
        <v>3614</v>
      </c>
      <c r="B182" s="63">
        <f t="shared" si="7"/>
        <v>3614</v>
      </c>
      <c r="C182" s="40">
        <v>214</v>
      </c>
      <c r="D182" s="41">
        <v>144</v>
      </c>
      <c r="E182" s="41" t="s">
        <v>2624</v>
      </c>
      <c r="F182" s="50">
        <v>822</v>
      </c>
      <c r="G182" s="54">
        <v>3614</v>
      </c>
      <c r="H182" s="55" t="s">
        <v>1536</v>
      </c>
      <c r="I182" s="50" t="s">
        <v>13</v>
      </c>
      <c r="J182" s="41" t="s">
        <v>14</v>
      </c>
      <c r="K182" s="41" t="s">
        <v>2405</v>
      </c>
      <c r="L182" s="49" t="s">
        <v>2625</v>
      </c>
      <c r="M182" s="40"/>
    </row>
    <row r="183" spans="1:13" x14ac:dyDescent="0.25">
      <c r="A183" s="63" t="str">
        <f t="shared" si="6"/>
        <v>2911</v>
      </c>
      <c r="B183" s="63">
        <f t="shared" si="7"/>
        <v>2911</v>
      </c>
      <c r="C183" s="40">
        <v>215</v>
      </c>
      <c r="D183" s="41">
        <v>145</v>
      </c>
      <c r="E183" s="41" t="s">
        <v>2626</v>
      </c>
      <c r="F183" s="46">
        <v>828</v>
      </c>
      <c r="G183" s="47">
        <v>2911</v>
      </c>
      <c r="H183" s="48" t="s">
        <v>1329</v>
      </c>
      <c r="I183" s="47" t="s">
        <v>13</v>
      </c>
      <c r="J183" s="41" t="s">
        <v>14</v>
      </c>
      <c r="K183" s="41" t="s">
        <v>2405</v>
      </c>
      <c r="L183" s="34"/>
      <c r="M183" s="40"/>
    </row>
    <row r="184" spans="1:13" x14ac:dyDescent="0.25">
      <c r="A184" s="63" t="str">
        <f t="shared" si="6"/>
        <v>2735</v>
      </c>
      <c r="B184" s="63">
        <f t="shared" si="7"/>
        <v>2735</v>
      </c>
      <c r="C184" s="40">
        <v>216</v>
      </c>
      <c r="D184" s="41">
        <v>146</v>
      </c>
      <c r="E184" s="41" t="s">
        <v>2627</v>
      </c>
      <c r="F184" s="46">
        <v>825</v>
      </c>
      <c r="G184" s="47">
        <v>2735</v>
      </c>
      <c r="H184" s="48" t="s">
        <v>872</v>
      </c>
      <c r="I184" s="47" t="s">
        <v>19</v>
      </c>
      <c r="J184" s="41" t="s">
        <v>14</v>
      </c>
      <c r="K184" s="41" t="s">
        <v>2405</v>
      </c>
      <c r="L184" s="34"/>
      <c r="M184" s="40"/>
    </row>
    <row r="185" spans="1:13" ht="24" x14ac:dyDescent="0.25">
      <c r="A185" s="63" t="str">
        <f t="shared" si="6"/>
        <v>2407</v>
      </c>
      <c r="B185" s="63">
        <f t="shared" si="7"/>
        <v>2407</v>
      </c>
      <c r="C185" s="40">
        <v>217</v>
      </c>
      <c r="D185" s="41">
        <v>147</v>
      </c>
      <c r="E185" s="41" t="s">
        <v>2628</v>
      </c>
      <c r="F185" s="46">
        <v>835</v>
      </c>
      <c r="G185" s="47">
        <v>2407</v>
      </c>
      <c r="H185" s="48" t="s">
        <v>885</v>
      </c>
      <c r="I185" s="47" t="s">
        <v>13</v>
      </c>
      <c r="J185" s="41" t="s">
        <v>14</v>
      </c>
      <c r="K185" s="41" t="s">
        <v>2405</v>
      </c>
      <c r="L185" s="49" t="s">
        <v>2629</v>
      </c>
      <c r="M185" s="40"/>
    </row>
    <row r="186" spans="1:13" ht="24" x14ac:dyDescent="0.25">
      <c r="A186" s="63" t="str">
        <f t="shared" si="6"/>
        <v>1240</v>
      </c>
      <c r="B186" s="63">
        <f t="shared" si="7"/>
        <v>1240</v>
      </c>
      <c r="C186" s="40">
        <v>218</v>
      </c>
      <c r="D186" s="41"/>
      <c r="E186" s="41" t="s">
        <v>3345</v>
      </c>
      <c r="F186" s="46">
        <v>841</v>
      </c>
      <c r="G186" s="47">
        <v>1240</v>
      </c>
      <c r="H186" s="48" t="s">
        <v>1714</v>
      </c>
      <c r="I186" s="47" t="s">
        <v>13</v>
      </c>
      <c r="J186" s="41" t="s">
        <v>14</v>
      </c>
      <c r="K186" s="41" t="s">
        <v>2405</v>
      </c>
      <c r="L186" s="49" t="s">
        <v>3346</v>
      </c>
      <c r="M186" s="40"/>
    </row>
    <row r="187" spans="1:13" ht="24" x14ac:dyDescent="0.25">
      <c r="A187" s="63" t="str">
        <f t="shared" si="6"/>
        <v>950</v>
      </c>
      <c r="B187" s="63">
        <f t="shared" si="7"/>
        <v>950</v>
      </c>
      <c r="C187" s="40">
        <v>219</v>
      </c>
      <c r="D187" s="41"/>
      <c r="E187" s="41" t="s">
        <v>3347</v>
      </c>
      <c r="F187" s="46">
        <v>842</v>
      </c>
      <c r="G187" s="47">
        <v>950</v>
      </c>
      <c r="H187" s="48" t="s">
        <v>1911</v>
      </c>
      <c r="I187" s="47" t="s">
        <v>13</v>
      </c>
      <c r="J187" s="41" t="s">
        <v>14</v>
      </c>
      <c r="K187" s="41" t="s">
        <v>2405</v>
      </c>
      <c r="L187" s="49" t="s">
        <v>3348</v>
      </c>
      <c r="M187" s="40"/>
    </row>
    <row r="188" spans="1:13" x14ac:dyDescent="0.25">
      <c r="A188" s="63" t="str">
        <f t="shared" si="6"/>
        <v>1303</v>
      </c>
      <c r="B188" s="63">
        <f t="shared" si="7"/>
        <v>1303</v>
      </c>
      <c r="C188" s="40">
        <v>220</v>
      </c>
      <c r="D188" s="41">
        <v>1</v>
      </c>
      <c r="E188" s="41" t="s">
        <v>2630</v>
      </c>
      <c r="F188" s="41">
        <v>210</v>
      </c>
      <c r="G188" s="42">
        <v>1303</v>
      </c>
      <c r="H188" s="43" t="s">
        <v>847</v>
      </c>
      <c r="I188" s="41" t="s">
        <v>13</v>
      </c>
      <c r="J188" s="41" t="s">
        <v>14</v>
      </c>
      <c r="K188" s="41" t="s">
        <v>2406</v>
      </c>
      <c r="L188" s="40"/>
      <c r="M188" s="40"/>
    </row>
    <row r="189" spans="1:13" x14ac:dyDescent="0.25">
      <c r="A189" s="63" t="str">
        <f t="shared" si="6"/>
        <v>2036</v>
      </c>
      <c r="B189" s="63">
        <f t="shared" si="7"/>
        <v>2036</v>
      </c>
      <c r="C189" s="40">
        <v>221</v>
      </c>
      <c r="D189" s="41">
        <v>2</v>
      </c>
      <c r="E189" s="41" t="s">
        <v>2631</v>
      </c>
      <c r="F189" s="41">
        <v>215</v>
      </c>
      <c r="G189" s="42">
        <v>2036</v>
      </c>
      <c r="H189" s="43" t="s">
        <v>2174</v>
      </c>
      <c r="I189" s="41" t="s">
        <v>13</v>
      </c>
      <c r="J189" s="41" t="s">
        <v>14</v>
      </c>
      <c r="K189" s="41" t="s">
        <v>2406</v>
      </c>
      <c r="L189" s="40"/>
      <c r="M189" s="40"/>
    </row>
    <row r="190" spans="1:13" x14ac:dyDescent="0.25">
      <c r="A190" s="63" t="str">
        <f t="shared" si="6"/>
        <v>2225</v>
      </c>
      <c r="B190" s="63">
        <f t="shared" si="7"/>
        <v>2225</v>
      </c>
      <c r="C190" s="40">
        <v>222</v>
      </c>
      <c r="D190" s="41">
        <v>3</v>
      </c>
      <c r="E190" s="41" t="s">
        <v>2632</v>
      </c>
      <c r="F190" s="41">
        <v>162</v>
      </c>
      <c r="G190" s="42">
        <v>2225</v>
      </c>
      <c r="H190" s="43" t="s">
        <v>2277</v>
      </c>
      <c r="I190" s="41" t="s">
        <v>13</v>
      </c>
      <c r="J190" s="41" t="s">
        <v>368</v>
      </c>
      <c r="K190" s="41" t="s">
        <v>2406</v>
      </c>
      <c r="L190" s="40"/>
      <c r="M190" s="40"/>
    </row>
    <row r="191" spans="1:13" x14ac:dyDescent="0.25">
      <c r="A191" s="63" t="str">
        <f t="shared" si="6"/>
        <v>40</v>
      </c>
      <c r="B191" s="63">
        <f t="shared" si="7"/>
        <v>40</v>
      </c>
      <c r="C191" s="40">
        <v>223</v>
      </c>
      <c r="D191" s="41">
        <v>4</v>
      </c>
      <c r="E191" s="41" t="s">
        <v>2633</v>
      </c>
      <c r="F191" s="41">
        <v>35</v>
      </c>
      <c r="G191" s="42">
        <v>40</v>
      </c>
      <c r="H191" s="43" t="s">
        <v>1176</v>
      </c>
      <c r="I191" s="41" t="s">
        <v>13</v>
      </c>
      <c r="J191" s="41" t="s">
        <v>14</v>
      </c>
      <c r="K191" s="41" t="s">
        <v>2406</v>
      </c>
      <c r="L191" s="40"/>
      <c r="M191" s="40"/>
    </row>
    <row r="192" spans="1:13" x14ac:dyDescent="0.25">
      <c r="A192" s="63" t="str">
        <f t="shared" si="6"/>
        <v>2965</v>
      </c>
      <c r="B192" s="63">
        <f t="shared" si="7"/>
        <v>2965</v>
      </c>
      <c r="C192" s="40">
        <v>224</v>
      </c>
      <c r="D192" s="41">
        <v>5</v>
      </c>
      <c r="E192" s="41" t="s">
        <v>2634</v>
      </c>
      <c r="F192" s="41">
        <v>37</v>
      </c>
      <c r="G192" s="42">
        <v>2965</v>
      </c>
      <c r="H192" s="43" t="s">
        <v>868</v>
      </c>
      <c r="I192" s="41" t="s">
        <v>13</v>
      </c>
      <c r="J192" s="41" t="s">
        <v>14</v>
      </c>
      <c r="K192" s="41" t="s">
        <v>2406</v>
      </c>
      <c r="L192" s="40"/>
      <c r="M192" s="40"/>
    </row>
    <row r="193" spans="1:13" x14ac:dyDescent="0.25">
      <c r="A193" s="63" t="str">
        <f t="shared" si="6"/>
        <v>2797</v>
      </c>
      <c r="B193" s="63">
        <f t="shared" si="7"/>
        <v>2797</v>
      </c>
      <c r="C193" s="40">
        <v>225</v>
      </c>
      <c r="D193" s="41">
        <v>6</v>
      </c>
      <c r="E193" s="41" t="s">
        <v>2635</v>
      </c>
      <c r="F193" s="41">
        <v>93</v>
      </c>
      <c r="G193" s="42">
        <v>2797</v>
      </c>
      <c r="H193" s="43" t="s">
        <v>185</v>
      </c>
      <c r="I193" s="41" t="s">
        <v>19</v>
      </c>
      <c r="J193" s="41" t="s">
        <v>14</v>
      </c>
      <c r="K193" s="41" t="s">
        <v>2406</v>
      </c>
      <c r="L193" s="40"/>
      <c r="M193" s="40"/>
    </row>
    <row r="194" spans="1:13" x14ac:dyDescent="0.25">
      <c r="A194" s="63" t="str">
        <f t="shared" si="6"/>
        <v>1293</v>
      </c>
      <c r="B194" s="63">
        <f t="shared" si="7"/>
        <v>1293</v>
      </c>
      <c r="C194" s="40">
        <v>226</v>
      </c>
      <c r="D194" s="41">
        <v>7</v>
      </c>
      <c r="E194" s="41" t="s">
        <v>2636</v>
      </c>
      <c r="F194" s="41">
        <v>178</v>
      </c>
      <c r="G194" s="42">
        <v>1293</v>
      </c>
      <c r="H194" s="43" t="s">
        <v>318</v>
      </c>
      <c r="I194" s="41" t="s">
        <v>19</v>
      </c>
      <c r="J194" s="41" t="s">
        <v>14</v>
      </c>
      <c r="K194" s="41" t="s">
        <v>2406</v>
      </c>
      <c r="L194" s="40"/>
      <c r="M194" s="40"/>
    </row>
    <row r="195" spans="1:13" x14ac:dyDescent="0.25">
      <c r="A195" s="63" t="str">
        <f t="shared" si="6"/>
        <v>332</v>
      </c>
      <c r="B195" s="63">
        <f t="shared" si="7"/>
        <v>332</v>
      </c>
      <c r="C195" s="40">
        <v>227</v>
      </c>
      <c r="D195" s="41">
        <v>8</v>
      </c>
      <c r="E195" s="41" t="s">
        <v>2637</v>
      </c>
      <c r="F195" s="41">
        <v>182</v>
      </c>
      <c r="G195" s="42">
        <v>332</v>
      </c>
      <c r="H195" s="43" t="s">
        <v>87</v>
      </c>
      <c r="I195" s="41" t="s">
        <v>19</v>
      </c>
      <c r="J195" s="41" t="s">
        <v>14</v>
      </c>
      <c r="K195" s="41" t="s">
        <v>2406</v>
      </c>
      <c r="L195" s="40"/>
      <c r="M195" s="40"/>
    </row>
    <row r="196" spans="1:13" x14ac:dyDescent="0.25">
      <c r="A196" s="63" t="str">
        <f t="shared" si="6"/>
        <v>1150</v>
      </c>
      <c r="B196" s="63">
        <f t="shared" si="7"/>
        <v>1150</v>
      </c>
      <c r="C196" s="40">
        <v>228</v>
      </c>
      <c r="D196" s="41">
        <v>9</v>
      </c>
      <c r="E196" s="41" t="s">
        <v>2638</v>
      </c>
      <c r="F196" s="41">
        <v>5</v>
      </c>
      <c r="G196" s="42">
        <v>1150</v>
      </c>
      <c r="H196" s="43" t="s">
        <v>922</v>
      </c>
      <c r="I196" s="41" t="s">
        <v>13</v>
      </c>
      <c r="J196" s="41" t="s">
        <v>14</v>
      </c>
      <c r="K196" s="41" t="s">
        <v>2406</v>
      </c>
      <c r="L196" s="40"/>
      <c r="M196" s="40"/>
    </row>
    <row r="197" spans="1:13" x14ac:dyDescent="0.25">
      <c r="A197" s="63" t="str">
        <f t="shared" si="6"/>
        <v>1429</v>
      </c>
      <c r="B197" s="63">
        <f t="shared" si="7"/>
        <v>1429</v>
      </c>
      <c r="C197" s="40">
        <v>229</v>
      </c>
      <c r="D197" s="41">
        <v>10</v>
      </c>
      <c r="E197" s="41" t="s">
        <v>2639</v>
      </c>
      <c r="F197" s="41">
        <v>82</v>
      </c>
      <c r="G197" s="42">
        <v>1429</v>
      </c>
      <c r="H197" s="43" t="s">
        <v>291</v>
      </c>
      <c r="I197" s="41" t="s">
        <v>13</v>
      </c>
      <c r="J197" s="41" t="s">
        <v>14</v>
      </c>
      <c r="K197" s="41" t="s">
        <v>2406</v>
      </c>
      <c r="L197" s="40"/>
      <c r="M197" s="40"/>
    </row>
    <row r="198" spans="1:13" x14ac:dyDescent="0.25">
      <c r="A198" s="63" t="str">
        <f t="shared" si="6"/>
        <v>98</v>
      </c>
      <c r="B198" s="63">
        <f t="shared" si="7"/>
        <v>98</v>
      </c>
      <c r="C198" s="40">
        <v>230</v>
      </c>
      <c r="D198" s="41">
        <v>11</v>
      </c>
      <c r="E198" s="41" t="s">
        <v>2640</v>
      </c>
      <c r="F198" s="41">
        <v>57</v>
      </c>
      <c r="G198" s="42">
        <v>98</v>
      </c>
      <c r="H198" s="43" t="s">
        <v>1306</v>
      </c>
      <c r="I198" s="41" t="s">
        <v>13</v>
      </c>
      <c r="J198" s="41" t="s">
        <v>14</v>
      </c>
      <c r="K198" s="41" t="s">
        <v>2406</v>
      </c>
      <c r="L198" s="40"/>
      <c r="M198" s="40"/>
    </row>
    <row r="199" spans="1:13" x14ac:dyDescent="0.25">
      <c r="A199" s="63" t="str">
        <f t="shared" si="6"/>
        <v>288</v>
      </c>
      <c r="B199" s="63">
        <f t="shared" si="7"/>
        <v>288</v>
      </c>
      <c r="C199" s="40">
        <v>231</v>
      </c>
      <c r="D199" s="41">
        <v>12</v>
      </c>
      <c r="E199" s="41" t="s">
        <v>2641</v>
      </c>
      <c r="F199" s="41">
        <v>72</v>
      </c>
      <c r="G199" s="42">
        <v>288</v>
      </c>
      <c r="H199" s="43" t="s">
        <v>56</v>
      </c>
      <c r="I199" s="41" t="s">
        <v>19</v>
      </c>
      <c r="J199" s="41" t="s">
        <v>14</v>
      </c>
      <c r="K199" s="41" t="s">
        <v>2406</v>
      </c>
      <c r="L199" s="40"/>
      <c r="M199" s="40"/>
    </row>
    <row r="200" spans="1:13" x14ac:dyDescent="0.25">
      <c r="A200" s="63" t="str">
        <f t="shared" ref="A200:A262" si="8">CLEAN(B200)</f>
        <v>4247</v>
      </c>
      <c r="B200" s="63">
        <f t="shared" si="7"/>
        <v>4247</v>
      </c>
      <c r="C200" s="40">
        <v>232</v>
      </c>
      <c r="D200" s="41">
        <v>13</v>
      </c>
      <c r="E200" s="41" t="s">
        <v>2642</v>
      </c>
      <c r="F200" s="41">
        <v>221</v>
      </c>
      <c r="G200" s="42">
        <v>4247</v>
      </c>
      <c r="H200" s="43" t="s">
        <v>2040</v>
      </c>
      <c r="I200" s="41" t="s">
        <v>19</v>
      </c>
      <c r="J200" s="41" t="s">
        <v>14</v>
      </c>
      <c r="K200" s="41" t="s">
        <v>2406</v>
      </c>
      <c r="L200" s="40"/>
      <c r="M200" s="40"/>
    </row>
    <row r="201" spans="1:13" x14ac:dyDescent="0.25">
      <c r="A201" s="63" t="str">
        <f t="shared" si="8"/>
        <v>4107</v>
      </c>
      <c r="B201" s="63">
        <f t="shared" si="7"/>
        <v>4107</v>
      </c>
      <c r="C201" s="40">
        <v>233</v>
      </c>
      <c r="D201" s="41">
        <v>14</v>
      </c>
      <c r="E201" s="41" t="s">
        <v>2643</v>
      </c>
      <c r="F201" s="41">
        <v>247</v>
      </c>
      <c r="G201" s="42">
        <v>4107</v>
      </c>
      <c r="H201" s="43" t="s">
        <v>96</v>
      </c>
      <c r="I201" s="41" t="s">
        <v>13</v>
      </c>
      <c r="J201" s="41" t="s">
        <v>14</v>
      </c>
      <c r="K201" s="41" t="s">
        <v>2406</v>
      </c>
      <c r="L201" s="40"/>
      <c r="M201" s="40"/>
    </row>
    <row r="202" spans="1:13" x14ac:dyDescent="0.25">
      <c r="A202" s="63" t="str">
        <f t="shared" si="8"/>
        <v>251</v>
      </c>
      <c r="B202" s="63">
        <f t="shared" si="7"/>
        <v>251</v>
      </c>
      <c r="C202" s="40">
        <v>234</v>
      </c>
      <c r="D202" s="41">
        <v>15</v>
      </c>
      <c r="E202" s="41" t="s">
        <v>2644</v>
      </c>
      <c r="F202" s="41">
        <v>59</v>
      </c>
      <c r="G202" s="42">
        <v>251</v>
      </c>
      <c r="H202" s="43" t="s">
        <v>749</v>
      </c>
      <c r="I202" s="41" t="s">
        <v>13</v>
      </c>
      <c r="J202" s="41" t="s">
        <v>14</v>
      </c>
      <c r="K202" s="41" t="s">
        <v>2406</v>
      </c>
      <c r="L202" s="40"/>
      <c r="M202" s="40"/>
    </row>
    <row r="203" spans="1:13" x14ac:dyDescent="0.25">
      <c r="A203" s="63" t="str">
        <f t="shared" si="8"/>
        <v>193</v>
      </c>
      <c r="B203" s="63">
        <f t="shared" si="7"/>
        <v>193</v>
      </c>
      <c r="C203" s="40">
        <v>235</v>
      </c>
      <c r="D203" s="41">
        <v>16</v>
      </c>
      <c r="E203" s="41" t="s">
        <v>2645</v>
      </c>
      <c r="F203" s="41">
        <v>58</v>
      </c>
      <c r="G203" s="42">
        <v>193</v>
      </c>
      <c r="H203" s="43" t="s">
        <v>2194</v>
      </c>
      <c r="I203" s="41" t="s">
        <v>13</v>
      </c>
      <c r="J203" s="41" t="s">
        <v>14</v>
      </c>
      <c r="K203" s="41" t="s">
        <v>2406</v>
      </c>
      <c r="L203" s="40"/>
      <c r="M203" s="40"/>
    </row>
    <row r="204" spans="1:13" x14ac:dyDescent="0.25">
      <c r="A204" s="63" t="str">
        <f t="shared" si="8"/>
        <v>1664</v>
      </c>
      <c r="B204" s="63">
        <f t="shared" si="7"/>
        <v>1664</v>
      </c>
      <c r="C204" s="40">
        <v>236</v>
      </c>
      <c r="D204" s="41">
        <v>17</v>
      </c>
      <c r="E204" s="41" t="s">
        <v>2646</v>
      </c>
      <c r="F204" s="41">
        <v>28</v>
      </c>
      <c r="G204" s="42">
        <v>1664</v>
      </c>
      <c r="H204" s="43" t="s">
        <v>1260</v>
      </c>
      <c r="I204" s="41" t="s">
        <v>13</v>
      </c>
      <c r="J204" s="41" t="s">
        <v>14</v>
      </c>
      <c r="K204" s="41" t="s">
        <v>2406</v>
      </c>
      <c r="L204" s="40"/>
      <c r="M204" s="40"/>
    </row>
    <row r="205" spans="1:13" x14ac:dyDescent="0.25">
      <c r="A205" s="63" t="str">
        <f t="shared" si="8"/>
        <v>350</v>
      </c>
      <c r="B205" s="63">
        <f t="shared" si="7"/>
        <v>350</v>
      </c>
      <c r="C205" s="40">
        <v>237</v>
      </c>
      <c r="D205" s="41">
        <v>18</v>
      </c>
      <c r="E205" s="41" t="s">
        <v>2647</v>
      </c>
      <c r="F205" s="41">
        <v>14</v>
      </c>
      <c r="G205" s="42">
        <v>350</v>
      </c>
      <c r="H205" s="43" t="s">
        <v>1131</v>
      </c>
      <c r="I205" s="41" t="s">
        <v>13</v>
      </c>
      <c r="J205" s="41" t="s">
        <v>14</v>
      </c>
      <c r="K205" s="41" t="s">
        <v>2406</v>
      </c>
      <c r="L205" s="40"/>
      <c r="M205" s="40"/>
    </row>
    <row r="206" spans="1:13" x14ac:dyDescent="0.25">
      <c r="A206" s="63" t="str">
        <f t="shared" si="8"/>
        <v>977</v>
      </c>
      <c r="B206" s="63">
        <f t="shared" si="7"/>
        <v>977</v>
      </c>
      <c r="C206" s="40">
        <v>238</v>
      </c>
      <c r="D206" s="41">
        <v>19</v>
      </c>
      <c r="E206" s="41" t="s">
        <v>2648</v>
      </c>
      <c r="F206" s="41">
        <v>90</v>
      </c>
      <c r="G206" s="42">
        <v>977</v>
      </c>
      <c r="H206" s="43" t="s">
        <v>120</v>
      </c>
      <c r="I206" s="41" t="s">
        <v>13</v>
      </c>
      <c r="J206" s="41" t="s">
        <v>14</v>
      </c>
      <c r="K206" s="41" t="s">
        <v>2406</v>
      </c>
      <c r="L206" s="40"/>
      <c r="M206" s="40"/>
    </row>
    <row r="207" spans="1:13" x14ac:dyDescent="0.25">
      <c r="A207" s="63" t="str">
        <f t="shared" si="8"/>
        <v>2530</v>
      </c>
      <c r="B207" s="63">
        <f t="shared" si="7"/>
        <v>2530</v>
      </c>
      <c r="C207" s="40">
        <v>239</v>
      </c>
      <c r="D207" s="41">
        <v>20</v>
      </c>
      <c r="E207" s="41" t="s">
        <v>2649</v>
      </c>
      <c r="F207" s="41">
        <v>114</v>
      </c>
      <c r="G207" s="42">
        <v>2530</v>
      </c>
      <c r="H207" s="43" t="s">
        <v>1229</v>
      </c>
      <c r="I207" s="41" t="s">
        <v>13</v>
      </c>
      <c r="J207" s="41" t="s">
        <v>14</v>
      </c>
      <c r="K207" s="41" t="s">
        <v>2406</v>
      </c>
      <c r="L207" s="40"/>
      <c r="M207" s="40"/>
    </row>
    <row r="208" spans="1:13" x14ac:dyDescent="0.25">
      <c r="A208" s="63" t="str">
        <f t="shared" si="8"/>
        <v>529</v>
      </c>
      <c r="B208" s="63">
        <f t="shared" si="7"/>
        <v>529</v>
      </c>
      <c r="C208" s="40">
        <v>241</v>
      </c>
      <c r="D208" s="41">
        <v>22</v>
      </c>
      <c r="E208" s="41" t="s">
        <v>2650</v>
      </c>
      <c r="F208" s="41">
        <v>157</v>
      </c>
      <c r="G208" s="42">
        <v>529</v>
      </c>
      <c r="H208" s="43" t="s">
        <v>1914</v>
      </c>
      <c r="I208" s="41" t="s">
        <v>13</v>
      </c>
      <c r="J208" s="41" t="s">
        <v>14</v>
      </c>
      <c r="K208" s="41" t="s">
        <v>2406</v>
      </c>
      <c r="L208" s="40"/>
      <c r="M208" s="40"/>
    </row>
    <row r="209" spans="1:13" x14ac:dyDescent="0.25">
      <c r="A209" s="63" t="str">
        <f t="shared" si="8"/>
        <v>360</v>
      </c>
      <c r="B209" s="63">
        <f t="shared" si="7"/>
        <v>360</v>
      </c>
      <c r="C209" s="40">
        <v>242</v>
      </c>
      <c r="D209" s="41">
        <v>23</v>
      </c>
      <c r="E209" s="41" t="s">
        <v>2651</v>
      </c>
      <c r="F209" s="41">
        <v>46</v>
      </c>
      <c r="G209" s="42">
        <v>360</v>
      </c>
      <c r="H209" s="43" t="s">
        <v>84</v>
      </c>
      <c r="I209" s="41" t="s">
        <v>19</v>
      </c>
      <c r="J209" s="41" t="s">
        <v>14</v>
      </c>
      <c r="K209" s="41" t="s">
        <v>2406</v>
      </c>
      <c r="L209" s="40"/>
      <c r="M209" s="40"/>
    </row>
    <row r="210" spans="1:13" x14ac:dyDescent="0.25">
      <c r="A210" s="63" t="str">
        <f t="shared" si="8"/>
        <v>362</v>
      </c>
      <c r="B210" s="63">
        <f t="shared" si="7"/>
        <v>362</v>
      </c>
      <c r="C210" s="40">
        <v>243</v>
      </c>
      <c r="D210" s="41">
        <v>24</v>
      </c>
      <c r="E210" s="41" t="s">
        <v>2652</v>
      </c>
      <c r="F210" s="41">
        <v>36</v>
      </c>
      <c r="G210" s="42">
        <v>362</v>
      </c>
      <c r="H210" s="43" t="s">
        <v>419</v>
      </c>
      <c r="I210" s="41" t="s">
        <v>19</v>
      </c>
      <c r="J210" s="41" t="s">
        <v>14</v>
      </c>
      <c r="K210" s="41" t="s">
        <v>2406</v>
      </c>
      <c r="L210" s="40"/>
      <c r="M210" s="40"/>
    </row>
    <row r="211" spans="1:13" x14ac:dyDescent="0.25">
      <c r="A211" s="63" t="str">
        <f t="shared" si="8"/>
        <v>231</v>
      </c>
      <c r="B211" s="63">
        <f t="shared" si="7"/>
        <v>231</v>
      </c>
      <c r="C211" s="40">
        <v>244</v>
      </c>
      <c r="D211" s="41">
        <v>25</v>
      </c>
      <c r="E211" s="41" t="s">
        <v>2653</v>
      </c>
      <c r="F211" s="41">
        <v>142</v>
      </c>
      <c r="G211" s="42">
        <v>231</v>
      </c>
      <c r="H211" s="43" t="s">
        <v>2008</v>
      </c>
      <c r="I211" s="41" t="s">
        <v>13</v>
      </c>
      <c r="J211" s="41" t="s">
        <v>14</v>
      </c>
      <c r="K211" s="41" t="s">
        <v>2406</v>
      </c>
      <c r="L211" s="40"/>
      <c r="M211" s="40"/>
    </row>
    <row r="212" spans="1:13" x14ac:dyDescent="0.25">
      <c r="A212" s="63" t="str">
        <f t="shared" si="8"/>
        <v>568</v>
      </c>
      <c r="B212" s="63">
        <f t="shared" si="7"/>
        <v>568</v>
      </c>
      <c r="C212" s="40">
        <v>245</v>
      </c>
      <c r="D212" s="41">
        <v>26</v>
      </c>
      <c r="E212" s="41" t="s">
        <v>2654</v>
      </c>
      <c r="F212" s="41">
        <v>16</v>
      </c>
      <c r="G212" s="42">
        <v>568</v>
      </c>
      <c r="H212" s="43" t="s">
        <v>321</v>
      </c>
      <c r="I212" s="41" t="s">
        <v>19</v>
      </c>
      <c r="J212" s="41" t="s">
        <v>14</v>
      </c>
      <c r="K212" s="41" t="s">
        <v>2406</v>
      </c>
      <c r="L212" s="40"/>
      <c r="M212" s="40"/>
    </row>
    <row r="213" spans="1:13" x14ac:dyDescent="0.25">
      <c r="A213" s="63" t="str">
        <f t="shared" si="8"/>
        <v>1310</v>
      </c>
      <c r="B213" s="63">
        <f t="shared" si="7"/>
        <v>1310</v>
      </c>
      <c r="C213" s="40">
        <v>246</v>
      </c>
      <c r="D213" s="41">
        <v>27</v>
      </c>
      <c r="E213" s="41" t="s">
        <v>2655</v>
      </c>
      <c r="F213" s="41">
        <v>186</v>
      </c>
      <c r="G213" s="42">
        <v>1310</v>
      </c>
      <c r="H213" s="43" t="s">
        <v>204</v>
      </c>
      <c r="I213" s="41" t="s">
        <v>19</v>
      </c>
      <c r="J213" s="41" t="s">
        <v>14</v>
      </c>
      <c r="K213" s="41" t="s">
        <v>2406</v>
      </c>
      <c r="L213" s="40"/>
      <c r="M213" s="40"/>
    </row>
    <row r="214" spans="1:13" x14ac:dyDescent="0.25">
      <c r="A214" s="63" t="str">
        <f t="shared" si="8"/>
        <v>356</v>
      </c>
      <c r="B214" s="63">
        <f t="shared" si="7"/>
        <v>356</v>
      </c>
      <c r="C214" s="40">
        <v>247</v>
      </c>
      <c r="D214" s="41">
        <v>28</v>
      </c>
      <c r="E214" s="41" t="s">
        <v>2656</v>
      </c>
      <c r="F214" s="41">
        <v>38</v>
      </c>
      <c r="G214" s="42">
        <v>356</v>
      </c>
      <c r="H214" s="43" t="s">
        <v>1124</v>
      </c>
      <c r="I214" s="41" t="s">
        <v>13</v>
      </c>
      <c r="J214" s="41" t="s">
        <v>14</v>
      </c>
      <c r="K214" s="41" t="s">
        <v>2406</v>
      </c>
      <c r="L214" s="40"/>
      <c r="M214" s="40"/>
    </row>
    <row r="215" spans="1:13" x14ac:dyDescent="0.25">
      <c r="A215" s="63" t="str">
        <f t="shared" si="8"/>
        <v>1991</v>
      </c>
      <c r="B215" s="63">
        <f t="shared" si="7"/>
        <v>1991</v>
      </c>
      <c r="C215" s="40">
        <v>248</v>
      </c>
      <c r="D215" s="41">
        <v>29</v>
      </c>
      <c r="E215" s="41" t="s">
        <v>2657</v>
      </c>
      <c r="F215" s="41">
        <v>44</v>
      </c>
      <c r="G215" s="42">
        <v>1991</v>
      </c>
      <c r="H215" s="43" t="s">
        <v>1343</v>
      </c>
      <c r="I215" s="41" t="s">
        <v>13</v>
      </c>
      <c r="J215" s="41" t="s">
        <v>14</v>
      </c>
      <c r="K215" s="41" t="s">
        <v>2406</v>
      </c>
      <c r="L215" s="40"/>
      <c r="M215" s="40"/>
    </row>
    <row r="216" spans="1:13" x14ac:dyDescent="0.25">
      <c r="A216" s="63" t="str">
        <f t="shared" si="8"/>
        <v>3759</v>
      </c>
      <c r="B216" s="63">
        <f t="shared" si="7"/>
        <v>3759</v>
      </c>
      <c r="C216" s="40">
        <v>249</v>
      </c>
      <c r="D216" s="41">
        <v>30</v>
      </c>
      <c r="E216" s="41" t="s">
        <v>2658</v>
      </c>
      <c r="F216" s="41">
        <v>209</v>
      </c>
      <c r="G216" s="42">
        <v>3759</v>
      </c>
      <c r="H216" s="43" t="s">
        <v>2224</v>
      </c>
      <c r="I216" s="41" t="s">
        <v>13</v>
      </c>
      <c r="J216" s="41" t="s">
        <v>14</v>
      </c>
      <c r="K216" s="41" t="s">
        <v>2406</v>
      </c>
      <c r="L216" s="40"/>
      <c r="M216" s="40"/>
    </row>
    <row r="217" spans="1:13" x14ac:dyDescent="0.25">
      <c r="A217" s="63" t="str">
        <f t="shared" si="8"/>
        <v>49</v>
      </c>
      <c r="B217" s="63">
        <f t="shared" si="7"/>
        <v>49</v>
      </c>
      <c r="C217" s="40">
        <v>250</v>
      </c>
      <c r="D217" s="41">
        <v>31</v>
      </c>
      <c r="E217" s="41" t="s">
        <v>2659</v>
      </c>
      <c r="F217" s="41">
        <v>185</v>
      </c>
      <c r="G217" s="42">
        <v>49</v>
      </c>
      <c r="H217" s="43" t="s">
        <v>2251</v>
      </c>
      <c r="I217" s="41" t="s">
        <v>13</v>
      </c>
      <c r="J217" s="41" t="s">
        <v>14</v>
      </c>
      <c r="K217" s="41" t="s">
        <v>2406</v>
      </c>
      <c r="L217" s="40"/>
      <c r="M217" s="40"/>
    </row>
    <row r="218" spans="1:13" x14ac:dyDescent="0.25">
      <c r="A218" s="63" t="str">
        <f t="shared" si="8"/>
        <v>441</v>
      </c>
      <c r="B218" s="63">
        <f t="shared" si="7"/>
        <v>441</v>
      </c>
      <c r="C218" s="40">
        <v>251</v>
      </c>
      <c r="D218" s="41">
        <v>32</v>
      </c>
      <c r="E218" s="41" t="s">
        <v>2660</v>
      </c>
      <c r="F218" s="41">
        <v>201</v>
      </c>
      <c r="G218" s="42">
        <v>441</v>
      </c>
      <c r="H218" s="43" t="s">
        <v>524</v>
      </c>
      <c r="I218" s="41" t="s">
        <v>19</v>
      </c>
      <c r="J218" s="41" t="s">
        <v>14</v>
      </c>
      <c r="K218" s="41" t="s">
        <v>2406</v>
      </c>
      <c r="L218" s="40"/>
      <c r="M218" s="40"/>
    </row>
    <row r="219" spans="1:13" x14ac:dyDescent="0.25">
      <c r="A219" s="63" t="str">
        <f t="shared" si="8"/>
        <v>652</v>
      </c>
      <c r="B219" s="63">
        <f t="shared" si="7"/>
        <v>652</v>
      </c>
      <c r="C219" s="40">
        <v>252</v>
      </c>
      <c r="D219" s="41">
        <v>33</v>
      </c>
      <c r="E219" s="41" t="s">
        <v>2661</v>
      </c>
      <c r="F219" s="41">
        <v>64</v>
      </c>
      <c r="G219" s="42">
        <v>652</v>
      </c>
      <c r="H219" s="43" t="s">
        <v>658</v>
      </c>
      <c r="I219" s="41" t="s">
        <v>19</v>
      </c>
      <c r="J219" s="41" t="s">
        <v>14</v>
      </c>
      <c r="K219" s="41" t="s">
        <v>2406</v>
      </c>
      <c r="L219" s="40"/>
      <c r="M219" s="40"/>
    </row>
    <row r="220" spans="1:13" x14ac:dyDescent="0.25">
      <c r="A220" s="63" t="str">
        <f t="shared" si="8"/>
        <v>1695</v>
      </c>
      <c r="B220" s="63">
        <f t="shared" si="7"/>
        <v>1695</v>
      </c>
      <c r="C220" s="40">
        <v>253</v>
      </c>
      <c r="D220" s="41">
        <v>34</v>
      </c>
      <c r="E220" s="41" t="s">
        <v>2662</v>
      </c>
      <c r="F220" s="41">
        <v>198</v>
      </c>
      <c r="G220" s="42">
        <v>1695</v>
      </c>
      <c r="H220" s="43" t="s">
        <v>1263</v>
      </c>
      <c r="I220" s="41" t="s">
        <v>13</v>
      </c>
      <c r="J220" s="41" t="s">
        <v>14</v>
      </c>
      <c r="K220" s="41" t="s">
        <v>2406</v>
      </c>
      <c r="L220" s="40"/>
      <c r="M220" s="40"/>
    </row>
    <row r="221" spans="1:13" x14ac:dyDescent="0.25">
      <c r="A221" s="63" t="str">
        <f t="shared" si="8"/>
        <v>236</v>
      </c>
      <c r="B221" s="63">
        <f t="shared" si="7"/>
        <v>236</v>
      </c>
      <c r="C221" s="40">
        <v>254</v>
      </c>
      <c r="D221" s="41">
        <v>35</v>
      </c>
      <c r="E221" s="41" t="s">
        <v>2663</v>
      </c>
      <c r="F221" s="41">
        <v>25</v>
      </c>
      <c r="G221" s="42">
        <v>236</v>
      </c>
      <c r="H221" s="43" t="s">
        <v>900</v>
      </c>
      <c r="I221" s="41" t="s">
        <v>13</v>
      </c>
      <c r="J221" s="41" t="s">
        <v>14</v>
      </c>
      <c r="K221" s="41" t="s">
        <v>2406</v>
      </c>
      <c r="L221" s="40"/>
      <c r="M221" s="40"/>
    </row>
    <row r="222" spans="1:13" x14ac:dyDescent="0.25">
      <c r="A222" s="63" t="str">
        <f t="shared" si="8"/>
        <v>538</v>
      </c>
      <c r="B222" s="63">
        <f t="shared" si="7"/>
        <v>538</v>
      </c>
      <c r="C222" s="40">
        <v>255</v>
      </c>
      <c r="D222" s="41">
        <v>36</v>
      </c>
      <c r="E222" s="41" t="s">
        <v>2664</v>
      </c>
      <c r="F222" s="41">
        <v>8</v>
      </c>
      <c r="G222" s="42">
        <v>538</v>
      </c>
      <c r="H222" s="43" t="s">
        <v>1593</v>
      </c>
      <c r="I222" s="41" t="s">
        <v>19</v>
      </c>
      <c r="J222" s="41" t="s">
        <v>14</v>
      </c>
      <c r="K222" s="41" t="s">
        <v>2406</v>
      </c>
      <c r="L222" s="40"/>
      <c r="M222" s="40"/>
    </row>
    <row r="223" spans="1:13" x14ac:dyDescent="0.25">
      <c r="A223" s="63" t="str">
        <f t="shared" si="8"/>
        <v>489</v>
      </c>
      <c r="B223" s="63">
        <f t="shared" si="7"/>
        <v>489</v>
      </c>
      <c r="C223" s="40">
        <v>256</v>
      </c>
      <c r="D223" s="41">
        <v>37</v>
      </c>
      <c r="E223" s="41" t="s">
        <v>2665</v>
      </c>
      <c r="F223" s="41">
        <v>156</v>
      </c>
      <c r="G223" s="42">
        <v>489</v>
      </c>
      <c r="H223" s="43" t="s">
        <v>143</v>
      </c>
      <c r="I223" s="41" t="s">
        <v>13</v>
      </c>
      <c r="J223" s="41" t="s">
        <v>14</v>
      </c>
      <c r="K223" s="41" t="s">
        <v>2406</v>
      </c>
      <c r="L223" s="40"/>
      <c r="M223" s="40"/>
    </row>
    <row r="224" spans="1:13" x14ac:dyDescent="0.25">
      <c r="A224" s="63" t="str">
        <f t="shared" si="8"/>
        <v>48</v>
      </c>
      <c r="B224" s="63">
        <f t="shared" si="7"/>
        <v>48</v>
      </c>
      <c r="C224" s="40">
        <v>257</v>
      </c>
      <c r="D224" s="41">
        <v>38</v>
      </c>
      <c r="E224" s="41" t="s">
        <v>2666</v>
      </c>
      <c r="F224" s="41">
        <v>242</v>
      </c>
      <c r="G224" s="42">
        <v>48</v>
      </c>
      <c r="H224" s="43" t="s">
        <v>1189</v>
      </c>
      <c r="I224" s="41" t="s">
        <v>13</v>
      </c>
      <c r="J224" s="41" t="s">
        <v>14</v>
      </c>
      <c r="K224" s="41" t="s">
        <v>2406</v>
      </c>
      <c r="L224" s="40"/>
      <c r="M224" s="40"/>
    </row>
    <row r="225" spans="1:13" x14ac:dyDescent="0.25">
      <c r="A225" s="63" t="str">
        <f t="shared" si="8"/>
        <v>2883</v>
      </c>
      <c r="B225" s="63">
        <f t="shared" ref="B225:B287" si="9">_xlfn.NUMBERVALUE(G225)</f>
        <v>2883</v>
      </c>
      <c r="C225" s="40">
        <v>258</v>
      </c>
      <c r="D225" s="41">
        <v>39</v>
      </c>
      <c r="E225" s="41" t="s">
        <v>2667</v>
      </c>
      <c r="F225" s="41">
        <v>256</v>
      </c>
      <c r="G225" s="42">
        <v>2883</v>
      </c>
      <c r="H225" s="43" t="s">
        <v>1303</v>
      </c>
      <c r="I225" s="41" t="s">
        <v>13</v>
      </c>
      <c r="J225" s="41" t="s">
        <v>14</v>
      </c>
      <c r="K225" s="41" t="s">
        <v>2406</v>
      </c>
      <c r="L225" s="40"/>
      <c r="M225" s="40"/>
    </row>
    <row r="226" spans="1:13" x14ac:dyDescent="0.25">
      <c r="A226" s="63" t="str">
        <f t="shared" si="8"/>
        <v>1181</v>
      </c>
      <c r="B226" s="63">
        <f t="shared" si="9"/>
        <v>1181</v>
      </c>
      <c r="C226" s="40">
        <v>259</v>
      </c>
      <c r="D226" s="41">
        <v>40</v>
      </c>
      <c r="E226" s="41" t="s">
        <v>2668</v>
      </c>
      <c r="F226" s="41">
        <v>4</v>
      </c>
      <c r="G226" s="42">
        <v>1181</v>
      </c>
      <c r="H226" s="56" t="s">
        <v>226</v>
      </c>
      <c r="I226" s="41" t="s">
        <v>13</v>
      </c>
      <c r="J226" s="41" t="s">
        <v>14</v>
      </c>
      <c r="K226" s="41" t="s">
        <v>2406</v>
      </c>
      <c r="L226" s="40"/>
      <c r="M226" s="40"/>
    </row>
    <row r="227" spans="1:13" x14ac:dyDescent="0.25">
      <c r="A227" s="63" t="str">
        <f t="shared" si="8"/>
        <v>603</v>
      </c>
      <c r="B227" s="63">
        <f t="shared" si="9"/>
        <v>603</v>
      </c>
      <c r="C227" s="40">
        <v>260</v>
      </c>
      <c r="D227" s="41">
        <v>41</v>
      </c>
      <c r="E227" s="41" t="s">
        <v>2669</v>
      </c>
      <c r="F227" s="41">
        <v>103</v>
      </c>
      <c r="G227" s="42">
        <v>603</v>
      </c>
      <c r="H227" s="43" t="s">
        <v>889</v>
      </c>
      <c r="I227" s="41" t="s">
        <v>19</v>
      </c>
      <c r="J227" s="41" t="s">
        <v>14</v>
      </c>
      <c r="K227" s="41" t="s">
        <v>2406</v>
      </c>
      <c r="L227" s="40"/>
      <c r="M227" s="40"/>
    </row>
    <row r="228" spans="1:13" x14ac:dyDescent="0.25">
      <c r="A228" s="63" t="str">
        <f t="shared" si="8"/>
        <v>727</v>
      </c>
      <c r="B228" s="63">
        <f t="shared" si="9"/>
        <v>727</v>
      </c>
      <c r="C228" s="40">
        <v>261</v>
      </c>
      <c r="D228" s="41">
        <v>42</v>
      </c>
      <c r="E228" s="41" t="s">
        <v>2670</v>
      </c>
      <c r="F228" s="41">
        <v>268</v>
      </c>
      <c r="G228" s="42">
        <v>727</v>
      </c>
      <c r="H228" s="43" t="s">
        <v>2199</v>
      </c>
      <c r="I228" s="41" t="s">
        <v>13</v>
      </c>
      <c r="J228" s="41" t="s">
        <v>14</v>
      </c>
      <c r="K228" s="41" t="s">
        <v>2406</v>
      </c>
      <c r="L228" s="40"/>
      <c r="M228" s="40"/>
    </row>
    <row r="229" spans="1:13" x14ac:dyDescent="0.25">
      <c r="A229" s="63" t="str">
        <f t="shared" si="8"/>
        <v>2765</v>
      </c>
      <c r="B229" s="63">
        <f t="shared" si="9"/>
        <v>2765</v>
      </c>
      <c r="C229" s="40">
        <v>262</v>
      </c>
      <c r="D229" s="41">
        <v>43</v>
      </c>
      <c r="E229" s="41" t="s">
        <v>2671</v>
      </c>
      <c r="F229" s="41">
        <v>275</v>
      </c>
      <c r="G229" s="42">
        <v>2765</v>
      </c>
      <c r="H229" s="43" t="s">
        <v>955</v>
      </c>
      <c r="I229" s="41" t="s">
        <v>13</v>
      </c>
      <c r="J229" s="41" t="s">
        <v>14</v>
      </c>
      <c r="K229" s="41" t="s">
        <v>2406</v>
      </c>
      <c r="L229" s="40"/>
      <c r="M229" s="40"/>
    </row>
    <row r="230" spans="1:13" x14ac:dyDescent="0.25">
      <c r="A230" s="63" t="str">
        <f t="shared" si="8"/>
        <v>397</v>
      </c>
      <c r="B230" s="63">
        <f t="shared" si="9"/>
        <v>397</v>
      </c>
      <c r="C230" s="40">
        <v>263</v>
      </c>
      <c r="D230" s="41">
        <v>44</v>
      </c>
      <c r="E230" s="41" t="s">
        <v>2672</v>
      </c>
      <c r="F230" s="41">
        <v>267</v>
      </c>
      <c r="G230" s="42">
        <v>397</v>
      </c>
      <c r="H230" s="43" t="s">
        <v>2060</v>
      </c>
      <c r="I230" s="41" t="s">
        <v>13</v>
      </c>
      <c r="J230" s="41" t="s">
        <v>14</v>
      </c>
      <c r="K230" s="41" t="s">
        <v>2406</v>
      </c>
      <c r="L230" s="40"/>
      <c r="M230" s="40"/>
    </row>
    <row r="231" spans="1:13" x14ac:dyDescent="0.25">
      <c r="A231" s="63" t="str">
        <f t="shared" si="8"/>
        <v>1372</v>
      </c>
      <c r="B231" s="63">
        <f t="shared" si="9"/>
        <v>1372</v>
      </c>
      <c r="C231" s="40">
        <v>264</v>
      </c>
      <c r="D231" s="41">
        <v>45</v>
      </c>
      <c r="E231" s="41" t="s">
        <v>2673</v>
      </c>
      <c r="F231" s="41">
        <v>127</v>
      </c>
      <c r="G231" s="42">
        <v>1372</v>
      </c>
      <c r="H231" s="43" t="s">
        <v>1063</v>
      </c>
      <c r="I231" s="41" t="s">
        <v>13</v>
      </c>
      <c r="J231" s="41" t="s">
        <v>14</v>
      </c>
      <c r="K231" s="41" t="s">
        <v>2406</v>
      </c>
      <c r="L231" s="40"/>
      <c r="M231" s="40"/>
    </row>
    <row r="232" spans="1:13" x14ac:dyDescent="0.25">
      <c r="A232" s="63" t="str">
        <f t="shared" si="8"/>
        <v>1373</v>
      </c>
      <c r="B232" s="63">
        <f t="shared" si="9"/>
        <v>1373</v>
      </c>
      <c r="C232" s="40">
        <v>265</v>
      </c>
      <c r="D232" s="41">
        <v>46</v>
      </c>
      <c r="E232" s="41" t="s">
        <v>2674</v>
      </c>
      <c r="F232" s="41">
        <v>158</v>
      </c>
      <c r="G232" s="42">
        <v>1373</v>
      </c>
      <c r="H232" s="43" t="s">
        <v>827</v>
      </c>
      <c r="I232" s="41" t="s">
        <v>13</v>
      </c>
      <c r="J232" s="41" t="s">
        <v>14</v>
      </c>
      <c r="K232" s="41" t="s">
        <v>2406</v>
      </c>
      <c r="L232" s="40"/>
      <c r="M232" s="40"/>
    </row>
    <row r="233" spans="1:13" x14ac:dyDescent="0.25">
      <c r="A233" s="63" t="str">
        <f t="shared" si="8"/>
        <v>1183</v>
      </c>
      <c r="B233" s="63">
        <f t="shared" si="9"/>
        <v>1183</v>
      </c>
      <c r="C233" s="40">
        <v>266</v>
      </c>
      <c r="D233" s="41">
        <v>47</v>
      </c>
      <c r="E233" s="41" t="s">
        <v>2675</v>
      </c>
      <c r="F233" s="41">
        <v>144</v>
      </c>
      <c r="G233" s="42">
        <v>1183</v>
      </c>
      <c r="H233" s="43" t="s">
        <v>2152</v>
      </c>
      <c r="I233" s="41" t="s">
        <v>13</v>
      </c>
      <c r="J233" s="41" t="s">
        <v>14</v>
      </c>
      <c r="K233" s="41" t="s">
        <v>2406</v>
      </c>
      <c r="L233" s="40"/>
      <c r="M233" s="40"/>
    </row>
    <row r="234" spans="1:13" x14ac:dyDescent="0.25">
      <c r="A234" s="63" t="str">
        <f t="shared" si="8"/>
        <v>1112</v>
      </c>
      <c r="B234" s="63">
        <f t="shared" si="9"/>
        <v>1112</v>
      </c>
      <c r="C234" s="40">
        <v>267</v>
      </c>
      <c r="D234" s="41">
        <v>48</v>
      </c>
      <c r="E234" s="41" t="s">
        <v>2676</v>
      </c>
      <c r="F234" s="41">
        <v>29</v>
      </c>
      <c r="G234" s="42">
        <v>1112</v>
      </c>
      <c r="H234" s="43" t="s">
        <v>1294</v>
      </c>
      <c r="I234" s="41" t="s">
        <v>13</v>
      </c>
      <c r="J234" s="41" t="s">
        <v>14</v>
      </c>
      <c r="K234" s="41" t="s">
        <v>2406</v>
      </c>
      <c r="L234" s="40"/>
      <c r="M234" s="40"/>
    </row>
    <row r="235" spans="1:13" x14ac:dyDescent="0.25">
      <c r="A235" s="63" t="str">
        <f t="shared" si="8"/>
        <v>556</v>
      </c>
      <c r="B235" s="63">
        <f t="shared" si="9"/>
        <v>556</v>
      </c>
      <c r="C235" s="40">
        <v>268</v>
      </c>
      <c r="D235" s="41">
        <v>49</v>
      </c>
      <c r="E235" s="41" t="s">
        <v>2677</v>
      </c>
      <c r="F235" s="41">
        <v>220</v>
      </c>
      <c r="G235" s="42">
        <v>556</v>
      </c>
      <c r="H235" s="43" t="s">
        <v>2253</v>
      </c>
      <c r="I235" s="41" t="s">
        <v>13</v>
      </c>
      <c r="J235" s="41" t="s">
        <v>14</v>
      </c>
      <c r="K235" s="41" t="s">
        <v>2406</v>
      </c>
      <c r="L235" s="40"/>
      <c r="M235" s="40"/>
    </row>
    <row r="236" spans="1:13" x14ac:dyDescent="0.25">
      <c r="A236" s="63" t="str">
        <f t="shared" si="8"/>
        <v>2159</v>
      </c>
      <c r="B236" s="63">
        <f t="shared" si="9"/>
        <v>2159</v>
      </c>
      <c r="C236" s="40">
        <v>269</v>
      </c>
      <c r="D236" s="41">
        <v>50</v>
      </c>
      <c r="E236" s="41" t="s">
        <v>2678</v>
      </c>
      <c r="F236" s="41">
        <v>184</v>
      </c>
      <c r="G236" s="42">
        <v>2159</v>
      </c>
      <c r="H236" s="43" t="s">
        <v>998</v>
      </c>
      <c r="I236" s="41" t="s">
        <v>13</v>
      </c>
      <c r="J236" s="41" t="s">
        <v>14</v>
      </c>
      <c r="K236" s="41" t="s">
        <v>2406</v>
      </c>
      <c r="L236" s="40"/>
      <c r="M236" s="40"/>
    </row>
    <row r="237" spans="1:13" x14ac:dyDescent="0.25">
      <c r="A237" s="63" t="str">
        <f t="shared" si="8"/>
        <v>341</v>
      </c>
      <c r="B237" s="63">
        <f t="shared" si="9"/>
        <v>341</v>
      </c>
      <c r="C237" s="40">
        <v>270</v>
      </c>
      <c r="D237" s="41">
        <v>51</v>
      </c>
      <c r="E237" s="41" t="s">
        <v>2679</v>
      </c>
      <c r="F237" s="41">
        <v>137</v>
      </c>
      <c r="G237" s="42">
        <v>341</v>
      </c>
      <c r="H237" s="43" t="s">
        <v>334</v>
      </c>
      <c r="I237" s="41" t="s">
        <v>13</v>
      </c>
      <c r="J237" s="41" t="s">
        <v>14</v>
      </c>
      <c r="K237" s="41" t="s">
        <v>2406</v>
      </c>
      <c r="L237" s="40"/>
      <c r="M237" s="40"/>
    </row>
    <row r="238" spans="1:13" x14ac:dyDescent="0.25">
      <c r="A238" s="63" t="str">
        <f t="shared" si="8"/>
        <v>1323</v>
      </c>
      <c r="B238" s="63">
        <f t="shared" si="9"/>
        <v>1323</v>
      </c>
      <c r="C238" s="40">
        <v>271</v>
      </c>
      <c r="D238" s="41">
        <v>52</v>
      </c>
      <c r="E238" s="41" t="s">
        <v>2680</v>
      </c>
      <c r="F238" s="41">
        <v>225</v>
      </c>
      <c r="G238" s="42">
        <v>1323</v>
      </c>
      <c r="H238" s="43" t="s">
        <v>906</v>
      </c>
      <c r="I238" s="41" t="s">
        <v>13</v>
      </c>
      <c r="J238" s="41" t="s">
        <v>14</v>
      </c>
      <c r="K238" s="41" t="s">
        <v>2406</v>
      </c>
      <c r="L238" s="40"/>
      <c r="M238" s="40"/>
    </row>
    <row r="239" spans="1:13" x14ac:dyDescent="0.25">
      <c r="A239" s="63" t="str">
        <f t="shared" si="8"/>
        <v>328</v>
      </c>
      <c r="B239" s="63">
        <f t="shared" si="9"/>
        <v>328</v>
      </c>
      <c r="C239" s="40">
        <v>272</v>
      </c>
      <c r="D239" s="41">
        <v>53</v>
      </c>
      <c r="E239" s="41" t="s">
        <v>2681</v>
      </c>
      <c r="F239" s="41">
        <v>143</v>
      </c>
      <c r="G239" s="42">
        <v>328</v>
      </c>
      <c r="H239" s="43" t="s">
        <v>530</v>
      </c>
      <c r="I239" s="41" t="s">
        <v>13</v>
      </c>
      <c r="J239" s="41" t="s">
        <v>14</v>
      </c>
      <c r="K239" s="41" t="s">
        <v>2406</v>
      </c>
      <c r="L239" s="40"/>
      <c r="M239" s="40"/>
    </row>
    <row r="240" spans="1:13" x14ac:dyDescent="0.25">
      <c r="A240" s="63" t="str">
        <f t="shared" si="8"/>
        <v>3768</v>
      </c>
      <c r="B240" s="63">
        <f t="shared" si="9"/>
        <v>3768</v>
      </c>
      <c r="C240" s="40">
        <v>273</v>
      </c>
      <c r="D240" s="41">
        <v>54</v>
      </c>
      <c r="E240" s="41" t="s">
        <v>2682</v>
      </c>
      <c r="F240" s="41">
        <v>42</v>
      </c>
      <c r="G240" s="42">
        <v>3768</v>
      </c>
      <c r="H240" s="43" t="s">
        <v>416</v>
      </c>
      <c r="I240" s="41" t="s">
        <v>19</v>
      </c>
      <c r="J240" s="41" t="s">
        <v>14</v>
      </c>
      <c r="K240" s="41" t="s">
        <v>2406</v>
      </c>
      <c r="L240" s="40"/>
      <c r="M240" s="40"/>
    </row>
    <row r="241" spans="1:13" x14ac:dyDescent="0.25">
      <c r="A241" s="63" t="str">
        <f t="shared" si="8"/>
        <v>2836</v>
      </c>
      <c r="B241" s="63">
        <f t="shared" si="9"/>
        <v>2836</v>
      </c>
      <c r="C241" s="40">
        <v>274</v>
      </c>
      <c r="D241" s="41">
        <v>55</v>
      </c>
      <c r="E241" s="41" t="s">
        <v>2683</v>
      </c>
      <c r="F241" s="41">
        <v>130</v>
      </c>
      <c r="G241" s="42">
        <v>2836</v>
      </c>
      <c r="H241" s="43" t="s">
        <v>79</v>
      </c>
      <c r="I241" s="41" t="s">
        <v>13</v>
      </c>
      <c r="J241" s="41" t="s">
        <v>14</v>
      </c>
      <c r="K241" s="41" t="s">
        <v>2406</v>
      </c>
      <c r="L241" s="40"/>
      <c r="M241" s="40"/>
    </row>
    <row r="242" spans="1:13" x14ac:dyDescent="0.25">
      <c r="A242" s="63" t="str">
        <f t="shared" si="8"/>
        <v>3853</v>
      </c>
      <c r="B242" s="63">
        <f t="shared" si="9"/>
        <v>3853</v>
      </c>
      <c r="C242" s="40">
        <v>275</v>
      </c>
      <c r="D242" s="41">
        <v>56</v>
      </c>
      <c r="E242" s="41" t="s">
        <v>2684</v>
      </c>
      <c r="F242" s="41">
        <v>61</v>
      </c>
      <c r="G242" s="42">
        <v>3853</v>
      </c>
      <c r="H242" s="43" t="s">
        <v>1851</v>
      </c>
      <c r="I242" s="41" t="s">
        <v>13</v>
      </c>
      <c r="J242" s="41" t="s">
        <v>14</v>
      </c>
      <c r="K242" s="41" t="s">
        <v>2406</v>
      </c>
      <c r="L242" s="40"/>
      <c r="M242" s="40"/>
    </row>
    <row r="243" spans="1:13" x14ac:dyDescent="0.25">
      <c r="A243" s="63" t="str">
        <f t="shared" si="8"/>
        <v>2566</v>
      </c>
      <c r="B243" s="63">
        <f t="shared" si="9"/>
        <v>2566</v>
      </c>
      <c r="C243" s="40">
        <v>276</v>
      </c>
      <c r="D243" s="41">
        <v>57</v>
      </c>
      <c r="E243" s="41" t="s">
        <v>2685</v>
      </c>
      <c r="F243" s="41">
        <v>237</v>
      </c>
      <c r="G243" s="42">
        <v>2566</v>
      </c>
      <c r="H243" s="43" t="s">
        <v>1960</v>
      </c>
      <c r="I243" s="41" t="s">
        <v>13</v>
      </c>
      <c r="J243" s="41" t="s">
        <v>14</v>
      </c>
      <c r="K243" s="41" t="s">
        <v>2406</v>
      </c>
      <c r="L243" s="40"/>
      <c r="M243" s="40"/>
    </row>
    <row r="244" spans="1:13" x14ac:dyDescent="0.25">
      <c r="A244" s="63" t="str">
        <f t="shared" si="8"/>
        <v>2564</v>
      </c>
      <c r="B244" s="63">
        <f t="shared" si="9"/>
        <v>2564</v>
      </c>
      <c r="C244" s="40">
        <v>277</v>
      </c>
      <c r="D244" s="41">
        <v>58</v>
      </c>
      <c r="E244" s="41" t="s">
        <v>2686</v>
      </c>
      <c r="F244" s="41">
        <v>232</v>
      </c>
      <c r="G244" s="42">
        <v>2564</v>
      </c>
      <c r="H244" s="43" t="s">
        <v>352</v>
      </c>
      <c r="I244" s="41" t="s">
        <v>19</v>
      </c>
      <c r="J244" s="41" t="s">
        <v>14</v>
      </c>
      <c r="K244" s="41" t="s">
        <v>2406</v>
      </c>
      <c r="L244" s="40"/>
      <c r="M244" s="40"/>
    </row>
    <row r="245" spans="1:13" x14ac:dyDescent="0.25">
      <c r="A245" s="63" t="str">
        <f t="shared" si="8"/>
        <v>3070</v>
      </c>
      <c r="B245" s="63">
        <f t="shared" si="9"/>
        <v>3070</v>
      </c>
      <c r="C245" s="40">
        <v>278</v>
      </c>
      <c r="D245" s="41">
        <v>59</v>
      </c>
      <c r="E245" s="41" t="s">
        <v>2687</v>
      </c>
      <c r="F245" s="41">
        <v>202</v>
      </c>
      <c r="G245" s="42">
        <v>3070</v>
      </c>
      <c r="H245" s="43" t="s">
        <v>1398</v>
      </c>
      <c r="I245" s="41" t="s">
        <v>13</v>
      </c>
      <c r="J245" s="41" t="s">
        <v>14</v>
      </c>
      <c r="K245" s="41" t="s">
        <v>2406</v>
      </c>
      <c r="L245" s="40"/>
      <c r="M245" s="40"/>
    </row>
    <row r="246" spans="1:13" x14ac:dyDescent="0.25">
      <c r="A246" s="63" t="str">
        <f t="shared" si="8"/>
        <v>495</v>
      </c>
      <c r="B246" s="63">
        <f t="shared" si="9"/>
        <v>495</v>
      </c>
      <c r="C246" s="40">
        <v>279</v>
      </c>
      <c r="D246" s="41">
        <v>60</v>
      </c>
      <c r="E246" s="41" t="s">
        <v>2688</v>
      </c>
      <c r="F246" s="41">
        <v>89</v>
      </c>
      <c r="G246" s="42">
        <v>495</v>
      </c>
      <c r="H246" s="43" t="s">
        <v>133</v>
      </c>
      <c r="I246" s="41" t="s">
        <v>13</v>
      </c>
      <c r="J246" s="41" t="s">
        <v>14</v>
      </c>
      <c r="K246" s="41" t="s">
        <v>2406</v>
      </c>
      <c r="L246" s="40"/>
      <c r="M246" s="40"/>
    </row>
    <row r="247" spans="1:13" x14ac:dyDescent="0.25">
      <c r="A247" s="63" t="str">
        <f t="shared" si="8"/>
        <v>181</v>
      </c>
      <c r="B247" s="63">
        <f t="shared" si="9"/>
        <v>181</v>
      </c>
      <c r="C247" s="40">
        <v>280</v>
      </c>
      <c r="D247" s="41">
        <v>61</v>
      </c>
      <c r="E247" s="41" t="s">
        <v>2689</v>
      </c>
      <c r="F247" s="41">
        <v>207</v>
      </c>
      <c r="G247" s="42">
        <v>181</v>
      </c>
      <c r="H247" s="43" t="s">
        <v>856</v>
      </c>
      <c r="I247" s="41" t="s">
        <v>13</v>
      </c>
      <c r="J247" s="41" t="s">
        <v>14</v>
      </c>
      <c r="K247" s="41" t="s">
        <v>2406</v>
      </c>
      <c r="L247" s="40"/>
      <c r="M247" s="40"/>
    </row>
    <row r="248" spans="1:13" x14ac:dyDescent="0.25">
      <c r="A248" s="63" t="str">
        <f t="shared" si="8"/>
        <v>770</v>
      </c>
      <c r="B248" s="63">
        <f t="shared" si="9"/>
        <v>770</v>
      </c>
      <c r="C248" s="40">
        <v>281</v>
      </c>
      <c r="D248" s="41">
        <v>62</v>
      </c>
      <c r="E248" s="41" t="s">
        <v>2690</v>
      </c>
      <c r="F248" s="41">
        <v>125</v>
      </c>
      <c r="G248" s="42">
        <v>770</v>
      </c>
      <c r="H248" s="43" t="s">
        <v>1516</v>
      </c>
      <c r="I248" s="41" t="s">
        <v>13</v>
      </c>
      <c r="J248" s="41" t="s">
        <v>14</v>
      </c>
      <c r="K248" s="41" t="s">
        <v>2406</v>
      </c>
      <c r="L248" s="40"/>
      <c r="M248" s="40"/>
    </row>
    <row r="249" spans="1:13" x14ac:dyDescent="0.25">
      <c r="A249" s="63" t="str">
        <f t="shared" si="8"/>
        <v>500</v>
      </c>
      <c r="B249" s="63">
        <f t="shared" si="9"/>
        <v>500</v>
      </c>
      <c r="C249" s="40">
        <v>282</v>
      </c>
      <c r="D249" s="41">
        <v>63</v>
      </c>
      <c r="E249" s="41" t="s">
        <v>2691</v>
      </c>
      <c r="F249" s="41">
        <v>254</v>
      </c>
      <c r="G249" s="42">
        <v>500</v>
      </c>
      <c r="H249" s="43" t="s">
        <v>1974</v>
      </c>
      <c r="I249" s="41" t="s">
        <v>13</v>
      </c>
      <c r="J249" s="41" t="s">
        <v>14</v>
      </c>
      <c r="K249" s="41" t="s">
        <v>2406</v>
      </c>
      <c r="L249" s="40"/>
      <c r="M249" s="40"/>
    </row>
    <row r="250" spans="1:13" x14ac:dyDescent="0.25">
      <c r="A250" s="63" t="str">
        <f t="shared" si="8"/>
        <v>520</v>
      </c>
      <c r="B250" s="63">
        <f t="shared" si="9"/>
        <v>520</v>
      </c>
      <c r="C250" s="40">
        <v>283</v>
      </c>
      <c r="D250" s="41">
        <v>64</v>
      </c>
      <c r="E250" s="41" t="s">
        <v>2692</v>
      </c>
      <c r="F250" s="41">
        <v>165</v>
      </c>
      <c r="G250" s="42">
        <v>520</v>
      </c>
      <c r="H250" s="43" t="s">
        <v>166</v>
      </c>
      <c r="I250" s="41" t="s">
        <v>13</v>
      </c>
      <c r="J250" s="41" t="s">
        <v>14</v>
      </c>
      <c r="K250" s="41" t="s">
        <v>2406</v>
      </c>
      <c r="L250" s="40"/>
      <c r="M250" s="40"/>
    </row>
    <row r="251" spans="1:13" x14ac:dyDescent="0.25">
      <c r="A251" s="63" t="str">
        <f t="shared" si="8"/>
        <v>1801</v>
      </c>
      <c r="B251" s="63">
        <f t="shared" si="9"/>
        <v>1801</v>
      </c>
      <c r="C251" s="40">
        <v>284</v>
      </c>
      <c r="D251" s="41">
        <v>65</v>
      </c>
      <c r="E251" s="41" t="s">
        <v>2693</v>
      </c>
      <c r="F251" s="41">
        <v>222</v>
      </c>
      <c r="G251" s="42">
        <v>1801</v>
      </c>
      <c r="H251" s="43" t="s">
        <v>1929</v>
      </c>
      <c r="I251" s="41" t="s">
        <v>13</v>
      </c>
      <c r="J251" s="41" t="s">
        <v>14</v>
      </c>
      <c r="K251" s="41" t="s">
        <v>2406</v>
      </c>
      <c r="L251" s="40"/>
      <c r="M251" s="40"/>
    </row>
    <row r="252" spans="1:13" x14ac:dyDescent="0.25">
      <c r="A252" s="63" t="str">
        <f t="shared" si="8"/>
        <v>1243</v>
      </c>
      <c r="B252" s="63">
        <f t="shared" si="9"/>
        <v>1243</v>
      </c>
      <c r="C252" s="40">
        <v>285</v>
      </c>
      <c r="D252" s="41">
        <v>66</v>
      </c>
      <c r="E252" s="41" t="s">
        <v>2694</v>
      </c>
      <c r="F252" s="41">
        <v>11</v>
      </c>
      <c r="G252" s="42">
        <v>1243</v>
      </c>
      <c r="H252" s="43" t="s">
        <v>1637</v>
      </c>
      <c r="I252" s="41" t="s">
        <v>13</v>
      </c>
      <c r="J252" s="41" t="s">
        <v>14</v>
      </c>
      <c r="K252" s="41" t="s">
        <v>2406</v>
      </c>
      <c r="L252" s="40"/>
      <c r="M252" s="40"/>
    </row>
    <row r="253" spans="1:13" x14ac:dyDescent="0.25">
      <c r="A253" s="63" t="str">
        <f t="shared" si="8"/>
        <v>813</v>
      </c>
      <c r="B253" s="63">
        <f t="shared" si="9"/>
        <v>813</v>
      </c>
      <c r="C253" s="40">
        <v>286</v>
      </c>
      <c r="D253" s="41">
        <v>67</v>
      </c>
      <c r="E253" s="41" t="s">
        <v>2695</v>
      </c>
      <c r="F253" s="41">
        <v>12</v>
      </c>
      <c r="G253" s="42">
        <v>813</v>
      </c>
      <c r="H253" s="43" t="s">
        <v>1463</v>
      </c>
      <c r="I253" s="41" t="s">
        <v>13</v>
      </c>
      <c r="J253" s="41" t="s">
        <v>14</v>
      </c>
      <c r="K253" s="41" t="s">
        <v>2406</v>
      </c>
      <c r="L253" s="40"/>
      <c r="M253" s="40"/>
    </row>
    <row r="254" spans="1:13" x14ac:dyDescent="0.25">
      <c r="A254" s="63" t="str">
        <f t="shared" si="8"/>
        <v>3275</v>
      </c>
      <c r="B254" s="63">
        <f t="shared" si="9"/>
        <v>3275</v>
      </c>
      <c r="C254" s="40">
        <v>287</v>
      </c>
      <c r="D254" s="41">
        <v>68</v>
      </c>
      <c r="E254" s="41" t="s">
        <v>2696</v>
      </c>
      <c r="F254" s="41">
        <v>108</v>
      </c>
      <c r="G254" s="42">
        <v>3275</v>
      </c>
      <c r="H254" s="43" t="s">
        <v>785</v>
      </c>
      <c r="I254" s="41" t="s">
        <v>13</v>
      </c>
      <c r="J254" s="41" t="s">
        <v>14</v>
      </c>
      <c r="K254" s="41" t="s">
        <v>2406</v>
      </c>
      <c r="L254" s="40"/>
      <c r="M254" s="40"/>
    </row>
    <row r="255" spans="1:13" x14ac:dyDescent="0.25">
      <c r="A255" s="63" t="str">
        <f t="shared" si="8"/>
        <v>3061</v>
      </c>
      <c r="B255" s="63">
        <f t="shared" si="9"/>
        <v>3061</v>
      </c>
      <c r="C255" s="40">
        <v>288</v>
      </c>
      <c r="D255" s="41">
        <v>69</v>
      </c>
      <c r="E255" s="41" t="s">
        <v>2697</v>
      </c>
      <c r="F255" s="41">
        <v>83</v>
      </c>
      <c r="G255" s="42">
        <v>3061</v>
      </c>
      <c r="H255" s="43" t="s">
        <v>1030</v>
      </c>
      <c r="I255" s="41" t="s">
        <v>13</v>
      </c>
      <c r="J255" s="41" t="s">
        <v>14</v>
      </c>
      <c r="K255" s="41" t="s">
        <v>2406</v>
      </c>
      <c r="L255" s="40"/>
      <c r="M255" s="40"/>
    </row>
    <row r="256" spans="1:13" x14ac:dyDescent="0.25">
      <c r="A256" s="63" t="str">
        <f t="shared" si="8"/>
        <v>1646</v>
      </c>
      <c r="B256" s="63">
        <f t="shared" si="9"/>
        <v>1646</v>
      </c>
      <c r="C256" s="40">
        <v>289</v>
      </c>
      <c r="D256" s="41">
        <v>70</v>
      </c>
      <c r="E256" s="41" t="s">
        <v>2698</v>
      </c>
      <c r="F256" s="41">
        <v>22</v>
      </c>
      <c r="G256" s="42">
        <v>1646</v>
      </c>
      <c r="H256" s="43" t="s">
        <v>1622</v>
      </c>
      <c r="I256" s="41" t="s">
        <v>13</v>
      </c>
      <c r="J256" s="41" t="s">
        <v>14</v>
      </c>
      <c r="K256" s="41" t="s">
        <v>2406</v>
      </c>
      <c r="L256" s="40"/>
      <c r="M256" s="40"/>
    </row>
    <row r="257" spans="1:13" x14ac:dyDescent="0.25">
      <c r="A257" s="63" t="str">
        <f t="shared" si="8"/>
        <v>2322</v>
      </c>
      <c r="B257" s="63">
        <f t="shared" si="9"/>
        <v>2322</v>
      </c>
      <c r="C257" s="40">
        <v>290</v>
      </c>
      <c r="D257" s="41">
        <v>71</v>
      </c>
      <c r="E257" s="41" t="s">
        <v>2699</v>
      </c>
      <c r="F257" s="41">
        <v>171</v>
      </c>
      <c r="G257" s="42">
        <v>2322</v>
      </c>
      <c r="H257" s="43" t="s">
        <v>1362</v>
      </c>
      <c r="I257" s="41" t="s">
        <v>19</v>
      </c>
      <c r="J257" s="41" t="s">
        <v>14</v>
      </c>
      <c r="K257" s="41" t="s">
        <v>2406</v>
      </c>
      <c r="L257" s="40"/>
      <c r="M257" s="40"/>
    </row>
    <row r="258" spans="1:13" x14ac:dyDescent="0.25">
      <c r="A258" s="63" t="str">
        <f t="shared" si="8"/>
        <v>839</v>
      </c>
      <c r="B258" s="63">
        <f t="shared" si="9"/>
        <v>839</v>
      </c>
      <c r="C258" s="40">
        <v>291</v>
      </c>
      <c r="D258" s="41">
        <v>72</v>
      </c>
      <c r="E258" s="41" t="s">
        <v>2700</v>
      </c>
      <c r="F258" s="41">
        <v>79</v>
      </c>
      <c r="G258" s="42">
        <v>839</v>
      </c>
      <c r="H258" s="43" t="s">
        <v>40</v>
      </c>
      <c r="I258" s="41" t="s">
        <v>13</v>
      </c>
      <c r="J258" s="41" t="s">
        <v>14</v>
      </c>
      <c r="K258" s="41" t="s">
        <v>2406</v>
      </c>
      <c r="L258" s="40"/>
      <c r="M258" s="40"/>
    </row>
    <row r="259" spans="1:13" x14ac:dyDescent="0.25">
      <c r="A259" s="63" t="str">
        <f t="shared" si="8"/>
        <v>1792</v>
      </c>
      <c r="B259" s="63">
        <f t="shared" si="9"/>
        <v>1792</v>
      </c>
      <c r="C259" s="40">
        <v>292</v>
      </c>
      <c r="D259" s="41">
        <v>73</v>
      </c>
      <c r="E259" s="41" t="s">
        <v>2701</v>
      </c>
      <c r="F259" s="41">
        <v>246</v>
      </c>
      <c r="G259" s="42">
        <v>1792</v>
      </c>
      <c r="H259" s="43" t="s">
        <v>1504</v>
      </c>
      <c r="I259" s="41" t="s">
        <v>13</v>
      </c>
      <c r="J259" s="41" t="s">
        <v>14</v>
      </c>
      <c r="K259" s="41" t="s">
        <v>2406</v>
      </c>
      <c r="L259" s="40"/>
      <c r="M259" s="40"/>
    </row>
    <row r="260" spans="1:13" x14ac:dyDescent="0.25">
      <c r="A260" s="63" t="str">
        <f t="shared" si="8"/>
        <v>439</v>
      </c>
      <c r="B260" s="63">
        <f t="shared" si="9"/>
        <v>439</v>
      </c>
      <c r="C260" s="40">
        <v>293</v>
      </c>
      <c r="D260" s="41">
        <v>74</v>
      </c>
      <c r="E260" s="41" t="s">
        <v>2702</v>
      </c>
      <c r="F260" s="41">
        <v>272</v>
      </c>
      <c r="G260" s="42">
        <v>439</v>
      </c>
      <c r="H260" s="43" t="s">
        <v>766</v>
      </c>
      <c r="I260" s="41" t="s">
        <v>13</v>
      </c>
      <c r="J260" s="41" t="s">
        <v>14</v>
      </c>
      <c r="K260" s="41" t="s">
        <v>2406</v>
      </c>
      <c r="L260" s="40"/>
      <c r="M260" s="40"/>
    </row>
    <row r="261" spans="1:13" x14ac:dyDescent="0.25">
      <c r="A261" s="63" t="str">
        <f t="shared" si="8"/>
        <v>247</v>
      </c>
      <c r="B261" s="63">
        <f t="shared" si="9"/>
        <v>247</v>
      </c>
      <c r="C261" s="40">
        <v>294</v>
      </c>
      <c r="D261" s="41">
        <v>75</v>
      </c>
      <c r="E261" s="41" t="s">
        <v>2703</v>
      </c>
      <c r="F261" s="41">
        <v>63</v>
      </c>
      <c r="G261" s="42">
        <v>247</v>
      </c>
      <c r="H261" s="43" t="s">
        <v>1051</v>
      </c>
      <c r="I261" s="41" t="s">
        <v>19</v>
      </c>
      <c r="J261" s="41" t="s">
        <v>14</v>
      </c>
      <c r="K261" s="41" t="s">
        <v>2406</v>
      </c>
      <c r="L261" s="40"/>
      <c r="M261" s="40"/>
    </row>
    <row r="262" spans="1:13" x14ac:dyDescent="0.25">
      <c r="A262" s="63" t="str">
        <f t="shared" si="8"/>
        <v>2976</v>
      </c>
      <c r="B262" s="63">
        <f t="shared" si="9"/>
        <v>2976</v>
      </c>
      <c r="C262" s="40">
        <v>295</v>
      </c>
      <c r="D262" s="41">
        <v>76</v>
      </c>
      <c r="E262" s="41" t="s">
        <v>2704</v>
      </c>
      <c r="F262" s="41">
        <v>133</v>
      </c>
      <c r="G262" s="42">
        <v>2976</v>
      </c>
      <c r="H262" s="43" t="s">
        <v>1808</v>
      </c>
      <c r="I262" s="41" t="s">
        <v>19</v>
      </c>
      <c r="J262" s="41" t="s">
        <v>14</v>
      </c>
      <c r="K262" s="41" t="s">
        <v>2406</v>
      </c>
      <c r="L262" s="40"/>
      <c r="M262" s="40"/>
    </row>
    <row r="263" spans="1:13" x14ac:dyDescent="0.25">
      <c r="A263" s="63" t="str">
        <f t="shared" ref="A263:A321" si="10">CLEAN(B263)</f>
        <v>3230</v>
      </c>
      <c r="B263" s="63">
        <f t="shared" si="9"/>
        <v>3230</v>
      </c>
      <c r="C263" s="40">
        <v>296</v>
      </c>
      <c r="D263" s="41">
        <v>77</v>
      </c>
      <c r="E263" s="41" t="s">
        <v>2705</v>
      </c>
      <c r="F263" s="41">
        <v>68</v>
      </c>
      <c r="G263" s="42">
        <v>3230</v>
      </c>
      <c r="H263" s="43" t="s">
        <v>821</v>
      </c>
      <c r="I263" s="41" t="s">
        <v>13</v>
      </c>
      <c r="J263" s="41" t="s">
        <v>14</v>
      </c>
      <c r="K263" s="41" t="s">
        <v>2406</v>
      </c>
      <c r="L263" s="40"/>
      <c r="M263" s="40"/>
    </row>
    <row r="264" spans="1:13" x14ac:dyDescent="0.25">
      <c r="A264" s="63" t="str">
        <f t="shared" si="10"/>
        <v>3328</v>
      </c>
      <c r="B264" s="63">
        <f t="shared" si="9"/>
        <v>3328</v>
      </c>
      <c r="C264" s="40">
        <v>297</v>
      </c>
      <c r="D264" s="41">
        <v>78</v>
      </c>
      <c r="E264" s="41" t="s">
        <v>2706</v>
      </c>
      <c r="F264" s="41">
        <v>74</v>
      </c>
      <c r="G264" s="42">
        <v>3328</v>
      </c>
      <c r="H264" s="43" t="s">
        <v>1395</v>
      </c>
      <c r="I264" s="41" t="s">
        <v>13</v>
      </c>
      <c r="J264" s="41" t="s">
        <v>14</v>
      </c>
      <c r="K264" s="41" t="s">
        <v>2406</v>
      </c>
      <c r="L264" s="40"/>
      <c r="M264" s="40"/>
    </row>
    <row r="265" spans="1:13" x14ac:dyDescent="0.25">
      <c r="A265" s="63" t="str">
        <f t="shared" si="10"/>
        <v>1480</v>
      </c>
      <c r="B265" s="63">
        <f t="shared" si="9"/>
        <v>1480</v>
      </c>
      <c r="C265" s="40">
        <v>298</v>
      </c>
      <c r="D265" s="41">
        <v>79</v>
      </c>
      <c r="E265" s="41" t="s">
        <v>2707</v>
      </c>
      <c r="F265" s="41">
        <v>111</v>
      </c>
      <c r="G265" s="42">
        <v>1480</v>
      </c>
      <c r="H265" s="43" t="s">
        <v>577</v>
      </c>
      <c r="I265" s="41" t="s">
        <v>13</v>
      </c>
      <c r="J265" s="41" t="s">
        <v>14</v>
      </c>
      <c r="K265" s="41" t="s">
        <v>2406</v>
      </c>
      <c r="L265" s="40"/>
      <c r="M265" s="40"/>
    </row>
    <row r="266" spans="1:13" x14ac:dyDescent="0.25">
      <c r="A266" s="63" t="str">
        <f t="shared" si="10"/>
        <v>1146</v>
      </c>
      <c r="B266" s="63">
        <f t="shared" si="9"/>
        <v>1146</v>
      </c>
      <c r="C266" s="40">
        <v>299</v>
      </c>
      <c r="D266" s="41">
        <v>80</v>
      </c>
      <c r="E266" s="41" t="s">
        <v>2708</v>
      </c>
      <c r="F266" s="41">
        <v>100</v>
      </c>
      <c r="G266" s="42">
        <v>1146</v>
      </c>
      <c r="H266" s="43" t="s">
        <v>580</v>
      </c>
      <c r="I266" s="41" t="s">
        <v>13</v>
      </c>
      <c r="J266" s="41" t="s">
        <v>14</v>
      </c>
      <c r="K266" s="41" t="s">
        <v>2406</v>
      </c>
      <c r="L266" s="40"/>
      <c r="M266" s="40"/>
    </row>
    <row r="267" spans="1:13" x14ac:dyDescent="0.25">
      <c r="A267" s="63" t="str">
        <f t="shared" si="10"/>
        <v>3377</v>
      </c>
      <c r="B267" s="63">
        <f t="shared" si="9"/>
        <v>3377</v>
      </c>
      <c r="C267" s="40">
        <v>300</v>
      </c>
      <c r="D267" s="41">
        <v>81</v>
      </c>
      <c r="E267" s="41" t="s">
        <v>2709</v>
      </c>
      <c r="F267" s="41">
        <v>241</v>
      </c>
      <c r="G267" s="42">
        <v>3377</v>
      </c>
      <c r="H267" s="43" t="s">
        <v>670</v>
      </c>
      <c r="I267" s="41" t="s">
        <v>13</v>
      </c>
      <c r="J267" s="41" t="s">
        <v>14</v>
      </c>
      <c r="K267" s="41" t="s">
        <v>2406</v>
      </c>
      <c r="L267" s="40"/>
      <c r="M267" s="40"/>
    </row>
    <row r="268" spans="1:13" x14ac:dyDescent="0.25">
      <c r="A268" s="63" t="str">
        <f t="shared" si="10"/>
        <v>46</v>
      </c>
      <c r="B268" s="63">
        <f t="shared" si="9"/>
        <v>46</v>
      </c>
      <c r="C268" s="40">
        <v>301</v>
      </c>
      <c r="D268" s="41">
        <v>82</v>
      </c>
      <c r="E268" s="41" t="s">
        <v>2710</v>
      </c>
      <c r="F268" s="41">
        <v>65</v>
      </c>
      <c r="G268" s="42">
        <v>46</v>
      </c>
      <c r="H268" s="43" t="s">
        <v>1033</v>
      </c>
      <c r="I268" s="41" t="s">
        <v>13</v>
      </c>
      <c r="J268" s="41" t="s">
        <v>14</v>
      </c>
      <c r="K268" s="41" t="s">
        <v>2406</v>
      </c>
      <c r="L268" s="40"/>
      <c r="M268" s="40"/>
    </row>
    <row r="269" spans="1:13" x14ac:dyDescent="0.25">
      <c r="A269" s="63" t="str">
        <f t="shared" si="10"/>
        <v>45</v>
      </c>
      <c r="B269" s="63">
        <f t="shared" si="9"/>
        <v>45</v>
      </c>
      <c r="C269" s="40">
        <v>302</v>
      </c>
      <c r="D269" s="41">
        <v>83</v>
      </c>
      <c r="E269" s="41" t="s">
        <v>2711</v>
      </c>
      <c r="F269" s="41">
        <v>84</v>
      </c>
      <c r="G269" s="42">
        <v>45</v>
      </c>
      <c r="H269" s="43" t="s">
        <v>346</v>
      </c>
      <c r="I269" s="41" t="s">
        <v>19</v>
      </c>
      <c r="J269" s="41" t="s">
        <v>14</v>
      </c>
      <c r="K269" s="41" t="s">
        <v>2406</v>
      </c>
      <c r="L269" s="40"/>
      <c r="M269" s="40"/>
    </row>
    <row r="270" spans="1:13" x14ac:dyDescent="0.25">
      <c r="A270" s="63" t="str">
        <f t="shared" si="10"/>
        <v>946</v>
      </c>
      <c r="B270" s="63">
        <f t="shared" si="9"/>
        <v>946</v>
      </c>
      <c r="C270" s="40">
        <v>303</v>
      </c>
      <c r="D270" s="41">
        <v>84</v>
      </c>
      <c r="E270" s="41" t="s">
        <v>2712</v>
      </c>
      <c r="F270" s="41">
        <v>250</v>
      </c>
      <c r="G270" s="42">
        <v>946</v>
      </c>
      <c r="H270" s="43" t="s">
        <v>1739</v>
      </c>
      <c r="I270" s="41" t="s">
        <v>13</v>
      </c>
      <c r="J270" s="41" t="s">
        <v>14</v>
      </c>
      <c r="K270" s="41" t="s">
        <v>2406</v>
      </c>
      <c r="L270" s="40"/>
      <c r="M270" s="40"/>
    </row>
    <row r="271" spans="1:13" x14ac:dyDescent="0.25">
      <c r="A271" s="63" t="str">
        <f t="shared" si="10"/>
        <v>3388</v>
      </c>
      <c r="B271" s="63">
        <f t="shared" si="9"/>
        <v>3388</v>
      </c>
      <c r="C271" s="40">
        <v>304</v>
      </c>
      <c r="D271" s="41">
        <v>85</v>
      </c>
      <c r="E271" s="41" t="s">
        <v>2713</v>
      </c>
      <c r="F271" s="41">
        <v>88</v>
      </c>
      <c r="G271" s="42">
        <v>3388</v>
      </c>
      <c r="H271" s="43" t="s">
        <v>1313</v>
      </c>
      <c r="I271" s="41" t="s">
        <v>13</v>
      </c>
      <c r="J271" s="41" t="s">
        <v>14</v>
      </c>
      <c r="K271" s="41" t="s">
        <v>2406</v>
      </c>
      <c r="L271" s="40"/>
      <c r="M271" s="40"/>
    </row>
    <row r="272" spans="1:13" x14ac:dyDescent="0.25">
      <c r="A272" s="63" t="str">
        <f t="shared" si="10"/>
        <v>1579</v>
      </c>
      <c r="B272" s="63">
        <f t="shared" si="9"/>
        <v>1579</v>
      </c>
      <c r="C272" s="40">
        <v>305</v>
      </c>
      <c r="D272" s="41">
        <v>86</v>
      </c>
      <c r="E272" s="41" t="s">
        <v>2714</v>
      </c>
      <c r="F272" s="41">
        <v>195</v>
      </c>
      <c r="G272" s="42">
        <v>1579</v>
      </c>
      <c r="H272" s="43" t="s">
        <v>1113</v>
      </c>
      <c r="I272" s="41" t="s">
        <v>13</v>
      </c>
      <c r="J272" s="41" t="s">
        <v>14</v>
      </c>
      <c r="K272" s="41" t="s">
        <v>2406</v>
      </c>
      <c r="L272" s="40"/>
      <c r="M272" s="40"/>
    </row>
    <row r="273" spans="1:13" x14ac:dyDescent="0.25">
      <c r="A273" s="63" t="str">
        <f t="shared" si="10"/>
        <v>1268</v>
      </c>
      <c r="B273" s="63">
        <f t="shared" si="9"/>
        <v>1268</v>
      </c>
      <c r="C273" s="40">
        <v>306</v>
      </c>
      <c r="D273" s="41">
        <v>87</v>
      </c>
      <c r="E273" s="41" t="s">
        <v>2715</v>
      </c>
      <c r="F273" s="41">
        <v>263</v>
      </c>
      <c r="G273" s="42">
        <v>1268</v>
      </c>
      <c r="H273" s="43" t="s">
        <v>945</v>
      </c>
      <c r="I273" s="41" t="s">
        <v>13</v>
      </c>
      <c r="J273" s="41" t="s">
        <v>14</v>
      </c>
      <c r="K273" s="41" t="s">
        <v>2406</v>
      </c>
      <c r="L273" s="40"/>
      <c r="M273" s="40"/>
    </row>
    <row r="274" spans="1:13" x14ac:dyDescent="0.25">
      <c r="A274" s="63" t="str">
        <f t="shared" si="10"/>
        <v>427</v>
      </c>
      <c r="B274" s="63">
        <f t="shared" si="9"/>
        <v>427</v>
      </c>
      <c r="C274" s="40">
        <v>307</v>
      </c>
      <c r="D274" s="41">
        <v>88</v>
      </c>
      <c r="E274" s="41" t="s">
        <v>2716</v>
      </c>
      <c r="F274" s="41">
        <v>45</v>
      </c>
      <c r="G274" s="42">
        <v>427</v>
      </c>
      <c r="H274" s="43" t="s">
        <v>521</v>
      </c>
      <c r="I274" s="41" t="s">
        <v>19</v>
      </c>
      <c r="J274" s="41" t="s">
        <v>14</v>
      </c>
      <c r="K274" s="41" t="s">
        <v>2406</v>
      </c>
      <c r="L274" s="40"/>
      <c r="M274" s="40"/>
    </row>
    <row r="275" spans="1:13" x14ac:dyDescent="0.25">
      <c r="A275" s="63" t="str">
        <f t="shared" si="10"/>
        <v>1154</v>
      </c>
      <c r="B275" s="63">
        <f t="shared" si="9"/>
        <v>1154</v>
      </c>
      <c r="C275" s="40">
        <v>308</v>
      </c>
      <c r="D275" s="41">
        <v>89</v>
      </c>
      <c r="E275" s="41" t="s">
        <v>2717</v>
      </c>
      <c r="F275" s="41">
        <v>147</v>
      </c>
      <c r="G275" s="42">
        <v>1154</v>
      </c>
      <c r="H275" s="43" t="s">
        <v>182</v>
      </c>
      <c r="I275" s="41" t="s">
        <v>19</v>
      </c>
      <c r="J275" s="41" t="s">
        <v>14</v>
      </c>
      <c r="K275" s="41" t="s">
        <v>2406</v>
      </c>
      <c r="L275" s="40"/>
      <c r="M275" s="40"/>
    </row>
    <row r="276" spans="1:13" x14ac:dyDescent="0.25">
      <c r="A276" s="63" t="str">
        <f t="shared" si="10"/>
        <v>516</v>
      </c>
      <c r="B276" s="63">
        <f t="shared" si="9"/>
        <v>516</v>
      </c>
      <c r="C276" s="40">
        <v>309</v>
      </c>
      <c r="D276" s="41">
        <v>90</v>
      </c>
      <c r="E276" s="41" t="s">
        <v>2718</v>
      </c>
      <c r="F276" s="41">
        <v>233</v>
      </c>
      <c r="G276" s="42">
        <v>516</v>
      </c>
      <c r="H276" s="56" t="s">
        <v>2065</v>
      </c>
      <c r="I276" s="41" t="s">
        <v>13</v>
      </c>
      <c r="J276" s="41" t="s">
        <v>14</v>
      </c>
      <c r="K276" s="41" t="s">
        <v>2406</v>
      </c>
      <c r="L276" s="40"/>
      <c r="M276" s="40"/>
    </row>
    <row r="277" spans="1:13" x14ac:dyDescent="0.25">
      <c r="A277" s="63" t="str">
        <f t="shared" si="10"/>
        <v>4030</v>
      </c>
      <c r="B277" s="63">
        <f t="shared" si="9"/>
        <v>4030</v>
      </c>
      <c r="C277" s="40">
        <v>310</v>
      </c>
      <c r="D277" s="41">
        <v>91</v>
      </c>
      <c r="E277" s="41" t="s">
        <v>2719</v>
      </c>
      <c r="F277" s="41">
        <v>115</v>
      </c>
      <c r="G277" s="42">
        <v>4030</v>
      </c>
      <c r="H277" s="43" t="s">
        <v>140</v>
      </c>
      <c r="I277" s="41" t="s">
        <v>19</v>
      </c>
      <c r="J277" s="41" t="s">
        <v>14</v>
      </c>
      <c r="K277" s="41" t="s">
        <v>2406</v>
      </c>
      <c r="L277" s="40"/>
      <c r="M277" s="40"/>
    </row>
    <row r="278" spans="1:13" x14ac:dyDescent="0.25">
      <c r="A278" s="63" t="str">
        <f t="shared" si="10"/>
        <v>1774</v>
      </c>
      <c r="B278" s="63">
        <f t="shared" si="9"/>
        <v>1774</v>
      </c>
      <c r="C278" s="40">
        <v>311</v>
      </c>
      <c r="D278" s="41">
        <v>92</v>
      </c>
      <c r="E278" s="41" t="s">
        <v>2720</v>
      </c>
      <c r="F278" s="41">
        <v>243</v>
      </c>
      <c r="G278" s="42">
        <v>1774</v>
      </c>
      <c r="H278" s="43" t="s">
        <v>1266</v>
      </c>
      <c r="I278" s="41" t="s">
        <v>13</v>
      </c>
      <c r="J278" s="41" t="s">
        <v>14</v>
      </c>
      <c r="K278" s="41" t="s">
        <v>2406</v>
      </c>
      <c r="L278" s="40"/>
      <c r="M278" s="40"/>
    </row>
    <row r="279" spans="1:13" x14ac:dyDescent="0.25">
      <c r="A279" s="63" t="str">
        <f t="shared" si="10"/>
        <v>1164</v>
      </c>
      <c r="B279" s="63">
        <f t="shared" si="9"/>
        <v>1164</v>
      </c>
      <c r="C279" s="40">
        <v>312</v>
      </c>
      <c r="D279" s="41">
        <v>93</v>
      </c>
      <c r="E279" s="41" t="s">
        <v>2721</v>
      </c>
      <c r="F279" s="41">
        <v>262</v>
      </c>
      <c r="G279" s="42">
        <v>1164</v>
      </c>
      <c r="H279" s="43" t="s">
        <v>1257</v>
      </c>
      <c r="I279" s="41" t="s">
        <v>13</v>
      </c>
      <c r="J279" s="41" t="s">
        <v>14</v>
      </c>
      <c r="K279" s="41" t="s">
        <v>2406</v>
      </c>
      <c r="L279" s="40"/>
      <c r="M279" s="40"/>
    </row>
    <row r="280" spans="1:13" x14ac:dyDescent="0.25">
      <c r="A280" s="63" t="str">
        <f t="shared" si="10"/>
        <v>1750</v>
      </c>
      <c r="B280" s="63">
        <f t="shared" si="9"/>
        <v>1750</v>
      </c>
      <c r="C280" s="40">
        <v>313</v>
      </c>
      <c r="D280" s="41">
        <v>94</v>
      </c>
      <c r="E280" s="41" t="s">
        <v>2722</v>
      </c>
      <c r="F280" s="41">
        <v>200</v>
      </c>
      <c r="G280" s="42">
        <v>1750</v>
      </c>
      <c r="H280" s="43" t="s">
        <v>384</v>
      </c>
      <c r="I280" s="41" t="s">
        <v>13</v>
      </c>
      <c r="J280" s="41" t="s">
        <v>14</v>
      </c>
      <c r="K280" s="41" t="s">
        <v>2406</v>
      </c>
      <c r="L280" s="40"/>
      <c r="M280" s="40"/>
    </row>
    <row r="281" spans="1:13" x14ac:dyDescent="0.25">
      <c r="A281" s="63" t="str">
        <f t="shared" si="10"/>
        <v>760</v>
      </c>
      <c r="B281" s="63">
        <f t="shared" si="9"/>
        <v>760</v>
      </c>
      <c r="C281" s="40">
        <v>314</v>
      </c>
      <c r="D281" s="41">
        <v>95</v>
      </c>
      <c r="E281" s="41" t="s">
        <v>2723</v>
      </c>
      <c r="F281" s="41">
        <v>192</v>
      </c>
      <c r="G281" s="42">
        <v>760</v>
      </c>
      <c r="H281" s="43" t="s">
        <v>594</v>
      </c>
      <c r="I281" s="41" t="s">
        <v>13</v>
      </c>
      <c r="J281" s="41" t="s">
        <v>14</v>
      </c>
      <c r="K281" s="41" t="s">
        <v>2406</v>
      </c>
      <c r="L281" s="40"/>
      <c r="M281" s="40"/>
    </row>
    <row r="282" spans="1:13" x14ac:dyDescent="0.25">
      <c r="A282" s="63" t="str">
        <f t="shared" si="10"/>
        <v>1476</v>
      </c>
      <c r="B282" s="63">
        <f t="shared" si="9"/>
        <v>1476</v>
      </c>
      <c r="C282" s="40">
        <v>315</v>
      </c>
      <c r="D282" s="41">
        <v>96</v>
      </c>
      <c r="E282" s="41" t="s">
        <v>2724</v>
      </c>
      <c r="F282" s="41">
        <v>69</v>
      </c>
      <c r="G282" s="42">
        <v>1476</v>
      </c>
      <c r="H282" s="43" t="s">
        <v>1199</v>
      </c>
      <c r="I282" s="41" t="s">
        <v>19</v>
      </c>
      <c r="J282" s="41" t="s">
        <v>14</v>
      </c>
      <c r="K282" s="41" t="s">
        <v>2406</v>
      </c>
      <c r="L282" s="40"/>
      <c r="M282" s="40"/>
    </row>
    <row r="283" spans="1:13" x14ac:dyDescent="0.25">
      <c r="A283" s="63" t="str">
        <f t="shared" si="10"/>
        <v>1658</v>
      </c>
      <c r="B283" s="63">
        <f t="shared" si="9"/>
        <v>1658</v>
      </c>
      <c r="C283" s="40">
        <v>316</v>
      </c>
      <c r="D283" s="41">
        <v>97</v>
      </c>
      <c r="E283" s="41" t="s">
        <v>2725</v>
      </c>
      <c r="F283" s="41">
        <v>134</v>
      </c>
      <c r="G283" s="42">
        <v>1658</v>
      </c>
      <c r="H283" s="43" t="s">
        <v>850</v>
      </c>
      <c r="I283" s="41" t="s">
        <v>19</v>
      </c>
      <c r="J283" s="41" t="s">
        <v>14</v>
      </c>
      <c r="K283" s="41" t="s">
        <v>2406</v>
      </c>
      <c r="L283" s="40"/>
      <c r="M283" s="40"/>
    </row>
    <row r="284" spans="1:13" x14ac:dyDescent="0.25">
      <c r="A284" s="63" t="str">
        <f t="shared" si="10"/>
        <v>914</v>
      </c>
      <c r="B284" s="63">
        <f t="shared" si="9"/>
        <v>914</v>
      </c>
      <c r="C284" s="40">
        <v>318</v>
      </c>
      <c r="D284" s="41">
        <v>99</v>
      </c>
      <c r="E284" s="41" t="s">
        <v>2726</v>
      </c>
      <c r="F284" s="41">
        <v>47</v>
      </c>
      <c r="G284" s="42">
        <v>914</v>
      </c>
      <c r="H284" s="43" t="s">
        <v>285</v>
      </c>
      <c r="I284" s="41" t="s">
        <v>13</v>
      </c>
      <c r="J284" s="41" t="s">
        <v>14</v>
      </c>
      <c r="K284" s="41" t="s">
        <v>2406</v>
      </c>
      <c r="L284" s="40"/>
      <c r="M284" s="40"/>
    </row>
    <row r="285" spans="1:13" x14ac:dyDescent="0.25">
      <c r="A285" s="63" t="str">
        <f t="shared" si="10"/>
        <v>910</v>
      </c>
      <c r="B285" s="63">
        <f t="shared" si="9"/>
        <v>910</v>
      </c>
      <c r="C285" s="40">
        <v>319</v>
      </c>
      <c r="D285" s="41">
        <v>100</v>
      </c>
      <c r="E285" s="41" t="s">
        <v>2727</v>
      </c>
      <c r="F285" s="41">
        <v>53</v>
      </c>
      <c r="G285" s="42">
        <v>910</v>
      </c>
      <c r="H285" s="43" t="s">
        <v>1007</v>
      </c>
      <c r="I285" s="41" t="s">
        <v>13</v>
      </c>
      <c r="J285" s="41" t="s">
        <v>14</v>
      </c>
      <c r="K285" s="41" t="s">
        <v>2406</v>
      </c>
      <c r="L285" s="40"/>
      <c r="M285" s="40"/>
    </row>
    <row r="286" spans="1:13" x14ac:dyDescent="0.25">
      <c r="A286" s="63" t="str">
        <f t="shared" si="10"/>
        <v>66</v>
      </c>
      <c r="B286" s="63">
        <f t="shared" si="9"/>
        <v>66</v>
      </c>
      <c r="C286" s="40">
        <v>320</v>
      </c>
      <c r="D286" s="41">
        <v>101</v>
      </c>
      <c r="E286" s="41" t="s">
        <v>2728</v>
      </c>
      <c r="F286" s="41">
        <v>34</v>
      </c>
      <c r="G286" s="42">
        <v>66</v>
      </c>
      <c r="H286" s="43" t="s">
        <v>1376</v>
      </c>
      <c r="I286" s="41" t="s">
        <v>13</v>
      </c>
      <c r="J286" s="41" t="s">
        <v>14</v>
      </c>
      <c r="K286" s="41" t="s">
        <v>2406</v>
      </c>
      <c r="L286" s="40"/>
      <c r="M286" s="40"/>
    </row>
    <row r="287" spans="1:13" x14ac:dyDescent="0.25">
      <c r="A287" s="63" t="str">
        <f t="shared" si="10"/>
        <v>1083</v>
      </c>
      <c r="B287" s="63">
        <f t="shared" si="9"/>
        <v>1083</v>
      </c>
      <c r="C287" s="40">
        <v>321</v>
      </c>
      <c r="D287" s="41">
        <v>102</v>
      </c>
      <c r="E287" s="41" t="s">
        <v>2729</v>
      </c>
      <c r="F287" s="41">
        <v>7</v>
      </c>
      <c r="G287" s="42">
        <v>1083</v>
      </c>
      <c r="H287" s="43" t="s">
        <v>275</v>
      </c>
      <c r="I287" s="41" t="s">
        <v>13</v>
      </c>
      <c r="J287" s="41" t="s">
        <v>14</v>
      </c>
      <c r="K287" s="41" t="s">
        <v>2406</v>
      </c>
      <c r="L287" s="40"/>
      <c r="M287" s="40"/>
    </row>
    <row r="288" spans="1:13" x14ac:dyDescent="0.25">
      <c r="A288" s="63" t="str">
        <f t="shared" si="10"/>
        <v>86</v>
      </c>
      <c r="B288" s="63">
        <f t="shared" ref="B288:B347" si="11">_xlfn.NUMBERVALUE(G288)</f>
        <v>86</v>
      </c>
      <c r="C288" s="40">
        <v>322</v>
      </c>
      <c r="D288" s="41">
        <v>103</v>
      </c>
      <c r="E288" s="41" t="s">
        <v>2730</v>
      </c>
      <c r="F288" s="41">
        <v>10</v>
      </c>
      <c r="G288" s="42">
        <v>86</v>
      </c>
      <c r="H288" s="43" t="s">
        <v>1624</v>
      </c>
      <c r="I288" s="41" t="s">
        <v>19</v>
      </c>
      <c r="J288" s="41" t="s">
        <v>14</v>
      </c>
      <c r="K288" s="41" t="s">
        <v>2406</v>
      </c>
      <c r="L288" s="40"/>
      <c r="M288" s="40"/>
    </row>
    <row r="289" spans="1:13" x14ac:dyDescent="0.25">
      <c r="A289" s="63" t="str">
        <f t="shared" si="10"/>
        <v>2187</v>
      </c>
      <c r="B289" s="63">
        <f t="shared" si="11"/>
        <v>2187</v>
      </c>
      <c r="C289" s="40">
        <v>323</v>
      </c>
      <c r="D289" s="41">
        <v>104</v>
      </c>
      <c r="E289" s="41" t="s">
        <v>2731</v>
      </c>
      <c r="F289" s="41">
        <v>116</v>
      </c>
      <c r="G289" s="42">
        <v>2187</v>
      </c>
      <c r="H289" s="43" t="s">
        <v>156</v>
      </c>
      <c r="I289" s="41" t="s">
        <v>19</v>
      </c>
      <c r="J289" s="41" t="s">
        <v>14</v>
      </c>
      <c r="K289" s="41" t="s">
        <v>2406</v>
      </c>
      <c r="L289" s="40"/>
      <c r="M289" s="40"/>
    </row>
    <row r="290" spans="1:13" x14ac:dyDescent="0.25">
      <c r="A290" s="63" t="str">
        <f t="shared" si="10"/>
        <v>1063</v>
      </c>
      <c r="B290" s="63">
        <f t="shared" si="11"/>
        <v>1063</v>
      </c>
      <c r="C290" s="40">
        <v>324</v>
      </c>
      <c r="D290" s="41">
        <v>105</v>
      </c>
      <c r="E290" s="41" t="s">
        <v>2732</v>
      </c>
      <c r="F290" s="41">
        <v>112</v>
      </c>
      <c r="G290" s="42">
        <v>1063</v>
      </c>
      <c r="H290" s="43" t="s">
        <v>484</v>
      </c>
      <c r="I290" s="41" t="s">
        <v>13</v>
      </c>
      <c r="J290" s="41" t="s">
        <v>14</v>
      </c>
      <c r="K290" s="41" t="s">
        <v>2406</v>
      </c>
      <c r="L290" s="40"/>
      <c r="M290" s="40"/>
    </row>
    <row r="291" spans="1:13" x14ac:dyDescent="0.25">
      <c r="A291" s="63" t="str">
        <f t="shared" si="10"/>
        <v>59</v>
      </c>
      <c r="B291" s="63">
        <f t="shared" si="11"/>
        <v>59</v>
      </c>
      <c r="C291" s="40">
        <v>325</v>
      </c>
      <c r="D291" s="41">
        <v>106</v>
      </c>
      <c r="E291" s="41" t="s">
        <v>2733</v>
      </c>
      <c r="F291" s="41">
        <v>121</v>
      </c>
      <c r="G291" s="42">
        <v>59</v>
      </c>
      <c r="H291" s="43" t="s">
        <v>2036</v>
      </c>
      <c r="I291" s="41" t="s">
        <v>13</v>
      </c>
      <c r="J291" s="41" t="s">
        <v>14</v>
      </c>
      <c r="K291" s="41" t="s">
        <v>2406</v>
      </c>
      <c r="L291" s="40"/>
      <c r="M291" s="40"/>
    </row>
    <row r="292" spans="1:13" x14ac:dyDescent="0.25">
      <c r="A292" s="63" t="str">
        <f t="shared" si="10"/>
        <v>1915</v>
      </c>
      <c r="B292" s="63">
        <f t="shared" si="11"/>
        <v>1915</v>
      </c>
      <c r="C292" s="40">
        <v>326</v>
      </c>
      <c r="D292" s="41">
        <v>107</v>
      </c>
      <c r="E292" s="41" t="s">
        <v>2734</v>
      </c>
      <c r="F292" s="41">
        <v>80</v>
      </c>
      <c r="G292" s="42">
        <v>1915</v>
      </c>
      <c r="H292" s="43" t="s">
        <v>1460</v>
      </c>
      <c r="I292" s="41" t="s">
        <v>13</v>
      </c>
      <c r="J292" s="41" t="s">
        <v>14</v>
      </c>
      <c r="K292" s="41" t="s">
        <v>2406</v>
      </c>
      <c r="L292" s="40"/>
      <c r="M292" s="40"/>
    </row>
    <row r="293" spans="1:13" x14ac:dyDescent="0.25">
      <c r="A293" s="63" t="str">
        <f t="shared" si="10"/>
        <v>1182</v>
      </c>
      <c r="B293" s="63">
        <f t="shared" si="11"/>
        <v>1182</v>
      </c>
      <c r="C293" s="40">
        <v>327</v>
      </c>
      <c r="D293" s="41">
        <v>108</v>
      </c>
      <c r="E293" s="41" t="s">
        <v>2735</v>
      </c>
      <c r="F293" s="41">
        <v>174</v>
      </c>
      <c r="G293" s="42">
        <v>1182</v>
      </c>
      <c r="H293" s="43" t="s">
        <v>1955</v>
      </c>
      <c r="I293" s="41" t="s">
        <v>13</v>
      </c>
      <c r="J293" s="41" t="s">
        <v>14</v>
      </c>
      <c r="K293" s="41" t="s">
        <v>2406</v>
      </c>
      <c r="L293" s="40"/>
      <c r="M293" s="40"/>
    </row>
    <row r="294" spans="1:13" x14ac:dyDescent="0.25">
      <c r="A294" s="63" t="str">
        <f t="shared" si="10"/>
        <v>1679</v>
      </c>
      <c r="B294" s="63">
        <f t="shared" si="11"/>
        <v>1679</v>
      </c>
      <c r="C294" s="40">
        <v>328</v>
      </c>
      <c r="D294" s="41">
        <v>109</v>
      </c>
      <c r="E294" s="41" t="s">
        <v>2736</v>
      </c>
      <c r="F294" s="41">
        <v>163</v>
      </c>
      <c r="G294" s="42">
        <v>1679</v>
      </c>
      <c r="H294" s="43" t="s">
        <v>688</v>
      </c>
      <c r="I294" s="41" t="s">
        <v>13</v>
      </c>
      <c r="J294" s="41" t="s">
        <v>14</v>
      </c>
      <c r="K294" s="41" t="s">
        <v>2406</v>
      </c>
      <c r="L294" s="40"/>
      <c r="M294" s="40"/>
    </row>
    <row r="295" spans="1:13" x14ac:dyDescent="0.25">
      <c r="A295" s="63" t="str">
        <f t="shared" si="10"/>
        <v>2695</v>
      </c>
      <c r="B295" s="63">
        <f t="shared" si="11"/>
        <v>2695</v>
      </c>
      <c r="C295" s="40">
        <v>329</v>
      </c>
      <c r="D295" s="41">
        <v>110</v>
      </c>
      <c r="E295" s="41" t="s">
        <v>2737</v>
      </c>
      <c r="F295" s="41">
        <v>245</v>
      </c>
      <c r="G295" s="42">
        <v>2695</v>
      </c>
      <c r="H295" s="43" t="s">
        <v>1152</v>
      </c>
      <c r="I295" s="41" t="s">
        <v>13</v>
      </c>
      <c r="J295" s="41" t="s">
        <v>14</v>
      </c>
      <c r="K295" s="41" t="s">
        <v>2406</v>
      </c>
      <c r="L295" s="40"/>
      <c r="M295" s="40"/>
    </row>
    <row r="296" spans="1:13" x14ac:dyDescent="0.25">
      <c r="A296" s="63" t="str">
        <f t="shared" si="10"/>
        <v>1824</v>
      </c>
      <c r="B296" s="63">
        <f t="shared" si="11"/>
        <v>1824</v>
      </c>
      <c r="C296" s="40">
        <v>330</v>
      </c>
      <c r="D296" s="41">
        <v>111</v>
      </c>
      <c r="E296" s="41" t="s">
        <v>2738</v>
      </c>
      <c r="F296" s="41">
        <v>278</v>
      </c>
      <c r="G296" s="42">
        <v>1824</v>
      </c>
      <c r="H296" s="43" t="s">
        <v>123</v>
      </c>
      <c r="I296" s="41" t="s">
        <v>13</v>
      </c>
      <c r="J296" s="41" t="s">
        <v>14</v>
      </c>
      <c r="K296" s="41" t="s">
        <v>2406</v>
      </c>
      <c r="L296" s="40"/>
      <c r="M296" s="40"/>
    </row>
    <row r="297" spans="1:13" x14ac:dyDescent="0.25">
      <c r="A297" s="63" t="str">
        <f t="shared" si="10"/>
        <v>3977</v>
      </c>
      <c r="B297" s="63">
        <f t="shared" si="11"/>
        <v>3977</v>
      </c>
      <c r="C297" s="40">
        <v>331</v>
      </c>
      <c r="D297" s="41">
        <v>112</v>
      </c>
      <c r="E297" s="41" t="s">
        <v>2739</v>
      </c>
      <c r="F297" s="41">
        <v>9</v>
      </c>
      <c r="G297" s="42">
        <v>3977</v>
      </c>
      <c r="H297" s="43" t="s">
        <v>491</v>
      </c>
      <c r="I297" s="41" t="s">
        <v>19</v>
      </c>
      <c r="J297" s="41" t="s">
        <v>14</v>
      </c>
      <c r="K297" s="41" t="s">
        <v>2406</v>
      </c>
      <c r="L297" s="40"/>
      <c r="M297" s="40"/>
    </row>
    <row r="298" spans="1:13" x14ac:dyDescent="0.25">
      <c r="A298" s="63" t="str">
        <f t="shared" si="10"/>
        <v>3329</v>
      </c>
      <c r="B298" s="63">
        <f t="shared" si="11"/>
        <v>3329</v>
      </c>
      <c r="C298" s="40">
        <v>332</v>
      </c>
      <c r="D298" s="41">
        <v>113</v>
      </c>
      <c r="E298" s="41" t="s">
        <v>2740</v>
      </c>
      <c r="F298" s="41">
        <v>107</v>
      </c>
      <c r="G298" s="42">
        <v>3329</v>
      </c>
      <c r="H298" s="43" t="s">
        <v>1084</v>
      </c>
      <c r="I298" s="41" t="s">
        <v>13</v>
      </c>
      <c r="J298" s="41" t="s">
        <v>14</v>
      </c>
      <c r="K298" s="41" t="s">
        <v>2406</v>
      </c>
      <c r="L298" s="40"/>
      <c r="M298" s="40"/>
    </row>
    <row r="299" spans="1:13" x14ac:dyDescent="0.25">
      <c r="A299" s="63" t="str">
        <f t="shared" si="10"/>
        <v>234</v>
      </c>
      <c r="B299" s="63">
        <f t="shared" si="11"/>
        <v>234</v>
      </c>
      <c r="C299" s="40">
        <v>333</v>
      </c>
      <c r="D299" s="41">
        <v>114</v>
      </c>
      <c r="E299" s="41" t="s">
        <v>2741</v>
      </c>
      <c r="F299" s="41">
        <v>92</v>
      </c>
      <c r="G299" s="42">
        <v>234</v>
      </c>
      <c r="H299" s="43" t="s">
        <v>1129</v>
      </c>
      <c r="I299" s="41" t="s">
        <v>13</v>
      </c>
      <c r="J299" s="41" t="s">
        <v>14</v>
      </c>
      <c r="K299" s="41" t="s">
        <v>2406</v>
      </c>
      <c r="L299" s="40"/>
      <c r="M299" s="40"/>
    </row>
    <row r="300" spans="1:13" x14ac:dyDescent="0.25">
      <c r="A300" s="63" t="str">
        <f t="shared" si="10"/>
        <v>1013</v>
      </c>
      <c r="B300" s="63">
        <f t="shared" si="11"/>
        <v>1013</v>
      </c>
      <c r="C300" s="40">
        <v>334</v>
      </c>
      <c r="D300" s="41">
        <v>115</v>
      </c>
      <c r="E300" s="41" t="s">
        <v>2742</v>
      </c>
      <c r="F300" s="41">
        <v>240</v>
      </c>
      <c r="G300" s="42">
        <v>1013</v>
      </c>
      <c r="H300" s="43" t="s">
        <v>1212</v>
      </c>
      <c r="I300" s="41" t="s">
        <v>13</v>
      </c>
      <c r="J300" s="41" t="s">
        <v>14</v>
      </c>
      <c r="K300" s="41" t="s">
        <v>2406</v>
      </c>
      <c r="L300" s="40"/>
      <c r="M300" s="40"/>
    </row>
    <row r="301" spans="1:13" x14ac:dyDescent="0.25">
      <c r="A301" s="63" t="str">
        <f t="shared" si="10"/>
        <v>3254</v>
      </c>
      <c r="B301" s="63">
        <f t="shared" si="11"/>
        <v>3254</v>
      </c>
      <c r="C301" s="40">
        <v>335</v>
      </c>
      <c r="D301" s="41">
        <v>116</v>
      </c>
      <c r="E301" s="41" t="s">
        <v>2743</v>
      </c>
      <c r="F301" s="41">
        <v>17</v>
      </c>
      <c r="G301" s="42">
        <v>3254</v>
      </c>
      <c r="H301" s="43" t="s">
        <v>1871</v>
      </c>
      <c r="I301" s="41" t="s">
        <v>13</v>
      </c>
      <c r="J301" s="41" t="s">
        <v>14</v>
      </c>
      <c r="K301" s="41" t="s">
        <v>2406</v>
      </c>
      <c r="L301" s="40"/>
      <c r="M301" s="40"/>
    </row>
    <row r="302" spans="1:13" x14ac:dyDescent="0.25">
      <c r="A302" s="63" t="str">
        <f t="shared" si="10"/>
        <v>3013</v>
      </c>
      <c r="B302" s="63">
        <f t="shared" si="11"/>
        <v>3013</v>
      </c>
      <c r="C302" s="40">
        <v>338</v>
      </c>
      <c r="D302" s="41">
        <v>119</v>
      </c>
      <c r="E302" s="41" t="s">
        <v>2744</v>
      </c>
      <c r="F302" s="41">
        <v>43</v>
      </c>
      <c r="G302" s="42">
        <v>3013</v>
      </c>
      <c r="H302" s="43" t="s">
        <v>627</v>
      </c>
      <c r="I302" s="41" t="s">
        <v>13</v>
      </c>
      <c r="J302" s="41" t="s">
        <v>14</v>
      </c>
      <c r="K302" s="41" t="s">
        <v>2406</v>
      </c>
      <c r="L302" s="40"/>
      <c r="M302" s="40"/>
    </row>
    <row r="303" spans="1:13" x14ac:dyDescent="0.25">
      <c r="A303" s="63" t="str">
        <f t="shared" si="10"/>
        <v>3053</v>
      </c>
      <c r="B303" s="63">
        <f t="shared" si="11"/>
        <v>3053</v>
      </c>
      <c r="C303" s="40">
        <v>339</v>
      </c>
      <c r="D303" s="41">
        <v>120</v>
      </c>
      <c r="E303" s="41" t="s">
        <v>2745</v>
      </c>
      <c r="F303" s="41">
        <v>94</v>
      </c>
      <c r="G303" s="42">
        <v>3053</v>
      </c>
      <c r="H303" s="43" t="s">
        <v>305</v>
      </c>
      <c r="I303" s="41" t="s">
        <v>13</v>
      </c>
      <c r="J303" s="41" t="s">
        <v>14</v>
      </c>
      <c r="K303" s="41" t="s">
        <v>2406</v>
      </c>
      <c r="L303" s="40"/>
      <c r="M303" s="40"/>
    </row>
    <row r="304" spans="1:13" x14ac:dyDescent="0.25">
      <c r="A304" s="63" t="str">
        <f t="shared" si="10"/>
        <v>2746</v>
      </c>
      <c r="B304" s="63">
        <f t="shared" si="11"/>
        <v>2746</v>
      </c>
      <c r="C304" s="40">
        <v>340</v>
      </c>
      <c r="D304" s="41">
        <v>121</v>
      </c>
      <c r="E304" s="41" t="s">
        <v>2746</v>
      </c>
      <c r="F304" s="41">
        <v>213</v>
      </c>
      <c r="G304" s="42">
        <v>2746</v>
      </c>
      <c r="H304" s="43" t="s">
        <v>1773</v>
      </c>
      <c r="I304" s="41" t="s">
        <v>19</v>
      </c>
      <c r="J304" s="41" t="s">
        <v>14</v>
      </c>
      <c r="K304" s="41" t="s">
        <v>2406</v>
      </c>
      <c r="L304" s="40"/>
      <c r="M304" s="40"/>
    </row>
    <row r="305" spans="1:13" x14ac:dyDescent="0.25">
      <c r="A305" s="63" t="str">
        <f t="shared" si="10"/>
        <v>3116</v>
      </c>
      <c r="B305" s="63">
        <f t="shared" si="11"/>
        <v>3116</v>
      </c>
      <c r="C305" s="40">
        <v>341</v>
      </c>
      <c r="D305" s="41">
        <v>122</v>
      </c>
      <c r="E305" s="41" t="s">
        <v>2747</v>
      </c>
      <c r="F305" s="41">
        <v>153</v>
      </c>
      <c r="G305" s="42">
        <v>3116</v>
      </c>
      <c r="H305" s="43" t="s">
        <v>1413</v>
      </c>
      <c r="I305" s="41" t="s">
        <v>13</v>
      </c>
      <c r="J305" s="41" t="s">
        <v>14</v>
      </c>
      <c r="K305" s="41" t="s">
        <v>2406</v>
      </c>
      <c r="L305" s="40"/>
      <c r="M305" s="40"/>
    </row>
    <row r="306" spans="1:13" x14ac:dyDescent="0.25">
      <c r="A306" s="63" t="str">
        <f t="shared" si="10"/>
        <v>3641</v>
      </c>
      <c r="B306" s="63">
        <f t="shared" si="11"/>
        <v>3641</v>
      </c>
      <c r="C306" s="40">
        <v>342</v>
      </c>
      <c r="D306" s="41">
        <v>123</v>
      </c>
      <c r="E306" s="41" t="s">
        <v>2748</v>
      </c>
      <c r="F306" s="41">
        <v>119</v>
      </c>
      <c r="G306" s="42">
        <v>3641</v>
      </c>
      <c r="H306" s="43" t="s">
        <v>1596</v>
      </c>
      <c r="I306" s="41" t="s">
        <v>19</v>
      </c>
      <c r="J306" s="41" t="s">
        <v>14</v>
      </c>
      <c r="K306" s="41" t="s">
        <v>2406</v>
      </c>
      <c r="L306" s="40"/>
      <c r="M306" s="40"/>
    </row>
    <row r="307" spans="1:13" x14ac:dyDescent="0.25">
      <c r="A307" s="63" t="str">
        <f t="shared" si="10"/>
        <v>4175</v>
      </c>
      <c r="B307" s="63">
        <f t="shared" si="11"/>
        <v>4175</v>
      </c>
      <c r="C307" s="40">
        <v>343</v>
      </c>
      <c r="D307" s="41">
        <v>124</v>
      </c>
      <c r="E307" s="41" t="s">
        <v>2749</v>
      </c>
      <c r="F307" s="41">
        <v>181</v>
      </c>
      <c r="G307" s="42">
        <v>4175</v>
      </c>
      <c r="H307" s="43" t="s">
        <v>1138</v>
      </c>
      <c r="I307" s="41" t="s">
        <v>13</v>
      </c>
      <c r="J307" s="41" t="s">
        <v>14</v>
      </c>
      <c r="K307" s="41" t="s">
        <v>2406</v>
      </c>
      <c r="L307" s="40"/>
      <c r="M307" s="40"/>
    </row>
    <row r="308" spans="1:13" x14ac:dyDescent="0.25">
      <c r="A308" s="63" t="str">
        <f t="shared" si="10"/>
        <v>806</v>
      </c>
      <c r="B308" s="63">
        <f t="shared" si="11"/>
        <v>806</v>
      </c>
      <c r="C308" s="40">
        <v>344</v>
      </c>
      <c r="D308" s="41">
        <v>125</v>
      </c>
      <c r="E308" s="41" t="s">
        <v>2750</v>
      </c>
      <c r="F308" s="41">
        <v>23</v>
      </c>
      <c r="G308" s="42">
        <v>806</v>
      </c>
      <c r="H308" s="43" t="s">
        <v>2003</v>
      </c>
      <c r="I308" s="41" t="s">
        <v>13</v>
      </c>
      <c r="J308" s="41" t="s">
        <v>14</v>
      </c>
      <c r="K308" s="41" t="s">
        <v>2406</v>
      </c>
      <c r="L308" s="40"/>
      <c r="M308" s="40"/>
    </row>
    <row r="309" spans="1:13" x14ac:dyDescent="0.25">
      <c r="A309" s="63" t="str">
        <f t="shared" si="10"/>
        <v>3647</v>
      </c>
      <c r="B309" s="63">
        <f t="shared" si="11"/>
        <v>3647</v>
      </c>
      <c r="C309" s="40">
        <v>345</v>
      </c>
      <c r="D309" s="41">
        <v>126</v>
      </c>
      <c r="E309" s="41" t="s">
        <v>2751</v>
      </c>
      <c r="F309" s="41">
        <v>97</v>
      </c>
      <c r="G309" s="42">
        <v>3647</v>
      </c>
      <c r="H309" s="43" t="s">
        <v>2175</v>
      </c>
      <c r="I309" s="41" t="s">
        <v>19</v>
      </c>
      <c r="J309" s="41" t="s">
        <v>14</v>
      </c>
      <c r="K309" s="41" t="s">
        <v>2406</v>
      </c>
      <c r="L309" s="40"/>
      <c r="M309" s="40"/>
    </row>
    <row r="310" spans="1:13" x14ac:dyDescent="0.25">
      <c r="A310" s="63" t="str">
        <f t="shared" si="10"/>
        <v>2450</v>
      </c>
      <c r="B310" s="63">
        <f t="shared" si="11"/>
        <v>2450</v>
      </c>
      <c r="C310" s="40">
        <v>346</v>
      </c>
      <c r="D310" s="41">
        <v>127</v>
      </c>
      <c r="E310" s="41" t="s">
        <v>2752</v>
      </c>
      <c r="F310" s="41">
        <v>224</v>
      </c>
      <c r="G310" s="42">
        <v>2450</v>
      </c>
      <c r="H310" s="43" t="s">
        <v>1373</v>
      </c>
      <c r="I310" s="41" t="s">
        <v>13</v>
      </c>
      <c r="J310" s="41" t="s">
        <v>14</v>
      </c>
      <c r="K310" s="41" t="s">
        <v>2406</v>
      </c>
      <c r="L310" s="40"/>
      <c r="M310" s="40"/>
    </row>
    <row r="311" spans="1:13" x14ac:dyDescent="0.25">
      <c r="A311" s="63" t="str">
        <f t="shared" si="10"/>
        <v>609</v>
      </c>
      <c r="B311" s="63">
        <f t="shared" si="11"/>
        <v>609</v>
      </c>
      <c r="C311" s="40">
        <v>347</v>
      </c>
      <c r="D311" s="41">
        <v>128</v>
      </c>
      <c r="E311" s="41" t="s">
        <v>2753</v>
      </c>
      <c r="F311" s="41">
        <v>249</v>
      </c>
      <c r="G311" s="42">
        <v>609</v>
      </c>
      <c r="H311" s="43" t="s">
        <v>2037</v>
      </c>
      <c r="I311" s="41" t="s">
        <v>19</v>
      </c>
      <c r="J311" s="41" t="s">
        <v>14</v>
      </c>
      <c r="K311" s="41" t="s">
        <v>2406</v>
      </c>
      <c r="L311" s="40"/>
      <c r="M311" s="40"/>
    </row>
    <row r="312" spans="1:13" x14ac:dyDescent="0.25">
      <c r="A312" s="63" t="str">
        <f t="shared" si="10"/>
        <v>2156</v>
      </c>
      <c r="B312" s="63">
        <f t="shared" si="11"/>
        <v>2156</v>
      </c>
      <c r="C312" s="40">
        <v>348</v>
      </c>
      <c r="D312" s="41">
        <v>129</v>
      </c>
      <c r="E312" s="41" t="s">
        <v>2754</v>
      </c>
      <c r="F312" s="41">
        <v>136</v>
      </c>
      <c r="G312" s="42">
        <v>2156</v>
      </c>
      <c r="H312" s="43" t="s">
        <v>1205</v>
      </c>
      <c r="I312" s="41" t="s">
        <v>13</v>
      </c>
      <c r="J312" s="41" t="s">
        <v>14</v>
      </c>
      <c r="K312" s="41" t="s">
        <v>2406</v>
      </c>
      <c r="L312" s="40"/>
      <c r="M312" s="40"/>
    </row>
    <row r="313" spans="1:13" x14ac:dyDescent="0.25">
      <c r="A313" s="63" t="str">
        <f t="shared" si="10"/>
        <v>2249</v>
      </c>
      <c r="B313" s="63">
        <f t="shared" si="11"/>
        <v>2249</v>
      </c>
      <c r="C313" s="40">
        <v>349</v>
      </c>
      <c r="D313" s="41">
        <v>130</v>
      </c>
      <c r="E313" s="41" t="s">
        <v>2755</v>
      </c>
      <c r="F313" s="41">
        <v>164</v>
      </c>
      <c r="G313" s="42">
        <v>2249</v>
      </c>
      <c r="H313" s="43" t="s">
        <v>988</v>
      </c>
      <c r="I313" s="41" t="s">
        <v>13</v>
      </c>
      <c r="J313" s="41" t="s">
        <v>14</v>
      </c>
      <c r="K313" s="41" t="s">
        <v>2406</v>
      </c>
      <c r="L313" s="40"/>
      <c r="M313" s="40"/>
    </row>
    <row r="314" spans="1:13" x14ac:dyDescent="0.25">
      <c r="A314" s="63" t="str">
        <f t="shared" si="10"/>
        <v>2376</v>
      </c>
      <c r="B314" s="63">
        <f t="shared" si="11"/>
        <v>2376</v>
      </c>
      <c r="C314" s="40">
        <v>350</v>
      </c>
      <c r="D314" s="41">
        <v>131</v>
      </c>
      <c r="E314" s="41" t="s">
        <v>2756</v>
      </c>
      <c r="F314" s="41">
        <v>196</v>
      </c>
      <c r="G314" s="42">
        <v>2376</v>
      </c>
      <c r="H314" s="43" t="s">
        <v>1728</v>
      </c>
      <c r="I314" s="41" t="s">
        <v>13</v>
      </c>
      <c r="J314" s="41" t="s">
        <v>14</v>
      </c>
      <c r="K314" s="41" t="s">
        <v>2406</v>
      </c>
      <c r="L314" s="40"/>
      <c r="M314" s="40"/>
    </row>
    <row r="315" spans="1:13" x14ac:dyDescent="0.25">
      <c r="A315" s="63" t="str">
        <f t="shared" si="10"/>
        <v>1017</v>
      </c>
      <c r="B315" s="63">
        <f t="shared" si="11"/>
        <v>1017</v>
      </c>
      <c r="C315" s="40">
        <v>351</v>
      </c>
      <c r="D315" s="41">
        <v>132</v>
      </c>
      <c r="E315" s="41" t="s">
        <v>2757</v>
      </c>
      <c r="F315" s="41">
        <v>96</v>
      </c>
      <c r="G315" s="42">
        <v>1017</v>
      </c>
      <c r="H315" s="43" t="s">
        <v>328</v>
      </c>
      <c r="I315" s="41" t="s">
        <v>19</v>
      </c>
      <c r="J315" s="41" t="s">
        <v>14</v>
      </c>
      <c r="K315" s="41" t="s">
        <v>2406</v>
      </c>
      <c r="L315" s="40"/>
      <c r="M315" s="40"/>
    </row>
    <row r="316" spans="1:13" x14ac:dyDescent="0.25">
      <c r="A316" s="63" t="str">
        <f t="shared" si="10"/>
        <v>3827</v>
      </c>
      <c r="B316" s="63">
        <f t="shared" si="11"/>
        <v>3827</v>
      </c>
      <c r="C316" s="40">
        <v>352</v>
      </c>
      <c r="D316" s="41">
        <v>133</v>
      </c>
      <c r="E316" s="41" t="s">
        <v>2758</v>
      </c>
      <c r="F316" s="41">
        <v>139</v>
      </c>
      <c r="G316" s="42">
        <v>3827</v>
      </c>
      <c r="H316" s="43" t="s">
        <v>2033</v>
      </c>
      <c r="I316" s="41" t="s">
        <v>19</v>
      </c>
      <c r="J316" s="41" t="s">
        <v>14</v>
      </c>
      <c r="K316" s="41" t="s">
        <v>2406</v>
      </c>
      <c r="L316" s="40"/>
      <c r="M316" s="40"/>
    </row>
    <row r="317" spans="1:13" x14ac:dyDescent="0.25">
      <c r="A317" s="63" t="str">
        <f t="shared" si="10"/>
        <v>2222</v>
      </c>
      <c r="B317" s="63">
        <f t="shared" si="11"/>
        <v>2222</v>
      </c>
      <c r="C317" s="40">
        <v>353</v>
      </c>
      <c r="D317" s="41">
        <v>134</v>
      </c>
      <c r="E317" s="41" t="s">
        <v>2759</v>
      </c>
      <c r="F317" s="41">
        <v>208</v>
      </c>
      <c r="G317" s="42">
        <v>2222</v>
      </c>
      <c r="H317" s="43" t="s">
        <v>1781</v>
      </c>
      <c r="I317" s="41" t="s">
        <v>13</v>
      </c>
      <c r="J317" s="41" t="s">
        <v>14</v>
      </c>
      <c r="K317" s="41" t="s">
        <v>2406</v>
      </c>
      <c r="L317" s="40"/>
      <c r="M317" s="40"/>
    </row>
    <row r="318" spans="1:13" ht="24" x14ac:dyDescent="0.25">
      <c r="A318" s="63" t="str">
        <f t="shared" si="10"/>
        <v>130</v>
      </c>
      <c r="B318" s="63">
        <f t="shared" si="11"/>
        <v>130</v>
      </c>
      <c r="C318" s="40">
        <v>354</v>
      </c>
      <c r="D318" s="41">
        <v>135</v>
      </c>
      <c r="E318" s="41" t="s">
        <v>2760</v>
      </c>
      <c r="F318" s="51">
        <v>283</v>
      </c>
      <c r="G318" s="52">
        <v>130</v>
      </c>
      <c r="H318" s="53" t="s">
        <v>159</v>
      </c>
      <c r="I318" s="40" t="s">
        <v>13</v>
      </c>
      <c r="J318" s="41" t="s">
        <v>14</v>
      </c>
      <c r="K318" s="41" t="s">
        <v>2406</v>
      </c>
      <c r="L318" s="44" t="s">
        <v>2761</v>
      </c>
      <c r="M318" s="40"/>
    </row>
    <row r="319" spans="1:13" ht="24" x14ac:dyDescent="0.25">
      <c r="A319" s="63" t="str">
        <f t="shared" si="10"/>
        <v>1918</v>
      </c>
      <c r="B319" s="63">
        <f t="shared" si="11"/>
        <v>1918</v>
      </c>
      <c r="C319" s="40">
        <v>355</v>
      </c>
      <c r="D319" s="41">
        <v>136</v>
      </c>
      <c r="E319" s="41" t="s">
        <v>2762</v>
      </c>
      <c r="F319" s="51">
        <v>287</v>
      </c>
      <c r="G319" s="52">
        <v>1918</v>
      </c>
      <c r="H319" s="53" t="s">
        <v>52</v>
      </c>
      <c r="I319" s="40" t="s">
        <v>13</v>
      </c>
      <c r="J319" s="41" t="s">
        <v>14</v>
      </c>
      <c r="K319" s="41" t="s">
        <v>2406</v>
      </c>
      <c r="L319" s="44" t="s">
        <v>2763</v>
      </c>
      <c r="M319" s="40"/>
    </row>
    <row r="320" spans="1:13" ht="24" x14ac:dyDescent="0.25">
      <c r="A320" s="63" t="str">
        <f t="shared" si="10"/>
        <v>1513</v>
      </c>
      <c r="B320" s="63">
        <f t="shared" si="11"/>
        <v>1513</v>
      </c>
      <c r="C320" s="40">
        <v>356</v>
      </c>
      <c r="D320" s="41">
        <v>137</v>
      </c>
      <c r="E320" s="41" t="s">
        <v>2764</v>
      </c>
      <c r="F320" s="51">
        <v>282</v>
      </c>
      <c r="G320" s="52">
        <v>1513</v>
      </c>
      <c r="H320" s="53" t="s">
        <v>1316</v>
      </c>
      <c r="I320" s="40" t="s">
        <v>13</v>
      </c>
      <c r="J320" s="41" t="s">
        <v>14</v>
      </c>
      <c r="K320" s="41" t="s">
        <v>2406</v>
      </c>
      <c r="L320" s="44" t="s">
        <v>2765</v>
      </c>
      <c r="M320" s="40"/>
    </row>
    <row r="321" spans="1:13" ht="24" x14ac:dyDescent="0.25">
      <c r="A321" s="63" t="str">
        <f t="shared" si="10"/>
        <v>597</v>
      </c>
      <c r="B321" s="63">
        <f t="shared" si="11"/>
        <v>597</v>
      </c>
      <c r="C321" s="40">
        <v>358</v>
      </c>
      <c r="D321" s="41">
        <v>139</v>
      </c>
      <c r="E321" s="41" t="s">
        <v>2766</v>
      </c>
      <c r="F321" s="51">
        <v>293</v>
      </c>
      <c r="G321" s="52">
        <v>597</v>
      </c>
      <c r="H321" s="53" t="s">
        <v>190</v>
      </c>
      <c r="I321" s="40" t="s">
        <v>19</v>
      </c>
      <c r="J321" s="41" t="s">
        <v>14</v>
      </c>
      <c r="K321" s="41" t="s">
        <v>2406</v>
      </c>
      <c r="L321" s="44" t="s">
        <v>2767</v>
      </c>
      <c r="M321" s="40"/>
    </row>
    <row r="322" spans="1:13" ht="24" x14ac:dyDescent="0.25">
      <c r="A322" s="63" t="str">
        <f t="shared" ref="A322:A384" si="12">CLEAN(B322)</f>
        <v>1825</v>
      </c>
      <c r="B322" s="63">
        <f t="shared" si="11"/>
        <v>1825</v>
      </c>
      <c r="C322" s="40">
        <v>359</v>
      </c>
      <c r="D322" s="41">
        <v>140</v>
      </c>
      <c r="E322" s="41" t="s">
        <v>2768</v>
      </c>
      <c r="F322" s="51">
        <v>291</v>
      </c>
      <c r="G322" s="52">
        <v>1825</v>
      </c>
      <c r="H322" s="53" t="s">
        <v>255</v>
      </c>
      <c r="I322" s="40" t="s">
        <v>19</v>
      </c>
      <c r="J322" s="41" t="s">
        <v>14</v>
      </c>
      <c r="K322" s="41" t="s">
        <v>2406</v>
      </c>
      <c r="L322" s="44" t="s">
        <v>2769</v>
      </c>
      <c r="M322" s="40"/>
    </row>
    <row r="323" spans="1:13" x14ac:dyDescent="0.25">
      <c r="A323" s="63" t="str">
        <f t="shared" si="12"/>
        <v>4711</v>
      </c>
      <c r="B323" s="63">
        <f t="shared" si="11"/>
        <v>4711</v>
      </c>
      <c r="C323" s="40">
        <v>360</v>
      </c>
      <c r="D323" s="41">
        <v>141</v>
      </c>
      <c r="E323" s="41" t="s">
        <v>2770</v>
      </c>
      <c r="F323" s="46">
        <v>298</v>
      </c>
      <c r="G323" s="47">
        <v>4711</v>
      </c>
      <c r="H323" s="48" t="s">
        <v>1042</v>
      </c>
      <c r="I323" s="47" t="s">
        <v>13</v>
      </c>
      <c r="J323" s="41" t="s">
        <v>14</v>
      </c>
      <c r="K323" s="41" t="s">
        <v>2406</v>
      </c>
      <c r="L323" s="40"/>
      <c r="M323" s="40"/>
    </row>
    <row r="324" spans="1:13" ht="24" x14ac:dyDescent="0.25">
      <c r="A324" s="63" t="str">
        <f t="shared" si="12"/>
        <v>772</v>
      </c>
      <c r="B324" s="63">
        <f t="shared" si="11"/>
        <v>772</v>
      </c>
      <c r="C324" s="40">
        <v>361</v>
      </c>
      <c r="D324" s="41">
        <v>142</v>
      </c>
      <c r="E324" s="41" t="s">
        <v>2771</v>
      </c>
      <c r="F324" s="46">
        <v>299</v>
      </c>
      <c r="G324" s="47">
        <v>772</v>
      </c>
      <c r="H324" s="48" t="s">
        <v>2020</v>
      </c>
      <c r="I324" s="47" t="s">
        <v>13</v>
      </c>
      <c r="J324" s="41" t="s">
        <v>14</v>
      </c>
      <c r="K324" s="41" t="s">
        <v>2406</v>
      </c>
      <c r="L324" s="44" t="s">
        <v>2772</v>
      </c>
      <c r="M324" s="40"/>
    </row>
    <row r="325" spans="1:13" ht="24" x14ac:dyDescent="0.25">
      <c r="A325" s="63" t="str">
        <f t="shared" si="12"/>
        <v>1577</v>
      </c>
      <c r="B325" s="63">
        <f t="shared" si="11"/>
        <v>1577</v>
      </c>
      <c r="C325" s="40">
        <v>362</v>
      </c>
      <c r="D325" s="41">
        <v>143</v>
      </c>
      <c r="E325" s="41" t="s">
        <v>2773</v>
      </c>
      <c r="F325" s="41">
        <v>308</v>
      </c>
      <c r="G325" s="42">
        <v>1577</v>
      </c>
      <c r="H325" s="43" t="s">
        <v>719</v>
      </c>
      <c r="I325" s="41" t="s">
        <v>19</v>
      </c>
      <c r="J325" s="41" t="s">
        <v>14</v>
      </c>
      <c r="K325" s="41" t="s">
        <v>2406</v>
      </c>
      <c r="L325" s="44" t="s">
        <v>2774</v>
      </c>
      <c r="M325" s="40"/>
    </row>
    <row r="326" spans="1:13" ht="24" x14ac:dyDescent="0.25">
      <c r="A326" s="63" t="str">
        <f t="shared" si="12"/>
        <v>3217</v>
      </c>
      <c r="B326" s="63">
        <f t="shared" si="11"/>
        <v>3217</v>
      </c>
      <c r="C326" s="40">
        <v>363</v>
      </c>
      <c r="D326" s="41">
        <v>144</v>
      </c>
      <c r="E326" s="41" t="s">
        <v>2775</v>
      </c>
      <c r="F326" s="50">
        <v>309</v>
      </c>
      <c r="G326" s="54">
        <v>3217</v>
      </c>
      <c r="H326" s="55" t="s">
        <v>2239</v>
      </c>
      <c r="I326" s="50" t="s">
        <v>19</v>
      </c>
      <c r="J326" s="41" t="s">
        <v>14</v>
      </c>
      <c r="K326" s="41" t="s">
        <v>2406</v>
      </c>
      <c r="L326" s="44" t="s">
        <v>2776</v>
      </c>
      <c r="M326" s="40"/>
    </row>
    <row r="327" spans="1:13" ht="24" x14ac:dyDescent="0.25">
      <c r="A327" s="63" t="str">
        <f t="shared" si="12"/>
        <v>4507</v>
      </c>
      <c r="B327" s="63">
        <f t="shared" si="11"/>
        <v>4507</v>
      </c>
      <c r="C327" s="40">
        <v>364</v>
      </c>
      <c r="D327" s="41">
        <v>145</v>
      </c>
      <c r="E327" s="41" t="s">
        <v>2777</v>
      </c>
      <c r="F327" s="46">
        <v>310</v>
      </c>
      <c r="G327" s="47">
        <v>4507</v>
      </c>
      <c r="H327" s="48" t="s">
        <v>1483</v>
      </c>
      <c r="I327" s="47" t="s">
        <v>13</v>
      </c>
      <c r="J327" s="41" t="s">
        <v>14</v>
      </c>
      <c r="K327" s="41" t="s">
        <v>2406</v>
      </c>
      <c r="L327" s="44" t="s">
        <v>2778</v>
      </c>
      <c r="M327" s="40"/>
    </row>
    <row r="328" spans="1:13" x14ac:dyDescent="0.25">
      <c r="A328" s="63" t="str">
        <f t="shared" si="12"/>
        <v>592</v>
      </c>
      <c r="B328" s="63">
        <f t="shared" si="11"/>
        <v>592</v>
      </c>
      <c r="C328" s="40">
        <v>365</v>
      </c>
      <c r="D328" s="41">
        <v>1</v>
      </c>
      <c r="E328" s="41" t="s">
        <v>2779</v>
      </c>
      <c r="F328" s="41">
        <v>191</v>
      </c>
      <c r="G328" s="42">
        <v>592</v>
      </c>
      <c r="H328" s="43" t="s">
        <v>2117</v>
      </c>
      <c r="I328" s="41" t="s">
        <v>19</v>
      </c>
      <c r="J328" s="41" t="s">
        <v>14</v>
      </c>
      <c r="K328" s="41" t="s">
        <v>2407</v>
      </c>
      <c r="L328" s="40"/>
      <c r="M328" s="40"/>
    </row>
    <row r="329" spans="1:13" x14ac:dyDescent="0.25">
      <c r="A329" s="63" t="str">
        <f t="shared" si="12"/>
        <v>2051</v>
      </c>
      <c r="B329" s="63">
        <f t="shared" si="11"/>
        <v>2051</v>
      </c>
      <c r="C329" s="40">
        <v>366</v>
      </c>
      <c r="D329" s="41">
        <v>2</v>
      </c>
      <c r="E329" s="41" t="s">
        <v>2780</v>
      </c>
      <c r="F329" s="41">
        <v>32</v>
      </c>
      <c r="G329" s="42">
        <v>2051</v>
      </c>
      <c r="H329" s="43" t="s">
        <v>1681</v>
      </c>
      <c r="I329" s="41" t="s">
        <v>13</v>
      </c>
      <c r="J329" s="41" t="s">
        <v>14</v>
      </c>
      <c r="K329" s="41" t="s">
        <v>2407</v>
      </c>
      <c r="L329" s="40"/>
      <c r="M329" s="40"/>
    </row>
    <row r="330" spans="1:13" x14ac:dyDescent="0.25">
      <c r="A330" s="63" t="str">
        <f t="shared" si="12"/>
        <v>2106</v>
      </c>
      <c r="B330" s="63">
        <f t="shared" si="11"/>
        <v>2106</v>
      </c>
      <c r="C330" s="40">
        <v>368</v>
      </c>
      <c r="D330" s="41">
        <v>3</v>
      </c>
      <c r="E330" s="41" t="s">
        <v>2781</v>
      </c>
      <c r="F330" s="41">
        <v>18</v>
      </c>
      <c r="G330" s="42">
        <v>2106</v>
      </c>
      <c r="H330" s="43" t="s">
        <v>1287</v>
      </c>
      <c r="I330" s="41" t="s">
        <v>13</v>
      </c>
      <c r="J330" s="41" t="s">
        <v>14</v>
      </c>
      <c r="K330" s="41" t="s">
        <v>2407</v>
      </c>
      <c r="L330" s="40"/>
      <c r="M330" s="40"/>
    </row>
    <row r="331" spans="1:13" x14ac:dyDescent="0.25">
      <c r="A331" s="63" t="str">
        <f t="shared" si="12"/>
        <v>779</v>
      </c>
      <c r="B331" s="63">
        <f t="shared" si="11"/>
        <v>779</v>
      </c>
      <c r="C331" s="40">
        <v>369</v>
      </c>
      <c r="D331" s="41">
        <v>4</v>
      </c>
      <c r="E331" s="41" t="s">
        <v>2782</v>
      </c>
      <c r="F331" s="41">
        <v>377</v>
      </c>
      <c r="G331" s="42">
        <v>779</v>
      </c>
      <c r="H331" s="43" t="s">
        <v>1358</v>
      </c>
      <c r="I331" s="41" t="s">
        <v>13</v>
      </c>
      <c r="J331" s="41" t="s">
        <v>14</v>
      </c>
      <c r="K331" s="41" t="s">
        <v>2407</v>
      </c>
      <c r="L331" s="40"/>
      <c r="M331" s="40"/>
    </row>
    <row r="332" spans="1:13" x14ac:dyDescent="0.25">
      <c r="A332" s="63" t="str">
        <f t="shared" si="12"/>
        <v>2125</v>
      </c>
      <c r="B332" s="63">
        <f t="shared" si="11"/>
        <v>2125</v>
      </c>
      <c r="C332" s="40">
        <v>370</v>
      </c>
      <c r="D332" s="41">
        <v>5</v>
      </c>
      <c r="E332" s="41" t="s">
        <v>2783</v>
      </c>
      <c r="F332" s="41">
        <v>378</v>
      </c>
      <c r="G332" s="42">
        <v>2125</v>
      </c>
      <c r="H332" s="43" t="s">
        <v>832</v>
      </c>
      <c r="I332" s="41" t="s">
        <v>13</v>
      </c>
      <c r="J332" s="41" t="s">
        <v>14</v>
      </c>
      <c r="K332" s="41" t="s">
        <v>2407</v>
      </c>
      <c r="L332" s="40"/>
      <c r="M332" s="40"/>
    </row>
    <row r="333" spans="1:13" x14ac:dyDescent="0.25">
      <c r="A333" s="63" t="str">
        <f t="shared" si="12"/>
        <v>2139</v>
      </c>
      <c r="B333" s="63">
        <f t="shared" si="11"/>
        <v>2139</v>
      </c>
      <c r="C333" s="40">
        <v>371</v>
      </c>
      <c r="D333" s="41">
        <v>6</v>
      </c>
      <c r="E333" s="41" t="s">
        <v>2784</v>
      </c>
      <c r="F333" s="41">
        <v>353</v>
      </c>
      <c r="G333" s="42">
        <v>2139</v>
      </c>
      <c r="H333" s="43" t="s">
        <v>929</v>
      </c>
      <c r="I333" s="41" t="s">
        <v>13</v>
      </c>
      <c r="J333" s="41" t="s">
        <v>14</v>
      </c>
      <c r="K333" s="41" t="s">
        <v>2407</v>
      </c>
      <c r="L333" s="40"/>
      <c r="M333" s="40"/>
    </row>
    <row r="334" spans="1:13" x14ac:dyDescent="0.25">
      <c r="A334" s="63" t="str">
        <f t="shared" si="12"/>
        <v>3164</v>
      </c>
      <c r="B334" s="63">
        <f t="shared" si="11"/>
        <v>3164</v>
      </c>
      <c r="C334" s="40">
        <v>372</v>
      </c>
      <c r="D334" s="41">
        <v>7</v>
      </c>
      <c r="E334" s="41" t="s">
        <v>2785</v>
      </c>
      <c r="F334" s="41">
        <v>257</v>
      </c>
      <c r="G334" s="42">
        <v>3164</v>
      </c>
      <c r="H334" s="43" t="s">
        <v>1877</v>
      </c>
      <c r="I334" s="41" t="s">
        <v>13</v>
      </c>
      <c r="J334" s="41" t="s">
        <v>14</v>
      </c>
      <c r="K334" s="41" t="s">
        <v>2407</v>
      </c>
      <c r="L334" s="40"/>
      <c r="M334" s="40"/>
    </row>
    <row r="335" spans="1:13" x14ac:dyDescent="0.25">
      <c r="A335" s="63" t="str">
        <f t="shared" si="12"/>
        <v>3318</v>
      </c>
      <c r="B335" s="63">
        <f t="shared" si="11"/>
        <v>3318</v>
      </c>
      <c r="C335" s="40">
        <v>373</v>
      </c>
      <c r="D335" s="41">
        <v>8</v>
      </c>
      <c r="E335" s="41" t="s">
        <v>2786</v>
      </c>
      <c r="F335" s="41">
        <v>141</v>
      </c>
      <c r="G335" s="42">
        <v>3318</v>
      </c>
      <c r="H335" s="43" t="s">
        <v>331</v>
      </c>
      <c r="I335" s="41" t="s">
        <v>13</v>
      </c>
      <c r="J335" s="41" t="s">
        <v>14</v>
      </c>
      <c r="K335" s="41" t="s">
        <v>2407</v>
      </c>
      <c r="L335" s="40"/>
      <c r="M335" s="40"/>
    </row>
    <row r="336" spans="1:13" x14ac:dyDescent="0.25">
      <c r="A336" s="63" t="str">
        <f t="shared" si="12"/>
        <v>959</v>
      </c>
      <c r="B336" s="63">
        <f t="shared" si="11"/>
        <v>959</v>
      </c>
      <c r="C336" s="40">
        <v>374</v>
      </c>
      <c r="D336" s="41">
        <v>9</v>
      </c>
      <c r="E336" s="41" t="s">
        <v>2787</v>
      </c>
      <c r="F336" s="41">
        <v>217</v>
      </c>
      <c r="G336" s="42">
        <v>959</v>
      </c>
      <c r="H336" s="43" t="s">
        <v>1920</v>
      </c>
      <c r="I336" s="41" t="s">
        <v>13</v>
      </c>
      <c r="J336" s="41" t="s">
        <v>14</v>
      </c>
      <c r="K336" s="41" t="s">
        <v>2407</v>
      </c>
      <c r="L336" s="40"/>
      <c r="M336" s="40"/>
    </row>
    <row r="337" spans="1:13" x14ac:dyDescent="0.25">
      <c r="A337" s="63" t="str">
        <f t="shared" si="12"/>
        <v>935</v>
      </c>
      <c r="B337" s="63">
        <f t="shared" si="11"/>
        <v>935</v>
      </c>
      <c r="C337" s="40">
        <v>375</v>
      </c>
      <c r="D337" s="41">
        <v>10</v>
      </c>
      <c r="E337" s="41" t="s">
        <v>2788</v>
      </c>
      <c r="F337" s="41">
        <v>403</v>
      </c>
      <c r="G337" s="42">
        <v>935</v>
      </c>
      <c r="H337" s="43" t="s">
        <v>1521</v>
      </c>
      <c r="I337" s="41" t="s">
        <v>13</v>
      </c>
      <c r="J337" s="41" t="s">
        <v>14</v>
      </c>
      <c r="K337" s="41" t="s">
        <v>2407</v>
      </c>
      <c r="L337" s="40"/>
      <c r="M337" s="40"/>
    </row>
    <row r="338" spans="1:13" x14ac:dyDescent="0.25">
      <c r="A338" s="63" t="str">
        <f t="shared" si="12"/>
        <v>957</v>
      </c>
      <c r="B338" s="63">
        <f t="shared" si="11"/>
        <v>957</v>
      </c>
      <c r="C338" s="40">
        <v>376</v>
      </c>
      <c r="D338" s="41">
        <v>11</v>
      </c>
      <c r="E338" s="41" t="s">
        <v>2789</v>
      </c>
      <c r="F338" s="41">
        <v>391</v>
      </c>
      <c r="G338" s="42">
        <v>957</v>
      </c>
      <c r="H338" s="43" t="s">
        <v>1455</v>
      </c>
      <c r="I338" s="41" t="s">
        <v>13</v>
      </c>
      <c r="J338" s="41" t="s">
        <v>14</v>
      </c>
      <c r="K338" s="41" t="s">
        <v>2407</v>
      </c>
      <c r="L338" s="40"/>
      <c r="M338" s="40"/>
    </row>
    <row r="339" spans="1:13" x14ac:dyDescent="0.25">
      <c r="A339" s="63" t="str">
        <f t="shared" si="12"/>
        <v>3408</v>
      </c>
      <c r="B339" s="63">
        <f t="shared" si="11"/>
        <v>3408</v>
      </c>
      <c r="C339" s="40">
        <v>377</v>
      </c>
      <c r="D339" s="41">
        <v>12</v>
      </c>
      <c r="E339" s="41" t="s">
        <v>2790</v>
      </c>
      <c r="F339" s="41">
        <v>19</v>
      </c>
      <c r="G339" s="42">
        <v>3408</v>
      </c>
      <c r="H339" s="43" t="s">
        <v>1223</v>
      </c>
      <c r="I339" s="41" t="s">
        <v>13</v>
      </c>
      <c r="J339" s="41" t="s">
        <v>14</v>
      </c>
      <c r="K339" s="41" t="s">
        <v>2407</v>
      </c>
      <c r="L339" s="40"/>
      <c r="M339" s="40"/>
    </row>
    <row r="340" spans="1:13" x14ac:dyDescent="0.25">
      <c r="A340" s="63" t="str">
        <f t="shared" si="12"/>
        <v>3403</v>
      </c>
      <c r="B340" s="63">
        <f t="shared" si="11"/>
        <v>3403</v>
      </c>
      <c r="C340" s="40">
        <v>378</v>
      </c>
      <c r="D340" s="41">
        <v>13</v>
      </c>
      <c r="E340" s="41" t="s">
        <v>2791</v>
      </c>
      <c r="F340" s="41">
        <v>135</v>
      </c>
      <c r="G340" s="42">
        <v>3403</v>
      </c>
      <c r="H340" s="43" t="s">
        <v>503</v>
      </c>
      <c r="I340" s="41" t="s">
        <v>13</v>
      </c>
      <c r="J340" s="41" t="s">
        <v>14</v>
      </c>
      <c r="K340" s="41" t="s">
        <v>2407</v>
      </c>
      <c r="L340" s="40"/>
      <c r="M340" s="40"/>
    </row>
    <row r="341" spans="1:13" x14ac:dyDescent="0.25">
      <c r="A341" s="63" t="str">
        <f t="shared" si="12"/>
        <v>3708</v>
      </c>
      <c r="B341" s="63">
        <f t="shared" si="11"/>
        <v>3708</v>
      </c>
      <c r="C341" s="40">
        <v>379</v>
      </c>
      <c r="D341" s="41">
        <v>14</v>
      </c>
      <c r="E341" s="41" t="s">
        <v>2792</v>
      </c>
      <c r="F341" s="41">
        <v>179</v>
      </c>
      <c r="G341" s="42">
        <v>3708</v>
      </c>
      <c r="H341" s="43" t="s">
        <v>1250</v>
      </c>
      <c r="I341" s="41" t="s">
        <v>13</v>
      </c>
      <c r="J341" s="41" t="s">
        <v>14</v>
      </c>
      <c r="K341" s="41" t="s">
        <v>2407</v>
      </c>
      <c r="L341" s="40"/>
      <c r="M341" s="40"/>
    </row>
    <row r="342" spans="1:13" x14ac:dyDescent="0.25">
      <c r="A342" s="63" t="str">
        <f t="shared" si="12"/>
        <v>505</v>
      </c>
      <c r="B342" s="63">
        <f t="shared" si="11"/>
        <v>505</v>
      </c>
      <c r="C342" s="40">
        <v>380</v>
      </c>
      <c r="D342" s="41">
        <v>15</v>
      </c>
      <c r="E342" s="41" t="s">
        <v>2793</v>
      </c>
      <c r="F342" s="41">
        <v>102</v>
      </c>
      <c r="G342" s="42">
        <v>505</v>
      </c>
      <c r="H342" s="43" t="s">
        <v>1170</v>
      </c>
      <c r="I342" s="41" t="s">
        <v>13</v>
      </c>
      <c r="J342" s="41" t="s">
        <v>14</v>
      </c>
      <c r="K342" s="41" t="s">
        <v>2407</v>
      </c>
      <c r="L342" s="40"/>
      <c r="M342" s="40"/>
    </row>
    <row r="343" spans="1:13" x14ac:dyDescent="0.25">
      <c r="A343" s="63" t="str">
        <f t="shared" si="12"/>
        <v>35</v>
      </c>
      <c r="B343" s="63">
        <f t="shared" si="11"/>
        <v>35</v>
      </c>
      <c r="C343" s="40">
        <v>381</v>
      </c>
      <c r="D343" s="41">
        <v>16</v>
      </c>
      <c r="E343" s="41" t="s">
        <v>2794</v>
      </c>
      <c r="F343" s="41">
        <v>239</v>
      </c>
      <c r="G343" s="42">
        <v>35</v>
      </c>
      <c r="H343" s="43" t="s">
        <v>1829</v>
      </c>
      <c r="I343" s="41" t="s">
        <v>13</v>
      </c>
      <c r="J343" s="41" t="s">
        <v>14</v>
      </c>
      <c r="K343" s="41" t="s">
        <v>2407</v>
      </c>
      <c r="L343" s="40"/>
      <c r="M343" s="40"/>
    </row>
    <row r="344" spans="1:13" x14ac:dyDescent="0.25">
      <c r="A344" s="63" t="str">
        <f t="shared" si="12"/>
        <v>1737</v>
      </c>
      <c r="B344" s="63">
        <f t="shared" si="11"/>
        <v>1737</v>
      </c>
      <c r="C344" s="40">
        <v>382</v>
      </c>
      <c r="D344" s="41">
        <v>17</v>
      </c>
      <c r="E344" s="41" t="s">
        <v>2795</v>
      </c>
      <c r="F344" s="41">
        <v>266</v>
      </c>
      <c r="G344" s="42">
        <v>1737</v>
      </c>
      <c r="H344" s="43" t="s">
        <v>1135</v>
      </c>
      <c r="I344" s="41" t="s">
        <v>13</v>
      </c>
      <c r="J344" s="41" t="s">
        <v>14</v>
      </c>
      <c r="K344" s="41" t="s">
        <v>2407</v>
      </c>
      <c r="L344" s="40"/>
      <c r="M344" s="40"/>
    </row>
    <row r="345" spans="1:13" x14ac:dyDescent="0.25">
      <c r="A345" s="63" t="str">
        <f t="shared" si="12"/>
        <v>340</v>
      </c>
      <c r="B345" s="63">
        <f t="shared" si="11"/>
        <v>340</v>
      </c>
      <c r="C345" s="40">
        <v>383</v>
      </c>
      <c r="D345" s="41">
        <v>18</v>
      </c>
      <c r="E345" s="41" t="s">
        <v>2796</v>
      </c>
      <c r="F345" s="41">
        <v>297</v>
      </c>
      <c r="G345" s="42">
        <v>340</v>
      </c>
      <c r="H345" s="43" t="s">
        <v>1795</v>
      </c>
      <c r="I345" s="41" t="s">
        <v>13</v>
      </c>
      <c r="J345" s="41" t="s">
        <v>14</v>
      </c>
      <c r="K345" s="41" t="s">
        <v>2407</v>
      </c>
      <c r="L345" s="40"/>
      <c r="M345" s="40"/>
    </row>
    <row r="346" spans="1:13" x14ac:dyDescent="0.25">
      <c r="A346" s="63" t="str">
        <f t="shared" si="12"/>
        <v>1111</v>
      </c>
      <c r="B346" s="63">
        <f t="shared" si="11"/>
        <v>1111</v>
      </c>
      <c r="C346" s="40">
        <v>384</v>
      </c>
      <c r="D346" s="41">
        <v>19</v>
      </c>
      <c r="E346" s="41" t="s">
        <v>2797</v>
      </c>
      <c r="F346" s="41">
        <v>132</v>
      </c>
      <c r="G346" s="42">
        <v>1111</v>
      </c>
      <c r="H346" s="43" t="s">
        <v>1027</v>
      </c>
      <c r="I346" s="41" t="s">
        <v>13</v>
      </c>
      <c r="J346" s="41" t="s">
        <v>14</v>
      </c>
      <c r="K346" s="41" t="s">
        <v>2407</v>
      </c>
      <c r="L346" s="40"/>
      <c r="M346" s="40"/>
    </row>
    <row r="347" spans="1:13" x14ac:dyDescent="0.25">
      <c r="A347" s="63" t="str">
        <f t="shared" si="12"/>
        <v>1634</v>
      </c>
      <c r="B347" s="63">
        <f t="shared" si="11"/>
        <v>1634</v>
      </c>
      <c r="C347" s="40">
        <v>385</v>
      </c>
      <c r="D347" s="41">
        <v>20</v>
      </c>
      <c r="E347" s="41" t="s">
        <v>2798</v>
      </c>
      <c r="F347" s="41">
        <v>380</v>
      </c>
      <c r="G347" s="42">
        <v>1634</v>
      </c>
      <c r="H347" s="43" t="s">
        <v>1607</v>
      </c>
      <c r="I347" s="41" t="s">
        <v>13</v>
      </c>
      <c r="J347" s="41" t="s">
        <v>14</v>
      </c>
      <c r="K347" s="41" t="s">
        <v>2407</v>
      </c>
      <c r="L347" s="40"/>
      <c r="M347" s="40"/>
    </row>
    <row r="348" spans="1:13" x14ac:dyDescent="0.25">
      <c r="A348" s="63" t="str">
        <f t="shared" si="12"/>
        <v>1590</v>
      </c>
      <c r="B348" s="63">
        <f t="shared" ref="B348:B411" si="13">_xlfn.NUMBERVALUE(G348)</f>
        <v>1590</v>
      </c>
      <c r="C348" s="40">
        <v>386</v>
      </c>
      <c r="D348" s="41">
        <v>21</v>
      </c>
      <c r="E348" s="41" t="s">
        <v>2799</v>
      </c>
      <c r="F348" s="41">
        <v>78</v>
      </c>
      <c r="G348" s="42">
        <v>1590</v>
      </c>
      <c r="H348" s="43" t="s">
        <v>1734</v>
      </c>
      <c r="I348" s="41" t="s">
        <v>13</v>
      </c>
      <c r="J348" s="41" t="s">
        <v>14</v>
      </c>
      <c r="K348" s="41" t="s">
        <v>2407</v>
      </c>
      <c r="L348" s="40"/>
      <c r="M348" s="40"/>
    </row>
    <row r="349" spans="1:13" x14ac:dyDescent="0.25">
      <c r="A349" s="63" t="str">
        <f t="shared" si="12"/>
        <v>2842</v>
      </c>
      <c r="B349" s="63">
        <f t="shared" si="13"/>
        <v>2842</v>
      </c>
      <c r="C349" s="40">
        <v>387</v>
      </c>
      <c r="D349" s="41">
        <v>22</v>
      </c>
      <c r="E349" s="41" t="s">
        <v>2800</v>
      </c>
      <c r="F349" s="41">
        <v>372</v>
      </c>
      <c r="G349" s="42">
        <v>2842</v>
      </c>
      <c r="H349" s="43" t="s">
        <v>2013</v>
      </c>
      <c r="I349" s="41" t="s">
        <v>13</v>
      </c>
      <c r="J349" s="41" t="s">
        <v>14</v>
      </c>
      <c r="K349" s="41" t="s">
        <v>2407</v>
      </c>
      <c r="L349" s="40"/>
      <c r="M349" s="40"/>
    </row>
    <row r="350" spans="1:13" x14ac:dyDescent="0.25">
      <c r="A350" s="63" t="str">
        <f t="shared" si="12"/>
        <v>656</v>
      </c>
      <c r="B350" s="63">
        <f t="shared" si="13"/>
        <v>656</v>
      </c>
      <c r="C350" s="40">
        <v>388</v>
      </c>
      <c r="D350" s="41">
        <v>23</v>
      </c>
      <c r="E350" s="41" t="s">
        <v>2801</v>
      </c>
      <c r="F350" s="41">
        <v>317</v>
      </c>
      <c r="G350" s="42">
        <v>656</v>
      </c>
      <c r="H350" s="43" t="s">
        <v>755</v>
      </c>
      <c r="I350" s="41" t="s">
        <v>13</v>
      </c>
      <c r="J350" s="41" t="s">
        <v>14</v>
      </c>
      <c r="K350" s="41" t="s">
        <v>2407</v>
      </c>
      <c r="L350" s="40"/>
      <c r="M350" s="40"/>
    </row>
    <row r="351" spans="1:13" x14ac:dyDescent="0.25">
      <c r="A351" s="63" t="str">
        <f t="shared" si="12"/>
        <v>943</v>
      </c>
      <c r="B351" s="63">
        <f t="shared" si="13"/>
        <v>943</v>
      </c>
      <c r="C351" s="40">
        <v>389</v>
      </c>
      <c r="D351" s="41">
        <v>24</v>
      </c>
      <c r="E351" s="41" t="s">
        <v>2802</v>
      </c>
      <c r="F351" s="41">
        <v>316</v>
      </c>
      <c r="G351" s="42">
        <v>943</v>
      </c>
      <c r="H351" s="43" t="s">
        <v>729</v>
      </c>
      <c r="I351" s="41" t="s">
        <v>13</v>
      </c>
      <c r="J351" s="41" t="s">
        <v>14</v>
      </c>
      <c r="K351" s="41" t="s">
        <v>2407</v>
      </c>
      <c r="L351" s="40"/>
      <c r="M351" s="40"/>
    </row>
    <row r="352" spans="1:13" x14ac:dyDescent="0.25">
      <c r="A352" s="63" t="str">
        <f t="shared" si="12"/>
        <v>1939</v>
      </c>
      <c r="B352" s="63">
        <f t="shared" si="13"/>
        <v>1939</v>
      </c>
      <c r="C352" s="40">
        <v>390</v>
      </c>
      <c r="D352" s="41">
        <v>25</v>
      </c>
      <c r="E352" s="41" t="s">
        <v>2803</v>
      </c>
      <c r="F352" s="41">
        <v>188</v>
      </c>
      <c r="G352" s="42">
        <v>1939</v>
      </c>
      <c r="H352" s="43" t="s">
        <v>772</v>
      </c>
      <c r="I352" s="41" t="s">
        <v>13</v>
      </c>
      <c r="J352" s="41" t="s">
        <v>14</v>
      </c>
      <c r="K352" s="41" t="s">
        <v>2407</v>
      </c>
      <c r="L352" s="40"/>
      <c r="M352" s="40"/>
    </row>
    <row r="353" spans="1:13" x14ac:dyDescent="0.25">
      <c r="A353" s="63" t="str">
        <f t="shared" si="12"/>
        <v>2388</v>
      </c>
      <c r="B353" s="63">
        <f t="shared" si="13"/>
        <v>2388</v>
      </c>
      <c r="C353" s="40">
        <v>391</v>
      </c>
      <c r="D353" s="41">
        <v>26</v>
      </c>
      <c r="E353" s="41" t="s">
        <v>2804</v>
      </c>
      <c r="F353" s="41">
        <v>270</v>
      </c>
      <c r="G353" s="42">
        <v>2388</v>
      </c>
      <c r="H353" s="43" t="s">
        <v>1274</v>
      </c>
      <c r="I353" s="41" t="s">
        <v>13</v>
      </c>
      <c r="J353" s="41" t="s">
        <v>14</v>
      </c>
      <c r="K353" s="41" t="s">
        <v>2407</v>
      </c>
      <c r="L353" s="40"/>
      <c r="M353" s="40"/>
    </row>
    <row r="354" spans="1:13" x14ac:dyDescent="0.25">
      <c r="A354" s="63" t="str">
        <f t="shared" si="12"/>
        <v>1011</v>
      </c>
      <c r="B354" s="63">
        <f t="shared" si="13"/>
        <v>1011</v>
      </c>
      <c r="C354" s="40">
        <v>392</v>
      </c>
      <c r="D354" s="41">
        <v>27</v>
      </c>
      <c r="E354" s="41" t="s">
        <v>2805</v>
      </c>
      <c r="F354" s="41">
        <v>149</v>
      </c>
      <c r="G354" s="42">
        <v>1011</v>
      </c>
      <c r="H354" s="43" t="s">
        <v>1758</v>
      </c>
      <c r="I354" s="41" t="s">
        <v>13</v>
      </c>
      <c r="J354" s="41" t="s">
        <v>14</v>
      </c>
      <c r="K354" s="41" t="s">
        <v>2407</v>
      </c>
      <c r="L354" s="40"/>
      <c r="M354" s="40"/>
    </row>
    <row r="355" spans="1:13" x14ac:dyDescent="0.25">
      <c r="A355" s="63" t="str">
        <f t="shared" si="12"/>
        <v>2167</v>
      </c>
      <c r="B355" s="63">
        <f t="shared" si="13"/>
        <v>2167</v>
      </c>
      <c r="C355" s="40">
        <v>393</v>
      </c>
      <c r="D355" s="41">
        <v>28</v>
      </c>
      <c r="E355" s="41" t="s">
        <v>2806</v>
      </c>
      <c r="F355" s="41">
        <v>26</v>
      </c>
      <c r="G355" s="42">
        <v>2167</v>
      </c>
      <c r="H355" s="43" t="s">
        <v>1533</v>
      </c>
      <c r="I355" s="41" t="s">
        <v>13</v>
      </c>
      <c r="J355" s="41" t="s">
        <v>14</v>
      </c>
      <c r="K355" s="41" t="s">
        <v>2407</v>
      </c>
      <c r="L355" s="40"/>
      <c r="M355" s="40"/>
    </row>
    <row r="356" spans="1:13" x14ac:dyDescent="0.25">
      <c r="A356" s="63" t="str">
        <f t="shared" si="12"/>
        <v>1647</v>
      </c>
      <c r="B356" s="63">
        <f t="shared" si="13"/>
        <v>1647</v>
      </c>
      <c r="C356" s="40">
        <v>394</v>
      </c>
      <c r="D356" s="41">
        <v>29</v>
      </c>
      <c r="E356" s="41" t="s">
        <v>2807</v>
      </c>
      <c r="F356" s="41">
        <v>295</v>
      </c>
      <c r="G356" s="42">
        <v>1647</v>
      </c>
      <c r="H356" s="43" t="s">
        <v>589</v>
      </c>
      <c r="I356" s="41" t="s">
        <v>13</v>
      </c>
      <c r="J356" s="41" t="s">
        <v>14</v>
      </c>
      <c r="K356" s="41" t="s">
        <v>2407</v>
      </c>
      <c r="L356" s="40"/>
      <c r="M356" s="40"/>
    </row>
    <row r="357" spans="1:13" x14ac:dyDescent="0.25">
      <c r="A357" s="63" t="str">
        <f t="shared" si="12"/>
        <v>3320</v>
      </c>
      <c r="B357" s="63">
        <f t="shared" si="13"/>
        <v>3320</v>
      </c>
      <c r="C357" s="40">
        <v>395</v>
      </c>
      <c r="D357" s="41">
        <v>30</v>
      </c>
      <c r="E357" s="41" t="s">
        <v>2808</v>
      </c>
      <c r="F357" s="41">
        <v>261</v>
      </c>
      <c r="G357" s="42">
        <v>3320</v>
      </c>
      <c r="H357" s="43" t="s">
        <v>937</v>
      </c>
      <c r="I357" s="41" t="s">
        <v>13</v>
      </c>
      <c r="J357" s="41" t="s">
        <v>14</v>
      </c>
      <c r="K357" s="41" t="s">
        <v>2407</v>
      </c>
      <c r="L357" s="40"/>
      <c r="M357" s="40"/>
    </row>
    <row r="358" spans="1:13" x14ac:dyDescent="0.25">
      <c r="A358" s="63" t="str">
        <f t="shared" si="12"/>
        <v>1099</v>
      </c>
      <c r="B358" s="63">
        <f t="shared" si="13"/>
        <v>1099</v>
      </c>
      <c r="C358" s="40">
        <v>396</v>
      </c>
      <c r="D358" s="41">
        <v>31</v>
      </c>
      <c r="E358" s="41" t="s">
        <v>2809</v>
      </c>
      <c r="F358" s="41">
        <v>388</v>
      </c>
      <c r="G358" s="42">
        <v>1099</v>
      </c>
      <c r="H358" s="43" t="s">
        <v>691</v>
      </c>
      <c r="I358" s="41" t="s">
        <v>19</v>
      </c>
      <c r="J358" s="41" t="s">
        <v>14</v>
      </c>
      <c r="K358" s="41" t="s">
        <v>2407</v>
      </c>
      <c r="L358" s="40"/>
      <c r="M358" s="40"/>
    </row>
    <row r="359" spans="1:13" x14ac:dyDescent="0.25">
      <c r="A359" s="63" t="str">
        <f t="shared" si="12"/>
        <v>1209</v>
      </c>
      <c r="B359" s="63">
        <f t="shared" si="13"/>
        <v>1209</v>
      </c>
      <c r="C359" s="40">
        <v>397</v>
      </c>
      <c r="D359" s="41">
        <v>32</v>
      </c>
      <c r="E359" s="41" t="s">
        <v>2810</v>
      </c>
      <c r="F359" s="41">
        <v>347</v>
      </c>
      <c r="G359" s="42">
        <v>1209</v>
      </c>
      <c r="H359" s="43" t="s">
        <v>412</v>
      </c>
      <c r="I359" s="41" t="s">
        <v>19</v>
      </c>
      <c r="J359" s="41" t="s">
        <v>14</v>
      </c>
      <c r="K359" s="41" t="s">
        <v>2407</v>
      </c>
      <c r="L359" s="40"/>
      <c r="M359" s="40"/>
    </row>
    <row r="360" spans="1:13" x14ac:dyDescent="0.25">
      <c r="A360" s="63" t="str">
        <f t="shared" si="12"/>
        <v>668</v>
      </c>
      <c r="B360" s="63">
        <f t="shared" si="13"/>
        <v>668</v>
      </c>
      <c r="C360" s="40">
        <v>398</v>
      </c>
      <c r="D360" s="41">
        <v>33</v>
      </c>
      <c r="E360" s="41" t="s">
        <v>2811</v>
      </c>
      <c r="F360" s="41">
        <v>75</v>
      </c>
      <c r="G360" s="42">
        <v>668</v>
      </c>
      <c r="H360" s="43" t="s">
        <v>1452</v>
      </c>
      <c r="I360" s="41" t="s">
        <v>13</v>
      </c>
      <c r="J360" s="41" t="s">
        <v>14</v>
      </c>
      <c r="K360" s="41" t="s">
        <v>2407</v>
      </c>
      <c r="L360" s="40"/>
      <c r="M360" s="40"/>
    </row>
    <row r="361" spans="1:13" x14ac:dyDescent="0.25">
      <c r="A361" s="63" t="str">
        <f t="shared" si="12"/>
        <v>58</v>
      </c>
      <c r="B361" s="63">
        <f t="shared" si="13"/>
        <v>58</v>
      </c>
      <c r="C361" s="40">
        <v>399</v>
      </c>
      <c r="D361" s="41">
        <v>34</v>
      </c>
      <c r="E361" s="41" t="s">
        <v>2812</v>
      </c>
      <c r="F361" s="41">
        <v>62</v>
      </c>
      <c r="G361" s="42">
        <v>58</v>
      </c>
      <c r="H361" s="43" t="s">
        <v>1711</v>
      </c>
      <c r="I361" s="41" t="s">
        <v>19</v>
      </c>
      <c r="J361" s="41" t="s">
        <v>14</v>
      </c>
      <c r="K361" s="41" t="s">
        <v>2407</v>
      </c>
      <c r="L361" s="40"/>
      <c r="M361" s="40"/>
    </row>
    <row r="362" spans="1:13" x14ac:dyDescent="0.25">
      <c r="A362" s="63" t="str">
        <f t="shared" si="12"/>
        <v>374</v>
      </c>
      <c r="B362" s="63">
        <f t="shared" si="13"/>
        <v>374</v>
      </c>
      <c r="C362" s="40">
        <v>400</v>
      </c>
      <c r="D362" s="41">
        <v>35</v>
      </c>
      <c r="E362" s="41" t="s">
        <v>2813</v>
      </c>
      <c r="F362" s="41">
        <v>70</v>
      </c>
      <c r="G362" s="42">
        <v>374</v>
      </c>
      <c r="H362" s="43" t="s">
        <v>91</v>
      </c>
      <c r="I362" s="41" t="s">
        <v>19</v>
      </c>
      <c r="J362" s="41" t="s">
        <v>14</v>
      </c>
      <c r="K362" s="41" t="s">
        <v>2407</v>
      </c>
      <c r="L362" s="40"/>
      <c r="M362" s="40"/>
    </row>
    <row r="363" spans="1:13" x14ac:dyDescent="0.25">
      <c r="A363" s="63" t="str">
        <f t="shared" si="12"/>
        <v>1148</v>
      </c>
      <c r="B363" s="63">
        <f t="shared" si="13"/>
        <v>1148</v>
      </c>
      <c r="C363" s="40">
        <v>401</v>
      </c>
      <c r="D363" s="41">
        <v>36</v>
      </c>
      <c r="E363" s="41" t="s">
        <v>2814</v>
      </c>
      <c r="F363" s="41">
        <v>131</v>
      </c>
      <c r="G363" s="42">
        <v>1148</v>
      </c>
      <c r="H363" s="56" t="s">
        <v>757</v>
      </c>
      <c r="I363" s="41" t="s">
        <v>19</v>
      </c>
      <c r="J363" s="41" t="s">
        <v>14</v>
      </c>
      <c r="K363" s="41" t="s">
        <v>2407</v>
      </c>
      <c r="L363" s="40"/>
      <c r="M363" s="40"/>
    </row>
    <row r="364" spans="1:13" x14ac:dyDescent="0.25">
      <c r="A364" s="63" t="str">
        <f t="shared" si="12"/>
        <v>999</v>
      </c>
      <c r="B364" s="63">
        <f t="shared" si="13"/>
        <v>999</v>
      </c>
      <c r="C364" s="40">
        <v>402</v>
      </c>
      <c r="D364" s="41">
        <v>37</v>
      </c>
      <c r="E364" s="41" t="s">
        <v>2815</v>
      </c>
      <c r="F364" s="41">
        <v>197</v>
      </c>
      <c r="G364" s="42">
        <v>999</v>
      </c>
      <c r="H364" s="43" t="s">
        <v>1236</v>
      </c>
      <c r="I364" s="41" t="s">
        <v>13</v>
      </c>
      <c r="J364" s="41" t="s">
        <v>14</v>
      </c>
      <c r="K364" s="41" t="s">
        <v>2407</v>
      </c>
      <c r="L364" s="40"/>
      <c r="M364" s="40"/>
    </row>
    <row r="365" spans="1:13" x14ac:dyDescent="0.25">
      <c r="A365" s="63" t="str">
        <f t="shared" si="12"/>
        <v>923</v>
      </c>
      <c r="B365" s="63">
        <f t="shared" si="13"/>
        <v>923</v>
      </c>
      <c r="C365" s="40">
        <v>403</v>
      </c>
      <c r="D365" s="41">
        <v>38</v>
      </c>
      <c r="E365" s="41" t="s">
        <v>2816</v>
      </c>
      <c r="F365" s="41">
        <v>361</v>
      </c>
      <c r="G365" s="42">
        <v>923</v>
      </c>
      <c r="H365" s="43" t="s">
        <v>565</v>
      </c>
      <c r="I365" s="41" t="s">
        <v>13</v>
      </c>
      <c r="J365" s="41" t="s">
        <v>14</v>
      </c>
      <c r="K365" s="41" t="s">
        <v>2407</v>
      </c>
      <c r="L365" s="40"/>
      <c r="M365" s="40"/>
    </row>
    <row r="366" spans="1:13" x14ac:dyDescent="0.25">
      <c r="A366" s="63" t="str">
        <f t="shared" si="12"/>
        <v>4127</v>
      </c>
      <c r="B366" s="63">
        <f t="shared" si="13"/>
        <v>4127</v>
      </c>
      <c r="C366" s="40">
        <v>404</v>
      </c>
      <c r="D366" s="41">
        <v>39</v>
      </c>
      <c r="E366" s="41" t="s">
        <v>2817</v>
      </c>
      <c r="F366" s="41">
        <v>410</v>
      </c>
      <c r="G366" s="42">
        <v>4127</v>
      </c>
      <c r="H366" s="43" t="s">
        <v>2245</v>
      </c>
      <c r="I366" s="41" t="s">
        <v>13</v>
      </c>
      <c r="J366" s="41" t="s">
        <v>14</v>
      </c>
      <c r="K366" s="41" t="s">
        <v>2407</v>
      </c>
      <c r="L366" s="40"/>
      <c r="M366" s="40"/>
    </row>
    <row r="367" spans="1:13" x14ac:dyDescent="0.25">
      <c r="A367" s="63" t="str">
        <f t="shared" si="12"/>
        <v>396</v>
      </c>
      <c r="B367" s="63">
        <f t="shared" si="13"/>
        <v>396</v>
      </c>
      <c r="C367" s="40">
        <v>405</v>
      </c>
      <c r="D367" s="41">
        <v>40</v>
      </c>
      <c r="E367" s="41" t="s">
        <v>2818</v>
      </c>
      <c r="F367" s="41">
        <v>339</v>
      </c>
      <c r="G367" s="42">
        <v>396</v>
      </c>
      <c r="H367" s="43" t="s">
        <v>1917</v>
      </c>
      <c r="I367" s="41" t="s">
        <v>13</v>
      </c>
      <c r="J367" s="41" t="s">
        <v>14</v>
      </c>
      <c r="K367" s="41" t="s">
        <v>2407</v>
      </c>
      <c r="L367" s="40"/>
      <c r="M367" s="40"/>
    </row>
    <row r="368" spans="1:13" x14ac:dyDescent="0.25">
      <c r="A368" s="63" t="str">
        <f t="shared" si="12"/>
        <v>1166</v>
      </c>
      <c r="B368" s="63">
        <f t="shared" si="13"/>
        <v>1166</v>
      </c>
      <c r="C368" s="40">
        <v>406</v>
      </c>
      <c r="D368" s="41">
        <v>41</v>
      </c>
      <c r="E368" s="41" t="s">
        <v>2819</v>
      </c>
      <c r="F368" s="41">
        <v>411</v>
      </c>
      <c r="G368" s="42">
        <v>1166</v>
      </c>
      <c r="H368" s="43" t="s">
        <v>288</v>
      </c>
      <c r="I368" s="41" t="s">
        <v>13</v>
      </c>
      <c r="J368" s="41" t="s">
        <v>14</v>
      </c>
      <c r="K368" s="41" t="s">
        <v>2407</v>
      </c>
      <c r="L368" s="40"/>
      <c r="M368" s="40"/>
    </row>
    <row r="369" spans="1:13" x14ac:dyDescent="0.25">
      <c r="A369" s="63" t="str">
        <f t="shared" si="12"/>
        <v>486</v>
      </c>
      <c r="B369" s="63">
        <f t="shared" si="13"/>
        <v>486</v>
      </c>
      <c r="C369" s="40">
        <v>407</v>
      </c>
      <c r="D369" s="41">
        <v>42</v>
      </c>
      <c r="E369" s="41" t="s">
        <v>2820</v>
      </c>
      <c r="F369" s="41">
        <v>333</v>
      </c>
      <c r="G369" s="42">
        <v>486</v>
      </c>
      <c r="H369" s="43" t="s">
        <v>1421</v>
      </c>
      <c r="I369" s="41" t="s">
        <v>19</v>
      </c>
      <c r="J369" s="41" t="s">
        <v>14</v>
      </c>
      <c r="K369" s="41" t="s">
        <v>2407</v>
      </c>
      <c r="L369" s="40"/>
      <c r="M369" s="40"/>
    </row>
    <row r="370" spans="1:13" x14ac:dyDescent="0.25">
      <c r="A370" s="63" t="str">
        <f t="shared" si="12"/>
        <v>1969</v>
      </c>
      <c r="B370" s="63">
        <f t="shared" si="13"/>
        <v>1969</v>
      </c>
      <c r="C370" s="40">
        <v>408</v>
      </c>
      <c r="D370" s="41">
        <v>43</v>
      </c>
      <c r="E370" s="41" t="s">
        <v>2821</v>
      </c>
      <c r="F370" s="41">
        <v>387</v>
      </c>
      <c r="G370" s="42">
        <v>1969</v>
      </c>
      <c r="H370" s="43" t="s">
        <v>1567</v>
      </c>
      <c r="I370" s="41" t="s">
        <v>19</v>
      </c>
      <c r="J370" s="41" t="s">
        <v>14</v>
      </c>
      <c r="K370" s="41" t="s">
        <v>2407</v>
      </c>
      <c r="L370" s="40"/>
      <c r="M370" s="40"/>
    </row>
    <row r="371" spans="1:13" x14ac:dyDescent="0.25">
      <c r="A371" s="63" t="str">
        <f t="shared" si="12"/>
        <v>1319</v>
      </c>
      <c r="B371" s="63">
        <f t="shared" si="13"/>
        <v>1319</v>
      </c>
      <c r="C371" s="40">
        <v>409</v>
      </c>
      <c r="D371" s="41">
        <v>44</v>
      </c>
      <c r="E371" s="41" t="s">
        <v>2822</v>
      </c>
      <c r="F371" s="41">
        <v>160</v>
      </c>
      <c r="G371" s="42">
        <v>1319</v>
      </c>
      <c r="H371" s="43" t="s">
        <v>957</v>
      </c>
      <c r="I371" s="41" t="s">
        <v>19</v>
      </c>
      <c r="J371" s="41" t="s">
        <v>14</v>
      </c>
      <c r="K371" s="41" t="s">
        <v>2407</v>
      </c>
      <c r="L371" s="40"/>
      <c r="M371" s="40"/>
    </row>
    <row r="372" spans="1:13" x14ac:dyDescent="0.25">
      <c r="A372" s="63" t="str">
        <f t="shared" si="12"/>
        <v>2672</v>
      </c>
      <c r="B372" s="63">
        <f t="shared" si="13"/>
        <v>2672</v>
      </c>
      <c r="C372" s="40">
        <v>410</v>
      </c>
      <c r="D372" s="41">
        <v>45</v>
      </c>
      <c r="E372" s="41" t="s">
        <v>2823</v>
      </c>
      <c r="F372" s="41">
        <v>41</v>
      </c>
      <c r="G372" s="42">
        <v>2672</v>
      </c>
      <c r="H372" s="43" t="s">
        <v>501</v>
      </c>
      <c r="I372" s="41" t="s">
        <v>13</v>
      </c>
      <c r="J372" s="41" t="s">
        <v>14</v>
      </c>
      <c r="K372" s="41" t="s">
        <v>2407</v>
      </c>
      <c r="L372" s="40"/>
      <c r="M372" s="40"/>
    </row>
    <row r="373" spans="1:13" x14ac:dyDescent="0.25">
      <c r="A373" s="63" t="str">
        <f t="shared" si="12"/>
        <v>1405</v>
      </c>
      <c r="B373" s="63">
        <f t="shared" si="13"/>
        <v>1405</v>
      </c>
      <c r="C373" s="40">
        <v>411</v>
      </c>
      <c r="D373" s="41">
        <v>46</v>
      </c>
      <c r="E373" s="41" t="s">
        <v>2824</v>
      </c>
      <c r="F373" s="41">
        <v>124</v>
      </c>
      <c r="G373" s="42">
        <v>1405</v>
      </c>
      <c r="H373" s="43" t="s">
        <v>981</v>
      </c>
      <c r="I373" s="41" t="s">
        <v>13</v>
      </c>
      <c r="J373" s="41" t="s">
        <v>14</v>
      </c>
      <c r="K373" s="41" t="s">
        <v>2407</v>
      </c>
      <c r="L373" s="40"/>
      <c r="M373" s="40"/>
    </row>
    <row r="374" spans="1:13" x14ac:dyDescent="0.25">
      <c r="A374" s="63" t="str">
        <f t="shared" si="12"/>
        <v>2602</v>
      </c>
      <c r="B374" s="63">
        <f t="shared" si="13"/>
        <v>2602</v>
      </c>
      <c r="C374" s="40">
        <v>412</v>
      </c>
      <c r="D374" s="41">
        <v>47</v>
      </c>
      <c r="E374" s="41" t="s">
        <v>2825</v>
      </c>
      <c r="F374" s="41">
        <v>365</v>
      </c>
      <c r="G374" s="42">
        <v>2602</v>
      </c>
      <c r="H374" s="43" t="s">
        <v>1238</v>
      </c>
      <c r="I374" s="41" t="s">
        <v>13</v>
      </c>
      <c r="J374" s="41" t="s">
        <v>14</v>
      </c>
      <c r="K374" s="41" t="s">
        <v>2407</v>
      </c>
      <c r="L374" s="40"/>
      <c r="M374" s="40"/>
    </row>
    <row r="375" spans="1:13" x14ac:dyDescent="0.25">
      <c r="A375" s="63" t="str">
        <f t="shared" si="12"/>
        <v>2126</v>
      </c>
      <c r="B375" s="63">
        <f t="shared" si="13"/>
        <v>2126</v>
      </c>
      <c r="C375" s="40">
        <v>413</v>
      </c>
      <c r="D375" s="41">
        <v>48</v>
      </c>
      <c r="E375" s="41" t="s">
        <v>2826</v>
      </c>
      <c r="F375" s="41">
        <v>126</v>
      </c>
      <c r="G375" s="42">
        <v>2126</v>
      </c>
      <c r="H375" s="43" t="s">
        <v>746</v>
      </c>
      <c r="I375" s="41" t="s">
        <v>13</v>
      </c>
      <c r="J375" s="41" t="s">
        <v>14</v>
      </c>
      <c r="K375" s="41" t="s">
        <v>2407</v>
      </c>
      <c r="L375" s="40"/>
      <c r="M375" s="40"/>
    </row>
    <row r="376" spans="1:13" x14ac:dyDescent="0.25">
      <c r="A376" s="63" t="str">
        <f t="shared" si="12"/>
        <v>336</v>
      </c>
      <c r="B376" s="63">
        <f t="shared" si="13"/>
        <v>336</v>
      </c>
      <c r="C376" s="40">
        <v>414</v>
      </c>
      <c r="D376" s="41">
        <v>49</v>
      </c>
      <c r="E376" s="41" t="s">
        <v>2827</v>
      </c>
      <c r="F376" s="41">
        <v>51</v>
      </c>
      <c r="G376" s="42">
        <v>336</v>
      </c>
      <c r="H376" s="43" t="s">
        <v>1467</v>
      </c>
      <c r="I376" s="41" t="s">
        <v>13</v>
      </c>
      <c r="J376" s="41" t="s">
        <v>14</v>
      </c>
      <c r="K376" s="41" t="s">
        <v>2407</v>
      </c>
      <c r="L376" s="40"/>
      <c r="M376" s="40"/>
    </row>
    <row r="377" spans="1:13" x14ac:dyDescent="0.25">
      <c r="A377" s="63" t="str">
        <f t="shared" si="12"/>
        <v>1962</v>
      </c>
      <c r="B377" s="63">
        <f t="shared" si="13"/>
        <v>1962</v>
      </c>
      <c r="C377" s="40">
        <v>415</v>
      </c>
      <c r="D377" s="41">
        <v>50</v>
      </c>
      <c r="E377" s="41" t="s">
        <v>2828</v>
      </c>
      <c r="F377" s="41">
        <v>386</v>
      </c>
      <c r="G377" s="42">
        <v>1962</v>
      </c>
      <c r="H377" s="43" t="s">
        <v>1832</v>
      </c>
      <c r="I377" s="41" t="s">
        <v>13</v>
      </c>
      <c r="J377" s="41" t="s">
        <v>14</v>
      </c>
      <c r="K377" s="41" t="s">
        <v>2407</v>
      </c>
      <c r="L377" s="40"/>
      <c r="M377" s="40"/>
    </row>
    <row r="378" spans="1:13" x14ac:dyDescent="0.25">
      <c r="A378" s="63" t="str">
        <f t="shared" si="12"/>
        <v>2855</v>
      </c>
      <c r="B378" s="63">
        <f t="shared" si="13"/>
        <v>2855</v>
      </c>
      <c r="C378" s="40">
        <v>416</v>
      </c>
      <c r="D378" s="41">
        <v>51</v>
      </c>
      <c r="E378" s="41" t="s">
        <v>2829</v>
      </c>
      <c r="F378" s="41">
        <v>264</v>
      </c>
      <c r="G378" s="42">
        <v>2855</v>
      </c>
      <c r="H378" s="43" t="s">
        <v>1220</v>
      </c>
      <c r="I378" s="41" t="s">
        <v>13</v>
      </c>
      <c r="J378" s="41" t="s">
        <v>14</v>
      </c>
      <c r="K378" s="41" t="s">
        <v>2407</v>
      </c>
      <c r="L378" s="40"/>
      <c r="M378" s="40"/>
    </row>
    <row r="379" spans="1:13" x14ac:dyDescent="0.25">
      <c r="A379" s="63" t="str">
        <f t="shared" si="12"/>
        <v>1616</v>
      </c>
      <c r="B379" s="63">
        <f t="shared" si="13"/>
        <v>1616</v>
      </c>
      <c r="C379" s="40">
        <v>417</v>
      </c>
      <c r="D379" s="41">
        <v>52</v>
      </c>
      <c r="E379" s="41" t="s">
        <v>2830</v>
      </c>
      <c r="F379" s="41">
        <v>223</v>
      </c>
      <c r="G379" s="42">
        <v>1616</v>
      </c>
      <c r="H379" s="43" t="s">
        <v>1719</v>
      </c>
      <c r="I379" s="41" t="s">
        <v>13</v>
      </c>
      <c r="J379" s="41" t="s">
        <v>14</v>
      </c>
      <c r="K379" s="41" t="s">
        <v>2407</v>
      </c>
      <c r="L379" s="40"/>
      <c r="M379" s="40"/>
    </row>
    <row r="380" spans="1:13" x14ac:dyDescent="0.25">
      <c r="A380" s="63" t="str">
        <f t="shared" si="12"/>
        <v>606</v>
      </c>
      <c r="B380" s="63">
        <f t="shared" si="13"/>
        <v>606</v>
      </c>
      <c r="C380" s="40">
        <v>418</v>
      </c>
      <c r="D380" s="41">
        <v>53</v>
      </c>
      <c r="E380" s="41" t="s">
        <v>2831</v>
      </c>
      <c r="F380" s="41">
        <v>95</v>
      </c>
      <c r="G380" s="42">
        <v>606</v>
      </c>
      <c r="H380" s="43" t="s">
        <v>2129</v>
      </c>
      <c r="I380" s="41" t="s">
        <v>13</v>
      </c>
      <c r="J380" s="41" t="s">
        <v>368</v>
      </c>
      <c r="K380" s="41" t="s">
        <v>2407</v>
      </c>
      <c r="L380" s="40"/>
      <c r="M380" s="40"/>
    </row>
    <row r="381" spans="1:13" x14ac:dyDescent="0.25">
      <c r="A381" s="63" t="str">
        <f t="shared" si="12"/>
        <v>860</v>
      </c>
      <c r="B381" s="63">
        <f t="shared" si="13"/>
        <v>860</v>
      </c>
      <c r="C381" s="40">
        <v>419</v>
      </c>
      <c r="D381" s="41">
        <v>54</v>
      </c>
      <c r="E381" s="41" t="s">
        <v>2832</v>
      </c>
      <c r="F381" s="41">
        <v>363</v>
      </c>
      <c r="G381" s="42">
        <v>860</v>
      </c>
      <c r="H381" s="43" t="s">
        <v>1865</v>
      </c>
      <c r="I381" s="41" t="s">
        <v>13</v>
      </c>
      <c r="J381" s="41" t="s">
        <v>14</v>
      </c>
      <c r="K381" s="41" t="s">
        <v>2407</v>
      </c>
      <c r="L381" s="40"/>
      <c r="M381" s="40"/>
    </row>
    <row r="382" spans="1:13" x14ac:dyDescent="0.25">
      <c r="A382" s="63" t="str">
        <f t="shared" si="12"/>
        <v>1032</v>
      </c>
      <c r="B382" s="63">
        <f t="shared" si="13"/>
        <v>1032</v>
      </c>
      <c r="C382" s="40">
        <v>420</v>
      </c>
      <c r="D382" s="41">
        <v>55</v>
      </c>
      <c r="E382" s="41" t="s">
        <v>2833</v>
      </c>
      <c r="F382" s="41">
        <v>218</v>
      </c>
      <c r="G382" s="42">
        <v>1032</v>
      </c>
      <c r="H382" s="43" t="s">
        <v>684</v>
      </c>
      <c r="I382" s="41" t="s">
        <v>13</v>
      </c>
      <c r="J382" s="41" t="s">
        <v>14</v>
      </c>
      <c r="K382" s="41" t="s">
        <v>2407</v>
      </c>
      <c r="L382" s="40"/>
      <c r="M382" s="40"/>
    </row>
    <row r="383" spans="1:13" x14ac:dyDescent="0.25">
      <c r="A383" s="63" t="str">
        <f t="shared" si="12"/>
        <v>1426</v>
      </c>
      <c r="B383" s="63">
        <f t="shared" si="13"/>
        <v>1426</v>
      </c>
      <c r="C383" s="40">
        <v>421</v>
      </c>
      <c r="D383" s="41">
        <v>56</v>
      </c>
      <c r="E383" s="41" t="s">
        <v>2834</v>
      </c>
      <c r="F383" s="41">
        <v>307</v>
      </c>
      <c r="G383" s="42">
        <v>1426</v>
      </c>
      <c r="H383" s="43" t="s">
        <v>1078</v>
      </c>
      <c r="I383" s="41" t="s">
        <v>13</v>
      </c>
      <c r="J383" s="41" t="s">
        <v>14</v>
      </c>
      <c r="K383" s="41" t="s">
        <v>2407</v>
      </c>
      <c r="L383" s="40"/>
      <c r="M383" s="40"/>
    </row>
    <row r="384" spans="1:13" x14ac:dyDescent="0.25">
      <c r="A384" s="63" t="str">
        <f t="shared" si="12"/>
        <v>517</v>
      </c>
      <c r="B384" s="63">
        <f t="shared" si="13"/>
        <v>517</v>
      </c>
      <c r="C384" s="40">
        <v>422</v>
      </c>
      <c r="D384" s="41">
        <v>57</v>
      </c>
      <c r="E384" s="41" t="s">
        <v>2835</v>
      </c>
      <c r="F384" s="41">
        <v>315</v>
      </c>
      <c r="G384" s="42">
        <v>517</v>
      </c>
      <c r="H384" s="43" t="s">
        <v>643</v>
      </c>
      <c r="I384" s="41" t="s">
        <v>13</v>
      </c>
      <c r="J384" s="41" t="s">
        <v>14</v>
      </c>
      <c r="K384" s="41" t="s">
        <v>2407</v>
      </c>
      <c r="L384" s="40"/>
      <c r="M384" s="40"/>
    </row>
    <row r="385" spans="1:13" x14ac:dyDescent="0.25">
      <c r="A385" s="63" t="str">
        <f t="shared" ref="A385:A439" si="14">CLEAN(B385)</f>
        <v>875</v>
      </c>
      <c r="B385" s="63">
        <f t="shared" si="13"/>
        <v>875</v>
      </c>
      <c r="C385" s="40">
        <v>423</v>
      </c>
      <c r="D385" s="41">
        <v>58</v>
      </c>
      <c r="E385" s="41" t="s">
        <v>2836</v>
      </c>
      <c r="F385" s="41">
        <v>24</v>
      </c>
      <c r="G385" s="42">
        <v>875</v>
      </c>
      <c r="H385" s="43" t="s">
        <v>1178</v>
      </c>
      <c r="I385" s="41" t="s">
        <v>13</v>
      </c>
      <c r="J385" s="41" t="s">
        <v>14</v>
      </c>
      <c r="K385" s="41" t="s">
        <v>2407</v>
      </c>
      <c r="L385" s="40"/>
      <c r="M385" s="40"/>
    </row>
    <row r="386" spans="1:13" x14ac:dyDescent="0.25">
      <c r="A386" s="63" t="str">
        <f t="shared" si="14"/>
        <v>542</v>
      </c>
      <c r="B386" s="63">
        <f t="shared" si="13"/>
        <v>542</v>
      </c>
      <c r="C386" s="40">
        <v>424</v>
      </c>
      <c r="D386" s="41">
        <v>59</v>
      </c>
      <c r="E386" s="41" t="s">
        <v>2837</v>
      </c>
      <c r="F386" s="41">
        <v>358</v>
      </c>
      <c r="G386" s="42">
        <v>542</v>
      </c>
      <c r="H386" s="43" t="s">
        <v>105</v>
      </c>
      <c r="I386" s="41" t="s">
        <v>13</v>
      </c>
      <c r="J386" s="41" t="s">
        <v>14</v>
      </c>
      <c r="K386" s="41" t="s">
        <v>2407</v>
      </c>
      <c r="L386" s="40"/>
      <c r="M386" s="40"/>
    </row>
    <row r="387" spans="1:13" x14ac:dyDescent="0.25">
      <c r="A387" s="63" t="str">
        <f t="shared" si="14"/>
        <v>152</v>
      </c>
      <c r="B387" s="63">
        <f t="shared" si="13"/>
        <v>152</v>
      </c>
      <c r="C387" s="40">
        <v>425</v>
      </c>
      <c r="D387" s="41">
        <v>60</v>
      </c>
      <c r="E387" s="41" t="s">
        <v>2838</v>
      </c>
      <c r="F387" s="41">
        <v>269</v>
      </c>
      <c r="G387" s="42">
        <v>152</v>
      </c>
      <c r="H387" s="43" t="s">
        <v>102</v>
      </c>
      <c r="I387" s="41" t="s">
        <v>13</v>
      </c>
      <c r="J387" s="41" t="s">
        <v>14</v>
      </c>
      <c r="K387" s="41" t="s">
        <v>2407</v>
      </c>
      <c r="L387" s="40"/>
      <c r="M387" s="40"/>
    </row>
    <row r="388" spans="1:13" x14ac:dyDescent="0.25">
      <c r="A388" s="63" t="str">
        <f t="shared" si="14"/>
        <v>2458</v>
      </c>
      <c r="B388" s="63">
        <f t="shared" si="13"/>
        <v>2458</v>
      </c>
      <c r="C388" s="40">
        <v>426</v>
      </c>
      <c r="D388" s="41">
        <v>61</v>
      </c>
      <c r="E388" s="41" t="s">
        <v>2839</v>
      </c>
      <c r="F388" s="41">
        <v>248</v>
      </c>
      <c r="G388" s="42">
        <v>2458</v>
      </c>
      <c r="H388" s="43" t="s">
        <v>1827</v>
      </c>
      <c r="I388" s="41" t="s">
        <v>13</v>
      </c>
      <c r="J388" s="41" t="s">
        <v>14</v>
      </c>
      <c r="K388" s="41" t="s">
        <v>2407</v>
      </c>
      <c r="L388" s="40"/>
      <c r="M388" s="40"/>
    </row>
    <row r="389" spans="1:13" x14ac:dyDescent="0.25">
      <c r="A389" s="63" t="str">
        <f t="shared" si="14"/>
        <v>607</v>
      </c>
      <c r="B389" s="63">
        <f t="shared" si="13"/>
        <v>607</v>
      </c>
      <c r="C389" s="40">
        <v>427</v>
      </c>
      <c r="D389" s="41">
        <v>62</v>
      </c>
      <c r="E389" s="41" t="s">
        <v>2840</v>
      </c>
      <c r="F389" s="41">
        <v>331</v>
      </c>
      <c r="G389" s="42">
        <v>607</v>
      </c>
      <c r="H389" s="43" t="s">
        <v>698</v>
      </c>
      <c r="I389" s="41" t="s">
        <v>13</v>
      </c>
      <c r="J389" s="41" t="s">
        <v>14</v>
      </c>
      <c r="K389" s="41" t="s">
        <v>2407</v>
      </c>
      <c r="L389" s="40"/>
      <c r="M389" s="40"/>
    </row>
    <row r="390" spans="1:13" x14ac:dyDescent="0.25">
      <c r="A390" s="63" t="str">
        <f t="shared" si="14"/>
        <v>2446</v>
      </c>
      <c r="B390" s="63">
        <f t="shared" si="13"/>
        <v>2446</v>
      </c>
      <c r="C390" s="40">
        <v>428</v>
      </c>
      <c r="D390" s="41">
        <v>63</v>
      </c>
      <c r="E390" s="41" t="s">
        <v>2841</v>
      </c>
      <c r="F390" s="41">
        <v>236</v>
      </c>
      <c r="G390" s="42">
        <v>2446</v>
      </c>
      <c r="H390" s="43" t="s">
        <v>607</v>
      </c>
      <c r="I390" s="41" t="s">
        <v>13</v>
      </c>
      <c r="J390" s="41" t="s">
        <v>14</v>
      </c>
      <c r="K390" s="41" t="s">
        <v>2407</v>
      </c>
      <c r="L390" s="40"/>
      <c r="M390" s="40"/>
    </row>
    <row r="391" spans="1:13" x14ac:dyDescent="0.25">
      <c r="A391" s="63" t="str">
        <f t="shared" si="14"/>
        <v>2210</v>
      </c>
      <c r="B391" s="63">
        <f t="shared" si="13"/>
        <v>2210</v>
      </c>
      <c r="C391" s="40">
        <v>429</v>
      </c>
      <c r="D391" s="41">
        <v>64</v>
      </c>
      <c r="E391" s="41" t="s">
        <v>2842</v>
      </c>
      <c r="F391" s="41">
        <v>235</v>
      </c>
      <c r="G391" s="42">
        <v>2210</v>
      </c>
      <c r="H391" s="43" t="s">
        <v>461</v>
      </c>
      <c r="I391" s="41" t="s">
        <v>13</v>
      </c>
      <c r="J391" s="41" t="s">
        <v>14</v>
      </c>
      <c r="K391" s="41" t="s">
        <v>2407</v>
      </c>
      <c r="L391" s="40"/>
      <c r="M391" s="40"/>
    </row>
    <row r="392" spans="1:13" x14ac:dyDescent="0.25">
      <c r="A392" s="63" t="str">
        <f t="shared" si="14"/>
        <v>2852</v>
      </c>
      <c r="B392" s="63">
        <f t="shared" si="13"/>
        <v>2852</v>
      </c>
      <c r="C392" s="40">
        <v>430</v>
      </c>
      <c r="D392" s="41">
        <v>65</v>
      </c>
      <c r="E392" s="41" t="s">
        <v>2843</v>
      </c>
      <c r="F392" s="41">
        <v>183</v>
      </c>
      <c r="G392" s="42">
        <v>2852</v>
      </c>
      <c r="H392" s="43" t="s">
        <v>245</v>
      </c>
      <c r="I392" s="41" t="s">
        <v>13</v>
      </c>
      <c r="J392" s="41" t="s">
        <v>14</v>
      </c>
      <c r="K392" s="41" t="s">
        <v>2407</v>
      </c>
      <c r="L392" s="40"/>
      <c r="M392" s="40"/>
    </row>
    <row r="393" spans="1:13" x14ac:dyDescent="0.25">
      <c r="A393" s="63" t="str">
        <f t="shared" si="14"/>
        <v>2851</v>
      </c>
      <c r="B393" s="63">
        <f t="shared" si="13"/>
        <v>2851</v>
      </c>
      <c r="C393" s="40">
        <v>431</v>
      </c>
      <c r="D393" s="41">
        <v>66</v>
      </c>
      <c r="E393" s="41" t="s">
        <v>2844</v>
      </c>
      <c r="F393" s="41">
        <v>2</v>
      </c>
      <c r="G393" s="42">
        <v>2851</v>
      </c>
      <c r="H393" s="43" t="s">
        <v>1894</v>
      </c>
      <c r="I393" s="41" t="s">
        <v>13</v>
      </c>
      <c r="J393" s="41" t="s">
        <v>14</v>
      </c>
      <c r="K393" s="41" t="s">
        <v>2407</v>
      </c>
      <c r="L393" s="40"/>
      <c r="M393" s="40"/>
    </row>
    <row r="394" spans="1:13" x14ac:dyDescent="0.25">
      <c r="A394" s="63" t="str">
        <f t="shared" si="14"/>
        <v>223</v>
      </c>
      <c r="B394" s="63">
        <f t="shared" si="13"/>
        <v>223</v>
      </c>
      <c r="C394" s="40">
        <v>432</v>
      </c>
      <c r="D394" s="41">
        <v>67</v>
      </c>
      <c r="E394" s="41" t="s">
        <v>2845</v>
      </c>
      <c r="F394" s="41">
        <v>303</v>
      </c>
      <c r="G394" s="42">
        <v>223</v>
      </c>
      <c r="H394" s="43" t="s">
        <v>369</v>
      </c>
      <c r="I394" s="41" t="s">
        <v>13</v>
      </c>
      <c r="J394" s="41" t="s">
        <v>14</v>
      </c>
      <c r="K394" s="41" t="s">
        <v>2407</v>
      </c>
      <c r="L394" s="40"/>
      <c r="M394" s="40"/>
    </row>
    <row r="395" spans="1:13" x14ac:dyDescent="0.25">
      <c r="A395" s="63" t="str">
        <f t="shared" si="14"/>
        <v>3078</v>
      </c>
      <c r="B395" s="63">
        <f t="shared" si="13"/>
        <v>3078</v>
      </c>
      <c r="C395" s="40">
        <v>433</v>
      </c>
      <c r="D395" s="41">
        <v>68</v>
      </c>
      <c r="E395" s="41" t="s">
        <v>2846</v>
      </c>
      <c r="F395" s="41">
        <v>211</v>
      </c>
      <c r="G395" s="42">
        <v>3078</v>
      </c>
      <c r="H395" s="43" t="s">
        <v>499</v>
      </c>
      <c r="I395" s="41" t="s">
        <v>19</v>
      </c>
      <c r="J395" s="41" t="s">
        <v>14</v>
      </c>
      <c r="K395" s="41" t="s">
        <v>2407</v>
      </c>
      <c r="L395" s="40"/>
      <c r="M395" s="40"/>
    </row>
    <row r="396" spans="1:13" x14ac:dyDescent="0.25">
      <c r="A396" s="63" t="str">
        <f t="shared" si="14"/>
        <v>1317</v>
      </c>
      <c r="B396" s="63">
        <f t="shared" si="13"/>
        <v>1317</v>
      </c>
      <c r="C396" s="40">
        <v>434</v>
      </c>
      <c r="D396" s="41">
        <v>69</v>
      </c>
      <c r="E396" s="41" t="s">
        <v>2847</v>
      </c>
      <c r="F396" s="41">
        <v>373</v>
      </c>
      <c r="G396" s="42">
        <v>1317</v>
      </c>
      <c r="H396" s="43" t="s">
        <v>359</v>
      </c>
      <c r="I396" s="41" t="s">
        <v>13</v>
      </c>
      <c r="J396" s="41" t="s">
        <v>14</v>
      </c>
      <c r="K396" s="41" t="s">
        <v>2407</v>
      </c>
      <c r="L396" s="40"/>
      <c r="M396" s="40"/>
    </row>
    <row r="397" spans="1:13" x14ac:dyDescent="0.25">
      <c r="A397" s="63" t="str">
        <f t="shared" si="14"/>
        <v>2586</v>
      </c>
      <c r="B397" s="63">
        <f t="shared" si="13"/>
        <v>2586</v>
      </c>
      <c r="C397" s="40">
        <v>435</v>
      </c>
      <c r="D397" s="41">
        <v>70</v>
      </c>
      <c r="E397" s="41" t="s">
        <v>2848</v>
      </c>
      <c r="F397" s="41">
        <v>260</v>
      </c>
      <c r="G397" s="42">
        <v>2586</v>
      </c>
      <c r="H397" s="43" t="s">
        <v>279</v>
      </c>
      <c r="I397" s="41" t="s">
        <v>13</v>
      </c>
      <c r="J397" s="41" t="s">
        <v>14</v>
      </c>
      <c r="K397" s="41" t="s">
        <v>2407</v>
      </c>
      <c r="L397" s="40"/>
      <c r="M397" s="40"/>
    </row>
    <row r="398" spans="1:13" x14ac:dyDescent="0.25">
      <c r="A398" s="63" t="str">
        <f t="shared" si="14"/>
        <v>1370</v>
      </c>
      <c r="B398" s="63">
        <f t="shared" si="13"/>
        <v>1370</v>
      </c>
      <c r="C398" s="40">
        <v>436</v>
      </c>
      <c r="D398" s="41">
        <v>71</v>
      </c>
      <c r="E398" s="41" t="s">
        <v>2849</v>
      </c>
      <c r="F398" s="41">
        <v>21</v>
      </c>
      <c r="G398" s="42">
        <v>1370</v>
      </c>
      <c r="H398" s="43" t="s">
        <v>1666</v>
      </c>
      <c r="I398" s="41" t="s">
        <v>13</v>
      </c>
      <c r="J398" s="41" t="s">
        <v>14</v>
      </c>
      <c r="K398" s="41" t="s">
        <v>2407</v>
      </c>
      <c r="L398" s="40"/>
      <c r="M398" s="40"/>
    </row>
    <row r="399" spans="1:13" x14ac:dyDescent="0.25">
      <c r="A399" s="63" t="str">
        <f t="shared" si="14"/>
        <v>3536</v>
      </c>
      <c r="B399" s="63">
        <f t="shared" si="13"/>
        <v>3536</v>
      </c>
      <c r="C399" s="40">
        <v>437</v>
      </c>
      <c r="D399" s="41">
        <v>72</v>
      </c>
      <c r="E399" s="41" t="s">
        <v>2850</v>
      </c>
      <c r="F399" s="41">
        <v>325</v>
      </c>
      <c r="G399" s="42">
        <v>3536</v>
      </c>
      <c r="H399" s="43" t="s">
        <v>914</v>
      </c>
      <c r="I399" s="41" t="s">
        <v>13</v>
      </c>
      <c r="J399" s="41" t="s">
        <v>14</v>
      </c>
      <c r="K399" s="41" t="s">
        <v>2407</v>
      </c>
      <c r="L399" s="40"/>
      <c r="M399" s="40"/>
    </row>
    <row r="400" spans="1:13" x14ac:dyDescent="0.25">
      <c r="A400" s="63" t="str">
        <f t="shared" si="14"/>
        <v>3656</v>
      </c>
      <c r="B400" s="63">
        <f t="shared" si="13"/>
        <v>3656</v>
      </c>
      <c r="C400" s="40">
        <v>438</v>
      </c>
      <c r="D400" s="41">
        <v>73</v>
      </c>
      <c r="E400" s="41" t="s">
        <v>2851</v>
      </c>
      <c r="F400" s="41">
        <v>337</v>
      </c>
      <c r="G400" s="42">
        <v>3656</v>
      </c>
      <c r="H400" s="43" t="s">
        <v>2180</v>
      </c>
      <c r="I400" s="41" t="s">
        <v>13</v>
      </c>
      <c r="J400" s="41" t="s">
        <v>14</v>
      </c>
      <c r="K400" s="41" t="s">
        <v>2407</v>
      </c>
      <c r="L400" s="40"/>
      <c r="M400" s="40"/>
    </row>
    <row r="401" spans="1:13" x14ac:dyDescent="0.25">
      <c r="A401" s="63" t="str">
        <f t="shared" si="14"/>
        <v>2424</v>
      </c>
      <c r="B401" s="63">
        <f t="shared" si="13"/>
        <v>2424</v>
      </c>
      <c r="C401" s="40">
        <v>439</v>
      </c>
      <c r="D401" s="41">
        <v>74</v>
      </c>
      <c r="E401" s="41" t="s">
        <v>2852</v>
      </c>
      <c r="F401" s="41">
        <v>77</v>
      </c>
      <c r="G401" s="42">
        <v>2424</v>
      </c>
      <c r="H401" s="43" t="s">
        <v>1319</v>
      </c>
      <c r="I401" s="41" t="s">
        <v>13</v>
      </c>
      <c r="J401" s="41" t="s">
        <v>14</v>
      </c>
      <c r="K401" s="41" t="s">
        <v>2407</v>
      </c>
      <c r="L401" s="40"/>
      <c r="M401" s="40"/>
    </row>
    <row r="402" spans="1:13" x14ac:dyDescent="0.25">
      <c r="A402" s="63" t="str">
        <f t="shared" si="14"/>
        <v>657</v>
      </c>
      <c r="B402" s="63">
        <f t="shared" si="13"/>
        <v>657</v>
      </c>
      <c r="C402" s="40">
        <v>440</v>
      </c>
      <c r="D402" s="41">
        <v>75</v>
      </c>
      <c r="E402" s="41" t="s">
        <v>2853</v>
      </c>
      <c r="F402" s="41">
        <v>374</v>
      </c>
      <c r="G402" s="42">
        <v>657</v>
      </c>
      <c r="H402" s="43" t="s">
        <v>1674</v>
      </c>
      <c r="I402" s="41" t="s">
        <v>13</v>
      </c>
      <c r="J402" s="41" t="s">
        <v>14</v>
      </c>
      <c r="K402" s="41" t="s">
        <v>2407</v>
      </c>
      <c r="L402" s="40"/>
      <c r="M402" s="40"/>
    </row>
    <row r="403" spans="1:13" x14ac:dyDescent="0.25">
      <c r="A403" s="63" t="str">
        <f t="shared" si="14"/>
        <v>1196</v>
      </c>
      <c r="B403" s="63">
        <f t="shared" si="13"/>
        <v>1196</v>
      </c>
      <c r="C403" s="40">
        <v>441</v>
      </c>
      <c r="D403" s="41">
        <v>76</v>
      </c>
      <c r="E403" s="41" t="s">
        <v>2854</v>
      </c>
      <c r="F403" s="41">
        <v>159</v>
      </c>
      <c r="G403" s="42">
        <v>1196</v>
      </c>
      <c r="H403" s="43" t="s">
        <v>604</v>
      </c>
      <c r="I403" s="41" t="s">
        <v>13</v>
      </c>
      <c r="J403" s="41" t="s">
        <v>14</v>
      </c>
      <c r="K403" s="41" t="s">
        <v>2407</v>
      </c>
      <c r="L403" s="40"/>
      <c r="M403" s="40"/>
    </row>
    <row r="404" spans="1:13" x14ac:dyDescent="0.25">
      <c r="A404" s="63" t="str">
        <f t="shared" si="14"/>
        <v>658</v>
      </c>
      <c r="B404" s="63">
        <f t="shared" si="13"/>
        <v>658</v>
      </c>
      <c r="C404" s="40">
        <v>442</v>
      </c>
      <c r="D404" s="41">
        <v>77</v>
      </c>
      <c r="E404" s="41" t="s">
        <v>2855</v>
      </c>
      <c r="F404" s="41">
        <v>401</v>
      </c>
      <c r="G404" s="42">
        <v>658</v>
      </c>
      <c r="H404" s="43" t="s">
        <v>1436</v>
      </c>
      <c r="I404" s="41" t="s">
        <v>13</v>
      </c>
      <c r="J404" s="41" t="s">
        <v>14</v>
      </c>
      <c r="K404" s="41" t="s">
        <v>2407</v>
      </c>
      <c r="L404" s="40"/>
      <c r="M404" s="40"/>
    </row>
    <row r="405" spans="1:13" x14ac:dyDescent="0.25">
      <c r="A405" s="63" t="str">
        <f t="shared" si="14"/>
        <v>848</v>
      </c>
      <c r="B405" s="63">
        <f t="shared" si="13"/>
        <v>848</v>
      </c>
      <c r="C405" s="40">
        <v>443</v>
      </c>
      <c r="D405" s="41">
        <v>78</v>
      </c>
      <c r="E405" s="41" t="s">
        <v>2856</v>
      </c>
      <c r="F405" s="41">
        <v>330</v>
      </c>
      <c r="G405" s="42">
        <v>848</v>
      </c>
      <c r="H405" s="43" t="s">
        <v>1886</v>
      </c>
      <c r="I405" s="41" t="s">
        <v>13</v>
      </c>
      <c r="J405" s="41" t="s">
        <v>14</v>
      </c>
      <c r="K405" s="41" t="s">
        <v>2407</v>
      </c>
      <c r="L405" s="40"/>
      <c r="M405" s="40"/>
    </row>
    <row r="406" spans="1:13" x14ac:dyDescent="0.25">
      <c r="A406" s="63" t="str">
        <f t="shared" si="14"/>
        <v>2412</v>
      </c>
      <c r="B406" s="63">
        <f t="shared" si="13"/>
        <v>2412</v>
      </c>
      <c r="C406" s="40">
        <v>444</v>
      </c>
      <c r="D406" s="41">
        <v>79</v>
      </c>
      <c r="E406" s="41" t="s">
        <v>2857</v>
      </c>
      <c r="F406" s="41">
        <v>398</v>
      </c>
      <c r="G406" s="42">
        <v>2412</v>
      </c>
      <c r="H406" s="43" t="s">
        <v>1352</v>
      </c>
      <c r="I406" s="41" t="s">
        <v>13</v>
      </c>
      <c r="J406" s="41" t="s">
        <v>14</v>
      </c>
      <c r="K406" s="41" t="s">
        <v>2407</v>
      </c>
      <c r="L406" s="40"/>
      <c r="M406" s="40"/>
    </row>
    <row r="407" spans="1:13" x14ac:dyDescent="0.25">
      <c r="A407" s="63" t="str">
        <f t="shared" si="14"/>
        <v>1963</v>
      </c>
      <c r="B407" s="63">
        <f t="shared" si="13"/>
        <v>1963</v>
      </c>
      <c r="C407" s="40">
        <v>445</v>
      </c>
      <c r="D407" s="41">
        <v>80</v>
      </c>
      <c r="E407" s="41" t="s">
        <v>2858</v>
      </c>
      <c r="F407" s="41">
        <v>413</v>
      </c>
      <c r="G407" s="42">
        <v>1963</v>
      </c>
      <c r="H407" s="43" t="s">
        <v>1478</v>
      </c>
      <c r="I407" s="41" t="s">
        <v>13</v>
      </c>
      <c r="J407" s="41" t="s">
        <v>14</v>
      </c>
      <c r="K407" s="41" t="s">
        <v>2407</v>
      </c>
      <c r="L407" s="40"/>
      <c r="M407" s="40"/>
    </row>
    <row r="408" spans="1:13" x14ac:dyDescent="0.25">
      <c r="A408" s="63" t="str">
        <f t="shared" si="14"/>
        <v>552</v>
      </c>
      <c r="B408" s="63">
        <f t="shared" si="13"/>
        <v>552</v>
      </c>
      <c r="C408" s="40">
        <v>446</v>
      </c>
      <c r="D408" s="41">
        <v>81</v>
      </c>
      <c r="E408" s="41" t="s">
        <v>2859</v>
      </c>
      <c r="F408" s="41">
        <v>318</v>
      </c>
      <c r="G408" s="42">
        <v>552</v>
      </c>
      <c r="H408" s="43" t="s">
        <v>2178</v>
      </c>
      <c r="I408" s="41" t="s">
        <v>13</v>
      </c>
      <c r="J408" s="41" t="s">
        <v>14</v>
      </c>
      <c r="K408" s="41" t="s">
        <v>2407</v>
      </c>
      <c r="L408" s="40"/>
      <c r="M408" s="40"/>
    </row>
    <row r="409" spans="1:13" x14ac:dyDescent="0.25">
      <c r="A409" s="63" t="str">
        <f t="shared" si="14"/>
        <v>2598</v>
      </c>
      <c r="B409" s="63">
        <f t="shared" si="13"/>
        <v>2598</v>
      </c>
      <c r="C409" s="40">
        <v>447</v>
      </c>
      <c r="D409" s="41">
        <v>82</v>
      </c>
      <c r="E409" s="41" t="s">
        <v>2860</v>
      </c>
      <c r="F409" s="41">
        <v>189</v>
      </c>
      <c r="G409" s="42">
        <v>2598</v>
      </c>
      <c r="H409" s="43" t="s">
        <v>570</v>
      </c>
      <c r="I409" s="41" t="s">
        <v>19</v>
      </c>
      <c r="J409" s="41" t="s">
        <v>14</v>
      </c>
      <c r="K409" s="41" t="s">
        <v>2407</v>
      </c>
      <c r="L409" s="40"/>
      <c r="M409" s="40"/>
    </row>
    <row r="410" spans="1:13" x14ac:dyDescent="0.25">
      <c r="A410" s="63" t="str">
        <f t="shared" si="14"/>
        <v>1983</v>
      </c>
      <c r="B410" s="63">
        <f t="shared" si="13"/>
        <v>1983</v>
      </c>
      <c r="C410" s="40">
        <v>448</v>
      </c>
      <c r="D410" s="41">
        <v>83</v>
      </c>
      <c r="E410" s="41" t="s">
        <v>2861</v>
      </c>
      <c r="F410" s="41">
        <v>212</v>
      </c>
      <c r="G410" s="42">
        <v>1983</v>
      </c>
      <c r="H410" s="43" t="s">
        <v>1073</v>
      </c>
      <c r="I410" s="41" t="s">
        <v>13</v>
      </c>
      <c r="J410" s="41" t="s">
        <v>14</v>
      </c>
      <c r="K410" s="41" t="s">
        <v>2407</v>
      </c>
      <c r="L410" s="40"/>
      <c r="M410" s="40"/>
    </row>
    <row r="411" spans="1:13" x14ac:dyDescent="0.25">
      <c r="A411" s="63" t="str">
        <f t="shared" si="14"/>
        <v>311</v>
      </c>
      <c r="B411" s="63">
        <f t="shared" si="13"/>
        <v>311</v>
      </c>
      <c r="C411" s="40">
        <v>449</v>
      </c>
      <c r="D411" s="41">
        <v>84</v>
      </c>
      <c r="E411" s="41" t="s">
        <v>2862</v>
      </c>
      <c r="F411" s="41">
        <v>342</v>
      </c>
      <c r="G411" s="42">
        <v>311</v>
      </c>
      <c r="H411" s="43" t="s">
        <v>1647</v>
      </c>
      <c r="I411" s="41" t="s">
        <v>13</v>
      </c>
      <c r="J411" s="41" t="s">
        <v>14</v>
      </c>
      <c r="K411" s="41" t="s">
        <v>2407</v>
      </c>
      <c r="L411" s="40"/>
      <c r="M411" s="40"/>
    </row>
    <row r="412" spans="1:13" x14ac:dyDescent="0.25">
      <c r="A412" s="63" t="str">
        <f t="shared" si="14"/>
        <v>2833</v>
      </c>
      <c r="B412" s="63">
        <f t="shared" ref="B412:B469" si="15">_xlfn.NUMBERVALUE(G412)</f>
        <v>2833</v>
      </c>
      <c r="C412" s="40">
        <v>450</v>
      </c>
      <c r="D412" s="41">
        <v>85</v>
      </c>
      <c r="E412" s="41" t="s">
        <v>2863</v>
      </c>
      <c r="F412" s="41">
        <v>67</v>
      </c>
      <c r="G412" s="42">
        <v>2833</v>
      </c>
      <c r="H412" s="43" t="s">
        <v>1156</v>
      </c>
      <c r="I412" s="41" t="s">
        <v>13</v>
      </c>
      <c r="J412" s="41" t="s">
        <v>14</v>
      </c>
      <c r="K412" s="41" t="s">
        <v>2407</v>
      </c>
      <c r="L412" s="40"/>
      <c r="M412" s="40"/>
    </row>
    <row r="413" spans="1:13" x14ac:dyDescent="0.25">
      <c r="A413" s="63" t="str">
        <f t="shared" si="14"/>
        <v>1607</v>
      </c>
      <c r="B413" s="63">
        <f t="shared" si="15"/>
        <v>1607</v>
      </c>
      <c r="C413" s="40">
        <v>451</v>
      </c>
      <c r="D413" s="41">
        <v>86</v>
      </c>
      <c r="E413" s="41" t="s">
        <v>2864</v>
      </c>
      <c r="F413" s="41">
        <v>145</v>
      </c>
      <c r="G413" s="42">
        <v>1607</v>
      </c>
      <c r="H413" s="56" t="s">
        <v>1186</v>
      </c>
      <c r="I413" s="41" t="s">
        <v>13</v>
      </c>
      <c r="J413" s="41" t="s">
        <v>14</v>
      </c>
      <c r="K413" s="41" t="s">
        <v>2407</v>
      </c>
      <c r="L413" s="40"/>
      <c r="M413" s="40"/>
    </row>
    <row r="414" spans="1:13" x14ac:dyDescent="0.25">
      <c r="A414" s="63" t="str">
        <f t="shared" si="14"/>
        <v>1076</v>
      </c>
      <c r="B414" s="63">
        <f t="shared" si="15"/>
        <v>1076</v>
      </c>
      <c r="C414" s="40">
        <v>452</v>
      </c>
      <c r="D414" s="41">
        <v>87</v>
      </c>
      <c r="E414" s="41" t="s">
        <v>2865</v>
      </c>
      <c r="F414" s="41">
        <v>422</v>
      </c>
      <c r="G414" s="42">
        <v>1076</v>
      </c>
      <c r="H414" s="43" t="s">
        <v>1155</v>
      </c>
      <c r="I414" s="41" t="s">
        <v>13</v>
      </c>
      <c r="J414" s="41" t="s">
        <v>14</v>
      </c>
      <c r="K414" s="41" t="s">
        <v>2407</v>
      </c>
      <c r="L414" s="40"/>
      <c r="M414" s="40"/>
    </row>
    <row r="415" spans="1:13" x14ac:dyDescent="0.25">
      <c r="A415" s="63" t="str">
        <f t="shared" si="14"/>
        <v>365</v>
      </c>
      <c r="B415" s="63">
        <f t="shared" si="15"/>
        <v>365</v>
      </c>
      <c r="C415" s="40">
        <v>453</v>
      </c>
      <c r="D415" s="41">
        <v>88</v>
      </c>
      <c r="E415" s="41" t="s">
        <v>2866</v>
      </c>
      <c r="F415" s="41">
        <v>379</v>
      </c>
      <c r="G415" s="42">
        <v>365</v>
      </c>
      <c r="H415" s="43" t="s">
        <v>469</v>
      </c>
      <c r="I415" s="41" t="s">
        <v>19</v>
      </c>
      <c r="J415" s="41" t="s">
        <v>14</v>
      </c>
      <c r="K415" s="41" t="s">
        <v>2407</v>
      </c>
      <c r="L415" s="40"/>
      <c r="M415" s="40"/>
    </row>
    <row r="416" spans="1:13" x14ac:dyDescent="0.25">
      <c r="A416" s="63" t="str">
        <f t="shared" si="14"/>
        <v>1256</v>
      </c>
      <c r="B416" s="63">
        <f t="shared" si="15"/>
        <v>1256</v>
      </c>
      <c r="C416" s="40">
        <v>455</v>
      </c>
      <c r="D416" s="41">
        <v>89</v>
      </c>
      <c r="E416" s="41" t="s">
        <v>2867</v>
      </c>
      <c r="F416" s="41">
        <v>385</v>
      </c>
      <c r="G416" s="42">
        <v>1256</v>
      </c>
      <c r="H416" s="43" t="s">
        <v>1639</v>
      </c>
      <c r="I416" s="41" t="s">
        <v>19</v>
      </c>
      <c r="J416" s="41" t="s">
        <v>14</v>
      </c>
      <c r="K416" s="41" t="s">
        <v>2407</v>
      </c>
      <c r="L416" s="40"/>
      <c r="M416" s="40"/>
    </row>
    <row r="417" spans="1:13" x14ac:dyDescent="0.25">
      <c r="A417" s="63" t="str">
        <f t="shared" si="14"/>
        <v>1296</v>
      </c>
      <c r="B417" s="63">
        <f t="shared" si="15"/>
        <v>1296</v>
      </c>
      <c r="C417" s="40">
        <v>457</v>
      </c>
      <c r="D417" s="41">
        <v>90</v>
      </c>
      <c r="E417" s="41" t="s">
        <v>2868</v>
      </c>
      <c r="F417" s="41">
        <v>151</v>
      </c>
      <c r="G417" s="42">
        <v>1296</v>
      </c>
      <c r="H417" s="43" t="s">
        <v>1289</v>
      </c>
      <c r="I417" s="41" t="s">
        <v>13</v>
      </c>
      <c r="J417" s="41" t="s">
        <v>14</v>
      </c>
      <c r="K417" s="41" t="s">
        <v>2407</v>
      </c>
      <c r="L417" s="40"/>
      <c r="M417" s="40"/>
    </row>
    <row r="418" spans="1:13" x14ac:dyDescent="0.25">
      <c r="A418" s="63" t="str">
        <f t="shared" si="14"/>
        <v>1295</v>
      </c>
      <c r="B418" s="63">
        <f t="shared" si="15"/>
        <v>1295</v>
      </c>
      <c r="C418" s="40">
        <v>458</v>
      </c>
      <c r="D418" s="41">
        <v>91</v>
      </c>
      <c r="E418" s="41" t="s">
        <v>2869</v>
      </c>
      <c r="F418" s="41">
        <v>329</v>
      </c>
      <c r="G418" s="42">
        <v>1295</v>
      </c>
      <c r="H418" s="43" t="s">
        <v>550</v>
      </c>
      <c r="I418" s="41" t="s">
        <v>13</v>
      </c>
      <c r="J418" s="41" t="s">
        <v>14</v>
      </c>
      <c r="K418" s="41" t="s">
        <v>2407</v>
      </c>
      <c r="L418" s="40"/>
      <c r="M418" s="40"/>
    </row>
    <row r="419" spans="1:13" x14ac:dyDescent="0.25">
      <c r="A419" s="63" t="str">
        <f t="shared" si="14"/>
        <v>431</v>
      </c>
      <c r="B419" s="63">
        <f t="shared" si="15"/>
        <v>431</v>
      </c>
      <c r="C419" s="40">
        <v>459</v>
      </c>
      <c r="D419" s="41">
        <v>92</v>
      </c>
      <c r="E419" s="41" t="s">
        <v>2870</v>
      </c>
      <c r="F419" s="41">
        <v>288</v>
      </c>
      <c r="G419" s="42">
        <v>431</v>
      </c>
      <c r="H419" s="43" t="s">
        <v>79</v>
      </c>
      <c r="I419" s="41" t="s">
        <v>13</v>
      </c>
      <c r="J419" s="41" t="s">
        <v>14</v>
      </c>
      <c r="K419" s="41" t="s">
        <v>2407</v>
      </c>
      <c r="L419" s="40"/>
      <c r="M419" s="40"/>
    </row>
    <row r="420" spans="1:13" x14ac:dyDescent="0.25">
      <c r="A420" s="63" t="str">
        <f t="shared" si="14"/>
        <v>1320</v>
      </c>
      <c r="B420" s="63">
        <f t="shared" si="15"/>
        <v>1320</v>
      </c>
      <c r="C420" s="40">
        <v>460</v>
      </c>
      <c r="D420" s="41">
        <v>93</v>
      </c>
      <c r="E420" s="41" t="s">
        <v>2871</v>
      </c>
      <c r="F420" s="41">
        <v>419</v>
      </c>
      <c r="G420" s="42">
        <v>1320</v>
      </c>
      <c r="H420" s="43" t="s">
        <v>519</v>
      </c>
      <c r="I420" s="41" t="s">
        <v>19</v>
      </c>
      <c r="J420" s="41" t="s">
        <v>14</v>
      </c>
      <c r="K420" s="41" t="s">
        <v>2407</v>
      </c>
      <c r="L420" s="40"/>
      <c r="M420" s="40"/>
    </row>
    <row r="421" spans="1:13" x14ac:dyDescent="0.25">
      <c r="A421" s="63" t="str">
        <f t="shared" si="14"/>
        <v>252</v>
      </c>
      <c r="B421" s="63">
        <f t="shared" si="15"/>
        <v>252</v>
      </c>
      <c r="C421" s="40">
        <v>461</v>
      </c>
      <c r="D421" s="41">
        <v>94</v>
      </c>
      <c r="E421" s="41" t="s">
        <v>2872</v>
      </c>
      <c r="F421" s="41">
        <v>341</v>
      </c>
      <c r="G421" s="42">
        <v>252</v>
      </c>
      <c r="H421" s="43" t="s">
        <v>1993</v>
      </c>
      <c r="I421" s="41" t="s">
        <v>19</v>
      </c>
      <c r="J421" s="41" t="s">
        <v>14</v>
      </c>
      <c r="K421" s="41" t="s">
        <v>2407</v>
      </c>
      <c r="L421" s="40"/>
      <c r="M421" s="40"/>
    </row>
    <row r="422" spans="1:13" x14ac:dyDescent="0.25">
      <c r="A422" s="63" t="str">
        <f t="shared" si="14"/>
        <v>1621</v>
      </c>
      <c r="B422" s="63">
        <f t="shared" si="15"/>
        <v>1621</v>
      </c>
      <c r="C422" s="40">
        <v>463</v>
      </c>
      <c r="D422" s="41">
        <v>96</v>
      </c>
      <c r="E422" s="41" t="s">
        <v>2873</v>
      </c>
      <c r="F422" s="41">
        <v>321</v>
      </c>
      <c r="G422" s="42">
        <v>1621</v>
      </c>
      <c r="H422" s="43" t="s">
        <v>1890</v>
      </c>
      <c r="I422" s="41" t="s">
        <v>13</v>
      </c>
      <c r="J422" s="41" t="s">
        <v>14</v>
      </c>
      <c r="K422" s="41" t="s">
        <v>2407</v>
      </c>
      <c r="L422" s="40"/>
      <c r="M422" s="40"/>
    </row>
    <row r="423" spans="1:13" x14ac:dyDescent="0.25">
      <c r="A423" s="63" t="str">
        <f t="shared" si="14"/>
        <v>2649</v>
      </c>
      <c r="B423" s="63">
        <f t="shared" si="15"/>
        <v>2649</v>
      </c>
      <c r="C423" s="40">
        <v>464</v>
      </c>
      <c r="D423" s="41">
        <v>97</v>
      </c>
      <c r="E423" s="41" t="s">
        <v>2874</v>
      </c>
      <c r="F423" s="41">
        <v>205</v>
      </c>
      <c r="G423" s="42">
        <v>2649</v>
      </c>
      <c r="H423" s="43" t="s">
        <v>259</v>
      </c>
      <c r="I423" s="41" t="s">
        <v>13</v>
      </c>
      <c r="J423" s="41" t="s">
        <v>14</v>
      </c>
      <c r="K423" s="41" t="s">
        <v>2407</v>
      </c>
      <c r="L423" s="40"/>
      <c r="M423" s="40"/>
    </row>
    <row r="424" spans="1:13" x14ac:dyDescent="0.25">
      <c r="A424" s="63" t="str">
        <f t="shared" si="14"/>
        <v>385</v>
      </c>
      <c r="B424" s="63">
        <f t="shared" si="15"/>
        <v>385</v>
      </c>
      <c r="C424" s="40">
        <v>465</v>
      </c>
      <c r="D424" s="41">
        <v>98</v>
      </c>
      <c r="E424" s="41" t="s">
        <v>2875</v>
      </c>
      <c r="F424" s="41">
        <v>356</v>
      </c>
      <c r="G424" s="42">
        <v>385</v>
      </c>
      <c r="H424" s="43" t="s">
        <v>2026</v>
      </c>
      <c r="I424" s="41" t="s">
        <v>19</v>
      </c>
      <c r="J424" s="41" t="s">
        <v>14</v>
      </c>
      <c r="K424" s="41" t="s">
        <v>2407</v>
      </c>
      <c r="L424" s="40"/>
      <c r="M424" s="40"/>
    </row>
    <row r="425" spans="1:13" x14ac:dyDescent="0.25">
      <c r="A425" s="63" t="str">
        <f t="shared" si="14"/>
        <v>192</v>
      </c>
      <c r="B425" s="63">
        <f t="shared" si="15"/>
        <v>192</v>
      </c>
      <c r="C425" s="40">
        <v>466</v>
      </c>
      <c r="D425" s="41">
        <v>99</v>
      </c>
      <c r="E425" s="41" t="s">
        <v>2876</v>
      </c>
      <c r="F425" s="41">
        <v>340</v>
      </c>
      <c r="G425" s="42">
        <v>192</v>
      </c>
      <c r="H425" s="43" t="s">
        <v>1379</v>
      </c>
      <c r="I425" s="41" t="s">
        <v>13</v>
      </c>
      <c r="J425" s="41" t="s">
        <v>14</v>
      </c>
      <c r="K425" s="41" t="s">
        <v>2407</v>
      </c>
      <c r="L425" s="40"/>
      <c r="M425" s="40"/>
    </row>
    <row r="426" spans="1:13" x14ac:dyDescent="0.25">
      <c r="A426" s="63" t="str">
        <f t="shared" si="14"/>
        <v>1265</v>
      </c>
      <c r="B426" s="63">
        <f t="shared" si="15"/>
        <v>1265</v>
      </c>
      <c r="C426" s="40">
        <v>468</v>
      </c>
      <c r="D426" s="41">
        <v>101</v>
      </c>
      <c r="E426" s="41" t="s">
        <v>2877</v>
      </c>
      <c r="F426" s="41">
        <v>344</v>
      </c>
      <c r="G426" s="42">
        <v>1265</v>
      </c>
      <c r="H426" s="55" t="s">
        <v>1863</v>
      </c>
      <c r="I426" s="41" t="s">
        <v>13</v>
      </c>
      <c r="J426" s="41" t="s">
        <v>14</v>
      </c>
      <c r="K426" s="41" t="s">
        <v>2407</v>
      </c>
      <c r="L426" s="40"/>
      <c r="M426" s="40"/>
    </row>
    <row r="427" spans="1:13" x14ac:dyDescent="0.25">
      <c r="A427" s="63" t="str">
        <f t="shared" si="14"/>
        <v>1783</v>
      </c>
      <c r="B427" s="63">
        <f t="shared" si="15"/>
        <v>1783</v>
      </c>
      <c r="C427" s="40">
        <v>469</v>
      </c>
      <c r="D427" s="41">
        <v>102</v>
      </c>
      <c r="E427" s="41" t="s">
        <v>2878</v>
      </c>
      <c r="F427" s="41">
        <v>405</v>
      </c>
      <c r="G427" s="42">
        <v>1783</v>
      </c>
      <c r="H427" s="43" t="s">
        <v>1100</v>
      </c>
      <c r="I427" s="41" t="s">
        <v>13</v>
      </c>
      <c r="J427" s="41" t="s">
        <v>14</v>
      </c>
      <c r="K427" s="41" t="s">
        <v>2407</v>
      </c>
      <c r="L427" s="40"/>
      <c r="M427" s="40"/>
    </row>
    <row r="428" spans="1:13" x14ac:dyDescent="0.25">
      <c r="A428" s="63" t="str">
        <f t="shared" si="14"/>
        <v>3525</v>
      </c>
      <c r="B428" s="63">
        <f t="shared" si="15"/>
        <v>3525</v>
      </c>
      <c r="C428" s="40">
        <v>470</v>
      </c>
      <c r="D428" s="41">
        <v>103</v>
      </c>
      <c r="E428" s="41" t="s">
        <v>2879</v>
      </c>
      <c r="F428" s="41">
        <v>87</v>
      </c>
      <c r="G428" s="42">
        <v>3525</v>
      </c>
      <c r="H428" s="43" t="s">
        <v>1184</v>
      </c>
      <c r="I428" s="41" t="s">
        <v>19</v>
      </c>
      <c r="J428" s="41" t="s">
        <v>14</v>
      </c>
      <c r="K428" s="41" t="s">
        <v>2407</v>
      </c>
      <c r="L428" s="40"/>
      <c r="M428" s="40"/>
    </row>
    <row r="429" spans="1:13" x14ac:dyDescent="0.25">
      <c r="A429" s="63" t="str">
        <f t="shared" si="14"/>
        <v>649</v>
      </c>
      <c r="B429" s="63">
        <f t="shared" si="15"/>
        <v>649</v>
      </c>
      <c r="C429" s="40">
        <v>471</v>
      </c>
      <c r="D429" s="41">
        <v>104</v>
      </c>
      <c r="E429" s="41" t="s">
        <v>2880</v>
      </c>
      <c r="F429" s="41">
        <v>412</v>
      </c>
      <c r="G429" s="42">
        <v>649</v>
      </c>
      <c r="H429" s="43" t="s">
        <v>425</v>
      </c>
      <c r="I429" s="41" t="s">
        <v>19</v>
      </c>
      <c r="J429" s="41" t="s">
        <v>14</v>
      </c>
      <c r="K429" s="41" t="s">
        <v>2407</v>
      </c>
      <c r="L429" s="40"/>
      <c r="M429" s="40"/>
    </row>
    <row r="430" spans="1:13" x14ac:dyDescent="0.25">
      <c r="A430" s="63" t="str">
        <f t="shared" si="14"/>
        <v>2834</v>
      </c>
      <c r="B430" s="63">
        <f t="shared" si="15"/>
        <v>2834</v>
      </c>
      <c r="C430" s="40">
        <v>472</v>
      </c>
      <c r="D430" s="41">
        <v>105</v>
      </c>
      <c r="E430" s="41" t="s">
        <v>2881</v>
      </c>
      <c r="F430" s="41">
        <v>409</v>
      </c>
      <c r="G430" s="42">
        <v>2834</v>
      </c>
      <c r="H430" s="43" t="s">
        <v>844</v>
      </c>
      <c r="I430" s="41" t="s">
        <v>13</v>
      </c>
      <c r="J430" s="41" t="s">
        <v>14</v>
      </c>
      <c r="K430" s="41" t="s">
        <v>2407</v>
      </c>
      <c r="L430" s="40"/>
      <c r="M430" s="40"/>
    </row>
    <row r="431" spans="1:13" x14ac:dyDescent="0.25">
      <c r="A431" s="63" t="str">
        <f t="shared" si="14"/>
        <v>137</v>
      </c>
      <c r="B431" s="63">
        <f t="shared" si="15"/>
        <v>137</v>
      </c>
      <c r="C431" s="40">
        <v>473</v>
      </c>
      <c r="D431" s="41">
        <v>106</v>
      </c>
      <c r="E431" s="41" t="s">
        <v>2882</v>
      </c>
      <c r="F431" s="41">
        <v>176</v>
      </c>
      <c r="G431" s="42">
        <v>137</v>
      </c>
      <c r="H431" s="43" t="s">
        <v>1631</v>
      </c>
      <c r="I431" s="41" t="s">
        <v>19</v>
      </c>
      <c r="J431" s="41" t="s">
        <v>14</v>
      </c>
      <c r="K431" s="41" t="s">
        <v>2407</v>
      </c>
      <c r="L431" s="40"/>
      <c r="M431" s="40"/>
    </row>
    <row r="432" spans="1:13" x14ac:dyDescent="0.25">
      <c r="A432" s="63" t="str">
        <f t="shared" si="14"/>
        <v>314</v>
      </c>
      <c r="B432" s="63">
        <f t="shared" si="15"/>
        <v>314</v>
      </c>
      <c r="C432" s="40">
        <v>474</v>
      </c>
      <c r="D432" s="41">
        <v>107</v>
      </c>
      <c r="E432" s="41" t="s">
        <v>2883</v>
      </c>
      <c r="F432" s="41">
        <v>39</v>
      </c>
      <c r="G432" s="42">
        <v>314</v>
      </c>
      <c r="H432" s="43" t="s">
        <v>716</v>
      </c>
      <c r="I432" s="41" t="s">
        <v>13</v>
      </c>
      <c r="J432" s="41" t="s">
        <v>14</v>
      </c>
      <c r="K432" s="41" t="s">
        <v>2407</v>
      </c>
      <c r="L432" s="40"/>
      <c r="M432" s="40"/>
    </row>
    <row r="433" spans="1:13" x14ac:dyDescent="0.25">
      <c r="A433" s="63" t="str">
        <f t="shared" si="14"/>
        <v>842</v>
      </c>
      <c r="B433" s="63">
        <f t="shared" si="15"/>
        <v>842</v>
      </c>
      <c r="C433" s="40">
        <v>475</v>
      </c>
      <c r="D433" s="41">
        <v>108</v>
      </c>
      <c r="E433" s="41" t="s">
        <v>2884</v>
      </c>
      <c r="F433" s="41">
        <v>302</v>
      </c>
      <c r="G433" s="42">
        <v>842</v>
      </c>
      <c r="H433" s="43" t="s">
        <v>1459</v>
      </c>
      <c r="I433" s="41" t="s">
        <v>13</v>
      </c>
      <c r="J433" s="41" t="s">
        <v>14</v>
      </c>
      <c r="K433" s="41" t="s">
        <v>2407</v>
      </c>
      <c r="L433" s="40"/>
      <c r="M433" s="40"/>
    </row>
    <row r="434" spans="1:13" x14ac:dyDescent="0.25">
      <c r="A434" s="63" t="str">
        <f t="shared" si="14"/>
        <v>905</v>
      </c>
      <c r="B434" s="63">
        <f t="shared" si="15"/>
        <v>905</v>
      </c>
      <c r="C434" s="40">
        <v>476</v>
      </c>
      <c r="D434" s="41">
        <v>109</v>
      </c>
      <c r="E434" s="41" t="s">
        <v>2885</v>
      </c>
      <c r="F434" s="41">
        <v>390</v>
      </c>
      <c r="G434" s="42">
        <v>905</v>
      </c>
      <c r="H434" s="43" t="s">
        <v>1241</v>
      </c>
      <c r="I434" s="41" t="s">
        <v>13</v>
      </c>
      <c r="J434" s="41" t="s">
        <v>14</v>
      </c>
      <c r="K434" s="41" t="s">
        <v>2407</v>
      </c>
      <c r="L434" s="40"/>
      <c r="M434" s="40"/>
    </row>
    <row r="435" spans="1:13" x14ac:dyDescent="0.25">
      <c r="A435" s="63" t="str">
        <f t="shared" si="14"/>
        <v>4136</v>
      </c>
      <c r="B435" s="63">
        <f t="shared" si="15"/>
        <v>4136</v>
      </c>
      <c r="C435" s="40">
        <v>477</v>
      </c>
      <c r="D435" s="41">
        <v>110</v>
      </c>
      <c r="E435" s="41" t="s">
        <v>2886</v>
      </c>
      <c r="F435" s="41">
        <v>290</v>
      </c>
      <c r="G435" s="42">
        <v>4136</v>
      </c>
      <c r="H435" s="43" t="s">
        <v>875</v>
      </c>
      <c r="I435" s="41" t="s">
        <v>13</v>
      </c>
      <c r="J435" s="41" t="s">
        <v>14</v>
      </c>
      <c r="K435" s="41" t="s">
        <v>2407</v>
      </c>
      <c r="L435" s="40"/>
      <c r="M435" s="40"/>
    </row>
    <row r="436" spans="1:13" x14ac:dyDescent="0.25">
      <c r="A436" s="63" t="str">
        <f t="shared" si="14"/>
        <v>743</v>
      </c>
      <c r="B436" s="63">
        <f t="shared" si="15"/>
        <v>743</v>
      </c>
      <c r="C436" s="40">
        <v>478</v>
      </c>
      <c r="D436" s="41">
        <v>111</v>
      </c>
      <c r="E436" s="41" t="s">
        <v>2887</v>
      </c>
      <c r="F436" s="41">
        <v>286</v>
      </c>
      <c r="G436" s="42">
        <v>743</v>
      </c>
      <c r="H436" s="43" t="s">
        <v>1502</v>
      </c>
      <c r="I436" s="41" t="s">
        <v>13</v>
      </c>
      <c r="J436" s="41" t="s">
        <v>14</v>
      </c>
      <c r="K436" s="41" t="s">
        <v>2407</v>
      </c>
      <c r="L436" s="40"/>
      <c r="M436" s="40"/>
    </row>
    <row r="437" spans="1:13" x14ac:dyDescent="0.25">
      <c r="A437" s="63" t="str">
        <f t="shared" si="14"/>
        <v>1894</v>
      </c>
      <c r="B437" s="63">
        <f t="shared" si="15"/>
        <v>1894</v>
      </c>
      <c r="C437" s="40">
        <v>479</v>
      </c>
      <c r="D437" s="41">
        <v>112</v>
      </c>
      <c r="E437" s="41" t="s">
        <v>2888</v>
      </c>
      <c r="F437" s="41">
        <v>81</v>
      </c>
      <c r="G437" s="42">
        <v>1894</v>
      </c>
      <c r="H437" s="43" t="s">
        <v>611</v>
      </c>
      <c r="I437" s="41" t="s">
        <v>13</v>
      </c>
      <c r="J437" s="41" t="s">
        <v>14</v>
      </c>
      <c r="K437" s="41" t="s">
        <v>2407</v>
      </c>
      <c r="L437" s="40"/>
      <c r="M437" s="40"/>
    </row>
    <row r="438" spans="1:13" x14ac:dyDescent="0.25">
      <c r="A438" s="63" t="str">
        <f t="shared" si="14"/>
        <v>3877</v>
      </c>
      <c r="B438" s="63">
        <f t="shared" si="15"/>
        <v>3877</v>
      </c>
      <c r="C438" s="40">
        <v>480</v>
      </c>
      <c r="D438" s="41">
        <v>113</v>
      </c>
      <c r="E438" s="41" t="s">
        <v>2889</v>
      </c>
      <c r="F438" s="41">
        <v>227</v>
      </c>
      <c r="G438" s="42">
        <v>3877</v>
      </c>
      <c r="H438" s="43" t="s">
        <v>1887</v>
      </c>
      <c r="I438" s="41" t="s">
        <v>19</v>
      </c>
      <c r="J438" s="41" t="s">
        <v>14</v>
      </c>
      <c r="K438" s="41" t="s">
        <v>2407</v>
      </c>
      <c r="L438" s="40"/>
      <c r="M438" s="40"/>
    </row>
    <row r="439" spans="1:13" x14ac:dyDescent="0.25">
      <c r="A439" s="63" t="str">
        <f t="shared" si="14"/>
        <v>1423</v>
      </c>
      <c r="B439" s="63">
        <f t="shared" si="15"/>
        <v>1423</v>
      </c>
      <c r="C439" s="40">
        <v>481</v>
      </c>
      <c r="D439" s="41">
        <v>114</v>
      </c>
      <c r="E439" s="41" t="s">
        <v>2890</v>
      </c>
      <c r="F439" s="41">
        <v>279</v>
      </c>
      <c r="G439" s="42">
        <v>1423</v>
      </c>
      <c r="H439" s="43" t="s">
        <v>704</v>
      </c>
      <c r="I439" s="41" t="s">
        <v>13</v>
      </c>
      <c r="J439" s="41" t="s">
        <v>14</v>
      </c>
      <c r="K439" s="41" t="s">
        <v>2407</v>
      </c>
      <c r="L439" s="40"/>
      <c r="M439" s="40"/>
    </row>
    <row r="440" spans="1:13" x14ac:dyDescent="0.25">
      <c r="A440" s="63" t="str">
        <f t="shared" ref="A440:A491" si="16">CLEAN(B440)</f>
        <v>1499</v>
      </c>
      <c r="B440" s="63">
        <f t="shared" si="15"/>
        <v>1499</v>
      </c>
      <c r="C440" s="40">
        <v>482</v>
      </c>
      <c r="D440" s="41">
        <v>115</v>
      </c>
      <c r="E440" s="41" t="s">
        <v>2891</v>
      </c>
      <c r="F440" s="41">
        <v>389</v>
      </c>
      <c r="G440" s="42">
        <v>1499</v>
      </c>
      <c r="H440" s="43" t="s">
        <v>1846</v>
      </c>
      <c r="I440" s="41" t="s">
        <v>19</v>
      </c>
      <c r="J440" s="41" t="s">
        <v>14</v>
      </c>
      <c r="K440" s="41" t="s">
        <v>2407</v>
      </c>
      <c r="L440" s="40"/>
      <c r="M440" s="40"/>
    </row>
    <row r="441" spans="1:13" x14ac:dyDescent="0.25">
      <c r="A441" s="63" t="str">
        <f t="shared" si="16"/>
        <v>3500</v>
      </c>
      <c r="B441" s="63">
        <f t="shared" si="15"/>
        <v>3500</v>
      </c>
      <c r="C441" s="40">
        <v>483</v>
      </c>
      <c r="D441" s="41">
        <v>116</v>
      </c>
      <c r="E441" s="41" t="s">
        <v>2892</v>
      </c>
      <c r="F441" s="41">
        <v>312</v>
      </c>
      <c r="G441" s="42">
        <v>3500</v>
      </c>
      <c r="H441" s="43" t="s">
        <v>2097</v>
      </c>
      <c r="I441" s="41" t="s">
        <v>13</v>
      </c>
      <c r="J441" s="41" t="s">
        <v>14</v>
      </c>
      <c r="K441" s="41" t="s">
        <v>2407</v>
      </c>
      <c r="L441" s="40"/>
      <c r="M441" s="40"/>
    </row>
    <row r="442" spans="1:13" x14ac:dyDescent="0.25">
      <c r="A442" s="63" t="str">
        <f t="shared" si="16"/>
        <v>1609</v>
      </c>
      <c r="B442" s="63">
        <f t="shared" si="15"/>
        <v>1609</v>
      </c>
      <c r="C442" s="40">
        <v>484</v>
      </c>
      <c r="D442" s="41">
        <v>117</v>
      </c>
      <c r="E442" s="41" t="s">
        <v>2893</v>
      </c>
      <c r="F442" s="41">
        <v>418</v>
      </c>
      <c r="G442" s="42">
        <v>1609</v>
      </c>
      <c r="H442" s="43" t="s">
        <v>2053</v>
      </c>
      <c r="I442" s="41" t="s">
        <v>13</v>
      </c>
      <c r="J442" s="41" t="s">
        <v>14</v>
      </c>
      <c r="K442" s="41" t="s">
        <v>2407</v>
      </c>
      <c r="L442" s="40"/>
      <c r="M442" s="40"/>
    </row>
    <row r="443" spans="1:13" x14ac:dyDescent="0.25">
      <c r="A443" s="63" t="str">
        <f t="shared" si="16"/>
        <v>1316</v>
      </c>
      <c r="B443" s="63">
        <f t="shared" si="15"/>
        <v>1316</v>
      </c>
      <c r="C443" s="40">
        <v>486</v>
      </c>
      <c r="D443" s="41">
        <v>119</v>
      </c>
      <c r="E443" s="41" t="s">
        <v>2894</v>
      </c>
      <c r="F443" s="41">
        <v>350</v>
      </c>
      <c r="G443" s="42">
        <v>1316</v>
      </c>
      <c r="H443" s="43" t="s">
        <v>1450</v>
      </c>
      <c r="I443" s="41" t="s">
        <v>13</v>
      </c>
      <c r="J443" s="41" t="s">
        <v>14</v>
      </c>
      <c r="K443" s="41" t="s">
        <v>2407</v>
      </c>
      <c r="L443" s="40"/>
      <c r="M443" s="40"/>
    </row>
    <row r="444" spans="1:13" x14ac:dyDescent="0.25">
      <c r="A444" s="63" t="str">
        <f t="shared" si="16"/>
        <v>228</v>
      </c>
      <c r="B444" s="63">
        <f t="shared" si="15"/>
        <v>228</v>
      </c>
      <c r="C444" s="40">
        <v>488</v>
      </c>
      <c r="D444" s="41">
        <v>120</v>
      </c>
      <c r="E444" s="41" t="s">
        <v>2895</v>
      </c>
      <c r="F444" s="41">
        <v>376</v>
      </c>
      <c r="G444" s="42">
        <v>228</v>
      </c>
      <c r="H444" s="43" t="s">
        <v>193</v>
      </c>
      <c r="I444" s="41" t="s">
        <v>13</v>
      </c>
      <c r="J444" s="41" t="s">
        <v>14</v>
      </c>
      <c r="K444" s="41" t="s">
        <v>2407</v>
      </c>
      <c r="L444" s="40"/>
      <c r="M444" s="40"/>
    </row>
    <row r="445" spans="1:13" x14ac:dyDescent="0.25">
      <c r="A445" s="63" t="str">
        <f t="shared" si="16"/>
        <v>2420</v>
      </c>
      <c r="B445" s="63">
        <f t="shared" si="15"/>
        <v>2420</v>
      </c>
      <c r="C445" s="40">
        <v>489</v>
      </c>
      <c r="D445" s="41">
        <v>121</v>
      </c>
      <c r="E445" s="41" t="s">
        <v>2896</v>
      </c>
      <c r="F445" s="41">
        <v>421</v>
      </c>
      <c r="G445" s="42">
        <v>2420</v>
      </c>
      <c r="H445" s="43" t="s">
        <v>615</v>
      </c>
      <c r="I445" s="41" t="s">
        <v>13</v>
      </c>
      <c r="J445" s="41" t="s">
        <v>14</v>
      </c>
      <c r="K445" s="41" t="s">
        <v>2407</v>
      </c>
      <c r="L445" s="40"/>
      <c r="M445" s="40"/>
    </row>
    <row r="446" spans="1:13" x14ac:dyDescent="0.25">
      <c r="A446" s="63" t="str">
        <f t="shared" si="16"/>
        <v>1974</v>
      </c>
      <c r="B446" s="63">
        <f t="shared" si="15"/>
        <v>1974</v>
      </c>
      <c r="C446" s="40">
        <v>490</v>
      </c>
      <c r="D446" s="41">
        <v>122</v>
      </c>
      <c r="E446" s="41" t="s">
        <v>2897</v>
      </c>
      <c r="F446" s="41">
        <v>52</v>
      </c>
      <c r="G446" s="42">
        <v>1974</v>
      </c>
      <c r="H446" s="43" t="s">
        <v>1370</v>
      </c>
      <c r="I446" s="41" t="s">
        <v>13</v>
      </c>
      <c r="J446" s="41" t="s">
        <v>14</v>
      </c>
      <c r="K446" s="41" t="s">
        <v>2407</v>
      </c>
      <c r="L446" s="40"/>
      <c r="M446" s="40"/>
    </row>
    <row r="447" spans="1:13" x14ac:dyDescent="0.25">
      <c r="A447" s="63" t="str">
        <f t="shared" si="16"/>
        <v>1108</v>
      </c>
      <c r="B447" s="63">
        <f t="shared" si="15"/>
        <v>1108</v>
      </c>
      <c r="C447" s="40">
        <v>491</v>
      </c>
      <c r="D447" s="41">
        <v>123</v>
      </c>
      <c r="E447" s="41" t="s">
        <v>2898</v>
      </c>
      <c r="F447" s="41">
        <v>150</v>
      </c>
      <c r="G447" s="42">
        <v>1108</v>
      </c>
      <c r="H447" s="43" t="s">
        <v>1588</v>
      </c>
      <c r="I447" s="41" t="s">
        <v>13</v>
      </c>
      <c r="J447" s="41" t="s">
        <v>14</v>
      </c>
      <c r="K447" s="41" t="s">
        <v>2407</v>
      </c>
      <c r="L447" s="40"/>
      <c r="M447" s="40"/>
    </row>
    <row r="448" spans="1:13" x14ac:dyDescent="0.25">
      <c r="A448" s="63" t="str">
        <f t="shared" si="16"/>
        <v>822</v>
      </c>
      <c r="B448" s="63">
        <f t="shared" si="15"/>
        <v>822</v>
      </c>
      <c r="C448" s="40">
        <v>492</v>
      </c>
      <c r="D448" s="41">
        <v>124</v>
      </c>
      <c r="E448" s="41" t="s">
        <v>2899</v>
      </c>
      <c r="F448" s="41">
        <v>117</v>
      </c>
      <c r="G448" s="42">
        <v>822</v>
      </c>
      <c r="H448" s="43" t="s">
        <v>547</v>
      </c>
      <c r="I448" s="41" t="s">
        <v>13</v>
      </c>
      <c r="J448" s="41" t="s">
        <v>14</v>
      </c>
      <c r="K448" s="41" t="s">
        <v>2407</v>
      </c>
      <c r="L448" s="40"/>
      <c r="M448" s="40"/>
    </row>
    <row r="449" spans="1:13" x14ac:dyDescent="0.25">
      <c r="A449" s="63" t="str">
        <f t="shared" si="16"/>
        <v>1298</v>
      </c>
      <c r="B449" s="63">
        <f t="shared" si="15"/>
        <v>1298</v>
      </c>
      <c r="C449" s="40">
        <v>493</v>
      </c>
      <c r="D449" s="41">
        <v>125</v>
      </c>
      <c r="E449" s="41" t="s">
        <v>2900</v>
      </c>
      <c r="F449" s="41">
        <v>320</v>
      </c>
      <c r="G449" s="42">
        <v>1298</v>
      </c>
      <c r="H449" s="43" t="s">
        <v>1393</v>
      </c>
      <c r="I449" s="41" t="s">
        <v>13</v>
      </c>
      <c r="J449" s="41" t="s">
        <v>14</v>
      </c>
      <c r="K449" s="41" t="s">
        <v>2407</v>
      </c>
      <c r="L449" s="40"/>
      <c r="M449" s="40"/>
    </row>
    <row r="450" spans="1:13" x14ac:dyDescent="0.25">
      <c r="A450" s="63" t="str">
        <f t="shared" si="16"/>
        <v>3517</v>
      </c>
      <c r="B450" s="63">
        <f t="shared" si="15"/>
        <v>3517</v>
      </c>
      <c r="C450" s="40">
        <v>494</v>
      </c>
      <c r="D450" s="41">
        <v>126</v>
      </c>
      <c r="E450" s="41" t="s">
        <v>2901</v>
      </c>
      <c r="F450" s="41">
        <v>301</v>
      </c>
      <c r="G450" s="42">
        <v>3517</v>
      </c>
      <c r="H450" s="43" t="s">
        <v>1493</v>
      </c>
      <c r="I450" s="41" t="s">
        <v>13</v>
      </c>
      <c r="J450" s="41" t="s">
        <v>14</v>
      </c>
      <c r="K450" s="41" t="s">
        <v>2407</v>
      </c>
      <c r="L450" s="40"/>
      <c r="M450" s="40"/>
    </row>
    <row r="451" spans="1:13" x14ac:dyDescent="0.25">
      <c r="A451" s="63" t="str">
        <f t="shared" si="16"/>
        <v>1070</v>
      </c>
      <c r="B451" s="63">
        <f t="shared" si="15"/>
        <v>1070</v>
      </c>
      <c r="C451" s="40">
        <v>495</v>
      </c>
      <c r="D451" s="41">
        <v>127</v>
      </c>
      <c r="E451" s="41" t="s">
        <v>2902</v>
      </c>
      <c r="F451" s="41">
        <v>324</v>
      </c>
      <c r="G451" s="42">
        <v>1070</v>
      </c>
      <c r="H451" s="43" t="s">
        <v>1656</v>
      </c>
      <c r="I451" s="41" t="s">
        <v>19</v>
      </c>
      <c r="J451" s="41" t="s">
        <v>14</v>
      </c>
      <c r="K451" s="41" t="s">
        <v>2407</v>
      </c>
      <c r="L451" s="40"/>
      <c r="M451" s="40"/>
    </row>
    <row r="452" spans="1:13" x14ac:dyDescent="0.25">
      <c r="A452" s="63" t="str">
        <f t="shared" si="16"/>
        <v>2224</v>
      </c>
      <c r="B452" s="63">
        <f t="shared" si="15"/>
        <v>2224</v>
      </c>
      <c r="C452" s="40">
        <v>496</v>
      </c>
      <c r="D452" s="41">
        <v>128</v>
      </c>
      <c r="E452" s="41" t="s">
        <v>2903</v>
      </c>
      <c r="F452" s="41">
        <v>306</v>
      </c>
      <c r="G452" s="42">
        <v>2224</v>
      </c>
      <c r="H452" s="43" t="s">
        <v>2114</v>
      </c>
      <c r="I452" s="41" t="s">
        <v>13</v>
      </c>
      <c r="J452" s="41" t="s">
        <v>14</v>
      </c>
      <c r="K452" s="41" t="s">
        <v>2407</v>
      </c>
      <c r="L452" s="40"/>
      <c r="M452" s="40"/>
    </row>
    <row r="453" spans="1:13" x14ac:dyDescent="0.25">
      <c r="A453" s="63" t="str">
        <f t="shared" si="16"/>
        <v>2015</v>
      </c>
      <c r="B453" s="63">
        <f t="shared" si="15"/>
        <v>2015</v>
      </c>
      <c r="C453" s="40">
        <v>497</v>
      </c>
      <c r="D453" s="41">
        <v>129</v>
      </c>
      <c r="E453" s="41" t="s">
        <v>2904</v>
      </c>
      <c r="F453" s="41">
        <v>255</v>
      </c>
      <c r="G453" s="42">
        <v>2015</v>
      </c>
      <c r="H453" s="43" t="s">
        <v>1767</v>
      </c>
      <c r="I453" s="41" t="s">
        <v>13</v>
      </c>
      <c r="J453" s="41" t="s">
        <v>14</v>
      </c>
      <c r="K453" s="41" t="s">
        <v>2407</v>
      </c>
      <c r="L453" s="40"/>
      <c r="M453" s="40"/>
    </row>
    <row r="454" spans="1:13" x14ac:dyDescent="0.25">
      <c r="A454" s="63" t="str">
        <f t="shared" si="16"/>
        <v>232</v>
      </c>
      <c r="B454" s="63">
        <f t="shared" si="15"/>
        <v>232</v>
      </c>
      <c r="C454" s="40">
        <v>498</v>
      </c>
      <c r="D454" s="41">
        <v>130</v>
      </c>
      <c r="E454" s="41" t="s">
        <v>2905</v>
      </c>
      <c r="F454" s="41">
        <v>154</v>
      </c>
      <c r="G454" s="42">
        <v>232</v>
      </c>
      <c r="H454" s="43" t="s">
        <v>237</v>
      </c>
      <c r="I454" s="41" t="s">
        <v>13</v>
      </c>
      <c r="J454" s="41" t="s">
        <v>14</v>
      </c>
      <c r="K454" s="41" t="s">
        <v>2407</v>
      </c>
      <c r="L454" s="40"/>
      <c r="M454" s="40"/>
    </row>
    <row r="455" spans="1:13" x14ac:dyDescent="0.25">
      <c r="A455" s="63" t="str">
        <f t="shared" si="16"/>
        <v>1885</v>
      </c>
      <c r="B455" s="63">
        <f t="shared" si="15"/>
        <v>1885</v>
      </c>
      <c r="C455" s="40">
        <v>499</v>
      </c>
      <c r="D455" s="41">
        <v>131</v>
      </c>
      <c r="E455" s="41" t="s">
        <v>2906</v>
      </c>
      <c r="F455" s="41">
        <v>276</v>
      </c>
      <c r="G455" s="42">
        <v>1885</v>
      </c>
      <c r="H455" s="43" t="s">
        <v>726</v>
      </c>
      <c r="I455" s="41" t="s">
        <v>13</v>
      </c>
      <c r="J455" s="41" t="s">
        <v>14</v>
      </c>
      <c r="K455" s="41" t="s">
        <v>2407</v>
      </c>
      <c r="L455" s="40"/>
      <c r="M455" s="40"/>
    </row>
    <row r="456" spans="1:13" x14ac:dyDescent="0.25">
      <c r="A456" s="63" t="str">
        <f t="shared" si="16"/>
        <v>2442</v>
      </c>
      <c r="B456" s="63">
        <f t="shared" si="15"/>
        <v>2442</v>
      </c>
      <c r="C456" s="40">
        <v>500</v>
      </c>
      <c r="D456" s="41">
        <v>132</v>
      </c>
      <c r="E456" s="41" t="s">
        <v>2907</v>
      </c>
      <c r="F456" s="41">
        <v>252</v>
      </c>
      <c r="G456" s="42">
        <v>2442</v>
      </c>
      <c r="H456" s="43" t="s">
        <v>1579</v>
      </c>
      <c r="I456" s="41" t="s">
        <v>13</v>
      </c>
      <c r="J456" s="41" t="s">
        <v>14</v>
      </c>
      <c r="K456" s="41" t="s">
        <v>2407</v>
      </c>
      <c r="L456" s="40"/>
      <c r="M456" s="40"/>
    </row>
    <row r="457" spans="1:13" x14ac:dyDescent="0.25">
      <c r="A457" s="63" t="str">
        <f t="shared" si="16"/>
        <v>1841</v>
      </c>
      <c r="B457" s="63">
        <f t="shared" si="15"/>
        <v>1841</v>
      </c>
      <c r="C457" s="40">
        <v>501</v>
      </c>
      <c r="D457" s="41">
        <v>133</v>
      </c>
      <c r="E457" s="41" t="s">
        <v>2908</v>
      </c>
      <c r="F457" s="41">
        <v>367</v>
      </c>
      <c r="G457" s="42">
        <v>1841</v>
      </c>
      <c r="H457" s="43" t="s">
        <v>431</v>
      </c>
      <c r="I457" s="41" t="s">
        <v>19</v>
      </c>
      <c r="J457" s="41" t="s">
        <v>14</v>
      </c>
      <c r="K457" s="41" t="s">
        <v>2407</v>
      </c>
      <c r="L457" s="40"/>
      <c r="M457" s="40"/>
    </row>
    <row r="458" spans="1:13" x14ac:dyDescent="0.25">
      <c r="A458" s="63" t="str">
        <f t="shared" si="16"/>
        <v>540</v>
      </c>
      <c r="B458" s="63">
        <f t="shared" si="15"/>
        <v>540</v>
      </c>
      <c r="C458" s="40">
        <v>502</v>
      </c>
      <c r="D458" s="41">
        <v>134</v>
      </c>
      <c r="E458" s="41" t="s">
        <v>2909</v>
      </c>
      <c r="F458" s="41">
        <v>397</v>
      </c>
      <c r="G458" s="42">
        <v>540</v>
      </c>
      <c r="H458" s="43" t="s">
        <v>1899</v>
      </c>
      <c r="I458" s="41" t="s">
        <v>19</v>
      </c>
      <c r="J458" s="41" t="s">
        <v>14</v>
      </c>
      <c r="K458" s="41" t="s">
        <v>2407</v>
      </c>
      <c r="L458" s="40"/>
      <c r="M458" s="40"/>
    </row>
    <row r="459" spans="1:13" x14ac:dyDescent="0.25">
      <c r="A459" s="63" t="str">
        <f t="shared" si="16"/>
        <v>2011</v>
      </c>
      <c r="B459" s="63">
        <f t="shared" si="15"/>
        <v>2011</v>
      </c>
      <c r="C459" s="40">
        <v>503</v>
      </c>
      <c r="D459" s="41">
        <v>135</v>
      </c>
      <c r="E459" s="41" t="s">
        <v>2910</v>
      </c>
      <c r="F459" s="41">
        <v>105</v>
      </c>
      <c r="G459" s="42">
        <v>2011</v>
      </c>
      <c r="H459" s="43" t="s">
        <v>630</v>
      </c>
      <c r="I459" s="41" t="s">
        <v>13</v>
      </c>
      <c r="J459" s="41" t="s">
        <v>14</v>
      </c>
      <c r="K459" s="41" t="s">
        <v>2407</v>
      </c>
      <c r="L459" s="40"/>
      <c r="M459" s="40"/>
    </row>
    <row r="460" spans="1:13" x14ac:dyDescent="0.25">
      <c r="A460" s="63" t="str">
        <f t="shared" si="16"/>
        <v>2049</v>
      </c>
      <c r="B460" s="63">
        <f t="shared" si="15"/>
        <v>2049</v>
      </c>
      <c r="C460" s="40">
        <v>504</v>
      </c>
      <c r="D460" s="41">
        <v>136</v>
      </c>
      <c r="E460" s="41" t="s">
        <v>2911</v>
      </c>
      <c r="F460" s="41">
        <v>319</v>
      </c>
      <c r="G460" s="42">
        <v>2049</v>
      </c>
      <c r="H460" s="43" t="s">
        <v>2132</v>
      </c>
      <c r="I460" s="41" t="s">
        <v>13</v>
      </c>
      <c r="J460" s="41" t="s">
        <v>14</v>
      </c>
      <c r="K460" s="41" t="s">
        <v>2407</v>
      </c>
      <c r="L460" s="40"/>
      <c r="M460" s="40"/>
    </row>
    <row r="461" spans="1:13" x14ac:dyDescent="0.25">
      <c r="A461" s="63" t="str">
        <f t="shared" si="16"/>
        <v>909</v>
      </c>
      <c r="B461" s="63">
        <f t="shared" si="15"/>
        <v>909</v>
      </c>
      <c r="C461" s="40">
        <v>505</v>
      </c>
      <c r="D461" s="41">
        <v>137</v>
      </c>
      <c r="E461" s="41" t="s">
        <v>2912</v>
      </c>
      <c r="F461" s="41">
        <v>113</v>
      </c>
      <c r="G461" s="42">
        <v>909</v>
      </c>
      <c r="H461" s="43" t="s">
        <v>2023</v>
      </c>
      <c r="I461" s="41" t="s">
        <v>13</v>
      </c>
      <c r="J461" s="41" t="s">
        <v>14</v>
      </c>
      <c r="K461" s="41" t="s">
        <v>2407</v>
      </c>
      <c r="L461" s="40"/>
      <c r="M461" s="40"/>
    </row>
    <row r="462" spans="1:13" x14ac:dyDescent="0.25">
      <c r="A462" s="63" t="str">
        <f t="shared" si="16"/>
        <v>1684</v>
      </c>
      <c r="B462" s="63">
        <f t="shared" si="15"/>
        <v>1684</v>
      </c>
      <c r="C462" s="40">
        <v>506</v>
      </c>
      <c r="D462" s="41">
        <v>138</v>
      </c>
      <c r="E462" s="41" t="s">
        <v>2913</v>
      </c>
      <c r="F462" s="41">
        <v>27</v>
      </c>
      <c r="G462" s="42">
        <v>1684</v>
      </c>
      <c r="H462" s="43" t="s">
        <v>1952</v>
      </c>
      <c r="I462" s="41" t="s">
        <v>13</v>
      </c>
      <c r="J462" s="41" t="s">
        <v>14</v>
      </c>
      <c r="K462" s="41" t="s">
        <v>2407</v>
      </c>
      <c r="L462" s="40"/>
      <c r="M462" s="40"/>
    </row>
    <row r="463" spans="1:13" x14ac:dyDescent="0.25">
      <c r="A463" s="63" t="str">
        <f t="shared" si="16"/>
        <v>737</v>
      </c>
      <c r="B463" s="63">
        <f t="shared" si="15"/>
        <v>737</v>
      </c>
      <c r="C463" s="40">
        <v>507</v>
      </c>
      <c r="D463" s="41">
        <v>139</v>
      </c>
      <c r="E463" s="41" t="s">
        <v>2914</v>
      </c>
      <c r="F463" s="41">
        <v>368</v>
      </c>
      <c r="G463" s="42">
        <v>737</v>
      </c>
      <c r="H463" s="43" t="s">
        <v>1285</v>
      </c>
      <c r="I463" s="41" t="s">
        <v>13</v>
      </c>
      <c r="J463" s="41" t="s">
        <v>14</v>
      </c>
      <c r="K463" s="41" t="s">
        <v>2407</v>
      </c>
      <c r="L463" s="40"/>
      <c r="M463" s="40"/>
    </row>
    <row r="464" spans="1:13" x14ac:dyDescent="0.25">
      <c r="A464" s="63" t="str">
        <f t="shared" si="16"/>
        <v>2086</v>
      </c>
      <c r="B464" s="63">
        <f t="shared" si="15"/>
        <v>2086</v>
      </c>
      <c r="C464" s="40">
        <v>508</v>
      </c>
      <c r="D464" s="41">
        <v>140</v>
      </c>
      <c r="E464" s="41" t="s">
        <v>2915</v>
      </c>
      <c r="F464" s="41">
        <v>400</v>
      </c>
      <c r="G464" s="42">
        <v>2086</v>
      </c>
      <c r="H464" s="43" t="s">
        <v>1907</v>
      </c>
      <c r="I464" s="41" t="s">
        <v>13</v>
      </c>
      <c r="J464" s="41" t="s">
        <v>14</v>
      </c>
      <c r="K464" s="41" t="s">
        <v>2407</v>
      </c>
      <c r="L464" s="40"/>
      <c r="M464" s="40"/>
    </row>
    <row r="465" spans="1:13" x14ac:dyDescent="0.25">
      <c r="A465" s="63" t="str">
        <f t="shared" si="16"/>
        <v>2299</v>
      </c>
      <c r="B465" s="63">
        <f t="shared" si="15"/>
        <v>2299</v>
      </c>
      <c r="C465" s="40">
        <v>509</v>
      </c>
      <c r="D465" s="41">
        <v>141</v>
      </c>
      <c r="E465" s="41" t="s">
        <v>2916</v>
      </c>
      <c r="F465" s="41">
        <v>396</v>
      </c>
      <c r="G465" s="42">
        <v>2299</v>
      </c>
      <c r="H465" s="43" t="s">
        <v>1217</v>
      </c>
      <c r="I465" s="41" t="s">
        <v>13</v>
      </c>
      <c r="J465" s="41" t="s">
        <v>14</v>
      </c>
      <c r="K465" s="41" t="s">
        <v>2407</v>
      </c>
      <c r="L465" s="40"/>
      <c r="M465" s="40"/>
    </row>
    <row r="466" spans="1:13" x14ac:dyDescent="0.25">
      <c r="A466" s="63" t="str">
        <f t="shared" si="16"/>
        <v>425</v>
      </c>
      <c r="B466" s="63">
        <f t="shared" si="15"/>
        <v>425</v>
      </c>
      <c r="C466" s="40">
        <v>510</v>
      </c>
      <c r="D466" s="41">
        <v>142</v>
      </c>
      <c r="E466" s="41" t="s">
        <v>2917</v>
      </c>
      <c r="F466" s="41">
        <v>371</v>
      </c>
      <c r="G466" s="42">
        <v>425</v>
      </c>
      <c r="H466" s="43" t="s">
        <v>531</v>
      </c>
      <c r="I466" s="41" t="s">
        <v>13</v>
      </c>
      <c r="J466" s="41" t="s">
        <v>14</v>
      </c>
      <c r="K466" s="41" t="s">
        <v>2407</v>
      </c>
      <c r="L466" s="40"/>
      <c r="M466" s="40"/>
    </row>
    <row r="467" spans="1:13" x14ac:dyDescent="0.25">
      <c r="A467" s="63" t="str">
        <f t="shared" si="16"/>
        <v>3564</v>
      </c>
      <c r="B467" s="63">
        <f t="shared" si="15"/>
        <v>3564</v>
      </c>
      <c r="C467" s="40">
        <v>511</v>
      </c>
      <c r="D467" s="41">
        <v>143</v>
      </c>
      <c r="E467" s="41" t="s">
        <v>2918</v>
      </c>
      <c r="F467" s="41">
        <v>393</v>
      </c>
      <c r="G467" s="42">
        <v>3564</v>
      </c>
      <c r="H467" s="43" t="s">
        <v>741</v>
      </c>
      <c r="I467" s="41" t="s">
        <v>13</v>
      </c>
      <c r="J467" s="41" t="s">
        <v>14</v>
      </c>
      <c r="K467" s="41" t="s">
        <v>2407</v>
      </c>
      <c r="L467" s="40"/>
      <c r="M467" s="40"/>
    </row>
    <row r="468" spans="1:13" x14ac:dyDescent="0.25">
      <c r="A468" s="63" t="str">
        <f t="shared" si="16"/>
        <v>151</v>
      </c>
      <c r="B468" s="63">
        <f t="shared" si="15"/>
        <v>151</v>
      </c>
      <c r="C468" s="40">
        <v>512</v>
      </c>
      <c r="D468" s="41">
        <v>144</v>
      </c>
      <c r="E468" s="41" t="s">
        <v>2919</v>
      </c>
      <c r="F468" s="41">
        <v>304</v>
      </c>
      <c r="G468" s="42">
        <v>151</v>
      </c>
      <c r="H468" s="43" t="s">
        <v>1121</v>
      </c>
      <c r="I468" s="41" t="s">
        <v>13</v>
      </c>
      <c r="J468" s="41" t="s">
        <v>14</v>
      </c>
      <c r="K468" s="41" t="s">
        <v>2407</v>
      </c>
      <c r="L468" s="40"/>
      <c r="M468" s="40"/>
    </row>
    <row r="469" spans="1:13" x14ac:dyDescent="0.25">
      <c r="A469" s="63" t="str">
        <f t="shared" si="16"/>
        <v>2213</v>
      </c>
      <c r="B469" s="63">
        <f t="shared" si="15"/>
        <v>2213</v>
      </c>
      <c r="C469" s="40">
        <v>513</v>
      </c>
      <c r="D469" s="41">
        <v>145</v>
      </c>
      <c r="E469" s="41" t="s">
        <v>2920</v>
      </c>
      <c r="F469" s="41">
        <v>407</v>
      </c>
      <c r="G469" s="42">
        <v>2213</v>
      </c>
      <c r="H469" s="43" t="s">
        <v>1803</v>
      </c>
      <c r="I469" s="41" t="s">
        <v>13</v>
      </c>
      <c r="J469" s="41" t="s">
        <v>14</v>
      </c>
      <c r="K469" s="41" t="s">
        <v>2407</v>
      </c>
      <c r="L469" s="40"/>
      <c r="M469" s="40"/>
    </row>
    <row r="470" spans="1:13" x14ac:dyDescent="0.25">
      <c r="A470" s="63" t="str">
        <f t="shared" si="16"/>
        <v>2038</v>
      </c>
      <c r="B470" s="63">
        <f t="shared" ref="B470:B524" si="17">_xlfn.NUMBERVALUE(G470)</f>
        <v>2038</v>
      </c>
      <c r="C470" s="40">
        <v>514</v>
      </c>
      <c r="D470" s="41">
        <v>146</v>
      </c>
      <c r="E470" s="41" t="s">
        <v>2921</v>
      </c>
      <c r="F470" s="41">
        <v>1</v>
      </c>
      <c r="G470" s="42">
        <v>2038</v>
      </c>
      <c r="H470" s="43" t="s">
        <v>1214</v>
      </c>
      <c r="I470" s="41" t="s">
        <v>13</v>
      </c>
      <c r="J470" s="41" t="s">
        <v>14</v>
      </c>
      <c r="K470" s="41" t="s">
        <v>2407</v>
      </c>
      <c r="L470" s="40"/>
      <c r="M470" s="40"/>
    </row>
    <row r="471" spans="1:13" x14ac:dyDescent="0.25">
      <c r="A471" s="63" t="str">
        <f t="shared" si="16"/>
        <v>1652</v>
      </c>
      <c r="B471" s="63">
        <f t="shared" si="17"/>
        <v>1652</v>
      </c>
      <c r="C471" s="40">
        <v>515</v>
      </c>
      <c r="D471" s="41">
        <v>147</v>
      </c>
      <c r="E471" s="41" t="s">
        <v>2922</v>
      </c>
      <c r="F471" s="41">
        <v>384</v>
      </c>
      <c r="G471" s="42">
        <v>1652</v>
      </c>
      <c r="H471" s="43" t="s">
        <v>210</v>
      </c>
      <c r="I471" s="41" t="s">
        <v>13</v>
      </c>
      <c r="J471" s="41" t="s">
        <v>14</v>
      </c>
      <c r="K471" s="41" t="s">
        <v>2407</v>
      </c>
      <c r="L471" s="40"/>
      <c r="M471" s="40"/>
    </row>
    <row r="472" spans="1:13" x14ac:dyDescent="0.25">
      <c r="A472" s="63" t="str">
        <f t="shared" si="16"/>
        <v>3716</v>
      </c>
      <c r="B472" s="63">
        <f t="shared" si="17"/>
        <v>3716</v>
      </c>
      <c r="C472" s="40">
        <v>516</v>
      </c>
      <c r="D472" s="41">
        <v>148</v>
      </c>
      <c r="E472" s="41" t="s">
        <v>2923</v>
      </c>
      <c r="F472" s="41">
        <v>349</v>
      </c>
      <c r="G472" s="42">
        <v>3716</v>
      </c>
      <c r="H472" s="43" t="s">
        <v>146</v>
      </c>
      <c r="I472" s="41" t="s">
        <v>13</v>
      </c>
      <c r="J472" s="41" t="s">
        <v>14</v>
      </c>
      <c r="K472" s="41" t="s">
        <v>2407</v>
      </c>
      <c r="L472" s="40"/>
      <c r="M472" s="40"/>
    </row>
    <row r="473" spans="1:13" x14ac:dyDescent="0.25">
      <c r="A473" s="63" t="str">
        <f t="shared" si="16"/>
        <v>1626</v>
      </c>
      <c r="B473" s="63">
        <f t="shared" si="17"/>
        <v>1626</v>
      </c>
      <c r="C473" s="40">
        <v>517</v>
      </c>
      <c r="D473" s="41">
        <v>149</v>
      </c>
      <c r="E473" s="41" t="s">
        <v>2924</v>
      </c>
      <c r="F473" s="41">
        <v>86</v>
      </c>
      <c r="G473" s="42">
        <v>1626</v>
      </c>
      <c r="H473" s="43" t="s">
        <v>1509</v>
      </c>
      <c r="I473" s="41" t="s">
        <v>13</v>
      </c>
      <c r="J473" s="41" t="s">
        <v>14</v>
      </c>
      <c r="K473" s="41" t="s">
        <v>2407</v>
      </c>
      <c r="L473" s="40"/>
      <c r="M473" s="40"/>
    </row>
    <row r="474" spans="1:13" x14ac:dyDescent="0.25">
      <c r="A474" s="63" t="str">
        <f t="shared" si="16"/>
        <v>3618</v>
      </c>
      <c r="B474" s="63">
        <f t="shared" si="17"/>
        <v>3618</v>
      </c>
      <c r="C474" s="40">
        <v>518</v>
      </c>
      <c r="D474" s="41">
        <v>150</v>
      </c>
      <c r="E474" s="41" t="s">
        <v>2925</v>
      </c>
      <c r="F474" s="41">
        <v>292</v>
      </c>
      <c r="G474" s="42">
        <v>3618</v>
      </c>
      <c r="H474" s="43" t="s">
        <v>1444</v>
      </c>
      <c r="I474" s="41" t="s">
        <v>13</v>
      </c>
      <c r="J474" s="41" t="s">
        <v>14</v>
      </c>
      <c r="K474" s="41" t="s">
        <v>2407</v>
      </c>
      <c r="L474" s="40"/>
      <c r="M474" s="40"/>
    </row>
    <row r="475" spans="1:13" x14ac:dyDescent="0.25">
      <c r="A475" s="63" t="str">
        <f t="shared" si="16"/>
        <v>1762</v>
      </c>
      <c r="B475" s="63">
        <f t="shared" si="17"/>
        <v>1762</v>
      </c>
      <c r="C475" s="40">
        <v>519</v>
      </c>
      <c r="D475" s="41">
        <v>151</v>
      </c>
      <c r="E475" s="41" t="s">
        <v>2926</v>
      </c>
      <c r="F475" s="41">
        <v>415</v>
      </c>
      <c r="G475" s="42">
        <v>1762</v>
      </c>
      <c r="H475" s="43" t="s">
        <v>713</v>
      </c>
      <c r="I475" s="41" t="s">
        <v>13</v>
      </c>
      <c r="J475" s="41" t="s">
        <v>14</v>
      </c>
      <c r="K475" s="41" t="s">
        <v>2407</v>
      </c>
      <c r="L475" s="40"/>
      <c r="M475" s="40"/>
    </row>
    <row r="476" spans="1:13" x14ac:dyDescent="0.25">
      <c r="A476" s="63" t="str">
        <f t="shared" si="16"/>
        <v>3709</v>
      </c>
      <c r="B476" s="63">
        <f t="shared" si="17"/>
        <v>3709</v>
      </c>
      <c r="C476" s="40">
        <v>520</v>
      </c>
      <c r="D476" s="41">
        <v>152</v>
      </c>
      <c r="E476" s="41" t="s">
        <v>2927</v>
      </c>
      <c r="F476" s="41">
        <v>300</v>
      </c>
      <c r="G476" s="42">
        <v>3709</v>
      </c>
      <c r="H476" s="43" t="s">
        <v>37</v>
      </c>
      <c r="I476" s="41" t="s">
        <v>13</v>
      </c>
      <c r="J476" s="41" t="s">
        <v>14</v>
      </c>
      <c r="K476" s="41" t="s">
        <v>2407</v>
      </c>
      <c r="L476" s="40"/>
      <c r="M476" s="40"/>
    </row>
    <row r="477" spans="1:13" x14ac:dyDescent="0.25">
      <c r="A477" s="63" t="str">
        <f t="shared" si="16"/>
        <v>2476</v>
      </c>
      <c r="B477" s="63">
        <f t="shared" si="17"/>
        <v>2476</v>
      </c>
      <c r="C477" s="40">
        <v>521</v>
      </c>
      <c r="D477" s="41">
        <v>153</v>
      </c>
      <c r="E477" s="41" t="s">
        <v>2928</v>
      </c>
      <c r="F477" s="41">
        <v>193</v>
      </c>
      <c r="G477" s="42">
        <v>2476</v>
      </c>
      <c r="H477" s="43" t="s">
        <v>1837</v>
      </c>
      <c r="I477" s="41" t="s">
        <v>19</v>
      </c>
      <c r="J477" s="41" t="s">
        <v>14</v>
      </c>
      <c r="K477" s="41" t="s">
        <v>2407</v>
      </c>
      <c r="L477" s="40"/>
      <c r="M477" s="40"/>
    </row>
    <row r="478" spans="1:13" x14ac:dyDescent="0.25">
      <c r="A478" s="63" t="str">
        <f t="shared" si="16"/>
        <v>1757</v>
      </c>
      <c r="B478" s="63">
        <f t="shared" si="17"/>
        <v>1757</v>
      </c>
      <c r="C478" s="40">
        <v>522</v>
      </c>
      <c r="D478" s="41">
        <v>154</v>
      </c>
      <c r="E478" s="41" t="s">
        <v>2929</v>
      </c>
      <c r="F478" s="41">
        <v>172</v>
      </c>
      <c r="G478" s="42">
        <v>1757</v>
      </c>
      <c r="H478" s="43" t="s">
        <v>1470</v>
      </c>
      <c r="I478" s="41" t="s">
        <v>13</v>
      </c>
      <c r="J478" s="41" t="s">
        <v>14</v>
      </c>
      <c r="K478" s="41" t="s">
        <v>2407</v>
      </c>
      <c r="L478" s="40"/>
      <c r="M478" s="40"/>
    </row>
    <row r="479" spans="1:13" x14ac:dyDescent="0.25">
      <c r="A479" s="63" t="str">
        <f t="shared" si="16"/>
        <v>3317</v>
      </c>
      <c r="B479" s="63">
        <f t="shared" si="17"/>
        <v>3317</v>
      </c>
      <c r="C479" s="40">
        <v>523</v>
      </c>
      <c r="D479" s="41">
        <v>155</v>
      </c>
      <c r="E479" s="41" t="s">
        <v>2930</v>
      </c>
      <c r="F479" s="41">
        <v>326</v>
      </c>
      <c r="G479" s="42">
        <v>3317</v>
      </c>
      <c r="H479" s="43" t="s">
        <v>952</v>
      </c>
      <c r="I479" s="41" t="s">
        <v>13</v>
      </c>
      <c r="J479" s="41" t="s">
        <v>14</v>
      </c>
      <c r="K479" s="41" t="s">
        <v>2407</v>
      </c>
      <c r="L479" s="40"/>
      <c r="M479" s="40"/>
    </row>
    <row r="480" spans="1:13" x14ac:dyDescent="0.25">
      <c r="A480" s="63" t="str">
        <f t="shared" si="16"/>
        <v>3612</v>
      </c>
      <c r="B480" s="63">
        <f t="shared" si="17"/>
        <v>3612</v>
      </c>
      <c r="C480" s="40">
        <v>524</v>
      </c>
      <c r="D480" s="41">
        <v>156</v>
      </c>
      <c r="E480" s="41" t="s">
        <v>2931</v>
      </c>
      <c r="F480" s="41">
        <v>128</v>
      </c>
      <c r="G480" s="42">
        <v>3612</v>
      </c>
      <c r="H480" s="43" t="s">
        <v>71</v>
      </c>
      <c r="I480" s="41" t="s">
        <v>13</v>
      </c>
      <c r="J480" s="41" t="s">
        <v>14</v>
      </c>
      <c r="K480" s="41" t="s">
        <v>2407</v>
      </c>
      <c r="L480" s="40"/>
      <c r="M480" s="40"/>
    </row>
    <row r="481" spans="1:13" x14ac:dyDescent="0.25">
      <c r="A481" s="63" t="str">
        <f t="shared" si="16"/>
        <v>2628</v>
      </c>
      <c r="B481" s="63">
        <f t="shared" si="17"/>
        <v>2628</v>
      </c>
      <c r="C481" s="40">
        <v>526</v>
      </c>
      <c r="D481" s="41">
        <v>158</v>
      </c>
      <c r="E481" s="41" t="s">
        <v>2932</v>
      </c>
      <c r="F481" s="41">
        <v>334</v>
      </c>
      <c r="G481" s="42">
        <v>2628</v>
      </c>
      <c r="H481" s="43" t="s">
        <v>2085</v>
      </c>
      <c r="I481" s="41" t="s">
        <v>13</v>
      </c>
      <c r="J481" s="41" t="s">
        <v>14</v>
      </c>
      <c r="K481" s="41" t="s">
        <v>2407</v>
      </c>
      <c r="L481" s="40"/>
      <c r="M481" s="40"/>
    </row>
    <row r="482" spans="1:13" x14ac:dyDescent="0.25">
      <c r="A482" s="63" t="str">
        <f t="shared" si="16"/>
        <v>2509</v>
      </c>
      <c r="B482" s="63">
        <f t="shared" si="17"/>
        <v>2509</v>
      </c>
      <c r="C482" s="40">
        <v>527</v>
      </c>
      <c r="D482" s="41">
        <v>159</v>
      </c>
      <c r="E482" s="41" t="s">
        <v>2933</v>
      </c>
      <c r="F482" s="41">
        <v>273</v>
      </c>
      <c r="G482" s="42">
        <v>2509</v>
      </c>
      <c r="H482" s="43" t="s">
        <v>1988</v>
      </c>
      <c r="I482" s="41" t="s">
        <v>13</v>
      </c>
      <c r="J482" s="41" t="s">
        <v>14</v>
      </c>
      <c r="K482" s="41" t="s">
        <v>2407</v>
      </c>
      <c r="L482" s="40"/>
      <c r="M482" s="40"/>
    </row>
    <row r="483" spans="1:13" x14ac:dyDescent="0.25">
      <c r="A483" s="63" t="str">
        <f t="shared" si="16"/>
        <v>600</v>
      </c>
      <c r="B483" s="63">
        <f t="shared" si="17"/>
        <v>600</v>
      </c>
      <c r="C483" s="40">
        <v>528</v>
      </c>
      <c r="D483" s="41">
        <v>160</v>
      </c>
      <c r="E483" s="41" t="s">
        <v>2934</v>
      </c>
      <c r="F483" s="41">
        <v>406</v>
      </c>
      <c r="G483" s="42">
        <v>600</v>
      </c>
      <c r="H483" s="43" t="s">
        <v>1977</v>
      </c>
      <c r="I483" s="41" t="s">
        <v>19</v>
      </c>
      <c r="J483" s="41" t="s">
        <v>14</v>
      </c>
      <c r="K483" s="41" t="s">
        <v>2407</v>
      </c>
      <c r="L483" s="40"/>
      <c r="M483" s="40"/>
    </row>
    <row r="484" spans="1:13" x14ac:dyDescent="0.25">
      <c r="A484" s="63" t="str">
        <f t="shared" si="16"/>
        <v>3578</v>
      </c>
      <c r="B484" s="63">
        <f t="shared" si="17"/>
        <v>3578</v>
      </c>
      <c r="C484" s="40">
        <v>529</v>
      </c>
      <c r="D484" s="41">
        <v>161</v>
      </c>
      <c r="E484" s="41" t="s">
        <v>2935</v>
      </c>
      <c r="F484" s="41">
        <v>311</v>
      </c>
      <c r="G484" s="42">
        <v>3578</v>
      </c>
      <c r="H484" s="43" t="s">
        <v>1146</v>
      </c>
      <c r="I484" s="41" t="s">
        <v>13</v>
      </c>
      <c r="J484" s="41" t="s">
        <v>14</v>
      </c>
      <c r="K484" s="41" t="s">
        <v>2407</v>
      </c>
      <c r="L484" s="40"/>
      <c r="M484" s="40"/>
    </row>
    <row r="485" spans="1:13" x14ac:dyDescent="0.25">
      <c r="A485" s="63" t="str">
        <f t="shared" si="16"/>
        <v>1617</v>
      </c>
      <c r="B485" s="63">
        <f t="shared" si="17"/>
        <v>1617</v>
      </c>
      <c r="C485" s="40">
        <v>530</v>
      </c>
      <c r="D485" s="41">
        <v>162</v>
      </c>
      <c r="E485" s="41" t="s">
        <v>2936</v>
      </c>
      <c r="F485" s="41">
        <v>369</v>
      </c>
      <c r="G485" s="42">
        <v>1617</v>
      </c>
      <c r="H485" s="43" t="s">
        <v>1811</v>
      </c>
      <c r="I485" s="41" t="s">
        <v>13</v>
      </c>
      <c r="J485" s="41" t="s">
        <v>14</v>
      </c>
      <c r="K485" s="41" t="s">
        <v>2407</v>
      </c>
      <c r="L485" s="40"/>
      <c r="M485" s="40"/>
    </row>
    <row r="486" spans="1:13" x14ac:dyDescent="0.25">
      <c r="A486" s="63" t="str">
        <f t="shared" si="16"/>
        <v>2916</v>
      </c>
      <c r="B486" s="63">
        <f t="shared" si="17"/>
        <v>2916</v>
      </c>
      <c r="C486" s="40">
        <v>531</v>
      </c>
      <c r="D486" s="41">
        <v>163</v>
      </c>
      <c r="E486" s="41" t="s">
        <v>2937</v>
      </c>
      <c r="F486" s="41">
        <v>336</v>
      </c>
      <c r="G486" s="42">
        <v>2916</v>
      </c>
      <c r="H486" s="43" t="s">
        <v>1679</v>
      </c>
      <c r="I486" s="41" t="s">
        <v>19</v>
      </c>
      <c r="J486" s="41" t="s">
        <v>14</v>
      </c>
      <c r="K486" s="41" t="s">
        <v>2407</v>
      </c>
      <c r="L486" s="40"/>
      <c r="M486" s="40"/>
    </row>
    <row r="487" spans="1:13" x14ac:dyDescent="0.25">
      <c r="A487" s="63" t="str">
        <f t="shared" si="16"/>
        <v>2667</v>
      </c>
      <c r="B487" s="63">
        <f t="shared" si="17"/>
        <v>2667</v>
      </c>
      <c r="C487" s="40">
        <v>532</v>
      </c>
      <c r="D487" s="41">
        <v>164</v>
      </c>
      <c r="E487" s="41" t="s">
        <v>2938</v>
      </c>
      <c r="F487" s="41">
        <v>199</v>
      </c>
      <c r="G487" s="42">
        <v>2667</v>
      </c>
      <c r="H487" s="43" t="s">
        <v>1335</v>
      </c>
      <c r="I487" s="41" t="s">
        <v>13</v>
      </c>
      <c r="J487" s="41" t="s">
        <v>14</v>
      </c>
      <c r="K487" s="41" t="s">
        <v>2407</v>
      </c>
      <c r="L487" s="40"/>
      <c r="M487" s="40"/>
    </row>
    <row r="488" spans="1:13" x14ac:dyDescent="0.25">
      <c r="A488" s="63" t="str">
        <f t="shared" si="16"/>
        <v>3160</v>
      </c>
      <c r="B488" s="63">
        <f t="shared" si="17"/>
        <v>3160</v>
      </c>
      <c r="C488" s="40">
        <v>534</v>
      </c>
      <c r="D488" s="41">
        <v>166</v>
      </c>
      <c r="E488" s="41" t="s">
        <v>2939</v>
      </c>
      <c r="F488" s="41">
        <v>155</v>
      </c>
      <c r="G488" s="42">
        <v>3160</v>
      </c>
      <c r="H488" s="43" t="s">
        <v>1814</v>
      </c>
      <c r="I488" s="41" t="s">
        <v>13</v>
      </c>
      <c r="J488" s="41" t="s">
        <v>14</v>
      </c>
      <c r="K488" s="41" t="s">
        <v>2407</v>
      </c>
      <c r="L488" s="40"/>
      <c r="M488" s="40"/>
    </row>
    <row r="489" spans="1:13" x14ac:dyDescent="0.25">
      <c r="A489" s="63" t="str">
        <f t="shared" si="16"/>
        <v>4548</v>
      </c>
      <c r="B489" s="63">
        <f t="shared" si="17"/>
        <v>4548</v>
      </c>
      <c r="C489" s="40">
        <v>535</v>
      </c>
      <c r="D489" s="41">
        <v>167</v>
      </c>
      <c r="E489" s="41" t="s">
        <v>2940</v>
      </c>
      <c r="F489" s="41">
        <v>120</v>
      </c>
      <c r="G489" s="42">
        <v>4548</v>
      </c>
      <c r="H489" s="43" t="s">
        <v>1967</v>
      </c>
      <c r="I489" s="41" t="s">
        <v>13</v>
      </c>
      <c r="J489" s="41" t="s">
        <v>77</v>
      </c>
      <c r="K489" s="41" t="s">
        <v>2407</v>
      </c>
      <c r="L489" s="40"/>
      <c r="M489" s="40"/>
    </row>
    <row r="490" spans="1:13" x14ac:dyDescent="0.25">
      <c r="A490" s="63" t="str">
        <f t="shared" si="16"/>
        <v>3863</v>
      </c>
      <c r="B490" s="63">
        <f t="shared" si="17"/>
        <v>3863</v>
      </c>
      <c r="C490" s="40">
        <v>536</v>
      </c>
      <c r="D490" s="41">
        <v>168</v>
      </c>
      <c r="E490" s="41" t="s">
        <v>2941</v>
      </c>
      <c r="F490" s="41">
        <v>346</v>
      </c>
      <c r="G490" s="42">
        <v>3863</v>
      </c>
      <c r="H490" s="43" t="s">
        <v>2016</v>
      </c>
      <c r="I490" s="41" t="s">
        <v>13</v>
      </c>
      <c r="J490" s="41" t="s">
        <v>14</v>
      </c>
      <c r="K490" s="41" t="s">
        <v>2407</v>
      </c>
      <c r="L490" s="40"/>
      <c r="M490" s="40"/>
    </row>
    <row r="491" spans="1:13" x14ac:dyDescent="0.25">
      <c r="A491" s="63" t="str">
        <f t="shared" si="16"/>
        <v>903</v>
      </c>
      <c r="B491" s="63">
        <f t="shared" si="17"/>
        <v>903</v>
      </c>
      <c r="C491" s="40">
        <v>537</v>
      </c>
      <c r="D491" s="41">
        <v>169</v>
      </c>
      <c r="E491" s="41" t="s">
        <v>2942</v>
      </c>
      <c r="F491" s="41">
        <v>338</v>
      </c>
      <c r="G491" s="42">
        <v>903</v>
      </c>
      <c r="H491" s="43" t="s">
        <v>2137</v>
      </c>
      <c r="I491" s="41" t="s">
        <v>13</v>
      </c>
      <c r="J491" s="41" t="s">
        <v>14</v>
      </c>
      <c r="K491" s="41" t="s">
        <v>2407</v>
      </c>
      <c r="L491" s="40"/>
      <c r="M491" s="40"/>
    </row>
    <row r="492" spans="1:13" x14ac:dyDescent="0.25">
      <c r="A492" s="63" t="str">
        <f t="shared" ref="A492:A530" si="18">CLEAN(B492)</f>
        <v>2017</v>
      </c>
      <c r="B492" s="63">
        <f t="shared" si="17"/>
        <v>2017</v>
      </c>
      <c r="C492" s="40">
        <v>538</v>
      </c>
      <c r="D492" s="41">
        <v>170</v>
      </c>
      <c r="E492" s="41" t="s">
        <v>2943</v>
      </c>
      <c r="F492" s="41">
        <v>274</v>
      </c>
      <c r="G492" s="42">
        <v>2017</v>
      </c>
      <c r="H492" s="43" t="s">
        <v>1606</v>
      </c>
      <c r="I492" s="41" t="s">
        <v>19</v>
      </c>
      <c r="J492" s="41" t="s">
        <v>14</v>
      </c>
      <c r="K492" s="41" t="s">
        <v>2407</v>
      </c>
      <c r="L492" s="40"/>
      <c r="M492" s="40"/>
    </row>
    <row r="493" spans="1:13" x14ac:dyDescent="0.25">
      <c r="A493" s="63" t="str">
        <f t="shared" si="18"/>
        <v>2336</v>
      </c>
      <c r="B493" s="63">
        <f t="shared" si="17"/>
        <v>2336</v>
      </c>
      <c r="C493" s="40">
        <v>539</v>
      </c>
      <c r="D493" s="41">
        <v>171</v>
      </c>
      <c r="E493" s="41" t="s">
        <v>2944</v>
      </c>
      <c r="F493" s="41">
        <v>352</v>
      </c>
      <c r="G493" s="42">
        <v>2336</v>
      </c>
      <c r="H493" s="43" t="s">
        <v>695</v>
      </c>
      <c r="I493" s="41" t="s">
        <v>13</v>
      </c>
      <c r="J493" s="41" t="s">
        <v>14</v>
      </c>
      <c r="K493" s="41" t="s">
        <v>2407</v>
      </c>
      <c r="L493" s="40"/>
      <c r="M493" s="40"/>
    </row>
    <row r="494" spans="1:13" x14ac:dyDescent="0.25">
      <c r="A494" s="63" t="str">
        <f t="shared" si="18"/>
        <v>3326</v>
      </c>
      <c r="B494" s="63">
        <f t="shared" si="17"/>
        <v>3326</v>
      </c>
      <c r="C494" s="40">
        <v>540</v>
      </c>
      <c r="D494" s="41">
        <v>172</v>
      </c>
      <c r="E494" s="41" t="s">
        <v>2945</v>
      </c>
      <c r="F494" s="41">
        <v>152</v>
      </c>
      <c r="G494" s="42">
        <v>3326</v>
      </c>
      <c r="H494" s="43" t="s">
        <v>1481</v>
      </c>
      <c r="I494" s="41" t="s">
        <v>13</v>
      </c>
      <c r="J494" s="41" t="s">
        <v>14</v>
      </c>
      <c r="K494" s="41" t="s">
        <v>2407</v>
      </c>
      <c r="L494" s="40"/>
      <c r="M494" s="40"/>
    </row>
    <row r="495" spans="1:13" x14ac:dyDescent="0.25">
      <c r="A495" s="63" t="str">
        <f t="shared" si="18"/>
        <v>1998</v>
      </c>
      <c r="B495" s="63">
        <f t="shared" si="17"/>
        <v>1998</v>
      </c>
      <c r="C495" s="40">
        <v>541</v>
      </c>
      <c r="D495" s="41">
        <v>173</v>
      </c>
      <c r="E495" s="41" t="s">
        <v>2946</v>
      </c>
      <c r="F495" s="41">
        <v>420</v>
      </c>
      <c r="G495" s="42">
        <v>1998</v>
      </c>
      <c r="H495" s="43" t="s">
        <v>1737</v>
      </c>
      <c r="I495" s="41" t="s">
        <v>13</v>
      </c>
      <c r="J495" s="41" t="s">
        <v>14</v>
      </c>
      <c r="K495" s="41" t="s">
        <v>2407</v>
      </c>
      <c r="L495" s="40"/>
      <c r="M495" s="40"/>
    </row>
    <row r="496" spans="1:13" x14ac:dyDescent="0.25">
      <c r="A496" s="63" t="str">
        <f t="shared" si="18"/>
        <v>2380</v>
      </c>
      <c r="B496" s="63">
        <f t="shared" si="17"/>
        <v>2380</v>
      </c>
      <c r="C496" s="40">
        <v>542</v>
      </c>
      <c r="D496" s="41">
        <v>174</v>
      </c>
      <c r="E496" s="41" t="s">
        <v>2947</v>
      </c>
      <c r="F496" s="41">
        <v>381</v>
      </c>
      <c r="G496" s="42">
        <v>2380</v>
      </c>
      <c r="H496" s="43" t="s">
        <v>661</v>
      </c>
      <c r="I496" s="41" t="s">
        <v>13</v>
      </c>
      <c r="J496" s="41" t="s">
        <v>14</v>
      </c>
      <c r="K496" s="41" t="s">
        <v>2407</v>
      </c>
      <c r="L496" s="40"/>
      <c r="M496" s="40"/>
    </row>
    <row r="497" spans="1:13" x14ac:dyDescent="0.25">
      <c r="A497" s="63" t="str">
        <f t="shared" si="18"/>
        <v>4159</v>
      </c>
      <c r="B497" s="63">
        <f t="shared" si="17"/>
        <v>4159</v>
      </c>
      <c r="C497" s="40">
        <v>543</v>
      </c>
      <c r="D497" s="41">
        <v>175</v>
      </c>
      <c r="E497" s="41" t="s">
        <v>2948</v>
      </c>
      <c r="F497" s="41">
        <v>40</v>
      </c>
      <c r="G497" s="42">
        <v>4159</v>
      </c>
      <c r="H497" s="43" t="s">
        <v>149</v>
      </c>
      <c r="I497" s="41" t="s">
        <v>13</v>
      </c>
      <c r="J497" s="41" t="s">
        <v>14</v>
      </c>
      <c r="K497" s="41" t="s">
        <v>2407</v>
      </c>
      <c r="L497" s="40"/>
      <c r="M497" s="40"/>
    </row>
    <row r="498" spans="1:13" x14ac:dyDescent="0.25">
      <c r="A498" s="63" t="str">
        <f t="shared" si="18"/>
        <v>1391</v>
      </c>
      <c r="B498" s="63">
        <f t="shared" si="17"/>
        <v>1391</v>
      </c>
      <c r="C498" s="40">
        <v>545</v>
      </c>
      <c r="D498" s="41">
        <v>177</v>
      </c>
      <c r="E498" s="41" t="s">
        <v>2949</v>
      </c>
      <c r="F498" s="41">
        <v>259</v>
      </c>
      <c r="G498" s="42">
        <v>1391</v>
      </c>
      <c r="H498" s="43" t="s">
        <v>2044</v>
      </c>
      <c r="I498" s="41" t="s">
        <v>13</v>
      </c>
      <c r="J498" s="41" t="s">
        <v>14</v>
      </c>
      <c r="K498" s="41" t="s">
        <v>2407</v>
      </c>
      <c r="L498" s="40"/>
      <c r="M498" s="40"/>
    </row>
    <row r="499" spans="1:13" x14ac:dyDescent="0.25">
      <c r="A499" s="63" t="str">
        <f t="shared" si="18"/>
        <v>143</v>
      </c>
      <c r="B499" s="63">
        <f t="shared" si="17"/>
        <v>143</v>
      </c>
      <c r="C499" s="40">
        <v>546</v>
      </c>
      <c r="D499" s="41">
        <v>178</v>
      </c>
      <c r="E499" s="41" t="s">
        <v>2950</v>
      </c>
      <c r="F499" s="41">
        <v>359</v>
      </c>
      <c r="G499" s="42">
        <v>143</v>
      </c>
      <c r="H499" s="43" t="s">
        <v>882</v>
      </c>
      <c r="I499" s="41" t="s">
        <v>13</v>
      </c>
      <c r="J499" s="41" t="s">
        <v>14</v>
      </c>
      <c r="K499" s="41" t="s">
        <v>2407</v>
      </c>
      <c r="L499" s="40"/>
      <c r="M499" s="40"/>
    </row>
    <row r="500" spans="1:13" x14ac:dyDescent="0.25">
      <c r="A500" s="63" t="str">
        <f t="shared" si="18"/>
        <v>2539</v>
      </c>
      <c r="B500" s="63">
        <f t="shared" si="17"/>
        <v>2539</v>
      </c>
      <c r="C500" s="40">
        <v>547</v>
      </c>
      <c r="D500" s="41">
        <v>179</v>
      </c>
      <c r="E500" s="41" t="s">
        <v>2951</v>
      </c>
      <c r="F500" s="41">
        <v>328</v>
      </c>
      <c r="G500" s="42">
        <v>2539</v>
      </c>
      <c r="H500" s="43" t="s">
        <v>812</v>
      </c>
      <c r="I500" s="41" t="s">
        <v>13</v>
      </c>
      <c r="J500" s="41" t="s">
        <v>14</v>
      </c>
      <c r="K500" s="41" t="s">
        <v>2407</v>
      </c>
      <c r="L500" s="40"/>
      <c r="M500" s="40"/>
    </row>
    <row r="501" spans="1:13" ht="24" x14ac:dyDescent="0.25">
      <c r="A501" s="63" t="str">
        <f t="shared" si="18"/>
        <v>767</v>
      </c>
      <c r="B501" s="63">
        <f t="shared" si="17"/>
        <v>767</v>
      </c>
      <c r="C501" s="40">
        <v>548</v>
      </c>
      <c r="D501" s="41">
        <v>180</v>
      </c>
      <c r="E501" s="41" t="s">
        <v>2952</v>
      </c>
      <c r="F501" s="51">
        <v>423</v>
      </c>
      <c r="G501" s="52">
        <v>767</v>
      </c>
      <c r="H501" s="53" t="s">
        <v>400</v>
      </c>
      <c r="I501" s="41" t="s">
        <v>19</v>
      </c>
      <c r="J501" s="41" t="s">
        <v>14</v>
      </c>
      <c r="K501" s="41" t="s">
        <v>2407</v>
      </c>
      <c r="L501" s="35" t="s">
        <v>2953</v>
      </c>
      <c r="M501" s="40"/>
    </row>
    <row r="502" spans="1:13" x14ac:dyDescent="0.25">
      <c r="A502" s="63" t="str">
        <f t="shared" si="18"/>
        <v>569</v>
      </c>
      <c r="B502" s="63">
        <f t="shared" si="17"/>
        <v>569</v>
      </c>
      <c r="C502" s="40">
        <v>549</v>
      </c>
      <c r="D502" s="41">
        <v>181</v>
      </c>
      <c r="E502" s="41" t="s">
        <v>2954</v>
      </c>
      <c r="F502" s="51">
        <v>426</v>
      </c>
      <c r="G502" s="52">
        <v>569</v>
      </c>
      <c r="H502" s="53" t="s">
        <v>325</v>
      </c>
      <c r="I502" s="40" t="s">
        <v>13</v>
      </c>
      <c r="J502" s="41" t="s">
        <v>14</v>
      </c>
      <c r="K502" s="41" t="s">
        <v>2407</v>
      </c>
      <c r="L502" s="40"/>
      <c r="M502" s="40"/>
    </row>
    <row r="503" spans="1:13" ht="24" x14ac:dyDescent="0.25">
      <c r="A503" s="63" t="str">
        <f t="shared" si="18"/>
        <v>575</v>
      </c>
      <c r="B503" s="63">
        <f t="shared" si="17"/>
        <v>575</v>
      </c>
      <c r="C503" s="40">
        <v>550</v>
      </c>
      <c r="D503" s="41">
        <v>182</v>
      </c>
      <c r="E503" s="41" t="s">
        <v>2955</v>
      </c>
      <c r="F503" s="51">
        <v>425</v>
      </c>
      <c r="G503" s="52">
        <v>575</v>
      </c>
      <c r="H503" s="53" t="s">
        <v>74</v>
      </c>
      <c r="I503" s="40" t="s">
        <v>13</v>
      </c>
      <c r="J503" s="41" t="s">
        <v>14</v>
      </c>
      <c r="K503" s="41" t="s">
        <v>2407</v>
      </c>
      <c r="L503" s="35" t="s">
        <v>2956</v>
      </c>
      <c r="M503" s="40"/>
    </row>
    <row r="504" spans="1:13" ht="24" x14ac:dyDescent="0.25">
      <c r="A504" s="63" t="str">
        <f t="shared" si="18"/>
        <v>491</v>
      </c>
      <c r="B504" s="63">
        <f t="shared" si="17"/>
        <v>491</v>
      </c>
      <c r="C504" s="40">
        <v>551</v>
      </c>
      <c r="D504" s="41">
        <v>183</v>
      </c>
      <c r="E504" s="41" t="s">
        <v>2957</v>
      </c>
      <c r="F504" s="51">
        <v>428</v>
      </c>
      <c r="G504" s="52">
        <v>491</v>
      </c>
      <c r="H504" s="53" t="s">
        <v>1902</v>
      </c>
      <c r="I504" s="40" t="s">
        <v>13</v>
      </c>
      <c r="J504" s="41" t="s">
        <v>14</v>
      </c>
      <c r="K504" s="41" t="s">
        <v>2407</v>
      </c>
      <c r="L504" s="35" t="s">
        <v>2958</v>
      </c>
      <c r="M504" s="40"/>
    </row>
    <row r="505" spans="1:13" ht="24" x14ac:dyDescent="0.25">
      <c r="A505" s="63" t="str">
        <f t="shared" si="18"/>
        <v>2240</v>
      </c>
      <c r="B505" s="63">
        <f t="shared" si="17"/>
        <v>2240</v>
      </c>
      <c r="C505" s="40">
        <v>552</v>
      </c>
      <c r="D505" s="41">
        <v>184</v>
      </c>
      <c r="E505" s="41" t="s">
        <v>2959</v>
      </c>
      <c r="F505" s="51">
        <v>429</v>
      </c>
      <c r="G505" s="52">
        <v>2240</v>
      </c>
      <c r="H505" s="53" t="s">
        <v>573</v>
      </c>
      <c r="I505" s="40" t="s">
        <v>13</v>
      </c>
      <c r="J505" s="41" t="s">
        <v>14</v>
      </c>
      <c r="K505" s="41" t="s">
        <v>2407</v>
      </c>
      <c r="L505" s="35" t="s">
        <v>2960</v>
      </c>
      <c r="M505" s="40"/>
    </row>
    <row r="506" spans="1:13" ht="24" x14ac:dyDescent="0.25">
      <c r="A506" s="63" t="str">
        <f t="shared" si="18"/>
        <v>1304</v>
      </c>
      <c r="B506" s="63">
        <f t="shared" si="17"/>
        <v>1304</v>
      </c>
      <c r="C506" s="40">
        <v>553</v>
      </c>
      <c r="D506" s="41">
        <v>185</v>
      </c>
      <c r="E506" s="41" t="s">
        <v>2961</v>
      </c>
      <c r="F506" s="51">
        <v>433</v>
      </c>
      <c r="G506" s="52">
        <v>1304</v>
      </c>
      <c r="H506" s="53" t="s">
        <v>1650</v>
      </c>
      <c r="I506" s="40" t="s">
        <v>13</v>
      </c>
      <c r="J506" s="41" t="s">
        <v>14</v>
      </c>
      <c r="K506" s="41" t="s">
        <v>2407</v>
      </c>
      <c r="L506" s="35" t="s">
        <v>2962</v>
      </c>
      <c r="M506" s="40"/>
    </row>
    <row r="507" spans="1:13" ht="24" x14ac:dyDescent="0.25">
      <c r="A507" s="63" t="str">
        <f t="shared" si="18"/>
        <v>584</v>
      </c>
      <c r="B507" s="63">
        <f t="shared" si="17"/>
        <v>584</v>
      </c>
      <c r="C507" s="40">
        <v>554</v>
      </c>
      <c r="D507" s="41">
        <v>186</v>
      </c>
      <c r="E507" s="41" t="s">
        <v>2963</v>
      </c>
      <c r="F507" s="46">
        <v>435</v>
      </c>
      <c r="G507" s="47">
        <v>584</v>
      </c>
      <c r="H507" s="48" t="s">
        <v>467</v>
      </c>
      <c r="I507" s="47" t="s">
        <v>19</v>
      </c>
      <c r="J507" s="41" t="s">
        <v>14</v>
      </c>
      <c r="K507" s="41" t="s">
        <v>2407</v>
      </c>
      <c r="L507" s="35" t="s">
        <v>2964</v>
      </c>
      <c r="M507" s="40"/>
    </row>
    <row r="508" spans="1:13" ht="24" x14ac:dyDescent="0.25">
      <c r="A508" s="63" t="str">
        <f t="shared" si="18"/>
        <v>293</v>
      </c>
      <c r="B508" s="63">
        <f t="shared" si="17"/>
        <v>293</v>
      </c>
      <c r="C508" s="40">
        <v>555</v>
      </c>
      <c r="D508" s="41">
        <v>187</v>
      </c>
      <c r="E508" s="41" t="s">
        <v>2965</v>
      </c>
      <c r="F508" s="46">
        <v>438</v>
      </c>
      <c r="G508" s="47">
        <v>293</v>
      </c>
      <c r="H508" s="48" t="s">
        <v>222</v>
      </c>
      <c r="I508" s="47" t="s">
        <v>19</v>
      </c>
      <c r="J508" s="41" t="s">
        <v>14</v>
      </c>
      <c r="K508" s="41" t="s">
        <v>2407</v>
      </c>
      <c r="L508" s="35" t="s">
        <v>2966</v>
      </c>
      <c r="M508" s="40"/>
    </row>
    <row r="509" spans="1:13" ht="24" x14ac:dyDescent="0.25">
      <c r="A509" s="63" t="str">
        <f t="shared" si="18"/>
        <v>2258</v>
      </c>
      <c r="B509" s="63">
        <f t="shared" si="17"/>
        <v>2258</v>
      </c>
      <c r="C509" s="40">
        <v>556</v>
      </c>
      <c r="D509" s="41">
        <v>188</v>
      </c>
      <c r="E509" s="41" t="s">
        <v>2967</v>
      </c>
      <c r="F509" s="46">
        <v>439</v>
      </c>
      <c r="G509" s="47">
        <v>2258</v>
      </c>
      <c r="H509" s="48" t="s">
        <v>919</v>
      </c>
      <c r="I509" s="47" t="s">
        <v>13</v>
      </c>
      <c r="J509" s="41" t="s">
        <v>14</v>
      </c>
      <c r="K509" s="41" t="s">
        <v>2407</v>
      </c>
      <c r="L509" s="35" t="s">
        <v>2968</v>
      </c>
      <c r="M509" s="40"/>
    </row>
    <row r="510" spans="1:13" x14ac:dyDescent="0.25">
      <c r="A510" s="63" t="str">
        <f t="shared" si="18"/>
        <v>1563</v>
      </c>
      <c r="B510" s="63">
        <f t="shared" si="17"/>
        <v>1563</v>
      </c>
      <c r="C510" s="40">
        <v>557</v>
      </c>
      <c r="D510" s="41">
        <v>189</v>
      </c>
      <c r="E510" s="41" t="s">
        <v>2969</v>
      </c>
      <c r="F510" s="46">
        <v>441</v>
      </c>
      <c r="G510" s="47">
        <v>1563</v>
      </c>
      <c r="H510" s="48" t="s">
        <v>1332</v>
      </c>
      <c r="I510" s="47" t="s">
        <v>19</v>
      </c>
      <c r="J510" s="41" t="s">
        <v>14</v>
      </c>
      <c r="K510" s="41" t="s">
        <v>2407</v>
      </c>
      <c r="L510" s="35"/>
      <c r="M510" s="40"/>
    </row>
    <row r="511" spans="1:13" ht="24" x14ac:dyDescent="0.25">
      <c r="A511" s="63" t="str">
        <f t="shared" si="18"/>
        <v>628</v>
      </c>
      <c r="B511" s="63">
        <f t="shared" si="17"/>
        <v>628</v>
      </c>
      <c r="C511" s="40">
        <v>558</v>
      </c>
      <c r="D511" s="41">
        <v>190</v>
      </c>
      <c r="E511" s="58" t="s">
        <v>2970</v>
      </c>
      <c r="F511" s="58">
        <v>442</v>
      </c>
      <c r="G511" s="59">
        <v>628</v>
      </c>
      <c r="H511" s="60" t="s">
        <v>2078</v>
      </c>
      <c r="I511" s="58" t="s">
        <v>13</v>
      </c>
      <c r="J511" s="58" t="s">
        <v>14</v>
      </c>
      <c r="K511" s="41" t="s">
        <v>2407</v>
      </c>
      <c r="L511" s="35" t="s">
        <v>2971</v>
      </c>
      <c r="M511" s="40"/>
    </row>
    <row r="512" spans="1:13" ht="24" x14ac:dyDescent="0.25">
      <c r="A512" s="63" t="str">
        <f t="shared" si="18"/>
        <v>613</v>
      </c>
      <c r="B512" s="63">
        <f t="shared" si="17"/>
        <v>613</v>
      </c>
      <c r="C512" s="40">
        <v>559</v>
      </c>
      <c r="D512" s="41">
        <v>191</v>
      </c>
      <c r="E512" s="58" t="s">
        <v>2972</v>
      </c>
      <c r="F512" s="46">
        <v>444</v>
      </c>
      <c r="G512" s="47">
        <v>613</v>
      </c>
      <c r="H512" s="48" t="s">
        <v>1507</v>
      </c>
      <c r="I512" s="47" t="s">
        <v>19</v>
      </c>
      <c r="J512" s="58" t="s">
        <v>14</v>
      </c>
      <c r="K512" s="41" t="s">
        <v>2407</v>
      </c>
      <c r="L512" s="35" t="s">
        <v>2973</v>
      </c>
      <c r="M512" s="40"/>
    </row>
    <row r="513" spans="1:13" ht="24" x14ac:dyDescent="0.25">
      <c r="A513" s="63" t="str">
        <f t="shared" si="18"/>
        <v>580</v>
      </c>
      <c r="B513" s="63">
        <f t="shared" si="17"/>
        <v>580</v>
      </c>
      <c r="C513" s="40">
        <v>560</v>
      </c>
      <c r="D513" s="41">
        <v>192</v>
      </c>
      <c r="E513" s="58" t="s">
        <v>2974</v>
      </c>
      <c r="F513" s="46">
        <v>443</v>
      </c>
      <c r="G513" s="47">
        <v>580</v>
      </c>
      <c r="H513" s="48" t="s">
        <v>1368</v>
      </c>
      <c r="I513" s="47" t="s">
        <v>13</v>
      </c>
      <c r="J513" s="58" t="s">
        <v>14</v>
      </c>
      <c r="K513" s="41" t="s">
        <v>2407</v>
      </c>
      <c r="L513" s="35" t="s">
        <v>2975</v>
      </c>
      <c r="M513" s="40"/>
    </row>
    <row r="514" spans="1:13" ht="24" x14ac:dyDescent="0.25">
      <c r="A514" s="63" t="str">
        <f t="shared" si="18"/>
        <v>2480</v>
      </c>
      <c r="B514" s="63">
        <f t="shared" si="17"/>
        <v>2480</v>
      </c>
      <c r="C514" s="40">
        <v>561</v>
      </c>
      <c r="D514" s="41"/>
      <c r="E514" s="58" t="s">
        <v>3349</v>
      </c>
      <c r="F514" s="46">
        <v>445</v>
      </c>
      <c r="G514" s="47">
        <v>2480</v>
      </c>
      <c r="H514" s="48" t="s">
        <v>31</v>
      </c>
      <c r="I514" s="47" t="s">
        <v>13</v>
      </c>
      <c r="J514" s="58" t="s">
        <v>14</v>
      </c>
      <c r="K514" s="41" t="s">
        <v>2407</v>
      </c>
      <c r="L514" s="35" t="s">
        <v>3350</v>
      </c>
      <c r="M514" s="40"/>
    </row>
    <row r="515" spans="1:13" x14ac:dyDescent="0.25">
      <c r="A515" s="63" t="str">
        <f t="shared" si="18"/>
        <v>3688</v>
      </c>
      <c r="B515" s="63">
        <f t="shared" si="17"/>
        <v>3688</v>
      </c>
      <c r="C515" s="40">
        <v>562</v>
      </c>
      <c r="D515" s="41">
        <v>1</v>
      </c>
      <c r="E515" s="41" t="s">
        <v>2976</v>
      </c>
      <c r="F515" s="41">
        <v>13</v>
      </c>
      <c r="G515" s="42">
        <v>3688</v>
      </c>
      <c r="H515" s="43" t="s">
        <v>1226</v>
      </c>
      <c r="I515" s="41" t="s">
        <v>13</v>
      </c>
      <c r="J515" s="41" t="s">
        <v>14</v>
      </c>
      <c r="K515" s="41" t="s">
        <v>2408</v>
      </c>
      <c r="L515" s="41"/>
      <c r="M515" s="40"/>
    </row>
    <row r="516" spans="1:13" x14ac:dyDescent="0.25">
      <c r="A516" s="63" t="str">
        <f t="shared" si="18"/>
        <v>2638</v>
      </c>
      <c r="B516" s="63">
        <f t="shared" si="17"/>
        <v>2638</v>
      </c>
      <c r="C516" s="40">
        <v>564</v>
      </c>
      <c r="D516" s="41">
        <v>3</v>
      </c>
      <c r="E516" s="41" t="s">
        <v>2977</v>
      </c>
      <c r="F516" s="41">
        <v>574</v>
      </c>
      <c r="G516" s="42">
        <v>2638</v>
      </c>
      <c r="H516" s="43" t="s">
        <v>1300</v>
      </c>
      <c r="I516" s="41" t="s">
        <v>13</v>
      </c>
      <c r="J516" s="41" t="s">
        <v>14</v>
      </c>
      <c r="K516" s="41" t="s">
        <v>2408</v>
      </c>
      <c r="L516" s="41"/>
      <c r="M516" s="40"/>
    </row>
    <row r="517" spans="1:13" x14ac:dyDescent="0.25">
      <c r="A517" s="63" t="str">
        <f t="shared" si="18"/>
        <v>3586</v>
      </c>
      <c r="B517" s="63">
        <f t="shared" si="17"/>
        <v>3586</v>
      </c>
      <c r="C517" s="40">
        <v>565</v>
      </c>
      <c r="D517" s="41">
        <v>4</v>
      </c>
      <c r="E517" s="41" t="s">
        <v>2978</v>
      </c>
      <c r="F517" s="41">
        <v>653</v>
      </c>
      <c r="G517" s="42">
        <v>3586</v>
      </c>
      <c r="H517" s="43" t="s">
        <v>2172</v>
      </c>
      <c r="I517" s="41" t="s">
        <v>13</v>
      </c>
      <c r="J517" s="41" t="s">
        <v>14</v>
      </c>
      <c r="K517" s="41" t="s">
        <v>2408</v>
      </c>
      <c r="L517" s="41"/>
      <c r="M517" s="40"/>
    </row>
    <row r="518" spans="1:13" x14ac:dyDescent="0.25">
      <c r="A518" s="63" t="str">
        <f t="shared" si="18"/>
        <v>2021</v>
      </c>
      <c r="B518" s="63">
        <f t="shared" si="17"/>
        <v>2021</v>
      </c>
      <c r="C518" s="40">
        <v>566</v>
      </c>
      <c r="D518" s="41">
        <v>5</v>
      </c>
      <c r="E518" s="41" t="s">
        <v>2979</v>
      </c>
      <c r="F518" s="41">
        <v>271</v>
      </c>
      <c r="G518" s="42">
        <v>2021</v>
      </c>
      <c r="H518" s="43" t="s">
        <v>1821</v>
      </c>
      <c r="I518" s="41" t="s">
        <v>13</v>
      </c>
      <c r="J518" s="41" t="s">
        <v>14</v>
      </c>
      <c r="K518" s="41" t="s">
        <v>2408</v>
      </c>
      <c r="L518" s="41"/>
      <c r="M518" s="40"/>
    </row>
    <row r="519" spans="1:13" x14ac:dyDescent="0.25">
      <c r="A519" s="63" t="str">
        <f t="shared" si="18"/>
        <v>2752</v>
      </c>
      <c r="B519" s="63">
        <f t="shared" si="17"/>
        <v>2752</v>
      </c>
      <c r="C519" s="40">
        <v>567</v>
      </c>
      <c r="D519" s="41">
        <v>6</v>
      </c>
      <c r="E519" s="41" t="s">
        <v>2980</v>
      </c>
      <c r="F519" s="41">
        <v>824</v>
      </c>
      <c r="G519" s="42">
        <v>2752</v>
      </c>
      <c r="H519" s="43" t="s">
        <v>1519</v>
      </c>
      <c r="I519" s="41" t="s">
        <v>13</v>
      </c>
      <c r="J519" s="41" t="s">
        <v>14</v>
      </c>
      <c r="K519" s="41" t="s">
        <v>2408</v>
      </c>
      <c r="L519" s="41"/>
      <c r="M519" s="40"/>
    </row>
    <row r="520" spans="1:13" x14ac:dyDescent="0.25">
      <c r="A520" s="63" t="str">
        <f t="shared" si="18"/>
        <v>2804</v>
      </c>
      <c r="B520" s="63">
        <f t="shared" si="17"/>
        <v>2804</v>
      </c>
      <c r="C520" s="40">
        <v>570</v>
      </c>
      <c r="D520" s="41">
        <v>9</v>
      </c>
      <c r="E520" s="41" t="s">
        <v>2981</v>
      </c>
      <c r="F520" s="41">
        <v>851</v>
      </c>
      <c r="G520" s="42">
        <v>2804</v>
      </c>
      <c r="H520" s="43" t="s">
        <v>1325</v>
      </c>
      <c r="I520" s="41" t="s">
        <v>13</v>
      </c>
      <c r="J520" s="41" t="s">
        <v>14</v>
      </c>
      <c r="K520" s="41" t="s">
        <v>2408</v>
      </c>
      <c r="L520" s="40"/>
      <c r="M520" s="40"/>
    </row>
    <row r="521" spans="1:13" x14ac:dyDescent="0.25">
      <c r="A521" s="63" t="str">
        <f t="shared" si="18"/>
        <v>1226</v>
      </c>
      <c r="B521" s="63">
        <f t="shared" si="17"/>
        <v>1226</v>
      </c>
      <c r="C521" s="40">
        <v>571</v>
      </c>
      <c r="D521" s="41">
        <v>10</v>
      </c>
      <c r="E521" s="41" t="s">
        <v>2982</v>
      </c>
      <c r="F521" s="41">
        <v>849</v>
      </c>
      <c r="G521" s="42">
        <v>1226</v>
      </c>
      <c r="H521" s="43" t="s">
        <v>475</v>
      </c>
      <c r="I521" s="41" t="s">
        <v>13</v>
      </c>
      <c r="J521" s="41" t="s">
        <v>14</v>
      </c>
      <c r="K521" s="41" t="s">
        <v>2408</v>
      </c>
      <c r="L521" s="40"/>
      <c r="M521" s="40"/>
    </row>
    <row r="522" spans="1:13" x14ac:dyDescent="0.25">
      <c r="A522" s="63" t="str">
        <f t="shared" si="18"/>
        <v>3804</v>
      </c>
      <c r="B522" s="63">
        <f t="shared" si="17"/>
        <v>3804</v>
      </c>
      <c r="C522" s="40">
        <v>574</v>
      </c>
      <c r="D522" s="41">
        <v>13</v>
      </c>
      <c r="E522" s="41" t="s">
        <v>2983</v>
      </c>
      <c r="F522" s="41">
        <v>880</v>
      </c>
      <c r="G522" s="42">
        <v>3804</v>
      </c>
      <c r="H522" s="43" t="s">
        <v>2260</v>
      </c>
      <c r="I522" s="41" t="s">
        <v>13</v>
      </c>
      <c r="J522" s="41" t="s">
        <v>14</v>
      </c>
      <c r="K522" s="41" t="s">
        <v>2408</v>
      </c>
      <c r="L522" s="40"/>
      <c r="M522" s="40"/>
    </row>
    <row r="523" spans="1:13" x14ac:dyDescent="0.25">
      <c r="A523" s="63" t="str">
        <f t="shared" si="18"/>
        <v>2175</v>
      </c>
      <c r="B523" s="63">
        <f t="shared" si="17"/>
        <v>2175</v>
      </c>
      <c r="C523" s="40">
        <v>576</v>
      </c>
      <c r="D523" s="41">
        <v>15</v>
      </c>
      <c r="E523" s="41" t="s">
        <v>2984</v>
      </c>
      <c r="F523" s="41">
        <v>953</v>
      </c>
      <c r="G523" s="42">
        <v>2175</v>
      </c>
      <c r="H523" s="43" t="s">
        <v>2232</v>
      </c>
      <c r="I523" s="41" t="s">
        <v>13</v>
      </c>
      <c r="J523" s="41" t="s">
        <v>14</v>
      </c>
      <c r="K523" s="41" t="s">
        <v>2408</v>
      </c>
      <c r="L523" s="40"/>
      <c r="M523" s="40"/>
    </row>
    <row r="524" spans="1:13" x14ac:dyDescent="0.25">
      <c r="A524" s="63" t="str">
        <f t="shared" si="18"/>
        <v>1346</v>
      </c>
      <c r="B524" s="63">
        <f t="shared" si="17"/>
        <v>1346</v>
      </c>
      <c r="C524" s="40">
        <v>577</v>
      </c>
      <c r="D524" s="41">
        <v>16</v>
      </c>
      <c r="E524" s="41" t="s">
        <v>2985</v>
      </c>
      <c r="F524" s="41">
        <v>926</v>
      </c>
      <c r="G524" s="42">
        <v>1346</v>
      </c>
      <c r="H524" s="43" t="s">
        <v>2221</v>
      </c>
      <c r="I524" s="41" t="s">
        <v>13</v>
      </c>
      <c r="J524" s="41" t="s">
        <v>14</v>
      </c>
      <c r="K524" s="41" t="s">
        <v>2408</v>
      </c>
      <c r="L524" s="40"/>
      <c r="M524" s="40"/>
    </row>
    <row r="525" spans="1:13" x14ac:dyDescent="0.25">
      <c r="A525" s="63" t="str">
        <f t="shared" si="18"/>
        <v>355</v>
      </c>
      <c r="B525" s="63">
        <f t="shared" ref="B525:B571" si="19">_xlfn.NUMBERVALUE(G525)</f>
        <v>355</v>
      </c>
      <c r="C525" s="40">
        <v>581</v>
      </c>
      <c r="D525" s="41">
        <v>20</v>
      </c>
      <c r="E525" s="41" t="s">
        <v>2986</v>
      </c>
      <c r="F525" s="41">
        <v>887</v>
      </c>
      <c r="G525" s="42">
        <v>355</v>
      </c>
      <c r="H525" s="43" t="s">
        <v>448</v>
      </c>
      <c r="I525" s="41" t="s">
        <v>19</v>
      </c>
      <c r="J525" s="41" t="s">
        <v>14</v>
      </c>
      <c r="K525" s="41" t="s">
        <v>2408</v>
      </c>
      <c r="L525" s="40"/>
      <c r="M525" s="40"/>
    </row>
    <row r="526" spans="1:13" x14ac:dyDescent="0.25">
      <c r="A526" s="63" t="str">
        <f t="shared" si="18"/>
        <v>2472</v>
      </c>
      <c r="B526" s="63">
        <f t="shared" si="19"/>
        <v>2472</v>
      </c>
      <c r="C526" s="40">
        <v>583</v>
      </c>
      <c r="D526" s="41">
        <v>22</v>
      </c>
      <c r="E526" s="41" t="s">
        <v>2987</v>
      </c>
      <c r="F526" s="41">
        <v>771</v>
      </c>
      <c r="G526" s="42">
        <v>2472</v>
      </c>
      <c r="H526" s="43" t="s">
        <v>364</v>
      </c>
      <c r="I526" s="41" t="s">
        <v>19</v>
      </c>
      <c r="J526" s="41" t="s">
        <v>14</v>
      </c>
      <c r="K526" s="41" t="s">
        <v>2408</v>
      </c>
      <c r="L526" s="40"/>
      <c r="M526" s="40"/>
    </row>
    <row r="527" spans="1:13" x14ac:dyDescent="0.25">
      <c r="A527" s="63" t="str">
        <f t="shared" si="18"/>
        <v>275</v>
      </c>
      <c r="B527" s="63">
        <f t="shared" si="19"/>
        <v>275</v>
      </c>
      <c r="C527" s="40">
        <v>584</v>
      </c>
      <c r="D527" s="41">
        <v>23</v>
      </c>
      <c r="E527" s="41" t="s">
        <v>2988</v>
      </c>
      <c r="F527" s="41">
        <v>838</v>
      </c>
      <c r="G527" s="42">
        <v>275</v>
      </c>
      <c r="H527" s="43" t="s">
        <v>78</v>
      </c>
      <c r="I527" s="41" t="s">
        <v>13</v>
      </c>
      <c r="J527" s="41" t="s">
        <v>14</v>
      </c>
      <c r="K527" s="41" t="s">
        <v>2408</v>
      </c>
      <c r="L527" s="40"/>
      <c r="M527" s="40"/>
    </row>
    <row r="528" spans="1:13" x14ac:dyDescent="0.25">
      <c r="A528" s="63" t="str">
        <f t="shared" si="18"/>
        <v>1543</v>
      </c>
      <c r="B528" s="63">
        <f t="shared" si="19"/>
        <v>1543</v>
      </c>
      <c r="C528" s="40">
        <v>586</v>
      </c>
      <c r="D528" s="41">
        <v>25</v>
      </c>
      <c r="E528" s="41" t="s">
        <v>2989</v>
      </c>
      <c r="F528" s="41">
        <v>955</v>
      </c>
      <c r="G528" s="42">
        <v>1543</v>
      </c>
      <c r="H528" s="43" t="s">
        <v>1383</v>
      </c>
      <c r="I528" s="41" t="s">
        <v>13</v>
      </c>
      <c r="J528" s="41" t="s">
        <v>14</v>
      </c>
      <c r="K528" s="41" t="s">
        <v>2408</v>
      </c>
      <c r="L528" s="40"/>
      <c r="M528" s="40"/>
    </row>
    <row r="529" spans="1:13" x14ac:dyDescent="0.25">
      <c r="A529" s="63" t="str">
        <f t="shared" si="18"/>
        <v>65</v>
      </c>
      <c r="B529" s="63">
        <f t="shared" si="19"/>
        <v>65</v>
      </c>
      <c r="C529" s="40">
        <v>587</v>
      </c>
      <c r="D529" s="41">
        <v>26</v>
      </c>
      <c r="E529" s="41" t="s">
        <v>2990</v>
      </c>
      <c r="F529" s="41">
        <v>921</v>
      </c>
      <c r="G529" s="42">
        <v>65</v>
      </c>
      <c r="H529" s="43" t="s">
        <v>2111</v>
      </c>
      <c r="I529" s="41" t="s">
        <v>13</v>
      </c>
      <c r="J529" s="41" t="s">
        <v>14</v>
      </c>
      <c r="K529" s="41" t="s">
        <v>2408</v>
      </c>
      <c r="L529" s="40"/>
      <c r="M529" s="40"/>
    </row>
    <row r="530" spans="1:13" x14ac:dyDescent="0.25">
      <c r="A530" s="63" t="str">
        <f t="shared" si="18"/>
        <v>827</v>
      </c>
      <c r="B530" s="63">
        <f t="shared" si="19"/>
        <v>827</v>
      </c>
      <c r="C530" s="40">
        <v>588</v>
      </c>
      <c r="D530" s="41">
        <v>27</v>
      </c>
      <c r="E530" s="41" t="s">
        <v>2991</v>
      </c>
      <c r="F530" s="41">
        <v>872</v>
      </c>
      <c r="G530" s="42">
        <v>827</v>
      </c>
      <c r="H530" s="43" t="s">
        <v>2148</v>
      </c>
      <c r="I530" s="41" t="s">
        <v>13</v>
      </c>
      <c r="J530" s="41" t="s">
        <v>14</v>
      </c>
      <c r="K530" s="41" t="s">
        <v>2408</v>
      </c>
      <c r="L530" s="40"/>
      <c r="M530" s="40"/>
    </row>
    <row r="531" spans="1:13" x14ac:dyDescent="0.25">
      <c r="A531" s="63" t="str">
        <f t="shared" ref="A531:A575" si="20">CLEAN(B531)</f>
        <v>3240</v>
      </c>
      <c r="B531" s="63">
        <f t="shared" si="19"/>
        <v>3240</v>
      </c>
      <c r="C531" s="40">
        <v>589</v>
      </c>
      <c r="D531" s="41">
        <v>28</v>
      </c>
      <c r="E531" s="41" t="s">
        <v>2992</v>
      </c>
      <c r="F531" s="41">
        <v>723</v>
      </c>
      <c r="G531" s="42">
        <v>3240</v>
      </c>
      <c r="H531" s="43" t="s">
        <v>779</v>
      </c>
      <c r="I531" s="41" t="s">
        <v>13</v>
      </c>
      <c r="J531" s="41" t="s">
        <v>14</v>
      </c>
      <c r="K531" s="41" t="s">
        <v>2408</v>
      </c>
      <c r="L531" s="40"/>
      <c r="M531" s="40"/>
    </row>
    <row r="532" spans="1:13" x14ac:dyDescent="0.25">
      <c r="A532" s="63" t="str">
        <f t="shared" si="20"/>
        <v>1889</v>
      </c>
      <c r="B532" s="63">
        <f t="shared" si="19"/>
        <v>1889</v>
      </c>
      <c r="C532" s="40">
        <v>591</v>
      </c>
      <c r="D532" s="41">
        <v>30</v>
      </c>
      <c r="E532" s="41" t="s">
        <v>2993</v>
      </c>
      <c r="F532" s="41">
        <v>797</v>
      </c>
      <c r="G532" s="42">
        <v>1889</v>
      </c>
      <c r="H532" s="43" t="s">
        <v>2170</v>
      </c>
      <c r="I532" s="41" t="s">
        <v>13</v>
      </c>
      <c r="J532" s="41" t="s">
        <v>14</v>
      </c>
      <c r="K532" s="41" t="s">
        <v>2408</v>
      </c>
      <c r="L532" s="41"/>
      <c r="M532" s="40"/>
    </row>
    <row r="533" spans="1:13" x14ac:dyDescent="0.25">
      <c r="A533" s="63" t="str">
        <f t="shared" si="20"/>
        <v>814</v>
      </c>
      <c r="B533" s="63">
        <f t="shared" si="19"/>
        <v>814</v>
      </c>
      <c r="C533" s="40">
        <v>593</v>
      </c>
      <c r="D533" s="41">
        <v>32</v>
      </c>
      <c r="E533" s="41" t="s">
        <v>2994</v>
      </c>
      <c r="F533" s="41">
        <v>910</v>
      </c>
      <c r="G533" s="42">
        <v>814</v>
      </c>
      <c r="H533" s="43" t="s">
        <v>1550</v>
      </c>
      <c r="I533" s="41" t="s">
        <v>13</v>
      </c>
      <c r="J533" s="41" t="s">
        <v>14</v>
      </c>
      <c r="K533" s="41" t="s">
        <v>2408</v>
      </c>
      <c r="L533" s="41"/>
      <c r="M533" s="40"/>
    </row>
    <row r="534" spans="1:13" x14ac:dyDescent="0.25">
      <c r="A534" s="63" t="str">
        <f t="shared" si="20"/>
        <v>2605</v>
      </c>
      <c r="B534" s="63">
        <f t="shared" si="19"/>
        <v>2605</v>
      </c>
      <c r="C534" s="40">
        <v>594</v>
      </c>
      <c r="D534" s="41">
        <v>33</v>
      </c>
      <c r="E534" s="41" t="s">
        <v>2995</v>
      </c>
      <c r="F534" s="41">
        <v>759</v>
      </c>
      <c r="G534" s="42">
        <v>2605</v>
      </c>
      <c r="H534" s="43" t="s">
        <v>1985</v>
      </c>
      <c r="I534" s="41" t="s">
        <v>13</v>
      </c>
      <c r="J534" s="41" t="s">
        <v>14</v>
      </c>
      <c r="K534" s="41" t="s">
        <v>2408</v>
      </c>
      <c r="L534" s="41"/>
      <c r="M534" s="40"/>
    </row>
    <row r="535" spans="1:13" x14ac:dyDescent="0.25">
      <c r="A535" s="63" t="str">
        <f t="shared" si="20"/>
        <v>1275</v>
      </c>
      <c r="B535" s="63">
        <f t="shared" si="19"/>
        <v>1275</v>
      </c>
      <c r="C535" s="40">
        <v>595</v>
      </c>
      <c r="D535" s="41">
        <v>34</v>
      </c>
      <c r="E535" s="41" t="s">
        <v>2996</v>
      </c>
      <c r="F535" s="41">
        <v>980</v>
      </c>
      <c r="G535" s="42">
        <v>1275</v>
      </c>
      <c r="H535" s="43" t="s">
        <v>701</v>
      </c>
      <c r="I535" s="41" t="s">
        <v>13</v>
      </c>
      <c r="J535" s="41" t="s">
        <v>14</v>
      </c>
      <c r="K535" s="41" t="s">
        <v>2408</v>
      </c>
      <c r="L535" s="41"/>
      <c r="M535" s="40"/>
    </row>
    <row r="536" spans="1:13" x14ac:dyDescent="0.25">
      <c r="A536" s="63" t="str">
        <f t="shared" si="20"/>
        <v>2979</v>
      </c>
      <c r="B536" s="63">
        <f t="shared" si="19"/>
        <v>2979</v>
      </c>
      <c r="C536" s="40">
        <v>596</v>
      </c>
      <c r="D536" s="41">
        <v>35</v>
      </c>
      <c r="E536" s="41" t="s">
        <v>2997</v>
      </c>
      <c r="F536" s="41">
        <v>870</v>
      </c>
      <c r="G536" s="42">
        <v>2979</v>
      </c>
      <c r="H536" s="43" t="s">
        <v>391</v>
      </c>
      <c r="I536" s="41" t="s">
        <v>19</v>
      </c>
      <c r="J536" s="41" t="s">
        <v>14</v>
      </c>
      <c r="K536" s="41" t="s">
        <v>2408</v>
      </c>
      <c r="L536" s="41"/>
      <c r="M536" s="40"/>
    </row>
    <row r="537" spans="1:13" x14ac:dyDescent="0.25">
      <c r="A537" s="63" t="str">
        <f t="shared" si="20"/>
        <v>2856</v>
      </c>
      <c r="B537" s="63">
        <f t="shared" si="19"/>
        <v>2856</v>
      </c>
      <c r="C537" s="40">
        <v>597</v>
      </c>
      <c r="D537" s="41">
        <v>36</v>
      </c>
      <c r="E537" s="41" t="s">
        <v>2998</v>
      </c>
      <c r="F537" s="41">
        <v>894</v>
      </c>
      <c r="G537" s="42">
        <v>2856</v>
      </c>
      <c r="H537" s="43" t="s">
        <v>1088</v>
      </c>
      <c r="I537" s="41" t="s">
        <v>13</v>
      </c>
      <c r="J537" s="41" t="s">
        <v>14</v>
      </c>
      <c r="K537" s="41" t="s">
        <v>2408</v>
      </c>
      <c r="L537" s="41"/>
      <c r="M537" s="40"/>
    </row>
    <row r="538" spans="1:13" x14ac:dyDescent="0.25">
      <c r="A538" s="63" t="str">
        <f t="shared" si="20"/>
        <v>463</v>
      </c>
      <c r="B538" s="63">
        <f t="shared" si="19"/>
        <v>463</v>
      </c>
      <c r="C538" s="40">
        <v>599</v>
      </c>
      <c r="D538" s="41">
        <v>38</v>
      </c>
      <c r="E538" s="41" t="s">
        <v>2999</v>
      </c>
      <c r="F538" s="41">
        <v>840</v>
      </c>
      <c r="G538" s="42">
        <v>463</v>
      </c>
      <c r="H538" s="43" t="s">
        <v>343</v>
      </c>
      <c r="I538" s="41" t="s">
        <v>13</v>
      </c>
      <c r="J538" s="41" t="s">
        <v>14</v>
      </c>
      <c r="K538" s="41" t="s">
        <v>2408</v>
      </c>
      <c r="L538" s="40"/>
      <c r="M538" s="40"/>
    </row>
    <row r="539" spans="1:13" x14ac:dyDescent="0.25">
      <c r="A539" s="63" t="str">
        <f t="shared" si="20"/>
        <v>4375</v>
      </c>
      <c r="B539" s="63">
        <f t="shared" si="19"/>
        <v>4375</v>
      </c>
      <c r="C539" s="40">
        <v>600</v>
      </c>
      <c r="D539" s="41">
        <v>39</v>
      </c>
      <c r="E539" s="41" t="s">
        <v>3000</v>
      </c>
      <c r="F539" s="41">
        <v>900</v>
      </c>
      <c r="G539" s="42">
        <v>4375</v>
      </c>
      <c r="H539" s="43" t="s">
        <v>44</v>
      </c>
      <c r="I539" s="41" t="s">
        <v>13</v>
      </c>
      <c r="J539" s="41" t="s">
        <v>14</v>
      </c>
      <c r="K539" s="41" t="s">
        <v>2408</v>
      </c>
      <c r="L539" s="40"/>
      <c r="M539" s="40"/>
    </row>
    <row r="540" spans="1:13" x14ac:dyDescent="0.25">
      <c r="A540" s="63" t="str">
        <f t="shared" si="20"/>
        <v>1014</v>
      </c>
      <c r="B540" s="63">
        <f t="shared" si="19"/>
        <v>1014</v>
      </c>
      <c r="C540" s="40">
        <v>601</v>
      </c>
      <c r="D540" s="41">
        <v>40</v>
      </c>
      <c r="E540" s="41" t="s">
        <v>3001</v>
      </c>
      <c r="F540" s="41">
        <v>984</v>
      </c>
      <c r="G540" s="42">
        <v>1014</v>
      </c>
      <c r="H540" s="43" t="s">
        <v>1447</v>
      </c>
      <c r="I540" s="41" t="s">
        <v>19</v>
      </c>
      <c r="J540" s="41" t="s">
        <v>14</v>
      </c>
      <c r="K540" s="41" t="s">
        <v>2408</v>
      </c>
      <c r="L540" s="40"/>
      <c r="M540" s="40"/>
    </row>
    <row r="541" spans="1:13" x14ac:dyDescent="0.25">
      <c r="A541" s="63" t="str">
        <f t="shared" si="20"/>
        <v>2562</v>
      </c>
      <c r="B541" s="63">
        <f t="shared" si="19"/>
        <v>2562</v>
      </c>
      <c r="C541" s="40">
        <v>604</v>
      </c>
      <c r="D541" s="41">
        <v>43</v>
      </c>
      <c r="E541" s="41" t="s">
        <v>3002</v>
      </c>
      <c r="F541" s="41">
        <v>909</v>
      </c>
      <c r="G541" s="42">
        <v>2562</v>
      </c>
      <c r="H541" s="43" t="s">
        <v>806</v>
      </c>
      <c r="I541" s="41" t="s">
        <v>13</v>
      </c>
      <c r="J541" s="41" t="s">
        <v>14</v>
      </c>
      <c r="K541" s="41" t="s">
        <v>2408</v>
      </c>
      <c r="L541" s="40"/>
      <c r="M541" s="40"/>
    </row>
    <row r="542" spans="1:13" x14ac:dyDescent="0.25">
      <c r="A542" s="63" t="str">
        <f t="shared" si="20"/>
        <v>897</v>
      </c>
      <c r="B542" s="63">
        <f t="shared" si="19"/>
        <v>897</v>
      </c>
      <c r="C542" s="40">
        <v>607</v>
      </c>
      <c r="D542" s="41">
        <v>46</v>
      </c>
      <c r="E542" s="41" t="s">
        <v>3003</v>
      </c>
      <c r="F542" s="41">
        <v>922</v>
      </c>
      <c r="G542" s="42">
        <v>897</v>
      </c>
      <c r="H542" s="43" t="s">
        <v>137</v>
      </c>
      <c r="I542" s="41" t="s">
        <v>13</v>
      </c>
      <c r="J542" s="41" t="s">
        <v>14</v>
      </c>
      <c r="K542" s="41" t="s">
        <v>2408</v>
      </c>
      <c r="L542" s="40"/>
      <c r="M542" s="40"/>
    </row>
    <row r="543" spans="1:13" x14ac:dyDescent="0.25">
      <c r="A543" s="63" t="str">
        <f t="shared" si="20"/>
        <v>661</v>
      </c>
      <c r="B543" s="63">
        <f t="shared" si="19"/>
        <v>661</v>
      </c>
      <c r="C543" s="40">
        <v>609</v>
      </c>
      <c r="D543" s="41">
        <v>48</v>
      </c>
      <c r="E543" s="41" t="s">
        <v>3004</v>
      </c>
      <c r="F543" s="41">
        <v>893</v>
      </c>
      <c r="G543" s="42">
        <v>661</v>
      </c>
      <c r="H543" s="43" t="s">
        <v>1937</v>
      </c>
      <c r="I543" s="41" t="s">
        <v>13</v>
      </c>
      <c r="J543" s="41" t="s">
        <v>14</v>
      </c>
      <c r="K543" s="41" t="s">
        <v>2408</v>
      </c>
      <c r="L543" s="40"/>
      <c r="M543" s="40"/>
    </row>
    <row r="544" spans="1:13" x14ac:dyDescent="0.25">
      <c r="A544" s="63" t="str">
        <f t="shared" si="20"/>
        <v>189</v>
      </c>
      <c r="B544" s="63">
        <f t="shared" si="19"/>
        <v>189</v>
      </c>
      <c r="C544" s="40">
        <v>610</v>
      </c>
      <c r="D544" s="41">
        <v>49</v>
      </c>
      <c r="E544" s="41" t="s">
        <v>3005</v>
      </c>
      <c r="F544" s="41">
        <v>512</v>
      </c>
      <c r="G544" s="42">
        <v>189</v>
      </c>
      <c r="H544" s="43" t="s">
        <v>207</v>
      </c>
      <c r="I544" s="41" t="s">
        <v>13</v>
      </c>
      <c r="J544" s="41" t="s">
        <v>14</v>
      </c>
      <c r="K544" s="41" t="s">
        <v>2408</v>
      </c>
      <c r="L544" s="40"/>
      <c r="M544" s="40"/>
    </row>
    <row r="545" spans="1:13" x14ac:dyDescent="0.25">
      <c r="A545" s="63" t="str">
        <f t="shared" si="20"/>
        <v>838</v>
      </c>
      <c r="B545" s="63">
        <f t="shared" si="19"/>
        <v>838</v>
      </c>
      <c r="C545" s="40">
        <v>611</v>
      </c>
      <c r="D545" s="41">
        <v>50</v>
      </c>
      <c r="E545" s="41" t="s">
        <v>3006</v>
      </c>
      <c r="F545" s="41">
        <v>883</v>
      </c>
      <c r="G545" s="42">
        <v>838</v>
      </c>
      <c r="H545" s="43" t="s">
        <v>650</v>
      </c>
      <c r="I545" s="41" t="s">
        <v>13</v>
      </c>
      <c r="J545" s="41" t="s">
        <v>14</v>
      </c>
      <c r="K545" s="41" t="s">
        <v>2408</v>
      </c>
      <c r="L545" s="40"/>
      <c r="M545" s="40"/>
    </row>
    <row r="546" spans="1:13" x14ac:dyDescent="0.25">
      <c r="A546" s="63" t="str">
        <f t="shared" si="20"/>
        <v>1073</v>
      </c>
      <c r="B546" s="63">
        <f t="shared" si="19"/>
        <v>1073</v>
      </c>
      <c r="C546" s="40">
        <v>612</v>
      </c>
      <c r="D546" s="41">
        <v>51</v>
      </c>
      <c r="E546" s="41" t="s">
        <v>3007</v>
      </c>
      <c r="F546" s="41">
        <v>885</v>
      </c>
      <c r="G546" s="42">
        <v>1073</v>
      </c>
      <c r="H546" s="43" t="s">
        <v>1527</v>
      </c>
      <c r="I546" s="41" t="s">
        <v>13</v>
      </c>
      <c r="J546" s="41" t="s">
        <v>14</v>
      </c>
      <c r="K546" s="41" t="s">
        <v>2408</v>
      </c>
      <c r="L546" s="40"/>
      <c r="M546" s="40"/>
    </row>
    <row r="547" spans="1:13" x14ac:dyDescent="0.25">
      <c r="A547" s="63" t="str">
        <f t="shared" si="20"/>
        <v>1696</v>
      </c>
      <c r="B547" s="63">
        <f t="shared" si="19"/>
        <v>1696</v>
      </c>
      <c r="C547" s="40">
        <v>614</v>
      </c>
      <c r="D547" s="41">
        <v>53</v>
      </c>
      <c r="E547" s="41" t="s">
        <v>3008</v>
      </c>
      <c r="F547" s="41">
        <v>963</v>
      </c>
      <c r="G547" s="42">
        <v>1696</v>
      </c>
      <c r="H547" s="43" t="s">
        <v>908</v>
      </c>
      <c r="I547" s="41" t="s">
        <v>13</v>
      </c>
      <c r="J547" s="41" t="s">
        <v>14</v>
      </c>
      <c r="K547" s="41" t="s">
        <v>2408</v>
      </c>
      <c r="L547" s="40"/>
      <c r="M547" s="40"/>
    </row>
    <row r="548" spans="1:13" x14ac:dyDescent="0.25">
      <c r="A548" s="63" t="str">
        <f t="shared" si="20"/>
        <v>2231</v>
      </c>
      <c r="B548" s="63">
        <f t="shared" si="19"/>
        <v>2231</v>
      </c>
      <c r="C548" s="40">
        <v>615</v>
      </c>
      <c r="D548" s="41">
        <v>54</v>
      </c>
      <c r="E548" s="41" t="s">
        <v>3009</v>
      </c>
      <c r="F548" s="41">
        <v>826</v>
      </c>
      <c r="G548" s="42">
        <v>2231</v>
      </c>
      <c r="H548" s="43" t="s">
        <v>2230</v>
      </c>
      <c r="I548" s="41" t="s">
        <v>13</v>
      </c>
      <c r="J548" s="41" t="s">
        <v>14</v>
      </c>
      <c r="K548" s="41" t="s">
        <v>2408</v>
      </c>
      <c r="L548" s="40"/>
      <c r="M548" s="40"/>
    </row>
    <row r="549" spans="1:13" x14ac:dyDescent="0.25">
      <c r="A549" s="63" t="str">
        <f t="shared" si="20"/>
        <v>4268</v>
      </c>
      <c r="B549" s="63">
        <f t="shared" si="19"/>
        <v>4268</v>
      </c>
      <c r="C549" s="40">
        <v>616</v>
      </c>
      <c r="D549" s="41">
        <v>55</v>
      </c>
      <c r="E549" s="41" t="s">
        <v>3010</v>
      </c>
      <c r="F549" s="41">
        <v>945</v>
      </c>
      <c r="G549" s="42">
        <v>4268</v>
      </c>
      <c r="H549" s="43" t="s">
        <v>1104</v>
      </c>
      <c r="I549" s="41" t="s">
        <v>13</v>
      </c>
      <c r="J549" s="41" t="s">
        <v>14</v>
      </c>
      <c r="K549" s="41" t="s">
        <v>2408</v>
      </c>
      <c r="L549" s="40"/>
      <c r="M549" s="40"/>
    </row>
    <row r="550" spans="1:13" x14ac:dyDescent="0.25">
      <c r="A550" s="63" t="str">
        <f t="shared" si="20"/>
        <v>2286</v>
      </c>
      <c r="B550" s="63">
        <f t="shared" si="19"/>
        <v>2286</v>
      </c>
      <c r="C550" s="40">
        <v>618</v>
      </c>
      <c r="D550" s="41">
        <v>57</v>
      </c>
      <c r="E550" s="41" t="s">
        <v>3011</v>
      </c>
      <c r="F550" s="41">
        <v>803</v>
      </c>
      <c r="G550" s="42">
        <v>2286</v>
      </c>
      <c r="H550" s="43" t="s">
        <v>2189</v>
      </c>
      <c r="I550" s="41" t="s">
        <v>13</v>
      </c>
      <c r="J550" s="41" t="s">
        <v>14</v>
      </c>
      <c r="K550" s="41" t="s">
        <v>2408</v>
      </c>
      <c r="L550" s="40"/>
      <c r="M550" s="40"/>
    </row>
    <row r="551" spans="1:13" x14ac:dyDescent="0.25">
      <c r="A551" s="63" t="str">
        <f t="shared" si="20"/>
        <v>1829</v>
      </c>
      <c r="B551" s="63">
        <f t="shared" si="19"/>
        <v>1829</v>
      </c>
      <c r="C551" s="40">
        <v>619</v>
      </c>
      <c r="D551" s="41">
        <v>58</v>
      </c>
      <c r="E551" s="41" t="s">
        <v>3012</v>
      </c>
      <c r="F551" s="41">
        <v>882</v>
      </c>
      <c r="G551" s="42">
        <v>1829</v>
      </c>
      <c r="H551" s="43" t="s">
        <v>1858</v>
      </c>
      <c r="I551" s="41" t="s">
        <v>13</v>
      </c>
      <c r="J551" s="41" t="s">
        <v>14</v>
      </c>
      <c r="K551" s="41" t="s">
        <v>2408</v>
      </c>
      <c r="L551" s="40"/>
      <c r="M551" s="40"/>
    </row>
    <row r="552" spans="1:13" x14ac:dyDescent="0.25">
      <c r="A552" s="63" t="str">
        <f t="shared" si="20"/>
        <v>599</v>
      </c>
      <c r="B552" s="63">
        <f t="shared" si="19"/>
        <v>599</v>
      </c>
      <c r="C552" s="40">
        <v>620</v>
      </c>
      <c r="D552" s="41">
        <v>59</v>
      </c>
      <c r="E552" s="41" t="s">
        <v>3013</v>
      </c>
      <c r="F552" s="41">
        <v>799</v>
      </c>
      <c r="G552" s="42">
        <v>599</v>
      </c>
      <c r="H552" s="43" t="s">
        <v>1424</v>
      </c>
      <c r="I552" s="41" t="s">
        <v>13</v>
      </c>
      <c r="J552" s="41" t="s">
        <v>14</v>
      </c>
      <c r="K552" s="41" t="s">
        <v>2408</v>
      </c>
      <c r="L552" s="40"/>
      <c r="M552" s="40"/>
    </row>
    <row r="553" spans="1:13" x14ac:dyDescent="0.25">
      <c r="A553" s="63" t="str">
        <f t="shared" si="20"/>
        <v>915</v>
      </c>
      <c r="B553" s="63">
        <f t="shared" si="19"/>
        <v>915</v>
      </c>
      <c r="C553" s="40">
        <v>621</v>
      </c>
      <c r="D553" s="41">
        <v>60</v>
      </c>
      <c r="E553" s="41" t="s">
        <v>3014</v>
      </c>
      <c r="F553" s="41">
        <v>692</v>
      </c>
      <c r="G553" s="42">
        <v>915</v>
      </c>
      <c r="H553" s="43" t="s">
        <v>973</v>
      </c>
      <c r="I553" s="41" t="s">
        <v>13</v>
      </c>
      <c r="J553" s="41" t="s">
        <v>14</v>
      </c>
      <c r="K553" s="41" t="s">
        <v>2408</v>
      </c>
      <c r="L553" s="40"/>
      <c r="M553" s="40"/>
    </row>
    <row r="554" spans="1:13" x14ac:dyDescent="0.25">
      <c r="A554" s="63" t="str">
        <f t="shared" si="20"/>
        <v>786</v>
      </c>
      <c r="B554" s="63">
        <f t="shared" si="19"/>
        <v>786</v>
      </c>
      <c r="C554" s="40">
        <v>622</v>
      </c>
      <c r="D554" s="41">
        <v>61</v>
      </c>
      <c r="E554" s="41" t="s">
        <v>3015</v>
      </c>
      <c r="F554" s="41">
        <v>987</v>
      </c>
      <c r="G554" s="42">
        <v>786</v>
      </c>
      <c r="H554" s="43" t="s">
        <v>267</v>
      </c>
      <c r="I554" s="41" t="s">
        <v>19</v>
      </c>
      <c r="J554" s="41" t="s">
        <v>14</v>
      </c>
      <c r="K554" s="41" t="s">
        <v>2408</v>
      </c>
      <c r="L554" s="40"/>
      <c r="M554" s="40"/>
    </row>
    <row r="555" spans="1:13" x14ac:dyDescent="0.25">
      <c r="A555" s="63" t="str">
        <f t="shared" si="20"/>
        <v>2014</v>
      </c>
      <c r="B555" s="63">
        <f t="shared" si="19"/>
        <v>2014</v>
      </c>
      <c r="C555" s="40">
        <v>623</v>
      </c>
      <c r="D555" s="41">
        <v>62</v>
      </c>
      <c r="E555" s="41" t="s">
        <v>3016</v>
      </c>
      <c r="F555" s="41">
        <v>969</v>
      </c>
      <c r="G555" s="42">
        <v>2014</v>
      </c>
      <c r="H555" s="43" t="s">
        <v>2202</v>
      </c>
      <c r="I555" s="41" t="s">
        <v>13</v>
      </c>
      <c r="J555" s="41" t="s">
        <v>14</v>
      </c>
      <c r="K555" s="41" t="s">
        <v>2408</v>
      </c>
      <c r="L555" s="40"/>
      <c r="M555" s="40"/>
    </row>
    <row r="556" spans="1:13" x14ac:dyDescent="0.25">
      <c r="A556" s="63" t="str">
        <f t="shared" si="20"/>
        <v>895</v>
      </c>
      <c r="B556" s="63">
        <f t="shared" si="19"/>
        <v>895</v>
      </c>
      <c r="C556" s="40">
        <v>624</v>
      </c>
      <c r="D556" s="41">
        <v>63</v>
      </c>
      <c r="E556" s="41" t="s">
        <v>3017</v>
      </c>
      <c r="F556" s="41">
        <v>917</v>
      </c>
      <c r="G556" s="42">
        <v>895</v>
      </c>
      <c r="H556" s="43" t="s">
        <v>2005</v>
      </c>
      <c r="I556" s="41" t="s">
        <v>13</v>
      </c>
      <c r="J556" s="41" t="s">
        <v>77</v>
      </c>
      <c r="K556" s="41" t="s">
        <v>2408</v>
      </c>
      <c r="L556" s="40"/>
      <c r="M556" s="40"/>
    </row>
    <row r="557" spans="1:13" x14ac:dyDescent="0.25">
      <c r="A557" s="63" t="str">
        <f t="shared" si="20"/>
        <v>861</v>
      </c>
      <c r="B557" s="63">
        <f t="shared" si="19"/>
        <v>861</v>
      </c>
      <c r="C557" s="40">
        <v>625</v>
      </c>
      <c r="D557" s="41">
        <v>64</v>
      </c>
      <c r="E557" s="41" t="s">
        <v>3018</v>
      </c>
      <c r="F557" s="41">
        <v>496</v>
      </c>
      <c r="G557" s="42">
        <v>861</v>
      </c>
      <c r="H557" s="43" t="s">
        <v>2081</v>
      </c>
      <c r="I557" s="41" t="s">
        <v>13</v>
      </c>
      <c r="J557" s="41" t="s">
        <v>14</v>
      </c>
      <c r="K557" s="41" t="s">
        <v>2408</v>
      </c>
      <c r="L557" s="40"/>
      <c r="M557" s="40"/>
    </row>
    <row r="558" spans="1:13" x14ac:dyDescent="0.25">
      <c r="A558" s="63" t="str">
        <f t="shared" si="20"/>
        <v>1082</v>
      </c>
      <c r="B558" s="63">
        <f t="shared" si="19"/>
        <v>1082</v>
      </c>
      <c r="C558" s="40">
        <v>626</v>
      </c>
      <c r="D558" s="41">
        <v>65</v>
      </c>
      <c r="E558" s="41" t="s">
        <v>3019</v>
      </c>
      <c r="F558" s="41">
        <v>956</v>
      </c>
      <c r="G558" s="42">
        <v>1082</v>
      </c>
      <c r="H558" s="43" t="s">
        <v>1616</v>
      </c>
      <c r="I558" s="41" t="s">
        <v>13</v>
      </c>
      <c r="J558" s="41" t="s">
        <v>14</v>
      </c>
      <c r="K558" s="41" t="s">
        <v>2408</v>
      </c>
      <c r="L558" s="40"/>
      <c r="M558" s="40"/>
    </row>
    <row r="559" spans="1:13" x14ac:dyDescent="0.25">
      <c r="A559" s="63" t="str">
        <f t="shared" si="20"/>
        <v>122</v>
      </c>
      <c r="B559" s="63">
        <f t="shared" si="19"/>
        <v>122</v>
      </c>
      <c r="C559" s="40">
        <v>627</v>
      </c>
      <c r="D559" s="41">
        <v>66</v>
      </c>
      <c r="E559" s="41" t="s">
        <v>3020</v>
      </c>
      <c r="F559" s="41">
        <v>937</v>
      </c>
      <c r="G559" s="42">
        <v>122</v>
      </c>
      <c r="H559" s="43" t="s">
        <v>1753</v>
      </c>
      <c r="I559" s="41" t="s">
        <v>13</v>
      </c>
      <c r="J559" s="41" t="s">
        <v>14</v>
      </c>
      <c r="K559" s="41" t="s">
        <v>2408</v>
      </c>
      <c r="L559" s="40"/>
      <c r="M559" s="40"/>
    </row>
    <row r="560" spans="1:13" x14ac:dyDescent="0.25">
      <c r="A560" s="63" t="str">
        <f t="shared" si="20"/>
        <v>2592</v>
      </c>
      <c r="B560" s="63">
        <f t="shared" si="19"/>
        <v>2592</v>
      </c>
      <c r="C560" s="40">
        <v>628</v>
      </c>
      <c r="D560" s="41">
        <v>67</v>
      </c>
      <c r="E560" s="41" t="s">
        <v>3021</v>
      </c>
      <c r="F560" s="41">
        <v>863</v>
      </c>
      <c r="G560" s="42">
        <v>2592</v>
      </c>
      <c r="H560" s="43" t="s">
        <v>1855</v>
      </c>
      <c r="I560" s="41" t="s">
        <v>13</v>
      </c>
      <c r="J560" s="41" t="s">
        <v>14</v>
      </c>
      <c r="K560" s="41" t="s">
        <v>2408</v>
      </c>
      <c r="L560" s="40"/>
      <c r="M560" s="40"/>
    </row>
    <row r="561" spans="1:13" x14ac:dyDescent="0.25">
      <c r="A561" s="63" t="str">
        <f t="shared" si="20"/>
        <v>785</v>
      </c>
      <c r="B561" s="63">
        <f t="shared" si="19"/>
        <v>785</v>
      </c>
      <c r="C561" s="40">
        <v>629</v>
      </c>
      <c r="D561" s="41">
        <v>68</v>
      </c>
      <c r="E561" s="41" t="s">
        <v>3022</v>
      </c>
      <c r="F561" s="41">
        <v>924</v>
      </c>
      <c r="G561" s="42">
        <v>785</v>
      </c>
      <c r="H561" s="43" t="s">
        <v>2001</v>
      </c>
      <c r="I561" s="41" t="s">
        <v>13</v>
      </c>
      <c r="J561" s="41" t="s">
        <v>14</v>
      </c>
      <c r="K561" s="41" t="s">
        <v>2408</v>
      </c>
      <c r="L561" s="40"/>
      <c r="M561" s="40"/>
    </row>
    <row r="562" spans="1:13" x14ac:dyDescent="0.25">
      <c r="A562" s="63" t="str">
        <f t="shared" si="20"/>
        <v>680</v>
      </c>
      <c r="B562" s="63">
        <f t="shared" si="19"/>
        <v>680</v>
      </c>
      <c r="C562" s="40">
        <v>630</v>
      </c>
      <c r="D562" s="41">
        <v>69</v>
      </c>
      <c r="E562" s="41" t="s">
        <v>3023</v>
      </c>
      <c r="F562" s="41">
        <v>294</v>
      </c>
      <c r="G562" s="42">
        <v>680</v>
      </c>
      <c r="H562" s="43" t="s">
        <v>1835</v>
      </c>
      <c r="I562" s="41" t="s">
        <v>13</v>
      </c>
      <c r="J562" s="41" t="s">
        <v>14</v>
      </c>
      <c r="K562" s="41" t="s">
        <v>2408</v>
      </c>
      <c r="L562" s="40"/>
      <c r="M562" s="40"/>
    </row>
    <row r="563" spans="1:13" x14ac:dyDescent="0.25">
      <c r="A563" s="63" t="str">
        <f t="shared" si="20"/>
        <v>1570</v>
      </c>
      <c r="B563" s="63">
        <f t="shared" si="19"/>
        <v>1570</v>
      </c>
      <c r="C563" s="40">
        <v>631</v>
      </c>
      <c r="D563" s="41">
        <v>70</v>
      </c>
      <c r="E563" s="41" t="s">
        <v>3024</v>
      </c>
      <c r="F563" s="41">
        <v>950</v>
      </c>
      <c r="G563" s="42">
        <v>1570</v>
      </c>
      <c r="H563" s="43" t="s">
        <v>797</v>
      </c>
      <c r="I563" s="41" t="s">
        <v>13</v>
      </c>
      <c r="J563" s="41" t="s">
        <v>14</v>
      </c>
      <c r="K563" s="41" t="s">
        <v>2408</v>
      </c>
      <c r="L563" s="40"/>
      <c r="M563" s="40"/>
    </row>
    <row r="564" spans="1:13" x14ac:dyDescent="0.25">
      <c r="A564" s="63" t="str">
        <f t="shared" si="20"/>
        <v>1314</v>
      </c>
      <c r="B564" s="63">
        <f t="shared" si="19"/>
        <v>1314</v>
      </c>
      <c r="C564" s="40">
        <v>632</v>
      </c>
      <c r="D564" s="41">
        <v>71</v>
      </c>
      <c r="E564" s="41" t="s">
        <v>3025</v>
      </c>
      <c r="F564" s="41">
        <v>928</v>
      </c>
      <c r="G564" s="42">
        <v>1314</v>
      </c>
      <c r="H564" s="43" t="s">
        <v>126</v>
      </c>
      <c r="I564" s="41" t="s">
        <v>13</v>
      </c>
      <c r="J564" s="41" t="s">
        <v>14</v>
      </c>
      <c r="K564" s="41" t="s">
        <v>2408</v>
      </c>
      <c r="L564" s="40"/>
      <c r="M564" s="40"/>
    </row>
    <row r="565" spans="1:13" x14ac:dyDescent="0.25">
      <c r="A565" s="63" t="str">
        <f t="shared" si="20"/>
        <v>3418</v>
      </c>
      <c r="B565" s="63">
        <f t="shared" si="19"/>
        <v>3418</v>
      </c>
      <c r="C565" s="40">
        <v>633</v>
      </c>
      <c r="D565" s="41">
        <v>72</v>
      </c>
      <c r="E565" s="41" t="s">
        <v>3026</v>
      </c>
      <c r="F565" s="41">
        <v>819</v>
      </c>
      <c r="G565" s="42">
        <v>3418</v>
      </c>
      <c r="H565" s="43" t="s">
        <v>1800</v>
      </c>
      <c r="I565" s="41" t="s">
        <v>13</v>
      </c>
      <c r="J565" s="41" t="s">
        <v>14</v>
      </c>
      <c r="K565" s="41" t="s">
        <v>2408</v>
      </c>
      <c r="L565" s="40"/>
      <c r="M565" s="40"/>
    </row>
    <row r="566" spans="1:13" x14ac:dyDescent="0.25">
      <c r="A566" s="63" t="str">
        <f t="shared" si="20"/>
        <v>1867</v>
      </c>
      <c r="B566" s="63">
        <f t="shared" si="19"/>
        <v>1867</v>
      </c>
      <c r="C566" s="40">
        <v>634</v>
      </c>
      <c r="D566" s="41">
        <v>73</v>
      </c>
      <c r="E566" s="41" t="s">
        <v>3027</v>
      </c>
      <c r="F566" s="41">
        <v>973</v>
      </c>
      <c r="G566" s="42">
        <v>1867</v>
      </c>
      <c r="H566" s="43" t="s">
        <v>1418</v>
      </c>
      <c r="I566" s="41" t="s">
        <v>19</v>
      </c>
      <c r="J566" s="41" t="s">
        <v>14</v>
      </c>
      <c r="K566" s="41" t="s">
        <v>2408</v>
      </c>
      <c r="L566" s="40"/>
      <c r="M566" s="40"/>
    </row>
    <row r="567" spans="1:13" x14ac:dyDescent="0.25">
      <c r="A567" s="63" t="str">
        <f t="shared" si="20"/>
        <v>3056</v>
      </c>
      <c r="B567" s="63">
        <f t="shared" si="19"/>
        <v>3056</v>
      </c>
      <c r="C567" s="40">
        <v>635</v>
      </c>
      <c r="D567" s="41">
        <v>74</v>
      </c>
      <c r="E567" s="41" t="s">
        <v>3028</v>
      </c>
      <c r="F567" s="41">
        <v>899</v>
      </c>
      <c r="G567" s="42">
        <v>3056</v>
      </c>
      <c r="H567" s="43" t="s">
        <v>1169</v>
      </c>
      <c r="I567" s="41" t="s">
        <v>13</v>
      </c>
      <c r="J567" s="41" t="s">
        <v>14</v>
      </c>
      <c r="K567" s="41" t="s">
        <v>2408</v>
      </c>
      <c r="L567" s="40"/>
      <c r="M567" s="40"/>
    </row>
    <row r="568" spans="1:13" x14ac:dyDescent="0.25">
      <c r="A568" s="63" t="str">
        <f t="shared" si="20"/>
        <v>1827</v>
      </c>
      <c r="B568" s="63">
        <f t="shared" si="19"/>
        <v>1827</v>
      </c>
      <c r="C568" s="40">
        <v>636</v>
      </c>
      <c r="D568" s="41">
        <v>75</v>
      </c>
      <c r="E568" s="41" t="s">
        <v>3029</v>
      </c>
      <c r="F568" s="41">
        <v>860</v>
      </c>
      <c r="G568" s="42">
        <v>1827</v>
      </c>
      <c r="H568" s="43" t="s">
        <v>1211</v>
      </c>
      <c r="I568" s="41" t="s">
        <v>13</v>
      </c>
      <c r="J568" s="41" t="s">
        <v>14</v>
      </c>
      <c r="K568" s="41" t="s">
        <v>2408</v>
      </c>
      <c r="L568" s="40"/>
      <c r="M568" s="40"/>
    </row>
    <row r="569" spans="1:13" x14ac:dyDescent="0.25">
      <c r="A569" s="63" t="str">
        <f t="shared" si="20"/>
        <v>1092</v>
      </c>
      <c r="B569" s="63">
        <f t="shared" si="19"/>
        <v>1092</v>
      </c>
      <c r="C569" s="40">
        <v>637</v>
      </c>
      <c r="D569" s="41">
        <v>76</v>
      </c>
      <c r="E569" s="41" t="s">
        <v>3030</v>
      </c>
      <c r="F569" s="41">
        <v>745</v>
      </c>
      <c r="G569" s="42">
        <v>1092</v>
      </c>
      <c r="H569" s="43" t="s">
        <v>769</v>
      </c>
      <c r="I569" s="41" t="s">
        <v>13</v>
      </c>
      <c r="J569" s="41" t="s">
        <v>14</v>
      </c>
      <c r="K569" s="41" t="s">
        <v>2408</v>
      </c>
      <c r="L569" s="40"/>
      <c r="M569" s="40"/>
    </row>
    <row r="570" spans="1:13" x14ac:dyDescent="0.25">
      <c r="A570" s="63" t="str">
        <f t="shared" si="20"/>
        <v>3819</v>
      </c>
      <c r="B570" s="63">
        <f t="shared" si="19"/>
        <v>3819</v>
      </c>
      <c r="C570" s="40">
        <v>639</v>
      </c>
      <c r="D570" s="41">
        <v>78</v>
      </c>
      <c r="E570" s="41" t="s">
        <v>3031</v>
      </c>
      <c r="F570" s="41">
        <v>896</v>
      </c>
      <c r="G570" s="42">
        <v>3819</v>
      </c>
      <c r="H570" s="43" t="s">
        <v>707</v>
      </c>
      <c r="I570" s="41" t="s">
        <v>13</v>
      </c>
      <c r="J570" s="41" t="s">
        <v>14</v>
      </c>
      <c r="K570" s="41" t="s">
        <v>2408</v>
      </c>
      <c r="L570" s="40"/>
      <c r="M570" s="40"/>
    </row>
    <row r="571" spans="1:13" x14ac:dyDescent="0.25">
      <c r="A571" s="63" t="str">
        <f t="shared" si="20"/>
        <v>1922</v>
      </c>
      <c r="B571" s="63">
        <f t="shared" si="19"/>
        <v>1922</v>
      </c>
      <c r="C571" s="40">
        <v>640</v>
      </c>
      <c r="D571" s="41">
        <v>79</v>
      </c>
      <c r="E571" s="41" t="s">
        <v>3032</v>
      </c>
      <c r="F571" s="41">
        <v>705</v>
      </c>
      <c r="G571" s="42">
        <v>1922</v>
      </c>
      <c r="H571" s="43" t="s">
        <v>2068</v>
      </c>
      <c r="I571" s="41" t="s">
        <v>19</v>
      </c>
      <c r="J571" s="41" t="s">
        <v>14</v>
      </c>
      <c r="K571" s="41" t="s">
        <v>2408</v>
      </c>
      <c r="L571" s="40"/>
      <c r="M571" s="40"/>
    </row>
    <row r="572" spans="1:13" x14ac:dyDescent="0.25">
      <c r="A572" s="63" t="str">
        <f t="shared" si="20"/>
        <v>2615</v>
      </c>
      <c r="B572" s="63">
        <f t="shared" ref="B572:B625" si="21">_xlfn.NUMBERVALUE(G572)</f>
        <v>2615</v>
      </c>
      <c r="C572" s="40">
        <v>642</v>
      </c>
      <c r="D572" s="41">
        <v>81</v>
      </c>
      <c r="E572" s="41" t="s">
        <v>3033</v>
      </c>
      <c r="F572" s="41">
        <v>843</v>
      </c>
      <c r="G572" s="42">
        <v>2615</v>
      </c>
      <c r="H572" s="43" t="s">
        <v>1883</v>
      </c>
      <c r="I572" s="41" t="s">
        <v>13</v>
      </c>
      <c r="J572" s="41" t="s">
        <v>14</v>
      </c>
      <c r="K572" s="41" t="s">
        <v>2408</v>
      </c>
      <c r="L572" s="40"/>
      <c r="M572" s="40"/>
    </row>
    <row r="573" spans="1:13" x14ac:dyDescent="0.25">
      <c r="A573" s="63" t="str">
        <f t="shared" si="20"/>
        <v>4531</v>
      </c>
      <c r="B573" s="63">
        <f t="shared" si="21"/>
        <v>4531</v>
      </c>
      <c r="C573" s="40">
        <v>644</v>
      </c>
      <c r="D573" s="41">
        <v>83</v>
      </c>
      <c r="E573" s="41" t="s">
        <v>3034</v>
      </c>
      <c r="F573" s="41">
        <v>722</v>
      </c>
      <c r="G573" s="42">
        <v>4531</v>
      </c>
      <c r="H573" s="43" t="s">
        <v>415</v>
      </c>
      <c r="I573" s="41" t="s">
        <v>13</v>
      </c>
      <c r="J573" s="41" t="s">
        <v>14</v>
      </c>
      <c r="K573" s="41" t="s">
        <v>2408</v>
      </c>
      <c r="L573" s="40"/>
      <c r="M573" s="40"/>
    </row>
    <row r="574" spans="1:13" x14ac:dyDescent="0.25">
      <c r="A574" s="63" t="str">
        <f t="shared" si="20"/>
        <v>319</v>
      </c>
      <c r="B574" s="63">
        <f t="shared" si="21"/>
        <v>319</v>
      </c>
      <c r="C574" s="40">
        <v>645</v>
      </c>
      <c r="D574" s="41">
        <v>84</v>
      </c>
      <c r="E574" s="41" t="s">
        <v>3035</v>
      </c>
      <c r="F574" s="41">
        <v>895</v>
      </c>
      <c r="G574" s="42">
        <v>319</v>
      </c>
      <c r="H574" s="43" t="s">
        <v>1797</v>
      </c>
      <c r="I574" s="41" t="s">
        <v>13</v>
      </c>
      <c r="J574" s="41" t="s">
        <v>14</v>
      </c>
      <c r="K574" s="41" t="s">
        <v>2408</v>
      </c>
      <c r="L574" s="40"/>
      <c r="M574" s="40"/>
    </row>
    <row r="575" spans="1:13" x14ac:dyDescent="0.25">
      <c r="A575" s="63" t="str">
        <f t="shared" si="20"/>
        <v>1691</v>
      </c>
      <c r="B575" s="63">
        <f t="shared" si="21"/>
        <v>1691</v>
      </c>
      <c r="C575" s="40">
        <v>646</v>
      </c>
      <c r="D575" s="41">
        <v>85</v>
      </c>
      <c r="E575" s="41" t="s">
        <v>3036</v>
      </c>
      <c r="F575" s="41">
        <v>802</v>
      </c>
      <c r="G575" s="42">
        <v>1691</v>
      </c>
      <c r="H575" s="43" t="s">
        <v>137</v>
      </c>
      <c r="I575" s="41" t="s">
        <v>13</v>
      </c>
      <c r="J575" s="41" t="s">
        <v>14</v>
      </c>
      <c r="K575" s="41" t="s">
        <v>2408</v>
      </c>
      <c r="L575" s="40"/>
      <c r="M575" s="40"/>
    </row>
    <row r="576" spans="1:13" x14ac:dyDescent="0.25">
      <c r="A576" s="63" t="str">
        <f t="shared" ref="A576:A628" si="22">CLEAN(B576)</f>
        <v>3962</v>
      </c>
      <c r="B576" s="63">
        <f t="shared" si="21"/>
        <v>3962</v>
      </c>
      <c r="C576" s="40">
        <v>648</v>
      </c>
      <c r="D576" s="41">
        <v>87</v>
      </c>
      <c r="E576" s="41" t="s">
        <v>3037</v>
      </c>
      <c r="F576" s="41">
        <v>791</v>
      </c>
      <c r="G576" s="42">
        <v>3962</v>
      </c>
      <c r="H576" s="43" t="s">
        <v>229</v>
      </c>
      <c r="I576" s="41" t="s">
        <v>13</v>
      </c>
      <c r="J576" s="41" t="s">
        <v>14</v>
      </c>
      <c r="K576" s="41" t="s">
        <v>2408</v>
      </c>
      <c r="L576" s="40"/>
      <c r="M576" s="40"/>
    </row>
    <row r="577" spans="1:13" x14ac:dyDescent="0.25">
      <c r="A577" s="63" t="str">
        <f t="shared" si="22"/>
        <v>870</v>
      </c>
      <c r="B577" s="63">
        <f t="shared" si="21"/>
        <v>870</v>
      </c>
      <c r="C577" s="40">
        <v>649</v>
      </c>
      <c r="D577" s="41">
        <v>88</v>
      </c>
      <c r="E577" s="41" t="s">
        <v>3038</v>
      </c>
      <c r="F577" s="41">
        <v>760</v>
      </c>
      <c r="G577" s="42">
        <v>870</v>
      </c>
      <c r="H577" s="43" t="s">
        <v>1116</v>
      </c>
      <c r="I577" s="41" t="s">
        <v>13</v>
      </c>
      <c r="J577" s="41" t="s">
        <v>14</v>
      </c>
      <c r="K577" s="41" t="s">
        <v>2408</v>
      </c>
      <c r="L577" s="40"/>
      <c r="M577" s="40"/>
    </row>
    <row r="578" spans="1:13" x14ac:dyDescent="0.25">
      <c r="A578" s="63" t="str">
        <f t="shared" si="22"/>
        <v>337</v>
      </c>
      <c r="B578" s="63">
        <f t="shared" si="21"/>
        <v>337</v>
      </c>
      <c r="C578" s="40">
        <v>650</v>
      </c>
      <c r="D578" s="41">
        <v>89</v>
      </c>
      <c r="E578" s="41" t="s">
        <v>3039</v>
      </c>
      <c r="F578" s="41">
        <v>916</v>
      </c>
      <c r="G578" s="42">
        <v>337</v>
      </c>
      <c r="H578" s="43" t="s">
        <v>395</v>
      </c>
      <c r="I578" s="41" t="s">
        <v>13</v>
      </c>
      <c r="J578" s="41" t="s">
        <v>14</v>
      </c>
      <c r="K578" s="41" t="s">
        <v>2408</v>
      </c>
      <c r="L578" s="40"/>
      <c r="M578" s="40"/>
    </row>
    <row r="579" spans="1:13" x14ac:dyDescent="0.25">
      <c r="A579" s="63" t="str">
        <f t="shared" si="22"/>
        <v>1550</v>
      </c>
      <c r="B579" s="63">
        <f t="shared" si="21"/>
        <v>1550</v>
      </c>
      <c r="C579" s="40">
        <v>653</v>
      </c>
      <c r="D579" s="41">
        <v>92</v>
      </c>
      <c r="E579" s="41" t="s">
        <v>3040</v>
      </c>
      <c r="F579" s="41">
        <v>864</v>
      </c>
      <c r="G579" s="42">
        <v>1550</v>
      </c>
      <c r="H579" s="43" t="s">
        <v>782</v>
      </c>
      <c r="I579" s="41" t="s">
        <v>13</v>
      </c>
      <c r="J579" s="41" t="s">
        <v>14</v>
      </c>
      <c r="K579" s="41" t="s">
        <v>2408</v>
      </c>
      <c r="L579" s="40"/>
      <c r="M579" s="40"/>
    </row>
    <row r="580" spans="1:13" x14ac:dyDescent="0.25">
      <c r="A580" s="63" t="str">
        <f t="shared" si="22"/>
        <v>2972</v>
      </c>
      <c r="B580" s="63">
        <f t="shared" si="21"/>
        <v>2972</v>
      </c>
      <c r="C580" s="40">
        <v>654</v>
      </c>
      <c r="D580" s="41">
        <v>93</v>
      </c>
      <c r="E580" s="41" t="s">
        <v>3041</v>
      </c>
      <c r="F580" s="41">
        <v>940</v>
      </c>
      <c r="G580" s="42">
        <v>2972</v>
      </c>
      <c r="H580" s="43" t="s">
        <v>252</v>
      </c>
      <c r="I580" s="41" t="s">
        <v>13</v>
      </c>
      <c r="J580" s="41" t="s">
        <v>14</v>
      </c>
      <c r="K580" s="41" t="s">
        <v>2408</v>
      </c>
      <c r="L580" s="40"/>
      <c r="M580" s="40"/>
    </row>
    <row r="581" spans="1:13" x14ac:dyDescent="0.25">
      <c r="A581" s="63" t="str">
        <f t="shared" si="22"/>
        <v>2958</v>
      </c>
      <c r="B581" s="63">
        <f t="shared" si="21"/>
        <v>2958</v>
      </c>
      <c r="C581" s="40">
        <v>655</v>
      </c>
      <c r="D581" s="41">
        <v>94</v>
      </c>
      <c r="E581" s="41" t="s">
        <v>3042</v>
      </c>
      <c r="F581" s="41">
        <v>898</v>
      </c>
      <c r="G581" s="42">
        <v>2958</v>
      </c>
      <c r="H581" s="43" t="s">
        <v>1948</v>
      </c>
      <c r="I581" s="41" t="s">
        <v>13</v>
      </c>
      <c r="J581" s="41" t="s">
        <v>14</v>
      </c>
      <c r="K581" s="41" t="s">
        <v>2408</v>
      </c>
      <c r="L581" s="40"/>
      <c r="M581" s="40"/>
    </row>
    <row r="582" spans="1:13" x14ac:dyDescent="0.25">
      <c r="A582" s="63" t="str">
        <f t="shared" si="22"/>
        <v>1517</v>
      </c>
      <c r="B582" s="63">
        <f t="shared" si="21"/>
        <v>1517</v>
      </c>
      <c r="C582" s="40">
        <v>656</v>
      </c>
      <c r="D582" s="41">
        <v>95</v>
      </c>
      <c r="E582" s="41" t="s">
        <v>3043</v>
      </c>
      <c r="F582" s="41">
        <v>967</v>
      </c>
      <c r="G582" s="42">
        <v>1517</v>
      </c>
      <c r="H582" s="43" t="s">
        <v>1708</v>
      </c>
      <c r="I582" s="41" t="s">
        <v>13</v>
      </c>
      <c r="J582" s="41" t="s">
        <v>14</v>
      </c>
      <c r="K582" s="41" t="s">
        <v>2408</v>
      </c>
      <c r="L582" s="40"/>
      <c r="M582" s="40"/>
    </row>
    <row r="583" spans="1:13" x14ac:dyDescent="0.25">
      <c r="A583" s="63" t="str">
        <f t="shared" si="22"/>
        <v>2244</v>
      </c>
      <c r="B583" s="63">
        <f t="shared" si="21"/>
        <v>2244</v>
      </c>
      <c r="C583" s="40">
        <v>657</v>
      </c>
      <c r="D583" s="41">
        <v>96</v>
      </c>
      <c r="E583" s="41" t="s">
        <v>3044</v>
      </c>
      <c r="F583" s="41">
        <v>960</v>
      </c>
      <c r="G583" s="42">
        <v>2244</v>
      </c>
      <c r="H583" s="43" t="s">
        <v>1246</v>
      </c>
      <c r="I583" s="41" t="s">
        <v>13</v>
      </c>
      <c r="J583" s="41" t="s">
        <v>14</v>
      </c>
      <c r="K583" s="41" t="s">
        <v>2408</v>
      </c>
      <c r="L583" s="40"/>
      <c r="M583" s="40"/>
    </row>
    <row r="584" spans="1:13" x14ac:dyDescent="0.25">
      <c r="A584" s="63" t="str">
        <f t="shared" si="22"/>
        <v>1258</v>
      </c>
      <c r="B584" s="63">
        <f t="shared" si="21"/>
        <v>1258</v>
      </c>
      <c r="C584" s="40">
        <v>658</v>
      </c>
      <c r="D584" s="41">
        <v>97</v>
      </c>
      <c r="E584" s="41" t="s">
        <v>3045</v>
      </c>
      <c r="F584" s="41">
        <v>854</v>
      </c>
      <c r="G584" s="42">
        <v>1258</v>
      </c>
      <c r="H584" s="43" t="s">
        <v>1419</v>
      </c>
      <c r="I584" s="41" t="s">
        <v>13</v>
      </c>
      <c r="J584" s="41" t="s">
        <v>14</v>
      </c>
      <c r="K584" s="41" t="s">
        <v>2408</v>
      </c>
      <c r="L584" s="40"/>
      <c r="M584" s="40"/>
    </row>
    <row r="585" spans="1:13" x14ac:dyDescent="0.25">
      <c r="A585" s="63" t="str">
        <f t="shared" si="22"/>
        <v>611</v>
      </c>
      <c r="B585" s="63">
        <f t="shared" si="21"/>
        <v>611</v>
      </c>
      <c r="C585" s="40">
        <v>659</v>
      </c>
      <c r="D585" s="41">
        <v>98</v>
      </c>
      <c r="E585" s="41" t="s">
        <v>3046</v>
      </c>
      <c r="F585" s="41">
        <v>868</v>
      </c>
      <c r="G585" s="42">
        <v>611</v>
      </c>
      <c r="H585" s="43" t="s">
        <v>451</v>
      </c>
      <c r="I585" s="41" t="s">
        <v>19</v>
      </c>
      <c r="J585" s="41" t="s">
        <v>14</v>
      </c>
      <c r="K585" s="41" t="s">
        <v>2408</v>
      </c>
      <c r="L585" s="40"/>
      <c r="M585" s="40"/>
    </row>
    <row r="586" spans="1:13" x14ac:dyDescent="0.25">
      <c r="A586" s="63" t="str">
        <f t="shared" si="22"/>
        <v>4035</v>
      </c>
      <c r="B586" s="63">
        <f t="shared" si="21"/>
        <v>4035</v>
      </c>
      <c r="C586" s="40">
        <v>661</v>
      </c>
      <c r="D586" s="41">
        <v>100</v>
      </c>
      <c r="E586" s="41" t="s">
        <v>3047</v>
      </c>
      <c r="F586" s="41">
        <v>773</v>
      </c>
      <c r="G586" s="42">
        <v>4035</v>
      </c>
      <c r="H586" s="43" t="s">
        <v>1786</v>
      </c>
      <c r="I586" s="41" t="s">
        <v>13</v>
      </c>
      <c r="J586" s="41" t="s">
        <v>14</v>
      </c>
      <c r="K586" s="41" t="s">
        <v>2408</v>
      </c>
      <c r="L586" s="40"/>
      <c r="M586" s="40"/>
    </row>
    <row r="587" spans="1:13" x14ac:dyDescent="0.25">
      <c r="A587" s="63" t="str">
        <f t="shared" si="22"/>
        <v>3565</v>
      </c>
      <c r="B587" s="63">
        <f t="shared" si="21"/>
        <v>3565</v>
      </c>
      <c r="C587" s="40">
        <v>663</v>
      </c>
      <c r="D587" s="41">
        <v>102</v>
      </c>
      <c r="E587" s="41" t="s">
        <v>3048</v>
      </c>
      <c r="F587" s="41">
        <v>988</v>
      </c>
      <c r="G587" s="42">
        <v>3565</v>
      </c>
      <c r="H587" s="43" t="s">
        <v>1339</v>
      </c>
      <c r="I587" s="41" t="s">
        <v>13</v>
      </c>
      <c r="J587" s="41" t="s">
        <v>14</v>
      </c>
      <c r="K587" s="41" t="s">
        <v>2408</v>
      </c>
      <c r="L587" s="34"/>
      <c r="M587" s="40"/>
    </row>
    <row r="588" spans="1:13" x14ac:dyDescent="0.25">
      <c r="A588" s="63" t="str">
        <f t="shared" si="22"/>
        <v>535</v>
      </c>
      <c r="B588" s="63">
        <f t="shared" si="21"/>
        <v>535</v>
      </c>
      <c r="C588" s="40">
        <v>664</v>
      </c>
      <c r="D588" s="41">
        <v>103</v>
      </c>
      <c r="E588" s="41" t="s">
        <v>3049</v>
      </c>
      <c r="F588" s="41">
        <v>931</v>
      </c>
      <c r="G588" s="42">
        <v>535</v>
      </c>
      <c r="H588" s="43" t="s">
        <v>1232</v>
      </c>
      <c r="I588" s="41" t="s">
        <v>13</v>
      </c>
      <c r="J588" s="41" t="s">
        <v>14</v>
      </c>
      <c r="K588" s="41" t="s">
        <v>2408</v>
      </c>
      <c r="L588" s="34"/>
      <c r="M588" s="40"/>
    </row>
    <row r="589" spans="1:13" x14ac:dyDescent="0.25">
      <c r="A589" s="63" t="str">
        <f t="shared" si="22"/>
        <v>158</v>
      </c>
      <c r="B589" s="63">
        <f t="shared" si="21"/>
        <v>158</v>
      </c>
      <c r="C589" s="40">
        <v>665</v>
      </c>
      <c r="D589" s="41">
        <v>104</v>
      </c>
      <c r="E589" s="41" t="s">
        <v>3050</v>
      </c>
      <c r="F589" s="41">
        <v>923</v>
      </c>
      <c r="G589" s="42">
        <v>158</v>
      </c>
      <c r="H589" s="43" t="s">
        <v>668</v>
      </c>
      <c r="I589" s="41" t="s">
        <v>13</v>
      </c>
      <c r="J589" s="41" t="s">
        <v>14</v>
      </c>
      <c r="K589" s="41" t="s">
        <v>2408</v>
      </c>
      <c r="L589" s="34"/>
      <c r="M589" s="40"/>
    </row>
    <row r="590" spans="1:13" x14ac:dyDescent="0.25">
      <c r="A590" s="63" t="str">
        <f t="shared" si="22"/>
        <v>3477</v>
      </c>
      <c r="B590" s="63">
        <f t="shared" si="21"/>
        <v>3477</v>
      </c>
      <c r="C590" s="40">
        <v>666</v>
      </c>
      <c r="D590" s="41">
        <v>105</v>
      </c>
      <c r="E590" s="41" t="s">
        <v>3051</v>
      </c>
      <c r="F590" s="41">
        <v>727</v>
      </c>
      <c r="G590" s="42">
        <v>3477</v>
      </c>
      <c r="H590" s="43" t="s">
        <v>862</v>
      </c>
      <c r="I590" s="41" t="s">
        <v>13</v>
      </c>
      <c r="J590" s="41" t="s">
        <v>14</v>
      </c>
      <c r="K590" s="41" t="s">
        <v>2408</v>
      </c>
      <c r="L590" s="34"/>
      <c r="M590" s="40"/>
    </row>
    <row r="591" spans="1:13" x14ac:dyDescent="0.25">
      <c r="A591" s="63" t="str">
        <f t="shared" si="22"/>
        <v>1421</v>
      </c>
      <c r="B591" s="63">
        <f t="shared" si="21"/>
        <v>1421</v>
      </c>
      <c r="C591" s="40">
        <v>667</v>
      </c>
      <c r="D591" s="41">
        <v>106</v>
      </c>
      <c r="E591" s="41" t="s">
        <v>3052</v>
      </c>
      <c r="F591" s="41">
        <v>919</v>
      </c>
      <c r="G591" s="42">
        <v>1421</v>
      </c>
      <c r="H591" s="43" t="s">
        <v>1931</v>
      </c>
      <c r="I591" s="41" t="s">
        <v>13</v>
      </c>
      <c r="J591" s="41" t="s">
        <v>14</v>
      </c>
      <c r="K591" s="41" t="s">
        <v>2408</v>
      </c>
      <c r="L591" s="34"/>
      <c r="M591" s="40"/>
    </row>
    <row r="592" spans="1:13" x14ac:dyDescent="0.25">
      <c r="A592" s="63" t="str">
        <f t="shared" si="22"/>
        <v>3072</v>
      </c>
      <c r="B592" s="63">
        <f t="shared" si="21"/>
        <v>3072</v>
      </c>
      <c r="C592" s="40">
        <v>669</v>
      </c>
      <c r="D592" s="41">
        <v>108</v>
      </c>
      <c r="E592" s="41" t="s">
        <v>3053</v>
      </c>
      <c r="F592" s="41">
        <v>861</v>
      </c>
      <c r="G592" s="42">
        <v>3072</v>
      </c>
      <c r="H592" s="43" t="s">
        <v>1133</v>
      </c>
      <c r="I592" s="41" t="s">
        <v>13</v>
      </c>
      <c r="J592" s="41" t="s">
        <v>14</v>
      </c>
      <c r="K592" s="41" t="s">
        <v>2408</v>
      </c>
      <c r="L592" s="34"/>
      <c r="M592" s="40"/>
    </row>
    <row r="593" spans="1:13" x14ac:dyDescent="0.25">
      <c r="A593" s="63" t="str">
        <f t="shared" si="22"/>
        <v>2013</v>
      </c>
      <c r="B593" s="63">
        <f t="shared" si="21"/>
        <v>2013</v>
      </c>
      <c r="C593" s="40">
        <v>671</v>
      </c>
      <c r="D593" s="41">
        <v>110</v>
      </c>
      <c r="E593" s="41" t="s">
        <v>3054</v>
      </c>
      <c r="F593" s="41">
        <v>782</v>
      </c>
      <c r="G593" s="42">
        <v>2013</v>
      </c>
      <c r="H593" s="43" t="s">
        <v>1731</v>
      </c>
      <c r="I593" s="41" t="s">
        <v>13</v>
      </c>
      <c r="J593" s="41" t="s">
        <v>14</v>
      </c>
      <c r="K593" s="41" t="s">
        <v>2408</v>
      </c>
      <c r="L593" s="40"/>
      <c r="M593" s="40"/>
    </row>
    <row r="594" spans="1:13" x14ac:dyDescent="0.25">
      <c r="A594" s="63" t="str">
        <f t="shared" si="22"/>
        <v>1061</v>
      </c>
      <c r="B594" s="63">
        <f t="shared" si="21"/>
        <v>1061</v>
      </c>
      <c r="C594" s="40">
        <v>672</v>
      </c>
      <c r="D594" s="41">
        <v>111</v>
      </c>
      <c r="E594" s="41" t="s">
        <v>3055</v>
      </c>
      <c r="F594" s="41">
        <v>913</v>
      </c>
      <c r="G594" s="42">
        <v>1061</v>
      </c>
      <c r="H594" s="43" t="s">
        <v>1875</v>
      </c>
      <c r="I594" s="41" t="s">
        <v>13</v>
      </c>
      <c r="J594" s="41" t="s">
        <v>14</v>
      </c>
      <c r="K594" s="41" t="s">
        <v>2408</v>
      </c>
      <c r="L594" s="40"/>
      <c r="M594" s="40"/>
    </row>
    <row r="595" spans="1:13" x14ac:dyDescent="0.25">
      <c r="A595" s="63" t="str">
        <f t="shared" si="22"/>
        <v>2342</v>
      </c>
      <c r="B595" s="63">
        <f t="shared" si="21"/>
        <v>2342</v>
      </c>
      <c r="C595" s="40">
        <v>673</v>
      </c>
      <c r="D595" s="41">
        <v>112</v>
      </c>
      <c r="E595" s="41" t="s">
        <v>3056</v>
      </c>
      <c r="F595" s="41">
        <v>816</v>
      </c>
      <c r="G595" s="42">
        <v>2342</v>
      </c>
      <c r="H595" s="43" t="s">
        <v>1203</v>
      </c>
      <c r="I595" s="41" t="s">
        <v>19</v>
      </c>
      <c r="J595" s="41" t="s">
        <v>14</v>
      </c>
      <c r="K595" s="41" t="s">
        <v>2408</v>
      </c>
      <c r="L595" s="40"/>
      <c r="M595" s="40"/>
    </row>
    <row r="596" spans="1:13" x14ac:dyDescent="0.25">
      <c r="A596" s="63" t="str">
        <f t="shared" si="22"/>
        <v>1742</v>
      </c>
      <c r="B596" s="63">
        <f t="shared" si="21"/>
        <v>1742</v>
      </c>
      <c r="C596" s="40">
        <v>674</v>
      </c>
      <c r="D596" s="41">
        <v>113</v>
      </c>
      <c r="E596" s="51" t="s">
        <v>3057</v>
      </c>
      <c r="F596" s="51">
        <v>991</v>
      </c>
      <c r="G596" s="52">
        <v>1742</v>
      </c>
      <c r="H596" s="53" t="s">
        <v>1281</v>
      </c>
      <c r="I596" s="40" t="s">
        <v>13</v>
      </c>
      <c r="J596" s="41" t="s">
        <v>14</v>
      </c>
      <c r="K596" s="41" t="s">
        <v>2408</v>
      </c>
      <c r="L596" s="40"/>
      <c r="M596" s="40"/>
    </row>
    <row r="597" spans="1:13" x14ac:dyDescent="0.25">
      <c r="A597" s="63" t="str">
        <f t="shared" si="22"/>
        <v>386</v>
      </c>
      <c r="B597" s="63">
        <f t="shared" si="21"/>
        <v>386</v>
      </c>
      <c r="C597" s="40">
        <v>675</v>
      </c>
      <c r="D597" s="41">
        <v>114</v>
      </c>
      <c r="E597" s="51" t="s">
        <v>3058</v>
      </c>
      <c r="F597" s="51">
        <v>992</v>
      </c>
      <c r="G597" s="52">
        <v>386</v>
      </c>
      <c r="H597" s="53" t="s">
        <v>1538</v>
      </c>
      <c r="I597" s="40" t="s">
        <v>19</v>
      </c>
      <c r="J597" s="41" t="s">
        <v>14</v>
      </c>
      <c r="K597" s="41" t="s">
        <v>2408</v>
      </c>
      <c r="L597" s="40"/>
      <c r="M597" s="40"/>
    </row>
    <row r="598" spans="1:13" x14ac:dyDescent="0.25">
      <c r="A598" s="63" t="str">
        <f t="shared" si="22"/>
        <v>418</v>
      </c>
      <c r="B598" s="63">
        <f t="shared" si="21"/>
        <v>418</v>
      </c>
      <c r="C598" s="40">
        <v>676</v>
      </c>
      <c r="D598" s="41">
        <v>115</v>
      </c>
      <c r="E598" s="51" t="s">
        <v>3059</v>
      </c>
      <c r="F598" s="51">
        <v>996</v>
      </c>
      <c r="G598" s="52">
        <v>418</v>
      </c>
      <c r="H598" s="53" t="s">
        <v>1562</v>
      </c>
      <c r="I598" s="40" t="s">
        <v>19</v>
      </c>
      <c r="J598" s="41" t="s">
        <v>14</v>
      </c>
      <c r="K598" s="41" t="s">
        <v>2408</v>
      </c>
      <c r="L598" s="40"/>
      <c r="M598" s="40"/>
    </row>
    <row r="599" spans="1:13" x14ac:dyDescent="0.25">
      <c r="A599" s="63" t="str">
        <f t="shared" si="22"/>
        <v>447</v>
      </c>
      <c r="B599" s="63">
        <f t="shared" si="21"/>
        <v>447</v>
      </c>
      <c r="C599" s="40">
        <v>677</v>
      </c>
      <c r="D599" s="41">
        <v>116</v>
      </c>
      <c r="E599" s="51" t="s">
        <v>3060</v>
      </c>
      <c r="F599" s="51">
        <v>990</v>
      </c>
      <c r="G599" s="52">
        <v>447</v>
      </c>
      <c r="H599" s="53" t="s">
        <v>258</v>
      </c>
      <c r="I599" s="41" t="s">
        <v>13</v>
      </c>
      <c r="J599" s="41" t="s">
        <v>368</v>
      </c>
      <c r="K599" s="41" t="s">
        <v>2408</v>
      </c>
      <c r="L599" s="40"/>
      <c r="M599" s="40"/>
    </row>
    <row r="600" spans="1:13" x14ac:dyDescent="0.25">
      <c r="A600" s="63" t="str">
        <f t="shared" si="22"/>
        <v>395</v>
      </c>
      <c r="B600" s="63">
        <f t="shared" si="21"/>
        <v>395</v>
      </c>
      <c r="C600" s="40">
        <v>678</v>
      </c>
      <c r="D600" s="41">
        <v>117</v>
      </c>
      <c r="E600" s="51" t="s">
        <v>3061</v>
      </c>
      <c r="F600" s="51">
        <v>1017</v>
      </c>
      <c r="G600" s="52">
        <v>395</v>
      </c>
      <c r="H600" s="53" t="s">
        <v>1192</v>
      </c>
      <c r="I600" s="41" t="s">
        <v>13</v>
      </c>
      <c r="J600" s="41" t="s">
        <v>14</v>
      </c>
      <c r="K600" s="41" t="s">
        <v>2408</v>
      </c>
      <c r="L600" s="40"/>
      <c r="M600" s="40"/>
    </row>
    <row r="601" spans="1:13" x14ac:dyDescent="0.25">
      <c r="A601" s="63" t="str">
        <f t="shared" si="22"/>
        <v>1951</v>
      </c>
      <c r="B601" s="63">
        <f t="shared" si="21"/>
        <v>1951</v>
      </c>
      <c r="C601" s="40">
        <v>679</v>
      </c>
      <c r="D601" s="41">
        <v>118</v>
      </c>
      <c r="E601" s="51" t="s">
        <v>3062</v>
      </c>
      <c r="F601" s="51">
        <v>994</v>
      </c>
      <c r="G601" s="52">
        <v>1951</v>
      </c>
      <c r="H601" s="53" t="s">
        <v>2126</v>
      </c>
      <c r="I601" s="41" t="s">
        <v>13</v>
      </c>
      <c r="J601" s="41" t="s">
        <v>14</v>
      </c>
      <c r="K601" s="41" t="s">
        <v>2408</v>
      </c>
      <c r="L601" s="40"/>
      <c r="M601" s="40"/>
    </row>
    <row r="602" spans="1:13" x14ac:dyDescent="0.25">
      <c r="A602" s="63" t="str">
        <f t="shared" si="22"/>
        <v>2280</v>
      </c>
      <c r="B602" s="63">
        <f t="shared" si="21"/>
        <v>2280</v>
      </c>
      <c r="C602" s="40">
        <v>680</v>
      </c>
      <c r="D602" s="41">
        <v>119</v>
      </c>
      <c r="E602" s="51" t="s">
        <v>3063</v>
      </c>
      <c r="F602" s="51">
        <v>1024</v>
      </c>
      <c r="G602" s="52">
        <v>2280</v>
      </c>
      <c r="H602" s="53" t="s">
        <v>1990</v>
      </c>
      <c r="I602" s="41" t="s">
        <v>13</v>
      </c>
      <c r="J602" s="41" t="s">
        <v>14</v>
      </c>
      <c r="K602" s="41" t="s">
        <v>2408</v>
      </c>
      <c r="L602" s="40"/>
      <c r="M602" s="40"/>
    </row>
    <row r="603" spans="1:13" x14ac:dyDescent="0.25">
      <c r="A603" s="63" t="str">
        <f t="shared" si="22"/>
        <v>994</v>
      </c>
      <c r="B603" s="63">
        <f t="shared" si="21"/>
        <v>994</v>
      </c>
      <c r="C603" s="40">
        <v>681</v>
      </c>
      <c r="D603" s="41">
        <v>120</v>
      </c>
      <c r="E603" s="51" t="s">
        <v>3064</v>
      </c>
      <c r="F603" s="51">
        <v>1057</v>
      </c>
      <c r="G603" s="52">
        <v>994</v>
      </c>
      <c r="H603" s="53" t="s">
        <v>1430</v>
      </c>
      <c r="I603" s="40" t="s">
        <v>19</v>
      </c>
      <c r="J603" s="41" t="s">
        <v>14</v>
      </c>
      <c r="K603" s="41" t="s">
        <v>2408</v>
      </c>
      <c r="L603" s="40"/>
      <c r="M603" s="40"/>
    </row>
    <row r="604" spans="1:13" x14ac:dyDescent="0.25">
      <c r="A604" s="63" t="str">
        <f t="shared" si="22"/>
        <v>1257</v>
      </c>
      <c r="B604" s="63">
        <f t="shared" si="21"/>
        <v>1257</v>
      </c>
      <c r="C604" s="40">
        <v>682</v>
      </c>
      <c r="D604" s="41">
        <v>121</v>
      </c>
      <c r="E604" s="51" t="s">
        <v>3065</v>
      </c>
      <c r="F604" s="51">
        <v>1063</v>
      </c>
      <c r="G604" s="52">
        <v>1257</v>
      </c>
      <c r="H604" s="53" t="s">
        <v>559</v>
      </c>
      <c r="I604" s="41" t="s">
        <v>13</v>
      </c>
      <c r="J604" s="41" t="s">
        <v>14</v>
      </c>
      <c r="K604" s="41" t="s">
        <v>2408</v>
      </c>
      <c r="L604" s="40"/>
      <c r="M604" s="40"/>
    </row>
    <row r="605" spans="1:13" x14ac:dyDescent="0.25">
      <c r="A605" s="63" t="str">
        <f t="shared" si="22"/>
        <v>287</v>
      </c>
      <c r="B605" s="63">
        <f t="shared" si="21"/>
        <v>287</v>
      </c>
      <c r="C605" s="40">
        <v>683</v>
      </c>
      <c r="D605" s="41">
        <v>122</v>
      </c>
      <c r="E605" s="51" t="s">
        <v>3066</v>
      </c>
      <c r="F605" s="51">
        <v>1030</v>
      </c>
      <c r="G605" s="52">
        <v>287</v>
      </c>
      <c r="H605" s="53" t="s">
        <v>1143</v>
      </c>
      <c r="I605" s="41" t="s">
        <v>13</v>
      </c>
      <c r="J605" s="41" t="s">
        <v>14</v>
      </c>
      <c r="K605" s="41" t="s">
        <v>2408</v>
      </c>
      <c r="L605" s="40"/>
      <c r="M605" s="40"/>
    </row>
    <row r="606" spans="1:13" x14ac:dyDescent="0.25">
      <c r="A606" s="63" t="str">
        <f t="shared" si="22"/>
        <v>2393</v>
      </c>
      <c r="B606" s="63">
        <f t="shared" si="21"/>
        <v>2393</v>
      </c>
      <c r="C606" s="40">
        <v>684</v>
      </c>
      <c r="D606" s="41">
        <v>123</v>
      </c>
      <c r="E606" s="51" t="s">
        <v>3067</v>
      </c>
      <c r="F606" s="51">
        <v>1003</v>
      </c>
      <c r="G606" s="52">
        <v>2393</v>
      </c>
      <c r="H606" s="53" t="s">
        <v>1570</v>
      </c>
      <c r="I606" s="41" t="s">
        <v>13</v>
      </c>
      <c r="J606" s="41" t="s">
        <v>14</v>
      </c>
      <c r="K606" s="41" t="s">
        <v>2408</v>
      </c>
      <c r="L606" s="40"/>
      <c r="M606" s="40"/>
    </row>
    <row r="607" spans="1:13" x14ac:dyDescent="0.25">
      <c r="A607" s="63" t="str">
        <f t="shared" si="22"/>
        <v>376</v>
      </c>
      <c r="B607" s="63">
        <f t="shared" si="21"/>
        <v>376</v>
      </c>
      <c r="C607" s="40">
        <v>685</v>
      </c>
      <c r="D607" s="41">
        <v>124</v>
      </c>
      <c r="E607" s="51" t="s">
        <v>3068</v>
      </c>
      <c r="F607" s="51">
        <v>1048</v>
      </c>
      <c r="G607" s="52">
        <v>376</v>
      </c>
      <c r="H607" s="53" t="s">
        <v>693</v>
      </c>
      <c r="I607" s="41" t="s">
        <v>13</v>
      </c>
      <c r="J607" s="41" t="s">
        <v>14</v>
      </c>
      <c r="K607" s="41" t="s">
        <v>2408</v>
      </c>
      <c r="L607" s="40"/>
      <c r="M607" s="40"/>
    </row>
    <row r="608" spans="1:13" x14ac:dyDescent="0.25">
      <c r="A608" s="63" t="str">
        <f t="shared" si="22"/>
        <v>2878</v>
      </c>
      <c r="B608" s="63">
        <f t="shared" si="21"/>
        <v>2878</v>
      </c>
      <c r="C608" s="40">
        <v>686</v>
      </c>
      <c r="D608" s="41">
        <v>125</v>
      </c>
      <c r="E608" s="51" t="s">
        <v>3069</v>
      </c>
      <c r="F608" s="51">
        <v>1034</v>
      </c>
      <c r="G608" s="52">
        <v>2878</v>
      </c>
      <c r="H608" s="53" t="s">
        <v>1705</v>
      </c>
      <c r="I608" s="41" t="s">
        <v>13</v>
      </c>
      <c r="J608" s="41" t="s">
        <v>14</v>
      </c>
      <c r="K608" s="41" t="s">
        <v>2408</v>
      </c>
      <c r="L608" s="40"/>
      <c r="M608" s="40"/>
    </row>
    <row r="609" spans="1:13" x14ac:dyDescent="0.25">
      <c r="A609" s="63" t="str">
        <f t="shared" si="22"/>
        <v>2385</v>
      </c>
      <c r="B609" s="63">
        <f t="shared" si="21"/>
        <v>2385</v>
      </c>
      <c r="C609" s="40">
        <v>687</v>
      </c>
      <c r="D609" s="41">
        <v>126</v>
      </c>
      <c r="E609" s="51" t="s">
        <v>3070</v>
      </c>
      <c r="F609" s="51">
        <v>1036</v>
      </c>
      <c r="G609" s="52">
        <v>2385</v>
      </c>
      <c r="H609" s="53" t="s">
        <v>994</v>
      </c>
      <c r="I609" s="41" t="s">
        <v>13</v>
      </c>
      <c r="J609" s="41" t="s">
        <v>14</v>
      </c>
      <c r="K609" s="41" t="s">
        <v>2408</v>
      </c>
      <c r="L609" s="40"/>
      <c r="M609" s="40"/>
    </row>
    <row r="610" spans="1:13" x14ac:dyDescent="0.25">
      <c r="A610" s="63" t="str">
        <f t="shared" si="22"/>
        <v>3722</v>
      </c>
      <c r="B610" s="63">
        <f t="shared" si="21"/>
        <v>3722</v>
      </c>
      <c r="C610" s="40">
        <v>688</v>
      </c>
      <c r="D610" s="41">
        <v>127</v>
      </c>
      <c r="E610" s="51" t="s">
        <v>3071</v>
      </c>
      <c r="F610" s="51">
        <v>1039</v>
      </c>
      <c r="G610" s="52">
        <v>3722</v>
      </c>
      <c r="H610" s="53" t="s">
        <v>2165</v>
      </c>
      <c r="I610" s="41" t="s">
        <v>13</v>
      </c>
      <c r="J610" s="41" t="s">
        <v>14</v>
      </c>
      <c r="K610" s="41" t="s">
        <v>2408</v>
      </c>
      <c r="L610" s="40"/>
      <c r="M610" s="40"/>
    </row>
    <row r="611" spans="1:13" x14ac:dyDescent="0.25">
      <c r="A611" s="63" t="str">
        <f t="shared" si="22"/>
        <v>3356</v>
      </c>
      <c r="B611" s="63">
        <f t="shared" si="21"/>
        <v>3356</v>
      </c>
      <c r="C611" s="40">
        <v>689</v>
      </c>
      <c r="D611" s="41">
        <v>128</v>
      </c>
      <c r="E611" s="51" t="s">
        <v>3072</v>
      </c>
      <c r="F611" s="51">
        <v>1027</v>
      </c>
      <c r="G611" s="52">
        <v>3356</v>
      </c>
      <c r="H611" s="53" t="s">
        <v>1770</v>
      </c>
      <c r="I611" s="41" t="s">
        <v>13</v>
      </c>
      <c r="J611" s="41" t="s">
        <v>14</v>
      </c>
      <c r="K611" s="41" t="s">
        <v>2408</v>
      </c>
      <c r="L611" s="40"/>
      <c r="M611" s="40"/>
    </row>
    <row r="612" spans="1:13" x14ac:dyDescent="0.25">
      <c r="A612" s="63" t="str">
        <f t="shared" si="22"/>
        <v>879</v>
      </c>
      <c r="B612" s="63">
        <f t="shared" si="21"/>
        <v>879</v>
      </c>
      <c r="C612" s="40">
        <v>690</v>
      </c>
      <c r="D612" s="41">
        <v>129</v>
      </c>
      <c r="E612" s="51" t="s">
        <v>3073</v>
      </c>
      <c r="F612" s="51">
        <v>1014</v>
      </c>
      <c r="G612" s="52">
        <v>879</v>
      </c>
      <c r="H612" s="53" t="s">
        <v>1742</v>
      </c>
      <c r="I612" s="41" t="s">
        <v>13</v>
      </c>
      <c r="J612" s="41" t="s">
        <v>14</v>
      </c>
      <c r="K612" s="41" t="s">
        <v>2408</v>
      </c>
      <c r="L612" s="40"/>
      <c r="M612" s="40"/>
    </row>
    <row r="613" spans="1:13" x14ac:dyDescent="0.25">
      <c r="A613" s="63" t="str">
        <f t="shared" si="22"/>
        <v>4313</v>
      </c>
      <c r="B613" s="63">
        <f t="shared" si="21"/>
        <v>4313</v>
      </c>
      <c r="C613" s="40">
        <v>691</v>
      </c>
      <c r="D613" s="41">
        <v>130</v>
      </c>
      <c r="E613" s="51" t="s">
        <v>3074</v>
      </c>
      <c r="F613" s="51">
        <v>1020</v>
      </c>
      <c r="G613" s="52">
        <v>4313</v>
      </c>
      <c r="H613" s="53" t="s">
        <v>1342</v>
      </c>
      <c r="I613" s="41" t="s">
        <v>13</v>
      </c>
      <c r="J613" s="41" t="s">
        <v>14</v>
      </c>
      <c r="K613" s="41" t="s">
        <v>2408</v>
      </c>
      <c r="L613" s="40"/>
      <c r="M613" s="40"/>
    </row>
    <row r="614" spans="1:13" x14ac:dyDescent="0.25">
      <c r="A614" s="63" t="str">
        <f t="shared" si="22"/>
        <v>2690</v>
      </c>
      <c r="B614" s="63">
        <f t="shared" si="21"/>
        <v>2690</v>
      </c>
      <c r="C614" s="40">
        <v>692</v>
      </c>
      <c r="D614" s="41">
        <v>131</v>
      </c>
      <c r="E614" s="51" t="s">
        <v>3075</v>
      </c>
      <c r="F614" s="51">
        <v>1053</v>
      </c>
      <c r="G614" s="52">
        <v>2690</v>
      </c>
      <c r="H614" s="53" t="s">
        <v>428</v>
      </c>
      <c r="I614" s="41" t="s">
        <v>13</v>
      </c>
      <c r="J614" s="41" t="s">
        <v>14</v>
      </c>
      <c r="K614" s="41" t="s">
        <v>2408</v>
      </c>
      <c r="L614" s="40"/>
      <c r="M614" s="40"/>
    </row>
    <row r="615" spans="1:13" x14ac:dyDescent="0.25">
      <c r="A615" s="63" t="str">
        <f t="shared" si="22"/>
        <v>2728</v>
      </c>
      <c r="B615" s="63">
        <f t="shared" si="21"/>
        <v>2728</v>
      </c>
      <c r="C615" s="40">
        <v>693</v>
      </c>
      <c r="D615" s="41">
        <v>132</v>
      </c>
      <c r="E615" s="51" t="s">
        <v>3076</v>
      </c>
      <c r="F615" s="51">
        <v>1059</v>
      </c>
      <c r="G615" s="52">
        <v>2728</v>
      </c>
      <c r="H615" s="53" t="s">
        <v>894</v>
      </c>
      <c r="I615" s="41" t="s">
        <v>13</v>
      </c>
      <c r="J615" s="41" t="s">
        <v>14</v>
      </c>
      <c r="K615" s="41" t="s">
        <v>2408</v>
      </c>
      <c r="L615" s="40"/>
      <c r="M615" s="40"/>
    </row>
    <row r="616" spans="1:13" x14ac:dyDescent="0.25">
      <c r="A616" s="63" t="str">
        <f t="shared" si="22"/>
        <v>1292</v>
      </c>
      <c r="B616" s="63">
        <f t="shared" si="21"/>
        <v>1292</v>
      </c>
      <c r="C616" s="40">
        <v>694</v>
      </c>
      <c r="D616" s="41">
        <v>133</v>
      </c>
      <c r="E616" s="51" t="s">
        <v>3077</v>
      </c>
      <c r="F616" s="51">
        <v>998</v>
      </c>
      <c r="G616" s="52">
        <v>1292</v>
      </c>
      <c r="H616" s="53" t="s">
        <v>623</v>
      </c>
      <c r="I616" s="41" t="s">
        <v>13</v>
      </c>
      <c r="J616" s="41" t="s">
        <v>14</v>
      </c>
      <c r="K616" s="41" t="s">
        <v>2408</v>
      </c>
      <c r="L616" s="40"/>
      <c r="M616" s="40"/>
    </row>
    <row r="617" spans="1:13" x14ac:dyDescent="0.25">
      <c r="A617" s="63" t="str">
        <f t="shared" si="22"/>
        <v>1307</v>
      </c>
      <c r="B617" s="63">
        <f t="shared" si="21"/>
        <v>1307</v>
      </c>
      <c r="C617" s="40">
        <v>696</v>
      </c>
      <c r="D617" s="41">
        <v>135</v>
      </c>
      <c r="E617" s="51" t="s">
        <v>3078</v>
      </c>
      <c r="F617" s="51">
        <v>1089</v>
      </c>
      <c r="G617" s="52">
        <v>1307</v>
      </c>
      <c r="H617" s="53" t="s">
        <v>396</v>
      </c>
      <c r="I617" s="40" t="s">
        <v>19</v>
      </c>
      <c r="J617" s="41" t="s">
        <v>14</v>
      </c>
      <c r="K617" s="41" t="s">
        <v>2408</v>
      </c>
      <c r="L617" s="40"/>
      <c r="M617" s="40"/>
    </row>
    <row r="618" spans="1:13" x14ac:dyDescent="0.25">
      <c r="A618" s="63" t="str">
        <f t="shared" si="22"/>
        <v>2955</v>
      </c>
      <c r="B618" s="63">
        <f t="shared" si="21"/>
        <v>2955</v>
      </c>
      <c r="C618" s="40">
        <v>697</v>
      </c>
      <c r="D618" s="41">
        <v>136</v>
      </c>
      <c r="E618" s="51" t="s">
        <v>3079</v>
      </c>
      <c r="F618" s="51">
        <v>1099</v>
      </c>
      <c r="G618" s="52">
        <v>2955</v>
      </c>
      <c r="H618" s="53" t="s">
        <v>2106</v>
      </c>
      <c r="I618" s="40" t="s">
        <v>13</v>
      </c>
      <c r="J618" s="41" t="s">
        <v>14</v>
      </c>
      <c r="K618" s="41" t="s">
        <v>2408</v>
      </c>
      <c r="L618" s="40"/>
      <c r="M618" s="40"/>
    </row>
    <row r="619" spans="1:13" x14ac:dyDescent="0.25">
      <c r="A619" s="63" t="str">
        <f t="shared" si="22"/>
        <v>2419</v>
      </c>
      <c r="B619" s="63">
        <f t="shared" si="21"/>
        <v>2419</v>
      </c>
      <c r="C619" s="40">
        <v>698</v>
      </c>
      <c r="D619" s="41">
        <v>137</v>
      </c>
      <c r="E619" s="51" t="s">
        <v>3080</v>
      </c>
      <c r="F619" s="51">
        <v>1072</v>
      </c>
      <c r="G619" s="52">
        <v>2419</v>
      </c>
      <c r="H619" s="53" t="s">
        <v>621</v>
      </c>
      <c r="I619" s="40" t="s">
        <v>13</v>
      </c>
      <c r="J619" s="41" t="s">
        <v>14</v>
      </c>
      <c r="K619" s="41" t="s">
        <v>2408</v>
      </c>
      <c r="L619" s="40"/>
      <c r="M619" s="40"/>
    </row>
    <row r="620" spans="1:13" x14ac:dyDescent="0.25">
      <c r="A620" s="63" t="str">
        <f t="shared" si="22"/>
        <v>4488</v>
      </c>
      <c r="B620" s="63">
        <f t="shared" si="21"/>
        <v>4488</v>
      </c>
      <c r="C620" s="40">
        <v>699</v>
      </c>
      <c r="D620" s="41">
        <v>138</v>
      </c>
      <c r="E620" s="51" t="s">
        <v>3081</v>
      </c>
      <c r="F620" s="51">
        <v>1067</v>
      </c>
      <c r="G620" s="52">
        <v>4488</v>
      </c>
      <c r="H620" s="53" t="s">
        <v>2187</v>
      </c>
      <c r="I620" s="40" t="s">
        <v>13</v>
      </c>
      <c r="J620" s="41" t="s">
        <v>14</v>
      </c>
      <c r="K620" s="41" t="s">
        <v>2408</v>
      </c>
      <c r="L620" s="40"/>
      <c r="M620" s="40"/>
    </row>
    <row r="621" spans="1:13" x14ac:dyDescent="0.25">
      <c r="A621" s="63" t="str">
        <f t="shared" si="22"/>
        <v>1167</v>
      </c>
      <c r="B621" s="63">
        <f t="shared" si="21"/>
        <v>1167</v>
      </c>
      <c r="C621" s="40">
        <v>700</v>
      </c>
      <c r="D621" s="41">
        <v>139</v>
      </c>
      <c r="E621" s="51" t="s">
        <v>3082</v>
      </c>
      <c r="F621" s="51">
        <v>1068</v>
      </c>
      <c r="G621" s="52">
        <v>1167</v>
      </c>
      <c r="H621" s="53" t="s">
        <v>1904</v>
      </c>
      <c r="I621" s="40" t="s">
        <v>13</v>
      </c>
      <c r="J621" s="41" t="s">
        <v>14</v>
      </c>
      <c r="K621" s="41" t="s">
        <v>2408</v>
      </c>
      <c r="L621" s="40"/>
      <c r="M621" s="40"/>
    </row>
    <row r="622" spans="1:13" x14ac:dyDescent="0.25">
      <c r="A622" s="63" t="str">
        <f t="shared" si="22"/>
        <v>218</v>
      </c>
      <c r="B622" s="63">
        <f t="shared" si="21"/>
        <v>218</v>
      </c>
      <c r="C622" s="40">
        <v>701</v>
      </c>
      <c r="D622" s="41">
        <v>140</v>
      </c>
      <c r="E622" s="51" t="s">
        <v>3083</v>
      </c>
      <c r="F622" s="51">
        <v>1065</v>
      </c>
      <c r="G622" s="52">
        <v>218</v>
      </c>
      <c r="H622" s="53" t="s">
        <v>3084</v>
      </c>
      <c r="I622" s="40" t="s">
        <v>13</v>
      </c>
      <c r="J622" s="41" t="s">
        <v>14</v>
      </c>
      <c r="K622" s="41" t="s">
        <v>2408</v>
      </c>
      <c r="L622" s="40"/>
      <c r="M622" s="40"/>
    </row>
    <row r="623" spans="1:13" x14ac:dyDescent="0.25">
      <c r="A623" s="63" t="str">
        <f t="shared" si="22"/>
        <v>2697</v>
      </c>
      <c r="B623" s="63">
        <f t="shared" si="21"/>
        <v>2697</v>
      </c>
      <c r="C623" s="40">
        <v>702</v>
      </c>
      <c r="D623" s="41">
        <v>141</v>
      </c>
      <c r="E623" s="51" t="s">
        <v>3085</v>
      </c>
      <c r="F623" s="51">
        <v>1094</v>
      </c>
      <c r="G623" s="52">
        <v>2697</v>
      </c>
      <c r="H623" s="53" t="s">
        <v>1457</v>
      </c>
      <c r="I623" s="40" t="s">
        <v>13</v>
      </c>
      <c r="J623" s="41" t="s">
        <v>14</v>
      </c>
      <c r="K623" s="41" t="s">
        <v>2408</v>
      </c>
      <c r="L623" s="40"/>
      <c r="M623" s="40"/>
    </row>
    <row r="624" spans="1:13" x14ac:dyDescent="0.25">
      <c r="A624" s="63" t="str">
        <f t="shared" si="22"/>
        <v>1848</v>
      </c>
      <c r="B624" s="63">
        <f t="shared" si="21"/>
        <v>1848</v>
      </c>
      <c r="C624" s="40">
        <v>704</v>
      </c>
      <c r="D624" s="41">
        <v>143</v>
      </c>
      <c r="E624" s="51" t="s">
        <v>3086</v>
      </c>
      <c r="F624" s="46">
        <v>1100</v>
      </c>
      <c r="G624" s="47">
        <v>1848</v>
      </c>
      <c r="H624" s="48" t="s">
        <v>2145</v>
      </c>
      <c r="I624" s="47" t="s">
        <v>19</v>
      </c>
      <c r="J624" s="41" t="s">
        <v>14</v>
      </c>
      <c r="K624" s="41" t="s">
        <v>2408</v>
      </c>
      <c r="L624" s="40"/>
      <c r="M624" s="40"/>
    </row>
    <row r="625" spans="1:13" x14ac:dyDescent="0.25">
      <c r="A625" s="63" t="str">
        <f t="shared" si="22"/>
        <v>819</v>
      </c>
      <c r="B625" s="63">
        <f t="shared" si="21"/>
        <v>819</v>
      </c>
      <c r="C625" s="40">
        <v>705</v>
      </c>
      <c r="D625" s="41">
        <v>144</v>
      </c>
      <c r="E625" s="51" t="s">
        <v>3087</v>
      </c>
      <c r="F625" s="46">
        <v>1108</v>
      </c>
      <c r="G625" s="47">
        <v>819</v>
      </c>
      <c r="H625" s="48" t="s">
        <v>373</v>
      </c>
      <c r="I625" s="47" t="s">
        <v>13</v>
      </c>
      <c r="J625" s="41" t="s">
        <v>14</v>
      </c>
      <c r="K625" s="41" t="s">
        <v>2408</v>
      </c>
      <c r="L625" s="40"/>
      <c r="M625" s="40"/>
    </row>
    <row r="626" spans="1:13" x14ac:dyDescent="0.25">
      <c r="A626" s="63" t="str">
        <f t="shared" si="22"/>
        <v>3044</v>
      </c>
      <c r="B626" s="63">
        <f t="shared" ref="B626:B684" si="23">_xlfn.NUMBERVALUE(G626)</f>
        <v>3044</v>
      </c>
      <c r="C626" s="40">
        <v>706</v>
      </c>
      <c r="D626" s="41">
        <v>145</v>
      </c>
      <c r="E626" s="51" t="s">
        <v>3088</v>
      </c>
      <c r="F626" s="46">
        <v>1109</v>
      </c>
      <c r="G626" s="47">
        <v>3044</v>
      </c>
      <c r="H626" s="48" t="s">
        <v>802</v>
      </c>
      <c r="I626" s="47" t="s">
        <v>19</v>
      </c>
      <c r="J626" s="41" t="s">
        <v>14</v>
      </c>
      <c r="K626" s="41" t="s">
        <v>2408</v>
      </c>
      <c r="L626" s="40"/>
      <c r="M626" s="40"/>
    </row>
    <row r="627" spans="1:13" x14ac:dyDescent="0.25">
      <c r="A627" s="63" t="str">
        <f t="shared" si="22"/>
        <v>2844</v>
      </c>
      <c r="B627" s="63">
        <f t="shared" si="23"/>
        <v>2844</v>
      </c>
      <c r="C627" s="40">
        <v>707</v>
      </c>
      <c r="D627" s="41">
        <v>146</v>
      </c>
      <c r="E627" s="51" t="s">
        <v>3089</v>
      </c>
      <c r="F627" s="46">
        <v>1106</v>
      </c>
      <c r="G627" s="47">
        <v>2844</v>
      </c>
      <c r="H627" s="48" t="s">
        <v>752</v>
      </c>
      <c r="I627" s="47" t="s">
        <v>13</v>
      </c>
      <c r="J627" s="41" t="s">
        <v>14</v>
      </c>
      <c r="K627" s="41" t="s">
        <v>2408</v>
      </c>
      <c r="L627" s="40"/>
      <c r="M627" s="40"/>
    </row>
    <row r="628" spans="1:13" x14ac:dyDescent="0.25">
      <c r="A628" s="63" t="str">
        <f t="shared" si="22"/>
        <v>1648</v>
      </c>
      <c r="B628" s="63">
        <f t="shared" si="23"/>
        <v>1648</v>
      </c>
      <c r="C628" s="40">
        <v>708</v>
      </c>
      <c r="D628" s="41">
        <v>147</v>
      </c>
      <c r="E628" s="46" t="s">
        <v>3090</v>
      </c>
      <c r="F628" s="46">
        <v>1117</v>
      </c>
      <c r="G628" s="47">
        <v>1648</v>
      </c>
      <c r="H628" s="48" t="s">
        <v>1511</v>
      </c>
      <c r="I628" s="47" t="s">
        <v>13</v>
      </c>
      <c r="J628" s="41" t="s">
        <v>14</v>
      </c>
      <c r="K628" s="41" t="s">
        <v>2408</v>
      </c>
      <c r="L628" s="40"/>
      <c r="M628" s="40"/>
    </row>
    <row r="629" spans="1:13" x14ac:dyDescent="0.25">
      <c r="A629" s="63" t="str">
        <f t="shared" ref="A629:A678" si="24">CLEAN(B629)</f>
        <v>703</v>
      </c>
      <c r="B629" s="63">
        <f t="shared" si="23"/>
        <v>703</v>
      </c>
      <c r="C629" s="40">
        <v>709</v>
      </c>
      <c r="D629" s="41">
        <v>148</v>
      </c>
      <c r="E629" s="46" t="s">
        <v>3091</v>
      </c>
      <c r="F629" s="46">
        <v>1123</v>
      </c>
      <c r="G629" s="47">
        <v>703</v>
      </c>
      <c r="H629" s="48" t="s">
        <v>2184</v>
      </c>
      <c r="I629" s="47" t="s">
        <v>13</v>
      </c>
      <c r="J629" s="41" t="s">
        <v>14</v>
      </c>
      <c r="K629" s="41" t="s">
        <v>2408</v>
      </c>
      <c r="L629" s="40"/>
      <c r="M629" s="40"/>
    </row>
    <row r="630" spans="1:13" x14ac:dyDescent="0.25">
      <c r="A630" s="63" t="str">
        <f t="shared" si="24"/>
        <v>217</v>
      </c>
      <c r="B630" s="63">
        <f t="shared" si="23"/>
        <v>217</v>
      </c>
      <c r="C630" s="40">
        <v>710</v>
      </c>
      <c r="D630" s="41">
        <v>149</v>
      </c>
      <c r="E630" s="46" t="s">
        <v>3092</v>
      </c>
      <c r="F630" s="46">
        <v>1133</v>
      </c>
      <c r="G630" s="47">
        <v>217</v>
      </c>
      <c r="H630" s="48" t="s">
        <v>81</v>
      </c>
      <c r="I630" s="47" t="s">
        <v>19</v>
      </c>
      <c r="J630" s="41" t="s">
        <v>14</v>
      </c>
      <c r="K630" s="41" t="s">
        <v>2408</v>
      </c>
      <c r="L630" s="40"/>
      <c r="M630" s="40"/>
    </row>
    <row r="631" spans="1:13" x14ac:dyDescent="0.25">
      <c r="A631" s="63" t="str">
        <f t="shared" si="24"/>
        <v>139</v>
      </c>
      <c r="B631" s="63">
        <f t="shared" si="23"/>
        <v>139</v>
      </c>
      <c r="C631" s="40">
        <v>711</v>
      </c>
      <c r="D631" s="41">
        <v>150</v>
      </c>
      <c r="E631" s="46" t="s">
        <v>3093</v>
      </c>
      <c r="F631" s="46">
        <v>1116</v>
      </c>
      <c r="G631" s="47">
        <v>139</v>
      </c>
      <c r="H631" s="48" t="s">
        <v>406</v>
      </c>
      <c r="I631" s="47" t="s">
        <v>13</v>
      </c>
      <c r="J631" s="41" t="s">
        <v>14</v>
      </c>
      <c r="K631" s="41" t="s">
        <v>2408</v>
      </c>
      <c r="L631" s="40"/>
      <c r="M631" s="40"/>
    </row>
    <row r="632" spans="1:13" x14ac:dyDescent="0.25">
      <c r="A632" s="63" t="str">
        <f t="shared" si="24"/>
        <v>2141</v>
      </c>
      <c r="B632" s="63">
        <f t="shared" si="23"/>
        <v>2141</v>
      </c>
      <c r="C632" s="40">
        <v>712</v>
      </c>
      <c r="D632" s="41">
        <v>151</v>
      </c>
      <c r="E632" s="46" t="s">
        <v>3094</v>
      </c>
      <c r="F632" s="46">
        <v>1110</v>
      </c>
      <c r="G632" s="47">
        <v>2141</v>
      </c>
      <c r="H632" s="48" t="s">
        <v>1996</v>
      </c>
      <c r="I632" s="47" t="s">
        <v>13</v>
      </c>
      <c r="J632" s="41" t="s">
        <v>14</v>
      </c>
      <c r="K632" s="41" t="s">
        <v>2408</v>
      </c>
      <c r="L632" s="40"/>
      <c r="M632" s="40"/>
    </row>
    <row r="633" spans="1:13" x14ac:dyDescent="0.25">
      <c r="A633" s="63" t="str">
        <f t="shared" si="24"/>
        <v>1743</v>
      </c>
      <c r="B633" s="63">
        <f t="shared" si="23"/>
        <v>1743</v>
      </c>
      <c r="C633" s="40">
        <v>713</v>
      </c>
      <c r="D633" s="41">
        <v>152</v>
      </c>
      <c r="E633" s="46" t="s">
        <v>3095</v>
      </c>
      <c r="F633" s="46">
        <v>1122</v>
      </c>
      <c r="G633" s="47">
        <v>1743</v>
      </c>
      <c r="H633" s="48" t="s">
        <v>681</v>
      </c>
      <c r="I633" s="47" t="s">
        <v>13</v>
      </c>
      <c r="J633" s="41" t="s">
        <v>14</v>
      </c>
      <c r="K633" s="41" t="s">
        <v>2408</v>
      </c>
      <c r="L633" s="40"/>
      <c r="M633" s="40"/>
    </row>
    <row r="634" spans="1:13" x14ac:dyDescent="0.25">
      <c r="A634" s="63" t="str">
        <f t="shared" si="24"/>
        <v>411</v>
      </c>
      <c r="B634" s="63">
        <f t="shared" si="23"/>
        <v>411</v>
      </c>
      <c r="C634" s="40">
        <v>714</v>
      </c>
      <c r="D634" s="41">
        <v>153</v>
      </c>
      <c r="E634" s="46" t="s">
        <v>3096</v>
      </c>
      <c r="F634" s="46">
        <v>1129</v>
      </c>
      <c r="G634" s="47">
        <v>411</v>
      </c>
      <c r="H634" s="48" t="s">
        <v>931</v>
      </c>
      <c r="I634" s="47" t="s">
        <v>19</v>
      </c>
      <c r="J634" s="41" t="s">
        <v>14</v>
      </c>
      <c r="K634" s="41" t="s">
        <v>2408</v>
      </c>
      <c r="L634" s="40"/>
      <c r="M634" s="40"/>
    </row>
    <row r="635" spans="1:13" x14ac:dyDescent="0.25">
      <c r="A635" s="63" t="str">
        <f t="shared" si="24"/>
        <v>388</v>
      </c>
      <c r="B635" s="63">
        <f t="shared" si="23"/>
        <v>388</v>
      </c>
      <c r="C635" s="40">
        <v>715</v>
      </c>
      <c r="D635" s="41">
        <v>154</v>
      </c>
      <c r="E635" s="46" t="s">
        <v>3097</v>
      </c>
      <c r="F635" s="46">
        <v>1138</v>
      </c>
      <c r="G635" s="47">
        <v>388</v>
      </c>
      <c r="H635" s="48" t="s">
        <v>934</v>
      </c>
      <c r="I635" s="47" t="s">
        <v>19</v>
      </c>
      <c r="J635" s="41" t="s">
        <v>14</v>
      </c>
      <c r="K635" s="41" t="s">
        <v>2408</v>
      </c>
      <c r="L635" s="40"/>
      <c r="M635" s="40"/>
    </row>
    <row r="636" spans="1:13" x14ac:dyDescent="0.25">
      <c r="A636" s="63" t="str">
        <f t="shared" si="24"/>
        <v>2511</v>
      </c>
      <c r="B636" s="63">
        <f t="shared" si="23"/>
        <v>2511</v>
      </c>
      <c r="C636" s="40">
        <v>716</v>
      </c>
      <c r="D636" s="41">
        <v>155</v>
      </c>
      <c r="E636" s="46" t="s">
        <v>3098</v>
      </c>
      <c r="F636" s="46">
        <v>1147</v>
      </c>
      <c r="G636" s="47">
        <v>2511</v>
      </c>
      <c r="H636" s="48" t="s">
        <v>313</v>
      </c>
      <c r="I636" s="47" t="s">
        <v>19</v>
      </c>
      <c r="J636" s="41" t="s">
        <v>14</v>
      </c>
      <c r="K636" s="41" t="s">
        <v>2408</v>
      </c>
      <c r="L636" s="40"/>
      <c r="M636" s="40"/>
    </row>
    <row r="637" spans="1:13" x14ac:dyDescent="0.25">
      <c r="A637" s="63" t="str">
        <f t="shared" si="24"/>
        <v>303</v>
      </c>
      <c r="B637" s="63">
        <f t="shared" si="23"/>
        <v>303</v>
      </c>
      <c r="C637" s="40">
        <v>717</v>
      </c>
      <c r="D637" s="41">
        <v>156</v>
      </c>
      <c r="E637" s="46" t="s">
        <v>3099</v>
      </c>
      <c r="F637" s="46">
        <v>1149</v>
      </c>
      <c r="G637" s="47">
        <v>303</v>
      </c>
      <c r="H637" s="48" t="s">
        <v>1127</v>
      </c>
      <c r="I637" s="47" t="s">
        <v>13</v>
      </c>
      <c r="J637" s="41" t="s">
        <v>14</v>
      </c>
      <c r="K637" s="41" t="s">
        <v>2408</v>
      </c>
      <c r="L637" s="40"/>
      <c r="M637" s="40"/>
    </row>
    <row r="638" spans="1:13" x14ac:dyDescent="0.25">
      <c r="A638" s="63" t="str">
        <f t="shared" si="24"/>
        <v>2569</v>
      </c>
      <c r="B638" s="63">
        <f t="shared" si="23"/>
        <v>2569</v>
      </c>
      <c r="C638" s="40">
        <v>718</v>
      </c>
      <c r="D638" s="41">
        <v>157</v>
      </c>
      <c r="E638" s="46" t="s">
        <v>3100</v>
      </c>
      <c r="F638" s="46">
        <v>1142</v>
      </c>
      <c r="G638" s="47">
        <v>2569</v>
      </c>
      <c r="H638" s="48" t="s">
        <v>519</v>
      </c>
      <c r="I638" s="47" t="s">
        <v>19</v>
      </c>
      <c r="J638" s="41" t="s">
        <v>14</v>
      </c>
      <c r="K638" s="41" t="s">
        <v>2408</v>
      </c>
      <c r="L638" s="40"/>
      <c r="M638" s="40"/>
    </row>
    <row r="639" spans="1:13" x14ac:dyDescent="0.25">
      <c r="A639" s="63" t="str">
        <f t="shared" si="24"/>
        <v>1465</v>
      </c>
      <c r="B639" s="63">
        <f t="shared" si="23"/>
        <v>1465</v>
      </c>
      <c r="C639" s="40">
        <v>720</v>
      </c>
      <c r="D639" s="41">
        <v>159</v>
      </c>
      <c r="E639" s="46" t="s">
        <v>3101</v>
      </c>
      <c r="F639" s="46">
        <v>1161</v>
      </c>
      <c r="G639" s="47">
        <v>1465</v>
      </c>
      <c r="H639" s="48" t="s">
        <v>3102</v>
      </c>
      <c r="I639" s="47" t="s">
        <v>19</v>
      </c>
      <c r="J639" s="41" t="s">
        <v>14</v>
      </c>
      <c r="K639" s="41" t="s">
        <v>2408</v>
      </c>
      <c r="L639" s="40"/>
      <c r="M639" s="40"/>
    </row>
    <row r="640" spans="1:13" x14ac:dyDescent="0.25">
      <c r="A640" s="63" t="str">
        <f t="shared" si="24"/>
        <v>1574</v>
      </c>
      <c r="B640" s="63">
        <f t="shared" si="23"/>
        <v>1574</v>
      </c>
      <c r="C640" s="40">
        <v>721</v>
      </c>
      <c r="D640" s="41">
        <v>160</v>
      </c>
      <c r="E640" s="46" t="s">
        <v>3103</v>
      </c>
      <c r="F640" s="46">
        <v>1164</v>
      </c>
      <c r="G640" s="47">
        <v>1574</v>
      </c>
      <c r="H640" s="48" t="s">
        <v>1059</v>
      </c>
      <c r="I640" s="47" t="s">
        <v>19</v>
      </c>
      <c r="J640" s="41" t="s">
        <v>14</v>
      </c>
      <c r="K640" s="41" t="s">
        <v>2408</v>
      </c>
      <c r="L640" s="40"/>
      <c r="M640" s="40"/>
    </row>
    <row r="641" spans="1:13" x14ac:dyDescent="0.25">
      <c r="A641" s="63" t="str">
        <f t="shared" si="24"/>
        <v>858</v>
      </c>
      <c r="B641" s="63">
        <f t="shared" si="23"/>
        <v>858</v>
      </c>
      <c r="C641" s="40">
        <v>722</v>
      </c>
      <c r="D641" s="41">
        <v>161</v>
      </c>
      <c r="E641" s="46" t="s">
        <v>3104</v>
      </c>
      <c r="F641" s="46">
        <v>1174</v>
      </c>
      <c r="G641" s="84">
        <v>858</v>
      </c>
      <c r="H641" s="48" t="s">
        <v>3105</v>
      </c>
      <c r="I641" s="47" t="s">
        <v>13</v>
      </c>
      <c r="J641" s="40" t="s">
        <v>14</v>
      </c>
      <c r="K641" s="41" t="s">
        <v>2408</v>
      </c>
      <c r="L641" s="40"/>
      <c r="M641" s="40"/>
    </row>
    <row r="642" spans="1:13" x14ac:dyDescent="0.25">
      <c r="A642" s="63" t="str">
        <f t="shared" si="24"/>
        <v>339</v>
      </c>
      <c r="B642" s="63">
        <f t="shared" si="23"/>
        <v>339</v>
      </c>
      <c r="C642" s="40">
        <v>723</v>
      </c>
      <c r="D642" s="41">
        <v>162</v>
      </c>
      <c r="E642" s="46" t="s">
        <v>3106</v>
      </c>
      <c r="F642" s="46">
        <v>1176</v>
      </c>
      <c r="G642" s="84">
        <v>339</v>
      </c>
      <c r="H642" s="48" t="s">
        <v>3107</v>
      </c>
      <c r="I642" s="47" t="s">
        <v>13</v>
      </c>
      <c r="J642" s="41" t="s">
        <v>14</v>
      </c>
      <c r="K642" s="41" t="s">
        <v>2408</v>
      </c>
      <c r="L642" s="40"/>
      <c r="M642" s="40"/>
    </row>
    <row r="643" spans="1:13" x14ac:dyDescent="0.25">
      <c r="A643" s="63" t="str">
        <f t="shared" si="24"/>
        <v>2236</v>
      </c>
      <c r="B643" s="63">
        <f t="shared" si="23"/>
        <v>2236</v>
      </c>
      <c r="C643" s="40">
        <v>725</v>
      </c>
      <c r="D643" s="41">
        <v>164</v>
      </c>
      <c r="E643" s="46" t="s">
        <v>3108</v>
      </c>
      <c r="F643" s="46">
        <v>1184</v>
      </c>
      <c r="G643" s="47">
        <v>2236</v>
      </c>
      <c r="H643" s="48" t="s">
        <v>3109</v>
      </c>
      <c r="I643" s="47" t="s">
        <v>13</v>
      </c>
      <c r="J643" s="40" t="s">
        <v>14</v>
      </c>
      <c r="K643" s="41" t="s">
        <v>2408</v>
      </c>
      <c r="L643" s="40"/>
      <c r="M643" s="40"/>
    </row>
    <row r="644" spans="1:13" x14ac:dyDescent="0.25">
      <c r="A644" s="63" t="str">
        <f t="shared" si="24"/>
        <v>96</v>
      </c>
      <c r="B644" s="63">
        <f t="shared" si="23"/>
        <v>96</v>
      </c>
      <c r="C644" s="40">
        <v>726</v>
      </c>
      <c r="D644" s="41">
        <v>165</v>
      </c>
      <c r="E644" s="46" t="s">
        <v>3110</v>
      </c>
      <c r="F644" s="46">
        <v>1189</v>
      </c>
      <c r="G644" s="47">
        <v>96</v>
      </c>
      <c r="H644" s="48" t="s">
        <v>2103</v>
      </c>
      <c r="I644" s="47" t="s">
        <v>13</v>
      </c>
      <c r="J644" s="40" t="s">
        <v>14</v>
      </c>
      <c r="K644" s="41" t="s">
        <v>2408</v>
      </c>
      <c r="L644" s="40"/>
      <c r="M644" s="40"/>
    </row>
    <row r="645" spans="1:13" x14ac:dyDescent="0.25">
      <c r="A645" s="63" t="str">
        <f t="shared" si="24"/>
        <v>1753</v>
      </c>
      <c r="B645" s="63">
        <f t="shared" si="23"/>
        <v>1753</v>
      </c>
      <c r="C645" s="40">
        <v>727</v>
      </c>
      <c r="D645" s="41">
        <v>166</v>
      </c>
      <c r="E645" s="46" t="s">
        <v>3111</v>
      </c>
      <c r="F645" s="46">
        <v>1195</v>
      </c>
      <c r="G645" s="47">
        <v>1753</v>
      </c>
      <c r="H645" s="48" t="s">
        <v>1793</v>
      </c>
      <c r="I645" s="47" t="s">
        <v>13</v>
      </c>
      <c r="J645" s="40" t="s">
        <v>14</v>
      </c>
      <c r="K645" s="41" t="s">
        <v>2408</v>
      </c>
      <c r="L645" s="40"/>
      <c r="M645" s="40"/>
    </row>
    <row r="646" spans="1:13" x14ac:dyDescent="0.25">
      <c r="A646" s="63" t="str">
        <f t="shared" si="24"/>
        <v>3003</v>
      </c>
      <c r="B646" s="63">
        <f t="shared" si="23"/>
        <v>3003</v>
      </c>
      <c r="C646" s="40">
        <v>728</v>
      </c>
      <c r="D646" s="41">
        <v>167</v>
      </c>
      <c r="E646" s="46" t="s">
        <v>3112</v>
      </c>
      <c r="F646" s="46">
        <v>1191</v>
      </c>
      <c r="G646" s="47">
        <v>3003</v>
      </c>
      <c r="H646" s="48" t="s">
        <v>2242</v>
      </c>
      <c r="I646" s="47" t="s">
        <v>13</v>
      </c>
      <c r="J646" s="40" t="s">
        <v>14</v>
      </c>
      <c r="K646" s="41" t="s">
        <v>2408</v>
      </c>
      <c r="L646" s="40"/>
      <c r="M646" s="40"/>
    </row>
    <row r="647" spans="1:13" x14ac:dyDescent="0.25">
      <c r="A647" s="63" t="str">
        <f t="shared" si="24"/>
        <v>156</v>
      </c>
      <c r="B647" s="63">
        <f t="shared" si="23"/>
        <v>156</v>
      </c>
      <c r="C647" s="40">
        <v>729</v>
      </c>
      <c r="D647" s="41">
        <v>168</v>
      </c>
      <c r="E647" s="46" t="s">
        <v>3113</v>
      </c>
      <c r="F647" s="46">
        <v>1196</v>
      </c>
      <c r="G647" s="47">
        <v>156</v>
      </c>
      <c r="H647" s="48" t="s">
        <v>2084</v>
      </c>
      <c r="I647" s="47" t="s">
        <v>13</v>
      </c>
      <c r="J647" s="40" t="s">
        <v>14</v>
      </c>
      <c r="K647" s="41" t="s">
        <v>2408</v>
      </c>
      <c r="L647" s="40"/>
      <c r="M647" s="40"/>
    </row>
    <row r="648" spans="1:13" x14ac:dyDescent="0.25">
      <c r="A648" s="63" t="str">
        <f t="shared" si="24"/>
        <v>4010</v>
      </c>
      <c r="B648" s="63">
        <f t="shared" si="23"/>
        <v>4010</v>
      </c>
      <c r="C648" s="40">
        <v>730</v>
      </c>
      <c r="D648" s="41">
        <v>169</v>
      </c>
      <c r="E648" s="46" t="s">
        <v>3114</v>
      </c>
      <c r="F648" s="46">
        <v>1197</v>
      </c>
      <c r="G648" s="47">
        <v>4010</v>
      </c>
      <c r="H648" s="48" t="s">
        <v>1585</v>
      </c>
      <c r="I648" s="47" t="s">
        <v>13</v>
      </c>
      <c r="J648" s="40" t="s">
        <v>14</v>
      </c>
      <c r="K648" s="41" t="s">
        <v>2408</v>
      </c>
      <c r="L648" s="40"/>
      <c r="M648" s="40"/>
    </row>
    <row r="649" spans="1:13" x14ac:dyDescent="0.25">
      <c r="A649" s="63" t="str">
        <f t="shared" si="24"/>
        <v>2441</v>
      </c>
      <c r="B649" s="63">
        <f t="shared" si="23"/>
        <v>2441</v>
      </c>
      <c r="C649" s="40">
        <v>731</v>
      </c>
      <c r="D649" s="41">
        <v>170</v>
      </c>
      <c r="E649" s="46" t="s">
        <v>3115</v>
      </c>
      <c r="F649" s="46">
        <v>1202</v>
      </c>
      <c r="G649" s="47">
        <v>2441</v>
      </c>
      <c r="H649" s="48" t="s">
        <v>2062</v>
      </c>
      <c r="I649" s="47" t="s">
        <v>19</v>
      </c>
      <c r="J649" s="40" t="s">
        <v>14</v>
      </c>
      <c r="K649" s="41" t="s">
        <v>2408</v>
      </c>
      <c r="L649" s="40"/>
      <c r="M649" s="40"/>
    </row>
    <row r="650" spans="1:13" x14ac:dyDescent="0.25">
      <c r="A650" s="63" t="str">
        <f t="shared" si="24"/>
        <v>1315</v>
      </c>
      <c r="B650" s="63">
        <f t="shared" si="23"/>
        <v>1315</v>
      </c>
      <c r="C650" s="40">
        <v>732</v>
      </c>
      <c r="D650" s="41">
        <v>171</v>
      </c>
      <c r="E650" s="46" t="s">
        <v>3116</v>
      </c>
      <c r="F650" s="46">
        <v>1203</v>
      </c>
      <c r="G650" s="47">
        <v>1315</v>
      </c>
      <c r="H650" s="48" t="s">
        <v>2011</v>
      </c>
      <c r="I650" s="47" t="s">
        <v>13</v>
      </c>
      <c r="J650" s="40" t="s">
        <v>14</v>
      </c>
      <c r="K650" s="41" t="s">
        <v>2408</v>
      </c>
      <c r="L650" s="40"/>
      <c r="M650" s="40"/>
    </row>
    <row r="651" spans="1:13" x14ac:dyDescent="0.25">
      <c r="A651" s="63" t="str">
        <f t="shared" si="24"/>
        <v>655</v>
      </c>
      <c r="B651" s="63">
        <f t="shared" si="23"/>
        <v>655</v>
      </c>
      <c r="C651" s="40">
        <v>733</v>
      </c>
      <c r="D651" s="41">
        <v>172</v>
      </c>
      <c r="E651" s="46" t="s">
        <v>3117</v>
      </c>
      <c r="F651" s="46">
        <v>1216</v>
      </c>
      <c r="G651" s="47">
        <v>655</v>
      </c>
      <c r="H651" s="48" t="s">
        <v>2050</v>
      </c>
      <c r="I651" s="47" t="s">
        <v>13</v>
      </c>
      <c r="J651" s="40" t="s">
        <v>14</v>
      </c>
      <c r="K651" s="41" t="s">
        <v>2408</v>
      </c>
      <c r="L651" s="40"/>
      <c r="M651" s="40"/>
    </row>
    <row r="652" spans="1:13" x14ac:dyDescent="0.25">
      <c r="A652" s="63" t="str">
        <f t="shared" si="24"/>
        <v>2016</v>
      </c>
      <c r="B652" s="63">
        <f t="shared" si="23"/>
        <v>2016</v>
      </c>
      <c r="C652" s="40">
        <v>734</v>
      </c>
      <c r="D652" s="41">
        <v>173</v>
      </c>
      <c r="E652" s="46" t="s">
        <v>3118</v>
      </c>
      <c r="F652" s="46">
        <v>1218</v>
      </c>
      <c r="G652" s="47">
        <v>2016</v>
      </c>
      <c r="H652" s="48" t="s">
        <v>2235</v>
      </c>
      <c r="I652" s="47" t="s">
        <v>19</v>
      </c>
      <c r="J652" s="40" t="s">
        <v>14</v>
      </c>
      <c r="K652" s="41" t="s">
        <v>2408</v>
      </c>
      <c r="L652" s="40"/>
      <c r="M652" s="40"/>
    </row>
    <row r="653" spans="1:13" x14ac:dyDescent="0.25">
      <c r="A653" s="63" t="str">
        <f t="shared" si="24"/>
        <v>1852</v>
      </c>
      <c r="B653" s="63">
        <f t="shared" si="23"/>
        <v>1852</v>
      </c>
      <c r="C653" s="40">
        <v>735</v>
      </c>
      <c r="D653" s="41">
        <v>174</v>
      </c>
      <c r="E653" s="46" t="s">
        <v>3119</v>
      </c>
      <c r="F653" s="46">
        <v>1221</v>
      </c>
      <c r="G653" s="47">
        <v>1852</v>
      </c>
      <c r="H653" s="48" t="s">
        <v>1008</v>
      </c>
      <c r="I653" s="47" t="s">
        <v>13</v>
      </c>
      <c r="J653" s="40" t="s">
        <v>14</v>
      </c>
      <c r="K653" s="41" t="s">
        <v>2408</v>
      </c>
      <c r="L653" s="40"/>
      <c r="M653" s="40"/>
    </row>
    <row r="654" spans="1:13" x14ac:dyDescent="0.25">
      <c r="A654" s="63" t="str">
        <f t="shared" si="24"/>
        <v>2570</v>
      </c>
      <c r="B654" s="63">
        <f t="shared" si="23"/>
        <v>2570</v>
      </c>
      <c r="C654" s="40">
        <v>736</v>
      </c>
      <c r="D654" s="41">
        <v>175</v>
      </c>
      <c r="E654" s="46" t="s">
        <v>3120</v>
      </c>
      <c r="F654" s="46">
        <v>1226</v>
      </c>
      <c r="G654" s="47">
        <v>2570</v>
      </c>
      <c r="H654" s="48" t="s">
        <v>1840</v>
      </c>
      <c r="I654" s="47" t="s">
        <v>13</v>
      </c>
      <c r="J654" s="40" t="s">
        <v>14</v>
      </c>
      <c r="K654" s="41" t="s">
        <v>2408</v>
      </c>
      <c r="L654" s="40"/>
      <c r="M654" s="40"/>
    </row>
    <row r="655" spans="1:13" x14ac:dyDescent="0.25">
      <c r="A655" s="63" t="str">
        <f t="shared" si="24"/>
        <v>2750</v>
      </c>
      <c r="B655" s="63">
        <f t="shared" si="23"/>
        <v>2750</v>
      </c>
      <c r="C655" s="40">
        <v>737</v>
      </c>
      <c r="D655" s="41">
        <v>176</v>
      </c>
      <c r="E655" s="46" t="s">
        <v>3121</v>
      </c>
      <c r="F655" s="46">
        <v>1229</v>
      </c>
      <c r="G655" s="47">
        <v>2750</v>
      </c>
      <c r="H655" s="48" t="s">
        <v>1496</v>
      </c>
      <c r="I655" s="47" t="s">
        <v>13</v>
      </c>
      <c r="J655" s="40" t="s">
        <v>14</v>
      </c>
      <c r="K655" s="41" t="s">
        <v>2408</v>
      </c>
      <c r="L655" s="40"/>
      <c r="M655" s="40"/>
    </row>
    <row r="656" spans="1:13" x14ac:dyDescent="0.25">
      <c r="A656" s="63" t="str">
        <f t="shared" si="24"/>
        <v>1777</v>
      </c>
      <c r="B656" s="63">
        <f t="shared" si="23"/>
        <v>1777</v>
      </c>
      <c r="C656" s="40">
        <v>740</v>
      </c>
      <c r="D656" s="41">
        <v>3</v>
      </c>
      <c r="E656" s="41" t="s">
        <v>3122</v>
      </c>
      <c r="F656" s="41">
        <v>230</v>
      </c>
      <c r="G656" s="42">
        <v>1777</v>
      </c>
      <c r="H656" s="43" t="s">
        <v>2191</v>
      </c>
      <c r="I656" s="41" t="s">
        <v>13</v>
      </c>
      <c r="J656" s="41" t="s">
        <v>14</v>
      </c>
      <c r="K656" s="41" t="s">
        <v>2410</v>
      </c>
      <c r="L656" s="34"/>
      <c r="M656" s="40"/>
    </row>
    <row r="657" spans="1:13" x14ac:dyDescent="0.25">
      <c r="A657" s="63" t="str">
        <f t="shared" si="24"/>
        <v>1632</v>
      </c>
      <c r="B657" s="63">
        <f t="shared" si="23"/>
        <v>1632</v>
      </c>
      <c r="C657" s="40">
        <v>741</v>
      </c>
      <c r="D657" s="41">
        <v>4</v>
      </c>
      <c r="E657" s="41" t="s">
        <v>3123</v>
      </c>
      <c r="F657" s="41">
        <v>564</v>
      </c>
      <c r="G657" s="42">
        <v>1632</v>
      </c>
      <c r="H657" s="43" t="s">
        <v>1725</v>
      </c>
      <c r="I657" s="41" t="s">
        <v>13</v>
      </c>
      <c r="J657" s="41" t="s">
        <v>14</v>
      </c>
      <c r="K657" s="41" t="s">
        <v>2410</v>
      </c>
      <c r="L657" s="34"/>
      <c r="M657" s="40"/>
    </row>
    <row r="658" spans="1:13" x14ac:dyDescent="0.25">
      <c r="A658" s="63" t="str">
        <f t="shared" si="24"/>
        <v>2944</v>
      </c>
      <c r="B658" s="63">
        <f t="shared" si="23"/>
        <v>2944</v>
      </c>
      <c r="C658" s="40">
        <v>742</v>
      </c>
      <c r="D658" s="41">
        <v>5</v>
      </c>
      <c r="E658" s="41" t="s">
        <v>3124</v>
      </c>
      <c r="F658" s="41">
        <v>597</v>
      </c>
      <c r="G658" s="42">
        <v>2944</v>
      </c>
      <c r="H658" s="43" t="s">
        <v>1019</v>
      </c>
      <c r="I658" s="41" t="s">
        <v>13</v>
      </c>
      <c r="J658" s="41" t="s">
        <v>14</v>
      </c>
      <c r="K658" s="41" t="s">
        <v>2410</v>
      </c>
      <c r="L658" s="34"/>
      <c r="M658" s="40"/>
    </row>
    <row r="659" spans="1:13" x14ac:dyDescent="0.25">
      <c r="A659" s="63" t="str">
        <f t="shared" si="24"/>
        <v>2723</v>
      </c>
      <c r="B659" s="63">
        <f t="shared" si="23"/>
        <v>2723</v>
      </c>
      <c r="C659" s="40">
        <v>743</v>
      </c>
      <c r="D659" s="41">
        <v>6</v>
      </c>
      <c r="E659" s="41" t="s">
        <v>3125</v>
      </c>
      <c r="F659" s="41">
        <v>553</v>
      </c>
      <c r="G659" s="42">
        <v>2723</v>
      </c>
      <c r="H659" s="43" t="s">
        <v>2142</v>
      </c>
      <c r="I659" s="41" t="s">
        <v>13</v>
      </c>
      <c r="J659" s="41" t="s">
        <v>14</v>
      </c>
      <c r="K659" s="41" t="s">
        <v>2410</v>
      </c>
      <c r="L659" s="34"/>
      <c r="M659" s="40"/>
    </row>
    <row r="660" spans="1:13" x14ac:dyDescent="0.25">
      <c r="A660" s="63" t="str">
        <f t="shared" si="24"/>
        <v>1064</v>
      </c>
      <c r="B660" s="63">
        <f t="shared" si="23"/>
        <v>1064</v>
      </c>
      <c r="C660" s="40">
        <v>744</v>
      </c>
      <c r="D660" s="41">
        <v>7</v>
      </c>
      <c r="E660" s="41" t="s">
        <v>3126</v>
      </c>
      <c r="F660" s="41">
        <v>170</v>
      </c>
      <c r="G660" s="42">
        <v>1064</v>
      </c>
      <c r="H660" s="43" t="s">
        <v>834</v>
      </c>
      <c r="I660" s="41" t="s">
        <v>13</v>
      </c>
      <c r="J660" s="41" t="s">
        <v>14</v>
      </c>
      <c r="K660" s="41" t="s">
        <v>2410</v>
      </c>
      <c r="L660" s="34"/>
      <c r="M660" s="40"/>
    </row>
    <row r="661" spans="1:13" x14ac:dyDescent="0.25">
      <c r="A661" s="63" t="str">
        <f t="shared" si="24"/>
        <v>1287</v>
      </c>
      <c r="B661" s="63">
        <f t="shared" si="23"/>
        <v>1287</v>
      </c>
      <c r="C661" s="40">
        <v>745</v>
      </c>
      <c r="D661" s="41">
        <v>8</v>
      </c>
      <c r="E661" s="41" t="s">
        <v>3127</v>
      </c>
      <c r="F661" s="41">
        <v>203</v>
      </c>
      <c r="G661" s="42">
        <v>1287</v>
      </c>
      <c r="H661" s="43" t="s">
        <v>137</v>
      </c>
      <c r="I661" s="41" t="s">
        <v>13</v>
      </c>
      <c r="J661" s="41" t="s">
        <v>14</v>
      </c>
      <c r="K661" s="41" t="s">
        <v>2410</v>
      </c>
      <c r="L661" s="34"/>
      <c r="M661" s="40"/>
    </row>
    <row r="662" spans="1:13" x14ac:dyDescent="0.25">
      <c r="A662" s="63" t="str">
        <f t="shared" si="24"/>
        <v>586</v>
      </c>
      <c r="B662" s="63">
        <f t="shared" si="23"/>
        <v>586</v>
      </c>
      <c r="C662" s="40">
        <v>746</v>
      </c>
      <c r="D662" s="41">
        <v>9</v>
      </c>
      <c r="E662" s="41" t="s">
        <v>3128</v>
      </c>
      <c r="F662" s="41">
        <v>630</v>
      </c>
      <c r="G662" s="42">
        <v>586</v>
      </c>
      <c r="H662" s="43" t="s">
        <v>1676</v>
      </c>
      <c r="I662" s="41" t="s">
        <v>13</v>
      </c>
      <c r="J662" s="41" t="s">
        <v>14</v>
      </c>
      <c r="K662" s="41" t="s">
        <v>2410</v>
      </c>
      <c r="L662" s="34"/>
      <c r="M662" s="40"/>
    </row>
    <row r="663" spans="1:13" x14ac:dyDescent="0.25">
      <c r="A663" s="63" t="str">
        <f t="shared" si="24"/>
        <v>43</v>
      </c>
      <c r="B663" s="63">
        <f t="shared" si="23"/>
        <v>43</v>
      </c>
      <c r="C663" s="40">
        <v>747</v>
      </c>
      <c r="D663" s="41">
        <v>10</v>
      </c>
      <c r="E663" s="41" t="s">
        <v>3129</v>
      </c>
      <c r="F663" s="41">
        <v>603</v>
      </c>
      <c r="G663" s="42">
        <v>43</v>
      </c>
      <c r="H663" s="43" t="s">
        <v>1564</v>
      </c>
      <c r="I663" s="41" t="s">
        <v>19</v>
      </c>
      <c r="J663" s="41" t="s">
        <v>14</v>
      </c>
      <c r="K663" s="41" t="s">
        <v>2410</v>
      </c>
      <c r="L663" s="34"/>
      <c r="M663" s="40"/>
    </row>
    <row r="664" spans="1:13" x14ac:dyDescent="0.25">
      <c r="A664" s="63" t="str">
        <f t="shared" si="24"/>
        <v>610</v>
      </c>
      <c r="B664" s="63">
        <f t="shared" si="23"/>
        <v>610</v>
      </c>
      <c r="C664" s="40">
        <v>749</v>
      </c>
      <c r="D664" s="41">
        <v>12</v>
      </c>
      <c r="E664" s="41" t="s">
        <v>3130</v>
      </c>
      <c r="F664" s="41">
        <v>492</v>
      </c>
      <c r="G664" s="42">
        <v>610</v>
      </c>
      <c r="H664" s="43" t="s">
        <v>1792</v>
      </c>
      <c r="I664" s="41" t="s">
        <v>13</v>
      </c>
      <c r="J664" s="41" t="s">
        <v>14</v>
      </c>
      <c r="K664" s="41" t="s">
        <v>2410</v>
      </c>
      <c r="L664" s="34"/>
      <c r="M664" s="40"/>
    </row>
    <row r="665" spans="1:13" x14ac:dyDescent="0.25">
      <c r="A665" s="63" t="str">
        <f t="shared" si="24"/>
        <v>1716</v>
      </c>
      <c r="B665" s="63">
        <f t="shared" si="23"/>
        <v>1716</v>
      </c>
      <c r="C665" s="40">
        <v>750</v>
      </c>
      <c r="D665" s="41">
        <v>13</v>
      </c>
      <c r="E665" s="41" t="s">
        <v>3131</v>
      </c>
      <c r="F665" s="41">
        <v>459</v>
      </c>
      <c r="G665" s="42">
        <v>1716</v>
      </c>
      <c r="H665" s="43" t="s">
        <v>633</v>
      </c>
      <c r="I665" s="41" t="s">
        <v>13</v>
      </c>
      <c r="J665" s="41" t="s">
        <v>14</v>
      </c>
      <c r="K665" s="41" t="s">
        <v>2410</v>
      </c>
      <c r="L665" s="34"/>
      <c r="M665" s="40"/>
    </row>
    <row r="666" spans="1:13" x14ac:dyDescent="0.25">
      <c r="A666" s="63" t="str">
        <f t="shared" si="24"/>
        <v>293</v>
      </c>
      <c r="B666" s="63">
        <f t="shared" si="23"/>
        <v>293</v>
      </c>
      <c r="C666" s="40">
        <v>751</v>
      </c>
      <c r="D666" s="41"/>
      <c r="E666" s="77" t="s">
        <v>3351</v>
      </c>
      <c r="F666" s="77">
        <v>438</v>
      </c>
      <c r="G666" s="78">
        <v>293</v>
      </c>
      <c r="H666" s="79" t="s">
        <v>222</v>
      </c>
      <c r="I666" s="77" t="s">
        <v>3344</v>
      </c>
      <c r="J666" s="77" t="s">
        <v>14</v>
      </c>
      <c r="K666" s="77" t="s">
        <v>2410</v>
      </c>
      <c r="L666" s="34"/>
      <c r="M666" s="40"/>
    </row>
    <row r="667" spans="1:13" x14ac:dyDescent="0.25">
      <c r="A667" s="63" t="str">
        <f t="shared" si="24"/>
        <v>329</v>
      </c>
      <c r="B667" s="63">
        <f t="shared" si="23"/>
        <v>329</v>
      </c>
      <c r="C667" s="40">
        <v>752</v>
      </c>
      <c r="D667" s="41">
        <v>15</v>
      </c>
      <c r="E667" s="41" t="s">
        <v>3132</v>
      </c>
      <c r="F667" s="41">
        <v>511</v>
      </c>
      <c r="G667" s="42">
        <v>329</v>
      </c>
      <c r="H667" s="43" t="s">
        <v>1544</v>
      </c>
      <c r="I667" s="41" t="s">
        <v>19</v>
      </c>
      <c r="J667" s="41" t="s">
        <v>14</v>
      </c>
      <c r="K667" s="41" t="s">
        <v>2410</v>
      </c>
      <c r="L667" s="34"/>
      <c r="M667" s="40"/>
    </row>
    <row r="668" spans="1:13" x14ac:dyDescent="0.25">
      <c r="A668" s="63" t="str">
        <f t="shared" si="24"/>
        <v>2642</v>
      </c>
      <c r="B668" s="63">
        <f t="shared" si="23"/>
        <v>2642</v>
      </c>
      <c r="C668" s="40">
        <v>753</v>
      </c>
      <c r="D668" s="41">
        <v>16</v>
      </c>
      <c r="E668" s="41" t="s">
        <v>3133</v>
      </c>
      <c r="F668" s="41">
        <v>323</v>
      </c>
      <c r="G668" s="42">
        <v>2642</v>
      </c>
      <c r="H668" s="43" t="s">
        <v>986</v>
      </c>
      <c r="I668" s="41" t="s">
        <v>13</v>
      </c>
      <c r="J668" s="41" t="s">
        <v>14</v>
      </c>
      <c r="K668" s="41" t="s">
        <v>2410</v>
      </c>
      <c r="L668" s="34"/>
      <c r="M668" s="40"/>
    </row>
    <row r="669" spans="1:13" x14ac:dyDescent="0.25">
      <c r="A669" s="63" t="str">
        <f t="shared" si="24"/>
        <v>129</v>
      </c>
      <c r="B669" s="63">
        <f t="shared" si="23"/>
        <v>129</v>
      </c>
      <c r="C669" s="40">
        <v>754</v>
      </c>
      <c r="D669" s="41">
        <v>17</v>
      </c>
      <c r="E669" s="41" t="s">
        <v>3134</v>
      </c>
      <c r="F669" s="41">
        <v>551</v>
      </c>
      <c r="G669" s="42">
        <v>129</v>
      </c>
      <c r="H669" s="43" t="s">
        <v>1576</v>
      </c>
      <c r="I669" s="41" t="s">
        <v>13</v>
      </c>
      <c r="J669" s="41" t="s">
        <v>14</v>
      </c>
      <c r="K669" s="41" t="s">
        <v>2410</v>
      </c>
      <c r="L669" s="34"/>
      <c r="M669" s="40"/>
    </row>
    <row r="670" spans="1:13" x14ac:dyDescent="0.25">
      <c r="A670" s="63" t="str">
        <f t="shared" si="24"/>
        <v>2829</v>
      </c>
      <c r="B670" s="63">
        <f t="shared" si="23"/>
        <v>2829</v>
      </c>
      <c r="C670" s="40">
        <v>755</v>
      </c>
      <c r="D670" s="41">
        <v>18</v>
      </c>
      <c r="E670" s="41" t="s">
        <v>3135</v>
      </c>
      <c r="F670" s="41">
        <v>48</v>
      </c>
      <c r="G670" s="42">
        <v>2829</v>
      </c>
      <c r="H670" s="43" t="s">
        <v>1346</v>
      </c>
      <c r="I670" s="41" t="s">
        <v>13</v>
      </c>
      <c r="J670" s="41" t="s">
        <v>14</v>
      </c>
      <c r="K670" s="41" t="s">
        <v>2410</v>
      </c>
      <c r="L670" s="34"/>
      <c r="M670" s="40"/>
    </row>
    <row r="671" spans="1:13" x14ac:dyDescent="0.25">
      <c r="A671" s="63" t="str">
        <f t="shared" si="24"/>
        <v>285</v>
      </c>
      <c r="B671" s="63">
        <f t="shared" si="23"/>
        <v>285</v>
      </c>
      <c r="C671" s="40">
        <v>756</v>
      </c>
      <c r="D671" s="41">
        <v>19</v>
      </c>
      <c r="E671" s="41" t="s">
        <v>3136</v>
      </c>
      <c r="F671" s="41">
        <v>482</v>
      </c>
      <c r="G671" s="42">
        <v>285</v>
      </c>
      <c r="H671" s="43" t="s">
        <v>1083</v>
      </c>
      <c r="I671" s="41" t="s">
        <v>13</v>
      </c>
      <c r="J671" s="41" t="s">
        <v>14</v>
      </c>
      <c r="K671" s="41" t="s">
        <v>2410</v>
      </c>
      <c r="L671" s="34"/>
      <c r="M671" s="40"/>
    </row>
    <row r="672" spans="1:13" x14ac:dyDescent="0.25">
      <c r="A672" s="63" t="str">
        <f t="shared" si="24"/>
        <v>2503</v>
      </c>
      <c r="B672" s="63">
        <f t="shared" si="23"/>
        <v>2503</v>
      </c>
      <c r="C672" s="40">
        <v>757</v>
      </c>
      <c r="D672" s="41">
        <v>20</v>
      </c>
      <c r="E672" s="41" t="s">
        <v>3137</v>
      </c>
      <c r="F672" s="41">
        <v>461</v>
      </c>
      <c r="G672" s="42">
        <v>2503</v>
      </c>
      <c r="H672" s="43" t="s">
        <v>1743</v>
      </c>
      <c r="I672" s="41" t="s">
        <v>13</v>
      </c>
      <c r="J672" s="41" t="s">
        <v>14</v>
      </c>
      <c r="K672" s="41" t="s">
        <v>2410</v>
      </c>
      <c r="L672" s="34"/>
      <c r="M672" s="40"/>
    </row>
    <row r="673" spans="1:13" x14ac:dyDescent="0.25">
      <c r="A673" s="63" t="str">
        <f t="shared" si="24"/>
        <v>3155</v>
      </c>
      <c r="B673" s="63">
        <f t="shared" si="23"/>
        <v>3155</v>
      </c>
      <c r="C673" s="40">
        <v>758</v>
      </c>
      <c r="D673" s="41">
        <v>21</v>
      </c>
      <c r="E673" s="41" t="s">
        <v>3138</v>
      </c>
      <c r="F673" s="41">
        <v>432</v>
      </c>
      <c r="G673" s="42">
        <v>3155</v>
      </c>
      <c r="H673" s="43" t="s">
        <v>1523</v>
      </c>
      <c r="I673" s="41" t="s">
        <v>13</v>
      </c>
      <c r="J673" s="41" t="s">
        <v>14</v>
      </c>
      <c r="K673" s="41" t="s">
        <v>2410</v>
      </c>
      <c r="L673" s="34"/>
      <c r="M673" s="40"/>
    </row>
    <row r="674" spans="1:13" x14ac:dyDescent="0.25">
      <c r="A674" s="63" t="str">
        <f t="shared" si="24"/>
        <v>3455</v>
      </c>
      <c r="B674" s="63">
        <f t="shared" si="23"/>
        <v>3455</v>
      </c>
      <c r="C674" s="40">
        <v>759</v>
      </c>
      <c r="D674" s="41">
        <v>22</v>
      </c>
      <c r="E674" s="41" t="s">
        <v>3139</v>
      </c>
      <c r="F674" s="41">
        <v>451</v>
      </c>
      <c r="G674" s="42">
        <v>3455</v>
      </c>
      <c r="H674" s="43" t="s">
        <v>2227</v>
      </c>
      <c r="I674" s="41" t="s">
        <v>13</v>
      </c>
      <c r="J674" s="41" t="s">
        <v>14</v>
      </c>
      <c r="K674" s="41" t="s">
        <v>2410</v>
      </c>
      <c r="L674" s="34"/>
      <c r="M674" s="40"/>
    </row>
    <row r="675" spans="1:13" x14ac:dyDescent="0.25">
      <c r="A675" s="63" t="str">
        <f t="shared" si="24"/>
        <v>3820</v>
      </c>
      <c r="B675" s="63">
        <f t="shared" si="23"/>
        <v>3820</v>
      </c>
      <c r="C675" s="40">
        <v>760</v>
      </c>
      <c r="D675" s="41">
        <v>23</v>
      </c>
      <c r="E675" s="41" t="s">
        <v>3140</v>
      </c>
      <c r="F675" s="41">
        <v>554</v>
      </c>
      <c r="G675" s="42">
        <v>3820</v>
      </c>
      <c r="H675" s="43" t="s">
        <v>2123</v>
      </c>
      <c r="I675" s="41" t="s">
        <v>13</v>
      </c>
      <c r="J675" s="41" t="s">
        <v>14</v>
      </c>
      <c r="K675" s="41" t="s">
        <v>2410</v>
      </c>
      <c r="L675" s="34"/>
      <c r="M675" s="40"/>
    </row>
    <row r="676" spans="1:13" x14ac:dyDescent="0.25">
      <c r="A676" s="63" t="str">
        <f t="shared" si="24"/>
        <v>384</v>
      </c>
      <c r="B676" s="63">
        <f t="shared" si="23"/>
        <v>384</v>
      </c>
      <c r="C676" s="40">
        <v>761</v>
      </c>
      <c r="D676" s="41">
        <v>24</v>
      </c>
      <c r="E676" s="41" t="s">
        <v>3141</v>
      </c>
      <c r="F676" s="41">
        <v>608</v>
      </c>
      <c r="G676" s="42">
        <v>384</v>
      </c>
      <c r="H676" s="43" t="s">
        <v>540</v>
      </c>
      <c r="I676" s="41" t="s">
        <v>19</v>
      </c>
      <c r="J676" s="41" t="s">
        <v>14</v>
      </c>
      <c r="K676" s="41" t="s">
        <v>2410</v>
      </c>
      <c r="L676" s="34"/>
      <c r="M676" s="40"/>
    </row>
    <row r="677" spans="1:13" x14ac:dyDescent="0.25">
      <c r="A677" s="63" t="str">
        <f t="shared" si="24"/>
        <v>834</v>
      </c>
      <c r="B677" s="63">
        <f t="shared" si="23"/>
        <v>834</v>
      </c>
      <c r="C677" s="40">
        <v>762</v>
      </c>
      <c r="D677" s="41">
        <v>25</v>
      </c>
      <c r="E677" s="41" t="s">
        <v>3142</v>
      </c>
      <c r="F677" s="41">
        <v>474</v>
      </c>
      <c r="G677" s="42">
        <v>834</v>
      </c>
      <c r="H677" s="43" t="s">
        <v>270</v>
      </c>
      <c r="I677" s="41" t="s">
        <v>13</v>
      </c>
      <c r="J677" s="41" t="s">
        <v>14</v>
      </c>
      <c r="K677" s="41" t="s">
        <v>2410</v>
      </c>
      <c r="L677" s="34"/>
      <c r="M677" s="40"/>
    </row>
    <row r="678" spans="1:13" x14ac:dyDescent="0.25">
      <c r="A678" s="63" t="str">
        <f t="shared" si="24"/>
        <v>692</v>
      </c>
      <c r="B678" s="63">
        <f t="shared" si="23"/>
        <v>692</v>
      </c>
      <c r="C678" s="40">
        <v>763</v>
      </c>
      <c r="D678" s="41">
        <v>26</v>
      </c>
      <c r="E678" s="41" t="s">
        <v>3143</v>
      </c>
      <c r="F678" s="41">
        <v>253</v>
      </c>
      <c r="G678" s="42">
        <v>692</v>
      </c>
      <c r="H678" s="43" t="s">
        <v>777</v>
      </c>
      <c r="I678" s="41" t="s">
        <v>13</v>
      </c>
      <c r="J678" s="41" t="s">
        <v>14</v>
      </c>
      <c r="K678" s="41" t="s">
        <v>2410</v>
      </c>
      <c r="L678" s="34"/>
      <c r="M678" s="40"/>
    </row>
    <row r="679" spans="1:13" x14ac:dyDescent="0.25">
      <c r="A679" s="63" t="str">
        <f t="shared" ref="A679:A733" si="25">CLEAN(B679)</f>
        <v>1096</v>
      </c>
      <c r="B679" s="63">
        <f t="shared" si="23"/>
        <v>1096</v>
      </c>
      <c r="C679" s="40">
        <v>764</v>
      </c>
      <c r="D679" s="41">
        <v>27</v>
      </c>
      <c r="E679" s="41" t="s">
        <v>3144</v>
      </c>
      <c r="F679" s="41">
        <v>541</v>
      </c>
      <c r="G679" s="42">
        <v>1096</v>
      </c>
      <c r="H679" s="43" t="s">
        <v>1092</v>
      </c>
      <c r="I679" s="41" t="s">
        <v>13</v>
      </c>
      <c r="J679" s="41" t="s">
        <v>14</v>
      </c>
      <c r="K679" s="41" t="s">
        <v>2410</v>
      </c>
      <c r="L679" s="34"/>
      <c r="M679" s="40"/>
    </row>
    <row r="680" spans="1:13" x14ac:dyDescent="0.25">
      <c r="A680" s="63" t="str">
        <f t="shared" si="25"/>
        <v>51</v>
      </c>
      <c r="B680" s="63">
        <f t="shared" si="23"/>
        <v>51</v>
      </c>
      <c r="C680" s="40">
        <v>765</v>
      </c>
      <c r="D680" s="41">
        <v>28</v>
      </c>
      <c r="E680" s="41" t="s">
        <v>3145</v>
      </c>
      <c r="F680" s="41">
        <v>533</v>
      </c>
      <c r="G680" s="42">
        <v>51</v>
      </c>
      <c r="H680" s="43" t="s">
        <v>358</v>
      </c>
      <c r="I680" s="41" t="s">
        <v>13</v>
      </c>
      <c r="J680" s="41" t="s">
        <v>14</v>
      </c>
      <c r="K680" s="41" t="s">
        <v>2410</v>
      </c>
      <c r="L680" s="34"/>
      <c r="M680" s="40"/>
    </row>
    <row r="681" spans="1:13" x14ac:dyDescent="0.25">
      <c r="A681" s="63" t="str">
        <f t="shared" si="25"/>
        <v>1158</v>
      </c>
      <c r="B681" s="63">
        <f t="shared" si="23"/>
        <v>1158</v>
      </c>
      <c r="C681" s="40">
        <v>766</v>
      </c>
      <c r="D681" s="41">
        <v>29</v>
      </c>
      <c r="E681" s="41" t="s">
        <v>3146</v>
      </c>
      <c r="F681" s="41">
        <v>516</v>
      </c>
      <c r="G681" s="42">
        <v>1158</v>
      </c>
      <c r="H681" s="43" t="s">
        <v>2121</v>
      </c>
      <c r="I681" s="41" t="s">
        <v>13</v>
      </c>
      <c r="J681" s="41" t="s">
        <v>14</v>
      </c>
      <c r="K681" s="41" t="s">
        <v>2410</v>
      </c>
      <c r="L681" s="34"/>
      <c r="M681" s="40"/>
    </row>
    <row r="682" spans="1:13" x14ac:dyDescent="0.25">
      <c r="A682" s="63" t="str">
        <f t="shared" si="25"/>
        <v>1650</v>
      </c>
      <c r="B682" s="63">
        <f t="shared" si="23"/>
        <v>1650</v>
      </c>
      <c r="C682" s="40">
        <v>767</v>
      </c>
      <c r="D682" s="41">
        <v>30</v>
      </c>
      <c r="E682" s="41" t="s">
        <v>3147</v>
      </c>
      <c r="F682" s="41">
        <v>563</v>
      </c>
      <c r="G682" s="42">
        <v>1650</v>
      </c>
      <c r="H682" s="43" t="s">
        <v>1361</v>
      </c>
      <c r="I682" s="41" t="s">
        <v>13</v>
      </c>
      <c r="J682" s="41" t="s">
        <v>14</v>
      </c>
      <c r="K682" s="41" t="s">
        <v>2410</v>
      </c>
      <c r="L682" s="34"/>
      <c r="M682" s="40"/>
    </row>
    <row r="683" spans="1:13" x14ac:dyDescent="0.25">
      <c r="A683" s="63" t="str">
        <f t="shared" si="25"/>
        <v>864</v>
      </c>
      <c r="B683" s="63">
        <f t="shared" si="23"/>
        <v>864</v>
      </c>
      <c r="C683" s="40">
        <v>768</v>
      </c>
      <c r="D683" s="41">
        <v>31</v>
      </c>
      <c r="E683" s="41" t="s">
        <v>3148</v>
      </c>
      <c r="F683" s="41">
        <v>484</v>
      </c>
      <c r="G683" s="42">
        <v>864</v>
      </c>
      <c r="H683" s="43" t="s">
        <v>1283</v>
      </c>
      <c r="I683" s="41" t="s">
        <v>19</v>
      </c>
      <c r="J683" s="41" t="s">
        <v>14</v>
      </c>
      <c r="K683" s="41" t="s">
        <v>2410</v>
      </c>
      <c r="L683" s="34"/>
      <c r="M683" s="40"/>
    </row>
    <row r="684" spans="1:13" x14ac:dyDescent="0.25">
      <c r="A684" s="63" t="str">
        <f t="shared" si="25"/>
        <v>1056</v>
      </c>
      <c r="B684" s="63">
        <f t="shared" si="23"/>
        <v>1056</v>
      </c>
      <c r="C684" s="40">
        <v>769</v>
      </c>
      <c r="D684" s="41">
        <v>32</v>
      </c>
      <c r="E684" s="41" t="s">
        <v>3149</v>
      </c>
      <c r="F684" s="41">
        <v>475</v>
      </c>
      <c r="G684" s="42">
        <v>1056</v>
      </c>
      <c r="H684" s="43" t="s">
        <v>1749</v>
      </c>
      <c r="I684" s="41" t="s">
        <v>13</v>
      </c>
      <c r="J684" s="41" t="s">
        <v>14</v>
      </c>
      <c r="K684" s="41" t="s">
        <v>2410</v>
      </c>
      <c r="L684" s="34"/>
      <c r="M684" s="40"/>
    </row>
    <row r="685" spans="1:13" x14ac:dyDescent="0.25">
      <c r="A685" s="63" t="str">
        <f t="shared" si="25"/>
        <v>2029</v>
      </c>
      <c r="B685" s="63">
        <f t="shared" ref="B685:B739" si="26">_xlfn.NUMBERVALUE(G685)</f>
        <v>2029</v>
      </c>
      <c r="C685" s="40">
        <v>770</v>
      </c>
      <c r="D685" s="41">
        <v>33</v>
      </c>
      <c r="E685" s="41" t="s">
        <v>3150</v>
      </c>
      <c r="F685" s="41">
        <v>556</v>
      </c>
      <c r="G685" s="42">
        <v>2029</v>
      </c>
      <c r="H685" s="43" t="s">
        <v>1291</v>
      </c>
      <c r="I685" s="41" t="s">
        <v>13</v>
      </c>
      <c r="J685" s="41" t="s">
        <v>14</v>
      </c>
      <c r="K685" s="41" t="s">
        <v>2410</v>
      </c>
      <c r="L685" s="34"/>
      <c r="M685" s="40"/>
    </row>
    <row r="686" spans="1:13" x14ac:dyDescent="0.25">
      <c r="A686" s="63" t="str">
        <f t="shared" si="25"/>
        <v>1309</v>
      </c>
      <c r="B686" s="63">
        <f t="shared" si="26"/>
        <v>1309</v>
      </c>
      <c r="C686" s="40">
        <v>771</v>
      </c>
      <c r="D686" s="41">
        <v>34</v>
      </c>
      <c r="E686" s="41" t="s">
        <v>3151</v>
      </c>
      <c r="F686" s="41">
        <v>494</v>
      </c>
      <c r="G686" s="42">
        <v>1309</v>
      </c>
      <c r="H686" s="43" t="s">
        <v>1843</v>
      </c>
      <c r="I686" s="41" t="s">
        <v>19</v>
      </c>
      <c r="J686" s="41" t="s">
        <v>14</v>
      </c>
      <c r="K686" s="41" t="s">
        <v>2410</v>
      </c>
      <c r="L686" s="34"/>
      <c r="M686" s="40"/>
    </row>
    <row r="687" spans="1:13" x14ac:dyDescent="0.25">
      <c r="A687" s="63" t="str">
        <f t="shared" si="25"/>
        <v>2823</v>
      </c>
      <c r="B687" s="63">
        <f t="shared" si="26"/>
        <v>2823</v>
      </c>
      <c r="C687" s="40">
        <v>773</v>
      </c>
      <c r="D687" s="41">
        <v>36</v>
      </c>
      <c r="E687" s="41" t="s">
        <v>3152</v>
      </c>
      <c r="F687" s="41">
        <v>526</v>
      </c>
      <c r="G687" s="42">
        <v>2823</v>
      </c>
      <c r="H687" s="43" t="s">
        <v>925</v>
      </c>
      <c r="I687" s="41" t="s">
        <v>19</v>
      </c>
      <c r="J687" s="41" t="s">
        <v>14</v>
      </c>
      <c r="K687" s="41" t="s">
        <v>2410</v>
      </c>
      <c r="L687" s="34"/>
      <c r="M687" s="40"/>
    </row>
    <row r="688" spans="1:13" x14ac:dyDescent="0.25">
      <c r="A688" s="63" t="str">
        <f t="shared" si="25"/>
        <v>2850</v>
      </c>
      <c r="B688" s="63">
        <f t="shared" si="26"/>
        <v>2850</v>
      </c>
      <c r="C688" s="40">
        <v>774</v>
      </c>
      <c r="D688" s="41">
        <v>37</v>
      </c>
      <c r="E688" s="41" t="s">
        <v>3153</v>
      </c>
      <c r="F688" s="41">
        <v>362</v>
      </c>
      <c r="G688" s="42">
        <v>2850</v>
      </c>
      <c r="H688" s="43" t="s">
        <v>65</v>
      </c>
      <c r="I688" s="41" t="s">
        <v>13</v>
      </c>
      <c r="J688" s="41" t="s">
        <v>14</v>
      </c>
      <c r="K688" s="41" t="s">
        <v>2410</v>
      </c>
      <c r="L688" s="34"/>
      <c r="M688" s="40"/>
    </row>
    <row r="689" spans="1:13" x14ac:dyDescent="0.25">
      <c r="A689" s="63" t="str">
        <f t="shared" si="25"/>
        <v>3344</v>
      </c>
      <c r="B689" s="63">
        <f t="shared" si="26"/>
        <v>3344</v>
      </c>
      <c r="C689" s="40">
        <v>775</v>
      </c>
      <c r="D689" s="41">
        <v>38</v>
      </c>
      <c r="E689" s="41" t="s">
        <v>3154</v>
      </c>
      <c r="F689" s="41">
        <v>123</v>
      </c>
      <c r="G689" s="42">
        <v>3344</v>
      </c>
      <c r="H689" s="43" t="s">
        <v>1762</v>
      </c>
      <c r="I689" s="41" t="s">
        <v>19</v>
      </c>
      <c r="J689" s="41" t="s">
        <v>14</v>
      </c>
      <c r="K689" s="41" t="s">
        <v>2410</v>
      </c>
      <c r="L689" s="34"/>
      <c r="M689" s="40"/>
    </row>
    <row r="690" spans="1:13" x14ac:dyDescent="0.25">
      <c r="A690" s="63" t="str">
        <f t="shared" si="25"/>
        <v>202</v>
      </c>
      <c r="B690" s="63">
        <f t="shared" si="26"/>
        <v>202</v>
      </c>
      <c r="C690" s="40">
        <v>776</v>
      </c>
      <c r="D690" s="41">
        <v>39</v>
      </c>
      <c r="E690" s="41" t="s">
        <v>3155</v>
      </c>
      <c r="F690" s="41">
        <v>520</v>
      </c>
      <c r="G690" s="42">
        <v>202</v>
      </c>
      <c r="H690" s="43" t="s">
        <v>1416</v>
      </c>
      <c r="I690" s="41" t="s">
        <v>13</v>
      </c>
      <c r="J690" s="41" t="s">
        <v>14</v>
      </c>
      <c r="K690" s="41" t="s">
        <v>2410</v>
      </c>
      <c r="L690" s="34"/>
      <c r="M690" s="40"/>
    </row>
    <row r="691" spans="1:13" x14ac:dyDescent="0.25">
      <c r="A691" s="63" t="str">
        <f t="shared" si="25"/>
        <v>593</v>
      </c>
      <c r="B691" s="63">
        <f t="shared" si="26"/>
        <v>593</v>
      </c>
      <c r="C691" s="40">
        <v>777</v>
      </c>
      <c r="D691" s="41">
        <v>40</v>
      </c>
      <c r="E691" s="41" t="s">
        <v>3156</v>
      </c>
      <c r="F691" s="41">
        <v>584</v>
      </c>
      <c r="G691" s="42">
        <v>593</v>
      </c>
      <c r="H691" s="43" t="s">
        <v>2155</v>
      </c>
      <c r="I691" s="41" t="s">
        <v>13</v>
      </c>
      <c r="J691" s="41" t="s">
        <v>14</v>
      </c>
      <c r="K691" s="41" t="s">
        <v>2410</v>
      </c>
      <c r="L691" s="34"/>
      <c r="M691" s="40"/>
    </row>
    <row r="692" spans="1:13" x14ac:dyDescent="0.25">
      <c r="A692" s="63" t="str">
        <f t="shared" si="25"/>
        <v>485</v>
      </c>
      <c r="B692" s="63">
        <f t="shared" si="26"/>
        <v>485</v>
      </c>
      <c r="C692" s="40">
        <v>778</v>
      </c>
      <c r="D692" s="41">
        <v>41</v>
      </c>
      <c r="E692" s="41" t="s">
        <v>3157</v>
      </c>
      <c r="F692" s="41">
        <v>572</v>
      </c>
      <c r="G692" s="42">
        <v>485</v>
      </c>
      <c r="H692" s="43" t="s">
        <v>438</v>
      </c>
      <c r="I692" s="41" t="s">
        <v>19</v>
      </c>
      <c r="J692" s="41" t="s">
        <v>14</v>
      </c>
      <c r="K692" s="41" t="s">
        <v>2410</v>
      </c>
      <c r="L692" s="34"/>
      <c r="M692" s="40"/>
    </row>
    <row r="693" spans="1:13" x14ac:dyDescent="0.25">
      <c r="A693" s="63" t="str">
        <f t="shared" si="25"/>
        <v>565</v>
      </c>
      <c r="B693" s="63">
        <f t="shared" si="26"/>
        <v>565</v>
      </c>
      <c r="C693" s="40">
        <v>779</v>
      </c>
      <c r="D693" s="41">
        <v>42</v>
      </c>
      <c r="E693" s="41" t="s">
        <v>3158</v>
      </c>
      <c r="F693" s="41">
        <v>483</v>
      </c>
      <c r="G693" s="42">
        <v>565</v>
      </c>
      <c r="H693" s="43" t="s">
        <v>1590</v>
      </c>
      <c r="I693" s="41" t="s">
        <v>19</v>
      </c>
      <c r="J693" s="41" t="s">
        <v>14</v>
      </c>
      <c r="K693" s="41" t="s">
        <v>2410</v>
      </c>
      <c r="L693" s="34"/>
      <c r="M693" s="40"/>
    </row>
    <row r="694" spans="1:13" x14ac:dyDescent="0.25">
      <c r="A694" s="63" t="str">
        <f t="shared" si="25"/>
        <v>2975</v>
      </c>
      <c r="B694" s="63">
        <f t="shared" si="26"/>
        <v>2975</v>
      </c>
      <c r="C694" s="40">
        <v>780</v>
      </c>
      <c r="D694" s="41">
        <v>43</v>
      </c>
      <c r="E694" s="41" t="s">
        <v>3159</v>
      </c>
      <c r="F694" s="41">
        <v>588</v>
      </c>
      <c r="G694" s="42">
        <v>2975</v>
      </c>
      <c r="H694" s="43" t="s">
        <v>1736</v>
      </c>
      <c r="I694" s="41" t="s">
        <v>13</v>
      </c>
      <c r="J694" s="41" t="s">
        <v>14</v>
      </c>
      <c r="K694" s="41" t="s">
        <v>2410</v>
      </c>
      <c r="L694" s="34"/>
      <c r="M694" s="40"/>
    </row>
    <row r="695" spans="1:13" x14ac:dyDescent="0.25">
      <c r="A695" s="63" t="str">
        <f t="shared" si="25"/>
        <v>201</v>
      </c>
      <c r="B695" s="63">
        <f t="shared" si="26"/>
        <v>201</v>
      </c>
      <c r="C695" s="40">
        <v>781</v>
      </c>
      <c r="D695" s="41">
        <v>44</v>
      </c>
      <c r="E695" s="41" t="s">
        <v>3160</v>
      </c>
      <c r="F695" s="41">
        <v>590</v>
      </c>
      <c r="G695" s="42">
        <v>201</v>
      </c>
      <c r="H695" s="43" t="s">
        <v>465</v>
      </c>
      <c r="I695" s="41" t="s">
        <v>19</v>
      </c>
      <c r="J695" s="41" t="s">
        <v>14</v>
      </c>
      <c r="K695" s="41" t="s">
        <v>2410</v>
      </c>
      <c r="L695" s="34"/>
      <c r="M695" s="40"/>
    </row>
    <row r="696" spans="1:13" x14ac:dyDescent="0.25">
      <c r="A696" s="63" t="str">
        <f t="shared" si="25"/>
        <v>1362</v>
      </c>
      <c r="B696" s="63">
        <f t="shared" si="26"/>
        <v>1362</v>
      </c>
      <c r="C696" s="40">
        <v>782</v>
      </c>
      <c r="D696" s="41">
        <v>45</v>
      </c>
      <c r="E696" s="41" t="s">
        <v>3161</v>
      </c>
      <c r="F696" s="41">
        <v>604</v>
      </c>
      <c r="G696" s="42">
        <v>1362</v>
      </c>
      <c r="H696" s="43" t="s">
        <v>1824</v>
      </c>
      <c r="I696" s="41" t="s">
        <v>13</v>
      </c>
      <c r="J696" s="41" t="s">
        <v>14</v>
      </c>
      <c r="K696" s="41" t="s">
        <v>2410</v>
      </c>
      <c r="L696" s="34"/>
      <c r="M696" s="40"/>
    </row>
    <row r="697" spans="1:13" x14ac:dyDescent="0.25">
      <c r="A697" s="63" t="str">
        <f t="shared" si="25"/>
        <v>1865</v>
      </c>
      <c r="B697" s="63">
        <f t="shared" si="26"/>
        <v>1865</v>
      </c>
      <c r="C697" s="40">
        <v>783</v>
      </c>
      <c r="D697" s="41">
        <v>46</v>
      </c>
      <c r="E697" s="41" t="s">
        <v>3162</v>
      </c>
      <c r="F697" s="41">
        <v>466</v>
      </c>
      <c r="G697" s="42">
        <v>1865</v>
      </c>
      <c r="H697" s="43" t="s">
        <v>2027</v>
      </c>
      <c r="I697" s="41" t="s">
        <v>19</v>
      </c>
      <c r="J697" s="41" t="s">
        <v>14</v>
      </c>
      <c r="K697" s="41" t="s">
        <v>2410</v>
      </c>
      <c r="L697" s="34"/>
      <c r="M697" s="40"/>
    </row>
    <row r="698" spans="1:13" x14ac:dyDescent="0.25">
      <c r="A698" s="63" t="str">
        <f t="shared" si="25"/>
        <v>1468</v>
      </c>
      <c r="B698" s="63">
        <f t="shared" si="26"/>
        <v>1468</v>
      </c>
      <c r="C698" s="40">
        <v>784</v>
      </c>
      <c r="D698" s="41">
        <v>47</v>
      </c>
      <c r="E698" s="41" t="s">
        <v>3163</v>
      </c>
      <c r="F698" s="41">
        <v>611</v>
      </c>
      <c r="G698" s="42">
        <v>1468</v>
      </c>
      <c r="H698" s="43" t="s">
        <v>2094</v>
      </c>
      <c r="I698" s="41" t="s">
        <v>13</v>
      </c>
      <c r="J698" s="41" t="s">
        <v>14</v>
      </c>
      <c r="K698" s="41" t="s">
        <v>2410</v>
      </c>
      <c r="L698" s="34"/>
      <c r="M698" s="40"/>
    </row>
    <row r="699" spans="1:13" x14ac:dyDescent="0.25">
      <c r="A699" s="63" t="str">
        <f t="shared" si="25"/>
        <v>3456</v>
      </c>
      <c r="B699" s="63">
        <f t="shared" si="26"/>
        <v>3456</v>
      </c>
      <c r="C699" s="40">
        <v>785</v>
      </c>
      <c r="D699" s="41">
        <v>48</v>
      </c>
      <c r="E699" s="41" t="s">
        <v>3164</v>
      </c>
      <c r="F699" s="41">
        <v>601</v>
      </c>
      <c r="G699" s="42">
        <v>3456</v>
      </c>
      <c r="H699" s="43" t="s">
        <v>1765</v>
      </c>
      <c r="I699" s="41" t="s">
        <v>13</v>
      </c>
      <c r="J699" s="41" t="s">
        <v>14</v>
      </c>
      <c r="K699" s="41" t="s">
        <v>2410</v>
      </c>
      <c r="L699" s="34"/>
      <c r="M699" s="40"/>
    </row>
    <row r="700" spans="1:13" x14ac:dyDescent="0.25">
      <c r="A700" s="63" t="str">
        <f t="shared" si="25"/>
        <v>2686</v>
      </c>
      <c r="B700" s="63">
        <f t="shared" si="26"/>
        <v>2686</v>
      </c>
      <c r="C700" s="40">
        <v>787</v>
      </c>
      <c r="D700" s="41">
        <v>50</v>
      </c>
      <c r="E700" s="41" t="s">
        <v>3165</v>
      </c>
      <c r="F700" s="41">
        <v>618</v>
      </c>
      <c r="G700" s="42">
        <v>2686</v>
      </c>
      <c r="H700" s="43" t="s">
        <v>1598</v>
      </c>
      <c r="I700" s="41" t="s">
        <v>13</v>
      </c>
      <c r="J700" s="41" t="s">
        <v>14</v>
      </c>
      <c r="K700" s="41" t="s">
        <v>2410</v>
      </c>
      <c r="L700" s="34"/>
      <c r="M700" s="40"/>
    </row>
    <row r="701" spans="1:13" x14ac:dyDescent="0.25">
      <c r="A701" s="63" t="str">
        <f t="shared" si="25"/>
        <v>1952</v>
      </c>
      <c r="B701" s="63">
        <f t="shared" si="26"/>
        <v>1952</v>
      </c>
      <c r="C701" s="40">
        <v>789</v>
      </c>
      <c r="D701" s="41">
        <v>52</v>
      </c>
      <c r="E701" s="41" t="s">
        <v>3166</v>
      </c>
      <c r="F701" s="41">
        <v>535</v>
      </c>
      <c r="G701" s="42">
        <v>1952</v>
      </c>
      <c r="H701" s="43" t="s">
        <v>1663</v>
      </c>
      <c r="I701" s="41" t="s">
        <v>13</v>
      </c>
      <c r="J701" s="41" t="s">
        <v>14</v>
      </c>
      <c r="K701" s="41" t="s">
        <v>2410</v>
      </c>
      <c r="L701" s="34"/>
      <c r="M701" s="40"/>
    </row>
    <row r="702" spans="1:13" x14ac:dyDescent="0.25">
      <c r="A702" s="63" t="str">
        <f t="shared" si="25"/>
        <v>2532</v>
      </c>
      <c r="B702" s="63">
        <f t="shared" si="26"/>
        <v>2532</v>
      </c>
      <c r="C702" s="40">
        <v>790</v>
      </c>
      <c r="D702" s="41">
        <v>53</v>
      </c>
      <c r="E702" s="41" t="s">
        <v>3167</v>
      </c>
      <c r="F702" s="41">
        <v>470</v>
      </c>
      <c r="G702" s="42">
        <v>2532</v>
      </c>
      <c r="H702" s="43" t="s">
        <v>2055</v>
      </c>
      <c r="I702" s="41" t="s">
        <v>13</v>
      </c>
      <c r="J702" s="41" t="s">
        <v>14</v>
      </c>
      <c r="K702" s="41" t="s">
        <v>2410</v>
      </c>
      <c r="L702" s="34"/>
      <c r="M702" s="40"/>
    </row>
    <row r="703" spans="1:13" x14ac:dyDescent="0.25">
      <c r="A703" s="63" t="str">
        <f t="shared" si="25"/>
        <v>4541</v>
      </c>
      <c r="B703" s="63">
        <f t="shared" si="26"/>
        <v>4541</v>
      </c>
      <c r="C703" s="40">
        <v>791</v>
      </c>
      <c r="D703" s="41">
        <v>54</v>
      </c>
      <c r="E703" s="41" t="s">
        <v>3168</v>
      </c>
      <c r="F703" s="41">
        <v>610</v>
      </c>
      <c r="G703" s="42">
        <v>4541</v>
      </c>
      <c r="H703" s="43" t="s">
        <v>760</v>
      </c>
      <c r="I703" s="41" t="s">
        <v>13</v>
      </c>
      <c r="J703" s="41" t="s">
        <v>14</v>
      </c>
      <c r="K703" s="41" t="s">
        <v>2410</v>
      </c>
      <c r="L703" s="34"/>
      <c r="M703" s="40"/>
    </row>
    <row r="704" spans="1:13" x14ac:dyDescent="0.25">
      <c r="A704" s="63" t="str">
        <f t="shared" si="25"/>
        <v>731</v>
      </c>
      <c r="B704" s="63">
        <f t="shared" si="26"/>
        <v>731</v>
      </c>
      <c r="C704" s="40">
        <v>792</v>
      </c>
      <c r="D704" s="41">
        <v>55</v>
      </c>
      <c r="E704" s="41" t="s">
        <v>3169</v>
      </c>
      <c r="F704" s="41">
        <v>447</v>
      </c>
      <c r="G704" s="42">
        <v>731</v>
      </c>
      <c r="H704" s="43" t="s">
        <v>814</v>
      </c>
      <c r="I704" s="41" t="s">
        <v>13</v>
      </c>
      <c r="J704" s="41" t="s">
        <v>14</v>
      </c>
      <c r="K704" s="41" t="s">
        <v>2410</v>
      </c>
      <c r="L704" s="34"/>
      <c r="M704" s="40"/>
    </row>
    <row r="705" spans="1:13" x14ac:dyDescent="0.25">
      <c r="A705" s="63" t="str">
        <f t="shared" si="25"/>
        <v>1710</v>
      </c>
      <c r="B705" s="63">
        <f t="shared" si="26"/>
        <v>1710</v>
      </c>
      <c r="C705" s="40">
        <v>793</v>
      </c>
      <c r="D705" s="41">
        <v>56</v>
      </c>
      <c r="E705" s="41" t="s">
        <v>3170</v>
      </c>
      <c r="F705" s="41">
        <v>335</v>
      </c>
      <c r="G705" s="42">
        <v>1710</v>
      </c>
      <c r="H705" s="43" t="s">
        <v>454</v>
      </c>
      <c r="I705" s="41" t="s">
        <v>13</v>
      </c>
      <c r="J705" s="41" t="s">
        <v>14</v>
      </c>
      <c r="K705" s="41" t="s">
        <v>2410</v>
      </c>
      <c r="L705" s="34"/>
      <c r="M705" s="40"/>
    </row>
    <row r="706" spans="1:13" x14ac:dyDescent="0.25">
      <c r="A706" s="63" t="str">
        <f t="shared" si="25"/>
        <v>2900</v>
      </c>
      <c r="B706" s="63">
        <f t="shared" si="26"/>
        <v>2900</v>
      </c>
      <c r="C706" s="40">
        <v>794</v>
      </c>
      <c r="D706" s="41">
        <v>57</v>
      </c>
      <c r="E706" s="41" t="s">
        <v>3171</v>
      </c>
      <c r="F706" s="41">
        <v>430</v>
      </c>
      <c r="G706" s="42">
        <v>2900</v>
      </c>
      <c r="H706" s="43" t="s">
        <v>1277</v>
      </c>
      <c r="I706" s="41" t="s">
        <v>13</v>
      </c>
      <c r="J706" s="41" t="s">
        <v>14</v>
      </c>
      <c r="K706" s="41" t="s">
        <v>2410</v>
      </c>
      <c r="L706" s="34"/>
      <c r="M706" s="40"/>
    </row>
    <row r="707" spans="1:13" x14ac:dyDescent="0.25">
      <c r="A707" s="63" t="str">
        <f t="shared" si="25"/>
        <v>1204</v>
      </c>
      <c r="B707" s="63">
        <f t="shared" si="26"/>
        <v>1204</v>
      </c>
      <c r="C707" s="40">
        <v>795</v>
      </c>
      <c r="D707" s="41">
        <v>58</v>
      </c>
      <c r="E707" s="41" t="s">
        <v>3172</v>
      </c>
      <c r="F707" s="41">
        <v>508</v>
      </c>
      <c r="G707" s="42">
        <v>1204</v>
      </c>
      <c r="H707" s="43" t="s">
        <v>1111</v>
      </c>
      <c r="I707" s="41" t="s">
        <v>13</v>
      </c>
      <c r="J707" s="41" t="s">
        <v>14</v>
      </c>
      <c r="K707" s="41" t="s">
        <v>2410</v>
      </c>
      <c r="L707" s="34"/>
      <c r="M707" s="40"/>
    </row>
    <row r="708" spans="1:13" x14ac:dyDescent="0.25">
      <c r="A708" s="63" t="str">
        <f t="shared" si="25"/>
        <v>2627</v>
      </c>
      <c r="B708" s="63">
        <f t="shared" si="26"/>
        <v>2627</v>
      </c>
      <c r="C708" s="40">
        <v>797</v>
      </c>
      <c r="D708" s="41">
        <v>60</v>
      </c>
      <c r="E708" s="41" t="s">
        <v>3173</v>
      </c>
      <c r="F708" s="41">
        <v>345</v>
      </c>
      <c r="G708" s="42">
        <v>2627</v>
      </c>
      <c r="H708" s="43" t="s">
        <v>1106</v>
      </c>
      <c r="I708" s="41" t="s">
        <v>13</v>
      </c>
      <c r="J708" s="41" t="s">
        <v>14</v>
      </c>
      <c r="K708" s="41" t="s">
        <v>2410</v>
      </c>
      <c r="L708" s="34"/>
      <c r="M708" s="40"/>
    </row>
    <row r="709" spans="1:13" x14ac:dyDescent="0.25">
      <c r="A709" s="63" t="str">
        <f t="shared" si="25"/>
        <v>2870</v>
      </c>
      <c r="B709" s="63">
        <f t="shared" si="26"/>
        <v>2870</v>
      </c>
      <c r="C709" s="40">
        <v>798</v>
      </c>
      <c r="D709" s="41">
        <v>61</v>
      </c>
      <c r="E709" s="41" t="s">
        <v>3174</v>
      </c>
      <c r="F709" s="41">
        <v>66</v>
      </c>
      <c r="G709" s="42">
        <v>2870</v>
      </c>
      <c r="H709" s="43" t="s">
        <v>444</v>
      </c>
      <c r="I709" s="41" t="s">
        <v>13</v>
      </c>
      <c r="J709" s="41" t="s">
        <v>14</v>
      </c>
      <c r="K709" s="41" t="s">
        <v>2410</v>
      </c>
      <c r="L709" s="34"/>
      <c r="M709" s="40"/>
    </row>
    <row r="710" spans="1:13" x14ac:dyDescent="0.25">
      <c r="A710" s="63" t="str">
        <f t="shared" si="25"/>
        <v>1544</v>
      </c>
      <c r="B710" s="63">
        <f t="shared" si="26"/>
        <v>1544</v>
      </c>
      <c r="C710" s="40">
        <v>799</v>
      </c>
      <c r="D710" s="41">
        <v>62</v>
      </c>
      <c r="E710" s="41" t="s">
        <v>3175</v>
      </c>
      <c r="F710" s="41">
        <v>467</v>
      </c>
      <c r="G710" s="42">
        <v>1544</v>
      </c>
      <c r="H710" s="43" t="s">
        <v>244</v>
      </c>
      <c r="I710" s="41" t="s">
        <v>19</v>
      </c>
      <c r="J710" s="41" t="s">
        <v>14</v>
      </c>
      <c r="K710" s="41" t="s">
        <v>2410</v>
      </c>
      <c r="L710" s="34"/>
      <c r="M710" s="40"/>
    </row>
    <row r="711" spans="1:13" x14ac:dyDescent="0.25">
      <c r="A711" s="63" t="str">
        <f t="shared" si="25"/>
        <v>238</v>
      </c>
      <c r="B711" s="63">
        <f t="shared" si="26"/>
        <v>238</v>
      </c>
      <c r="C711" s="40">
        <v>801</v>
      </c>
      <c r="D711" s="41">
        <v>64</v>
      </c>
      <c r="E711" s="41" t="s">
        <v>3176</v>
      </c>
      <c r="F711" s="41">
        <v>594</v>
      </c>
      <c r="G711" s="42">
        <v>238</v>
      </c>
      <c r="H711" s="43" t="s">
        <v>1016</v>
      </c>
      <c r="I711" s="41" t="s">
        <v>19</v>
      </c>
      <c r="J711" s="41" t="s">
        <v>14</v>
      </c>
      <c r="K711" s="41" t="s">
        <v>2410</v>
      </c>
      <c r="L711" s="34"/>
      <c r="M711" s="40"/>
    </row>
    <row r="712" spans="1:13" x14ac:dyDescent="0.25">
      <c r="A712" s="63" t="str">
        <f t="shared" si="25"/>
        <v>821</v>
      </c>
      <c r="B712" s="63">
        <f t="shared" si="26"/>
        <v>821</v>
      </c>
      <c r="C712" s="40">
        <v>802</v>
      </c>
      <c r="D712" s="41">
        <v>65</v>
      </c>
      <c r="E712" s="41" t="s">
        <v>3177</v>
      </c>
      <c r="F712" s="41">
        <v>458</v>
      </c>
      <c r="G712" s="42">
        <v>821</v>
      </c>
      <c r="H712" s="43" t="s">
        <v>1036</v>
      </c>
      <c r="I712" s="41" t="s">
        <v>13</v>
      </c>
      <c r="J712" s="41" t="s">
        <v>14</v>
      </c>
      <c r="K712" s="41" t="s">
        <v>2410</v>
      </c>
      <c r="L712" s="34"/>
      <c r="M712" s="40"/>
    </row>
    <row r="713" spans="1:13" x14ac:dyDescent="0.25">
      <c r="A713" s="63" t="str">
        <f t="shared" si="25"/>
        <v>4516</v>
      </c>
      <c r="B713" s="63">
        <f t="shared" si="26"/>
        <v>4516</v>
      </c>
      <c r="C713" s="40">
        <v>803</v>
      </c>
      <c r="D713" s="41">
        <v>66</v>
      </c>
      <c r="E713" s="41" t="s">
        <v>3178</v>
      </c>
      <c r="F713" s="41">
        <v>450</v>
      </c>
      <c r="G713" s="42">
        <v>4516</v>
      </c>
      <c r="H713" s="43" t="s">
        <v>1297</v>
      </c>
      <c r="I713" s="41" t="s">
        <v>19</v>
      </c>
      <c r="J713" s="41" t="s">
        <v>14</v>
      </c>
      <c r="K713" s="41" t="s">
        <v>2410</v>
      </c>
      <c r="L713" s="34"/>
      <c r="M713" s="40"/>
    </row>
    <row r="714" spans="1:13" x14ac:dyDescent="0.25">
      <c r="A714" s="63" t="str">
        <f t="shared" si="25"/>
        <v>2918</v>
      </c>
      <c r="B714" s="63">
        <f t="shared" si="26"/>
        <v>2918</v>
      </c>
      <c r="C714" s="40">
        <v>805</v>
      </c>
      <c r="D714" s="41">
        <v>68</v>
      </c>
      <c r="E714" s="41" t="s">
        <v>3179</v>
      </c>
      <c r="F714" s="41">
        <v>569</v>
      </c>
      <c r="G714" s="42">
        <v>2918</v>
      </c>
      <c r="H714" s="43" t="s">
        <v>1547</v>
      </c>
      <c r="I714" s="41" t="s">
        <v>19</v>
      </c>
      <c r="J714" s="41" t="s">
        <v>14</v>
      </c>
      <c r="K714" s="41" t="s">
        <v>2410</v>
      </c>
      <c r="L714" s="34"/>
      <c r="M714" s="40"/>
    </row>
    <row r="715" spans="1:13" x14ac:dyDescent="0.25">
      <c r="A715" s="63" t="str">
        <f t="shared" si="25"/>
        <v>1521</v>
      </c>
      <c r="B715" s="63">
        <f t="shared" si="26"/>
        <v>1521</v>
      </c>
      <c r="C715" s="40">
        <v>806</v>
      </c>
      <c r="D715" s="41">
        <v>69</v>
      </c>
      <c r="E715" s="41" t="s">
        <v>3180</v>
      </c>
      <c r="F715" s="41">
        <v>497</v>
      </c>
      <c r="G715" s="42">
        <v>1521</v>
      </c>
      <c r="H715" s="43" t="s">
        <v>1441</v>
      </c>
      <c r="I715" s="41" t="s">
        <v>13</v>
      </c>
      <c r="J715" s="41" t="s">
        <v>14</v>
      </c>
      <c r="K715" s="41" t="s">
        <v>2410</v>
      </c>
      <c r="L715" s="34"/>
      <c r="M715" s="40"/>
    </row>
    <row r="716" spans="1:13" x14ac:dyDescent="0.25">
      <c r="A716" s="63" t="str">
        <f t="shared" si="25"/>
        <v>1987</v>
      </c>
      <c r="B716" s="63">
        <f t="shared" si="26"/>
        <v>1987</v>
      </c>
      <c r="C716" s="40">
        <v>807</v>
      </c>
      <c r="D716" s="41">
        <v>70</v>
      </c>
      <c r="E716" s="41" t="s">
        <v>3181</v>
      </c>
      <c r="F716" s="41">
        <v>633</v>
      </c>
      <c r="G716" s="42">
        <v>1987</v>
      </c>
      <c r="H716" s="43" t="s">
        <v>1530</v>
      </c>
      <c r="I716" s="41" t="s">
        <v>13</v>
      </c>
      <c r="J716" s="41" t="s">
        <v>14</v>
      </c>
      <c r="K716" s="41" t="s">
        <v>2410</v>
      </c>
      <c r="L716" s="34"/>
      <c r="M716" s="40"/>
    </row>
    <row r="717" spans="1:13" x14ac:dyDescent="0.25">
      <c r="A717" s="63" t="str">
        <f t="shared" si="25"/>
        <v>2796</v>
      </c>
      <c r="B717" s="63">
        <f t="shared" si="26"/>
        <v>2796</v>
      </c>
      <c r="C717" s="40">
        <v>808</v>
      </c>
      <c r="D717" s="41">
        <v>71</v>
      </c>
      <c r="E717" s="41" t="s">
        <v>3182</v>
      </c>
      <c r="F717" s="41">
        <v>518</v>
      </c>
      <c r="G717" s="42">
        <v>2796</v>
      </c>
      <c r="H717" s="43" t="s">
        <v>590</v>
      </c>
      <c r="I717" s="41" t="s">
        <v>13</v>
      </c>
      <c r="J717" s="41" t="s">
        <v>14</v>
      </c>
      <c r="K717" s="41" t="s">
        <v>2410</v>
      </c>
      <c r="L717" s="34"/>
      <c r="M717" s="40"/>
    </row>
    <row r="718" spans="1:13" x14ac:dyDescent="0.25">
      <c r="A718" s="63" t="str">
        <f t="shared" si="25"/>
        <v>2055</v>
      </c>
      <c r="B718" s="63">
        <f t="shared" si="26"/>
        <v>2055</v>
      </c>
      <c r="C718" s="40">
        <v>809</v>
      </c>
      <c r="D718" s="41">
        <v>72</v>
      </c>
      <c r="E718" s="41" t="s">
        <v>3183</v>
      </c>
      <c r="F718" s="41">
        <v>543</v>
      </c>
      <c r="G718" s="42">
        <v>2055</v>
      </c>
      <c r="H718" s="43" t="s">
        <v>1614</v>
      </c>
      <c r="I718" s="41" t="s">
        <v>13</v>
      </c>
      <c r="J718" s="41" t="s">
        <v>14</v>
      </c>
      <c r="K718" s="41" t="s">
        <v>2410</v>
      </c>
      <c r="L718" s="34"/>
      <c r="M718" s="40"/>
    </row>
    <row r="719" spans="1:13" x14ac:dyDescent="0.25">
      <c r="A719" s="63" t="str">
        <f t="shared" si="25"/>
        <v>4040</v>
      </c>
      <c r="B719" s="63">
        <f t="shared" si="26"/>
        <v>4040</v>
      </c>
      <c r="C719" s="40">
        <v>810</v>
      </c>
      <c r="D719" s="41">
        <v>73</v>
      </c>
      <c r="E719" s="41" t="s">
        <v>3184</v>
      </c>
      <c r="F719" s="41">
        <v>615</v>
      </c>
      <c r="G719" s="42">
        <v>4040</v>
      </c>
      <c r="H719" s="43" t="s">
        <v>315</v>
      </c>
      <c r="I719" s="41" t="s">
        <v>13</v>
      </c>
      <c r="J719" s="41" t="s">
        <v>14</v>
      </c>
      <c r="K719" s="41" t="s">
        <v>2410</v>
      </c>
      <c r="L719" s="34"/>
      <c r="M719" s="40"/>
    </row>
    <row r="720" spans="1:13" x14ac:dyDescent="0.25">
      <c r="A720" s="63" t="str">
        <f t="shared" si="25"/>
        <v>3706</v>
      </c>
      <c r="B720" s="63">
        <f t="shared" si="26"/>
        <v>3706</v>
      </c>
      <c r="C720" s="40">
        <v>811</v>
      </c>
      <c r="D720" s="41">
        <v>74</v>
      </c>
      <c r="E720" s="41" t="s">
        <v>3185</v>
      </c>
      <c r="F720" s="41">
        <v>502</v>
      </c>
      <c r="G720" s="42">
        <v>3706</v>
      </c>
      <c r="H720" s="43" t="s">
        <v>163</v>
      </c>
      <c r="I720" s="41" t="s">
        <v>13</v>
      </c>
      <c r="J720" s="41" t="s">
        <v>14</v>
      </c>
      <c r="K720" s="41" t="s">
        <v>2410</v>
      </c>
      <c r="L720" s="34"/>
      <c r="M720" s="40"/>
    </row>
    <row r="721" spans="1:13" x14ac:dyDescent="0.25">
      <c r="A721" s="63" t="str">
        <f t="shared" si="25"/>
        <v>2257</v>
      </c>
      <c r="B721" s="63">
        <f t="shared" si="26"/>
        <v>2257</v>
      </c>
      <c r="C721" s="40">
        <v>812</v>
      </c>
      <c r="D721" s="41">
        <v>75</v>
      </c>
      <c r="E721" s="41" t="s">
        <v>3186</v>
      </c>
      <c r="F721" s="41">
        <v>589</v>
      </c>
      <c r="G721" s="42">
        <v>2257</v>
      </c>
      <c r="H721" s="43" t="s">
        <v>1684</v>
      </c>
      <c r="I721" s="41" t="s">
        <v>19</v>
      </c>
      <c r="J721" s="41" t="s">
        <v>14</v>
      </c>
      <c r="K721" s="41" t="s">
        <v>2410</v>
      </c>
      <c r="L721" s="34"/>
      <c r="M721" s="40"/>
    </row>
    <row r="722" spans="1:13" x14ac:dyDescent="0.25">
      <c r="A722" s="63" t="str">
        <f t="shared" si="25"/>
        <v>962</v>
      </c>
      <c r="B722" s="63">
        <f t="shared" si="26"/>
        <v>962</v>
      </c>
      <c r="C722" s="40">
        <v>813</v>
      </c>
      <c r="D722" s="41">
        <v>76</v>
      </c>
      <c r="E722" s="41" t="s">
        <v>3187</v>
      </c>
      <c r="F722" s="41">
        <v>532</v>
      </c>
      <c r="G722" s="42">
        <v>962</v>
      </c>
      <c r="H722" s="43" t="s">
        <v>1671</v>
      </c>
      <c r="I722" s="41" t="s">
        <v>19</v>
      </c>
      <c r="J722" s="41" t="s">
        <v>14</v>
      </c>
      <c r="K722" s="41" t="s">
        <v>2410</v>
      </c>
      <c r="L722" s="45" t="s">
        <v>3188</v>
      </c>
      <c r="M722" s="40"/>
    </row>
    <row r="723" spans="1:13" x14ac:dyDescent="0.25">
      <c r="A723" s="63" t="str">
        <f t="shared" si="25"/>
        <v>3697</v>
      </c>
      <c r="B723" s="63">
        <f t="shared" si="26"/>
        <v>3697</v>
      </c>
      <c r="C723" s="40">
        <v>814</v>
      </c>
      <c r="D723" s="41">
        <v>77</v>
      </c>
      <c r="E723" s="41" t="s">
        <v>3189</v>
      </c>
      <c r="F723" s="41">
        <v>370</v>
      </c>
      <c r="G723" s="42">
        <v>3697</v>
      </c>
      <c r="H723" s="43" t="s">
        <v>701</v>
      </c>
      <c r="I723" s="41" t="s">
        <v>13</v>
      </c>
      <c r="J723" s="41" t="s">
        <v>14</v>
      </c>
      <c r="K723" s="41" t="s">
        <v>2410</v>
      </c>
      <c r="L723" s="34"/>
      <c r="M723" s="40"/>
    </row>
    <row r="724" spans="1:13" x14ac:dyDescent="0.25">
      <c r="A724" s="63" t="str">
        <f t="shared" si="25"/>
        <v>2694</v>
      </c>
      <c r="B724" s="63">
        <f t="shared" si="26"/>
        <v>2694</v>
      </c>
      <c r="C724" s="40">
        <v>816</v>
      </c>
      <c r="D724" s="41">
        <v>79</v>
      </c>
      <c r="E724" s="41" t="s">
        <v>3190</v>
      </c>
      <c r="F724" s="41">
        <v>471</v>
      </c>
      <c r="G724" s="42">
        <v>2694</v>
      </c>
      <c r="H724" s="43" t="s">
        <v>1695</v>
      </c>
      <c r="I724" s="41" t="s">
        <v>13</v>
      </c>
      <c r="J724" s="41" t="s">
        <v>14</v>
      </c>
      <c r="K724" s="41" t="s">
        <v>2410</v>
      </c>
      <c r="L724" s="34"/>
      <c r="M724" s="40"/>
    </row>
    <row r="725" spans="1:13" x14ac:dyDescent="0.25">
      <c r="A725" s="63" t="str">
        <f t="shared" si="25"/>
        <v>824</v>
      </c>
      <c r="B725" s="63">
        <f t="shared" si="26"/>
        <v>824</v>
      </c>
      <c r="C725" s="40">
        <v>817</v>
      </c>
      <c r="D725" s="41">
        <v>80</v>
      </c>
      <c r="E725" s="41" t="s">
        <v>3191</v>
      </c>
      <c r="F725" s="41">
        <v>634</v>
      </c>
      <c r="G725" s="42">
        <v>824</v>
      </c>
      <c r="H725" s="43" t="s">
        <v>472</v>
      </c>
      <c r="I725" s="41" t="s">
        <v>13</v>
      </c>
      <c r="J725" s="41" t="s">
        <v>14</v>
      </c>
      <c r="K725" s="41" t="s">
        <v>2410</v>
      </c>
      <c r="L725" s="34"/>
      <c r="M725" s="40"/>
    </row>
    <row r="726" spans="1:13" x14ac:dyDescent="0.25">
      <c r="A726" s="63" t="str">
        <f t="shared" si="25"/>
        <v>1097</v>
      </c>
      <c r="B726" s="63">
        <f t="shared" si="26"/>
        <v>1097</v>
      </c>
      <c r="C726" s="40">
        <v>818</v>
      </c>
      <c r="D726" s="41">
        <v>81</v>
      </c>
      <c r="E726" s="41" t="s">
        <v>3192</v>
      </c>
      <c r="F726" s="41">
        <v>517</v>
      </c>
      <c r="G726" s="42">
        <v>1097</v>
      </c>
      <c r="H726" s="43" t="s">
        <v>2072</v>
      </c>
      <c r="I726" s="41" t="s">
        <v>13</v>
      </c>
      <c r="J726" s="41" t="s">
        <v>14</v>
      </c>
      <c r="K726" s="41" t="s">
        <v>2410</v>
      </c>
      <c r="L726" s="34"/>
      <c r="M726" s="40"/>
    </row>
    <row r="727" spans="1:13" x14ac:dyDescent="0.25">
      <c r="A727" s="63" t="str">
        <f t="shared" si="25"/>
        <v>2998</v>
      </c>
      <c r="B727" s="63">
        <f t="shared" si="26"/>
        <v>2998</v>
      </c>
      <c r="C727" s="40">
        <v>819</v>
      </c>
      <c r="D727" s="41">
        <v>82</v>
      </c>
      <c r="E727" s="41" t="s">
        <v>3193</v>
      </c>
      <c r="F727" s="41">
        <v>468</v>
      </c>
      <c r="G727" s="42">
        <v>2998</v>
      </c>
      <c r="H727" s="43" t="s">
        <v>1438</v>
      </c>
      <c r="I727" s="41" t="s">
        <v>13</v>
      </c>
      <c r="J727" s="41" t="s">
        <v>14</v>
      </c>
      <c r="K727" s="41" t="s">
        <v>2410</v>
      </c>
      <c r="L727" s="34"/>
      <c r="M727" s="40"/>
    </row>
    <row r="728" spans="1:13" x14ac:dyDescent="0.25">
      <c r="A728" s="63" t="str">
        <f t="shared" si="25"/>
        <v>1160</v>
      </c>
      <c r="B728" s="63">
        <f t="shared" si="26"/>
        <v>1160</v>
      </c>
      <c r="C728" s="40">
        <v>820</v>
      </c>
      <c r="D728" s="41">
        <v>83</v>
      </c>
      <c r="E728" s="41" t="s">
        <v>3194</v>
      </c>
      <c r="F728" s="41">
        <v>524</v>
      </c>
      <c r="G728" s="42">
        <v>1160</v>
      </c>
      <c r="H728" s="43" t="s">
        <v>1465</v>
      </c>
      <c r="I728" s="41" t="s">
        <v>19</v>
      </c>
      <c r="J728" s="41" t="s">
        <v>14</v>
      </c>
      <c r="K728" s="41" t="s">
        <v>2410</v>
      </c>
      <c r="L728" s="34"/>
      <c r="M728" s="40"/>
    </row>
    <row r="729" spans="1:13" x14ac:dyDescent="0.25">
      <c r="A729" s="63" t="str">
        <f t="shared" si="25"/>
        <v>3012</v>
      </c>
      <c r="B729" s="63">
        <f t="shared" si="26"/>
        <v>3012</v>
      </c>
      <c r="C729" s="40">
        <v>821</v>
      </c>
      <c r="D729" s="41">
        <v>84</v>
      </c>
      <c r="E729" s="41" t="s">
        <v>3195</v>
      </c>
      <c r="F729" s="41">
        <v>629</v>
      </c>
      <c r="G729" s="42">
        <v>3012</v>
      </c>
      <c r="H729" s="43" t="s">
        <v>1365</v>
      </c>
      <c r="I729" s="41" t="s">
        <v>13</v>
      </c>
      <c r="J729" s="41" t="s">
        <v>14</v>
      </c>
      <c r="K729" s="41" t="s">
        <v>2410</v>
      </c>
      <c r="L729" s="34"/>
      <c r="M729" s="40"/>
    </row>
    <row r="730" spans="1:13" x14ac:dyDescent="0.25">
      <c r="A730" s="63" t="str">
        <f t="shared" si="25"/>
        <v>3731</v>
      </c>
      <c r="B730" s="63">
        <f t="shared" si="26"/>
        <v>3731</v>
      </c>
      <c r="C730" s="40">
        <v>822</v>
      </c>
      <c r="D730" s="41">
        <v>85</v>
      </c>
      <c r="E730" s="41" t="s">
        <v>3196</v>
      </c>
      <c r="F730" s="41">
        <v>521</v>
      </c>
      <c r="G730" s="42">
        <v>3731</v>
      </c>
      <c r="H730" s="43" t="s">
        <v>1819</v>
      </c>
      <c r="I730" s="41" t="s">
        <v>13</v>
      </c>
      <c r="J730" s="41" t="s">
        <v>14</v>
      </c>
      <c r="K730" s="41" t="s">
        <v>2410</v>
      </c>
      <c r="L730" s="34"/>
      <c r="M730" s="40"/>
    </row>
    <row r="731" spans="1:13" x14ac:dyDescent="0.25">
      <c r="A731" s="63" t="str">
        <f t="shared" si="25"/>
        <v>334</v>
      </c>
      <c r="B731" s="63">
        <f t="shared" si="26"/>
        <v>334</v>
      </c>
      <c r="C731" s="40">
        <v>824</v>
      </c>
      <c r="D731" s="41">
        <v>87</v>
      </c>
      <c r="E731" s="41" t="s">
        <v>3197</v>
      </c>
      <c r="F731" s="41">
        <v>607</v>
      </c>
      <c r="G731" s="42">
        <v>334</v>
      </c>
      <c r="H731" s="43" t="s">
        <v>215</v>
      </c>
      <c r="I731" s="41" t="s">
        <v>13</v>
      </c>
      <c r="J731" s="41" t="s">
        <v>14</v>
      </c>
      <c r="K731" s="41" t="s">
        <v>2410</v>
      </c>
      <c r="L731" s="34"/>
      <c r="M731" s="40"/>
    </row>
    <row r="732" spans="1:13" x14ac:dyDescent="0.25">
      <c r="A732" s="63" t="str">
        <f t="shared" si="25"/>
        <v>1605</v>
      </c>
      <c r="B732" s="63">
        <f t="shared" si="26"/>
        <v>1605</v>
      </c>
      <c r="C732" s="40">
        <v>825</v>
      </c>
      <c r="D732" s="41">
        <v>88</v>
      </c>
      <c r="E732" s="41" t="s">
        <v>3198</v>
      </c>
      <c r="F732" s="41">
        <v>571</v>
      </c>
      <c r="G732" s="42">
        <v>1605</v>
      </c>
      <c r="H732" s="43" t="s">
        <v>28</v>
      </c>
      <c r="I732" s="41" t="s">
        <v>13</v>
      </c>
      <c r="J732" s="41" t="s">
        <v>14</v>
      </c>
      <c r="K732" s="41" t="s">
        <v>2410</v>
      </c>
      <c r="L732" s="34"/>
      <c r="M732" s="40"/>
    </row>
    <row r="733" spans="1:13" x14ac:dyDescent="0.25">
      <c r="A733" s="63" t="str">
        <f t="shared" si="25"/>
        <v>2722</v>
      </c>
      <c r="B733" s="63">
        <f t="shared" si="26"/>
        <v>2722</v>
      </c>
      <c r="C733" s="40">
        <v>827</v>
      </c>
      <c r="D733" s="41">
        <v>90</v>
      </c>
      <c r="E733" s="41" t="s">
        <v>3199</v>
      </c>
      <c r="F733" s="41">
        <v>514</v>
      </c>
      <c r="G733" s="42">
        <v>2722</v>
      </c>
      <c r="H733" s="43" t="s">
        <v>695</v>
      </c>
      <c r="I733" s="41" t="s">
        <v>13</v>
      </c>
      <c r="J733" s="41" t="s">
        <v>14</v>
      </c>
      <c r="K733" s="41" t="s">
        <v>2410</v>
      </c>
      <c r="L733" s="34"/>
      <c r="M733" s="40"/>
    </row>
    <row r="734" spans="1:13" ht="24" x14ac:dyDescent="0.25">
      <c r="A734" s="63" t="str">
        <f t="shared" ref="A734:A794" si="27">CLEAN(B734)</f>
        <v>1645</v>
      </c>
      <c r="B734" s="63">
        <f t="shared" si="26"/>
        <v>1645</v>
      </c>
      <c r="C734" s="40">
        <v>828</v>
      </c>
      <c r="D734" s="41">
        <v>91</v>
      </c>
      <c r="E734" s="41" t="s">
        <v>3200</v>
      </c>
      <c r="F734" s="51">
        <v>642</v>
      </c>
      <c r="G734" s="52">
        <v>1645</v>
      </c>
      <c r="H734" s="53" t="s">
        <v>1984</v>
      </c>
      <c r="I734" s="41" t="s">
        <v>13</v>
      </c>
      <c r="J734" s="41" t="s">
        <v>14</v>
      </c>
      <c r="K734" s="41" t="s">
        <v>2410</v>
      </c>
      <c r="L734" s="49" t="s">
        <v>3201</v>
      </c>
      <c r="M734" s="40"/>
    </row>
    <row r="735" spans="1:13" ht="24" x14ac:dyDescent="0.25">
      <c r="A735" s="63" t="str">
        <f t="shared" si="27"/>
        <v>3769</v>
      </c>
      <c r="B735" s="63">
        <f t="shared" si="26"/>
        <v>3769</v>
      </c>
      <c r="C735" s="40">
        <v>829</v>
      </c>
      <c r="D735" s="41">
        <v>92</v>
      </c>
      <c r="E735" s="41" t="s">
        <v>3202</v>
      </c>
      <c r="F735" s="51">
        <v>638</v>
      </c>
      <c r="G735" s="52">
        <v>3769</v>
      </c>
      <c r="H735" s="53" t="s">
        <v>214</v>
      </c>
      <c r="I735" s="41" t="s">
        <v>13</v>
      </c>
      <c r="J735" s="41" t="s">
        <v>14</v>
      </c>
      <c r="K735" s="41" t="s">
        <v>2410</v>
      </c>
      <c r="L735" s="49" t="s">
        <v>3203</v>
      </c>
      <c r="M735" s="40"/>
    </row>
    <row r="736" spans="1:13" ht="24" x14ac:dyDescent="0.25">
      <c r="A736" s="63" t="str">
        <f t="shared" si="27"/>
        <v>2763</v>
      </c>
      <c r="B736" s="63">
        <f t="shared" si="26"/>
        <v>2763</v>
      </c>
      <c r="C736" s="40">
        <v>830</v>
      </c>
      <c r="D736" s="41">
        <v>93</v>
      </c>
      <c r="E736" s="41" t="s">
        <v>3204</v>
      </c>
      <c r="F736" s="51">
        <v>648</v>
      </c>
      <c r="G736" s="52">
        <v>2763</v>
      </c>
      <c r="H736" s="53" t="s">
        <v>34</v>
      </c>
      <c r="I736" s="41" t="s">
        <v>13</v>
      </c>
      <c r="J736" s="41" t="s">
        <v>14</v>
      </c>
      <c r="K736" s="41" t="s">
        <v>2410</v>
      </c>
      <c r="L736" s="49" t="s">
        <v>3205</v>
      </c>
      <c r="M736" s="40"/>
    </row>
    <row r="737" spans="1:13" ht="24" x14ac:dyDescent="0.25">
      <c r="A737" s="63" t="str">
        <f t="shared" si="27"/>
        <v>1330</v>
      </c>
      <c r="B737" s="63">
        <f t="shared" si="26"/>
        <v>1330</v>
      </c>
      <c r="C737" s="40">
        <v>831</v>
      </c>
      <c r="D737" s="41">
        <v>94</v>
      </c>
      <c r="E737" s="41" t="s">
        <v>3206</v>
      </c>
      <c r="F737" s="51">
        <v>643</v>
      </c>
      <c r="G737" s="52">
        <v>1330</v>
      </c>
      <c r="H737" s="53" t="s">
        <v>296</v>
      </c>
      <c r="I737" s="41" t="s">
        <v>19</v>
      </c>
      <c r="J737" s="41" t="s">
        <v>14</v>
      </c>
      <c r="K737" s="41" t="s">
        <v>2410</v>
      </c>
      <c r="L737" s="49" t="s">
        <v>3207</v>
      </c>
      <c r="M737" s="40"/>
    </row>
    <row r="738" spans="1:13" ht="24" x14ac:dyDescent="0.25">
      <c r="A738" s="63" t="str">
        <f t="shared" si="27"/>
        <v>3185</v>
      </c>
      <c r="B738" s="63">
        <f t="shared" si="26"/>
        <v>3185</v>
      </c>
      <c r="C738" s="40">
        <v>832</v>
      </c>
      <c r="D738" s="41">
        <v>95</v>
      </c>
      <c r="E738" s="41" t="s">
        <v>3208</v>
      </c>
      <c r="F738" s="46">
        <v>659</v>
      </c>
      <c r="G738" s="47">
        <v>3185</v>
      </c>
      <c r="H738" s="48" t="s">
        <v>559</v>
      </c>
      <c r="I738" s="47" t="s">
        <v>13</v>
      </c>
      <c r="J738" s="41" t="s">
        <v>14</v>
      </c>
      <c r="K738" s="41" t="s">
        <v>2410</v>
      </c>
      <c r="L738" s="49" t="s">
        <v>3209</v>
      </c>
      <c r="M738" s="40"/>
    </row>
    <row r="739" spans="1:13" ht="24" x14ac:dyDescent="0.25">
      <c r="A739" s="63" t="str">
        <f t="shared" si="27"/>
        <v>1043</v>
      </c>
      <c r="B739" s="63">
        <f t="shared" si="26"/>
        <v>1043</v>
      </c>
      <c r="C739" s="40">
        <v>833</v>
      </c>
      <c r="D739" s="41">
        <v>96</v>
      </c>
      <c r="E739" s="41" t="s">
        <v>3210</v>
      </c>
      <c r="F739" s="46">
        <v>652</v>
      </c>
      <c r="G739" s="47">
        <v>1043</v>
      </c>
      <c r="H739" s="48" t="s">
        <v>2211</v>
      </c>
      <c r="I739" s="47" t="s">
        <v>13</v>
      </c>
      <c r="J739" s="41" t="s">
        <v>14</v>
      </c>
      <c r="K739" s="41" t="s">
        <v>2410</v>
      </c>
      <c r="L739" s="49" t="s">
        <v>3211</v>
      </c>
      <c r="M739" s="40"/>
    </row>
    <row r="740" spans="1:13" ht="24" x14ac:dyDescent="0.25">
      <c r="A740" s="63" t="str">
        <f t="shared" si="27"/>
        <v>2571</v>
      </c>
      <c r="B740" s="63">
        <f t="shared" ref="B740:B795" si="28">_xlfn.NUMBERVALUE(G740)</f>
        <v>2571</v>
      </c>
      <c r="C740" s="40">
        <v>834</v>
      </c>
      <c r="D740" s="41">
        <v>97</v>
      </c>
      <c r="E740" s="41" t="s">
        <v>3212</v>
      </c>
      <c r="F740" s="46">
        <v>654</v>
      </c>
      <c r="G740" s="47">
        <v>2571</v>
      </c>
      <c r="H740" s="48" t="s">
        <v>1484</v>
      </c>
      <c r="I740" s="47" t="s">
        <v>13</v>
      </c>
      <c r="J740" s="41" t="s">
        <v>14</v>
      </c>
      <c r="K740" s="41" t="s">
        <v>2410</v>
      </c>
      <c r="L740" s="49" t="s">
        <v>3213</v>
      </c>
      <c r="M740" s="40"/>
    </row>
    <row r="741" spans="1:13" x14ac:dyDescent="0.25">
      <c r="A741" s="63" t="str">
        <f t="shared" si="27"/>
        <v>1859</v>
      </c>
      <c r="B741" s="63">
        <f t="shared" si="28"/>
        <v>1859</v>
      </c>
      <c r="C741" s="40">
        <v>835</v>
      </c>
      <c r="D741" s="41">
        <v>98</v>
      </c>
      <c r="E741" s="41" t="s">
        <v>3214</v>
      </c>
      <c r="F741" s="46">
        <v>666</v>
      </c>
      <c r="G741" s="47">
        <v>1859</v>
      </c>
      <c r="H741" s="48" t="s">
        <v>1746</v>
      </c>
      <c r="I741" s="47" t="s">
        <v>13</v>
      </c>
      <c r="J741" s="41" t="s">
        <v>14</v>
      </c>
      <c r="K741" s="41" t="s">
        <v>2410</v>
      </c>
      <c r="L741" s="34"/>
      <c r="M741" s="40"/>
    </row>
    <row r="742" spans="1:13" x14ac:dyDescent="0.25">
      <c r="A742" s="63" t="str">
        <f t="shared" si="27"/>
        <v>4382</v>
      </c>
      <c r="B742" s="63">
        <f t="shared" si="28"/>
        <v>4382</v>
      </c>
      <c r="C742" s="40">
        <v>836</v>
      </c>
      <c r="D742" s="41">
        <v>99</v>
      </c>
      <c r="E742" s="41" t="s">
        <v>3215</v>
      </c>
      <c r="F742" s="46">
        <v>670</v>
      </c>
      <c r="G742" s="47">
        <v>4382</v>
      </c>
      <c r="H742" s="48" t="s">
        <v>153</v>
      </c>
      <c r="I742" s="47" t="s">
        <v>13</v>
      </c>
      <c r="J742" s="41" t="s">
        <v>14</v>
      </c>
      <c r="K742" s="41" t="s">
        <v>2410</v>
      </c>
      <c r="L742" s="34"/>
      <c r="M742" s="40"/>
    </row>
    <row r="743" spans="1:13" ht="24" x14ac:dyDescent="0.25">
      <c r="A743" s="63" t="str">
        <f t="shared" si="27"/>
        <v>1805</v>
      </c>
      <c r="B743" s="63">
        <f t="shared" si="28"/>
        <v>1805</v>
      </c>
      <c r="C743" s="40">
        <v>837</v>
      </c>
      <c r="D743" s="41">
        <v>100</v>
      </c>
      <c r="E743" s="41" t="s">
        <v>3216</v>
      </c>
      <c r="F743" s="46">
        <v>667</v>
      </c>
      <c r="G743" s="47">
        <v>1805</v>
      </c>
      <c r="H743" s="48" t="s">
        <v>2182</v>
      </c>
      <c r="I743" s="47" t="s">
        <v>13</v>
      </c>
      <c r="J743" s="41" t="s">
        <v>14</v>
      </c>
      <c r="K743" s="41" t="s">
        <v>2410</v>
      </c>
      <c r="L743" s="49" t="s">
        <v>3217</v>
      </c>
      <c r="M743" s="40"/>
    </row>
    <row r="744" spans="1:13" ht="24" x14ac:dyDescent="0.25">
      <c r="A744" s="63" t="str">
        <f t="shared" si="27"/>
        <v>778</v>
      </c>
      <c r="B744" s="63">
        <f t="shared" si="28"/>
        <v>778</v>
      </c>
      <c r="C744" s="40">
        <v>838</v>
      </c>
      <c r="D744" s="41">
        <v>101</v>
      </c>
      <c r="E744" s="41" t="s">
        <v>3218</v>
      </c>
      <c r="F744" s="46">
        <v>676</v>
      </c>
      <c r="G744" s="47">
        <v>778</v>
      </c>
      <c r="H744" s="48" t="s">
        <v>3219</v>
      </c>
      <c r="I744" s="47" t="s">
        <v>13</v>
      </c>
      <c r="J744" s="41" t="s">
        <v>14</v>
      </c>
      <c r="K744" s="41" t="s">
        <v>2410</v>
      </c>
      <c r="L744" s="49" t="s">
        <v>3220</v>
      </c>
      <c r="M744" s="40"/>
    </row>
    <row r="745" spans="1:13" ht="24" x14ac:dyDescent="0.25">
      <c r="A745" s="63" t="str">
        <f t="shared" si="27"/>
        <v>634</v>
      </c>
      <c r="B745" s="63">
        <f t="shared" si="28"/>
        <v>634</v>
      </c>
      <c r="C745" s="40">
        <v>839</v>
      </c>
      <c r="D745" s="41">
        <v>102</v>
      </c>
      <c r="E745" s="41" t="s">
        <v>3221</v>
      </c>
      <c r="F745" s="41">
        <v>681</v>
      </c>
      <c r="G745" s="42">
        <v>634</v>
      </c>
      <c r="H745" s="43" t="s">
        <v>1048</v>
      </c>
      <c r="I745" s="47" t="s">
        <v>13</v>
      </c>
      <c r="J745" s="41" t="s">
        <v>14</v>
      </c>
      <c r="K745" s="41" t="s">
        <v>2410</v>
      </c>
      <c r="L745" s="49" t="s">
        <v>3222</v>
      </c>
      <c r="M745" s="40"/>
    </row>
    <row r="746" spans="1:13" ht="24" x14ac:dyDescent="0.25">
      <c r="A746" s="63" t="str">
        <f t="shared" si="27"/>
        <v>259</v>
      </c>
      <c r="B746" s="63">
        <f t="shared" si="28"/>
        <v>259</v>
      </c>
      <c r="C746" s="40">
        <v>840</v>
      </c>
      <c r="D746" s="41">
        <v>103</v>
      </c>
      <c r="E746" s="41" t="s">
        <v>3223</v>
      </c>
      <c r="F746" s="46">
        <v>691</v>
      </c>
      <c r="G746" s="47">
        <v>259</v>
      </c>
      <c r="H746" s="48" t="s">
        <v>262</v>
      </c>
      <c r="I746" s="47" t="s">
        <v>13</v>
      </c>
      <c r="J746" s="41" t="s">
        <v>14</v>
      </c>
      <c r="K746" s="41" t="s">
        <v>2410</v>
      </c>
      <c r="L746" s="49" t="s">
        <v>3224</v>
      </c>
      <c r="M746" s="40"/>
    </row>
    <row r="747" spans="1:13" x14ac:dyDescent="0.25">
      <c r="A747" s="63" t="str">
        <f t="shared" si="27"/>
        <v>2946</v>
      </c>
      <c r="B747" s="63">
        <f t="shared" si="28"/>
        <v>2946</v>
      </c>
      <c r="C747" s="40">
        <v>841</v>
      </c>
      <c r="D747" s="41">
        <v>104</v>
      </c>
      <c r="E747" s="41" t="s">
        <v>3225</v>
      </c>
      <c r="F747" s="46">
        <v>693</v>
      </c>
      <c r="G747" s="47">
        <v>2946</v>
      </c>
      <c r="H747" s="48" t="s">
        <v>1722</v>
      </c>
      <c r="I747" s="47" t="s">
        <v>13</v>
      </c>
      <c r="J747" s="41" t="s">
        <v>14</v>
      </c>
      <c r="K747" s="41" t="s">
        <v>2410</v>
      </c>
      <c r="L747" s="49"/>
      <c r="M747" s="40"/>
    </row>
    <row r="748" spans="1:13" ht="24" x14ac:dyDescent="0.25">
      <c r="A748" s="63" t="str">
        <f t="shared" si="27"/>
        <v>474</v>
      </c>
      <c r="B748" s="63">
        <f t="shared" si="28"/>
        <v>474</v>
      </c>
      <c r="C748" s="40">
        <v>842</v>
      </c>
      <c r="D748" s="41">
        <v>105</v>
      </c>
      <c r="E748" s="41" t="s">
        <v>3226</v>
      </c>
      <c r="F748" s="46">
        <v>703</v>
      </c>
      <c r="G748" s="47">
        <v>474</v>
      </c>
      <c r="H748" s="48" t="s">
        <v>340</v>
      </c>
      <c r="I748" s="47" t="s">
        <v>13</v>
      </c>
      <c r="J748" s="41" t="s">
        <v>14</v>
      </c>
      <c r="K748" s="41" t="s">
        <v>2410</v>
      </c>
      <c r="L748" s="49" t="s">
        <v>3227</v>
      </c>
      <c r="M748" s="40"/>
    </row>
    <row r="749" spans="1:13" ht="24" x14ac:dyDescent="0.25">
      <c r="A749" s="63" t="str">
        <f t="shared" si="27"/>
        <v>378</v>
      </c>
      <c r="B749" s="63">
        <f t="shared" si="28"/>
        <v>378</v>
      </c>
      <c r="C749" s="40">
        <v>843</v>
      </c>
      <c r="D749" s="40">
        <v>106</v>
      </c>
      <c r="E749" s="41" t="s">
        <v>3228</v>
      </c>
      <c r="F749" s="46">
        <v>708</v>
      </c>
      <c r="G749" s="47">
        <v>378</v>
      </c>
      <c r="H749" s="48" t="s">
        <v>586</v>
      </c>
      <c r="I749" s="47" t="s">
        <v>13</v>
      </c>
      <c r="J749" s="41" t="s">
        <v>14</v>
      </c>
      <c r="K749" s="41" t="s">
        <v>2410</v>
      </c>
      <c r="L749" s="49" t="s">
        <v>3229</v>
      </c>
      <c r="M749" s="40"/>
    </row>
    <row r="750" spans="1:13" x14ac:dyDescent="0.25">
      <c r="A750" s="63" t="str">
        <f t="shared" si="27"/>
        <v>596</v>
      </c>
      <c r="B750" s="63">
        <f t="shared" si="28"/>
        <v>596</v>
      </c>
      <c r="C750" s="40">
        <v>844</v>
      </c>
      <c r="D750" s="41">
        <v>1</v>
      </c>
      <c r="E750" s="41" t="s">
        <v>3230</v>
      </c>
      <c r="F750" s="41">
        <v>138</v>
      </c>
      <c r="G750" s="42">
        <v>596</v>
      </c>
      <c r="H750" s="43" t="s">
        <v>181</v>
      </c>
      <c r="I750" s="41" t="s">
        <v>13</v>
      </c>
      <c r="J750" s="41" t="s">
        <v>14</v>
      </c>
      <c r="K750" s="41" t="s">
        <v>2409</v>
      </c>
      <c r="L750" s="40"/>
      <c r="M750" s="40"/>
    </row>
    <row r="751" spans="1:13" x14ac:dyDescent="0.25">
      <c r="A751" s="63" t="str">
        <f t="shared" si="27"/>
        <v>1380</v>
      </c>
      <c r="B751" s="63">
        <f t="shared" si="28"/>
        <v>1380</v>
      </c>
      <c r="C751" s="40">
        <v>845</v>
      </c>
      <c r="D751" s="41">
        <v>2</v>
      </c>
      <c r="E751" s="41" t="s">
        <v>3231</v>
      </c>
      <c r="F751" s="41">
        <v>507</v>
      </c>
      <c r="G751" s="42">
        <v>1380</v>
      </c>
      <c r="H751" s="43" t="s">
        <v>24</v>
      </c>
      <c r="I751" s="41" t="s">
        <v>13</v>
      </c>
      <c r="J751" s="41" t="s">
        <v>14</v>
      </c>
      <c r="K751" s="41" t="s">
        <v>2409</v>
      </c>
      <c r="L751" s="40"/>
      <c r="M751" s="40"/>
    </row>
    <row r="752" spans="1:13" x14ac:dyDescent="0.25">
      <c r="A752" s="63" t="str">
        <f t="shared" si="27"/>
        <v>1793</v>
      </c>
      <c r="B752" s="63">
        <f t="shared" si="28"/>
        <v>1793</v>
      </c>
      <c r="C752" s="40">
        <v>846</v>
      </c>
      <c r="D752" s="41">
        <v>3</v>
      </c>
      <c r="E752" s="41" t="s">
        <v>3232</v>
      </c>
      <c r="F752" s="41">
        <v>204</v>
      </c>
      <c r="G752" s="42">
        <v>1793</v>
      </c>
      <c r="H752" s="43" t="s">
        <v>537</v>
      </c>
      <c r="I752" s="41" t="s">
        <v>19</v>
      </c>
      <c r="J752" s="41" t="s">
        <v>14</v>
      </c>
      <c r="K752" s="41" t="s">
        <v>2409</v>
      </c>
      <c r="L752" s="40"/>
      <c r="M752" s="40"/>
    </row>
    <row r="753" spans="1:13" x14ac:dyDescent="0.25">
      <c r="A753" s="63" t="str">
        <f t="shared" si="27"/>
        <v>3693</v>
      </c>
      <c r="B753" s="63">
        <f t="shared" si="28"/>
        <v>3693</v>
      </c>
      <c r="C753" s="40">
        <v>847</v>
      </c>
      <c r="D753" s="41">
        <v>4</v>
      </c>
      <c r="E753" s="41" t="s">
        <v>3233</v>
      </c>
      <c r="F753" s="41">
        <v>285</v>
      </c>
      <c r="G753" s="42">
        <v>3693</v>
      </c>
      <c r="H753" s="43" t="s">
        <v>1653</v>
      </c>
      <c r="I753" s="41" t="s">
        <v>13</v>
      </c>
      <c r="J753" s="41" t="s">
        <v>14</v>
      </c>
      <c r="K753" s="41" t="s">
        <v>2409</v>
      </c>
      <c r="L753" s="40"/>
      <c r="M753" s="40"/>
    </row>
    <row r="754" spans="1:13" x14ac:dyDescent="0.25">
      <c r="A754" s="63" t="str">
        <f t="shared" si="27"/>
        <v>277</v>
      </c>
      <c r="B754" s="63">
        <f t="shared" si="28"/>
        <v>277</v>
      </c>
      <c r="C754" s="40">
        <v>848</v>
      </c>
      <c r="D754" s="41">
        <v>5</v>
      </c>
      <c r="E754" s="41" t="s">
        <v>3234</v>
      </c>
      <c r="F754" s="41">
        <v>265</v>
      </c>
      <c r="G754" s="42">
        <v>277</v>
      </c>
      <c r="H754" s="43" t="s">
        <v>1045</v>
      </c>
      <c r="I754" s="41" t="s">
        <v>13</v>
      </c>
      <c r="J754" s="41" t="s">
        <v>14</v>
      </c>
      <c r="K754" s="41" t="s">
        <v>2409</v>
      </c>
      <c r="L754" s="40"/>
      <c r="M754" s="40"/>
    </row>
    <row r="755" spans="1:13" x14ac:dyDescent="0.25">
      <c r="A755" s="63" t="str">
        <f t="shared" si="27"/>
        <v>3495</v>
      </c>
      <c r="B755" s="63">
        <f t="shared" si="28"/>
        <v>3495</v>
      </c>
      <c r="C755" s="40">
        <v>851</v>
      </c>
      <c r="D755" s="41">
        <v>8</v>
      </c>
      <c r="E755" s="41" t="s">
        <v>3235</v>
      </c>
      <c r="F755" s="41">
        <v>528</v>
      </c>
      <c r="G755" s="42">
        <v>3495</v>
      </c>
      <c r="H755" s="43" t="s">
        <v>2030</v>
      </c>
      <c r="I755" s="41" t="s">
        <v>19</v>
      </c>
      <c r="J755" s="41" t="s">
        <v>14</v>
      </c>
      <c r="K755" s="41" t="s">
        <v>2409</v>
      </c>
      <c r="L755" s="40"/>
      <c r="M755" s="40"/>
    </row>
    <row r="756" spans="1:13" x14ac:dyDescent="0.25">
      <c r="A756" s="63" t="str">
        <f t="shared" si="27"/>
        <v>1992</v>
      </c>
      <c r="B756" s="63">
        <f t="shared" si="28"/>
        <v>1992</v>
      </c>
      <c r="C756" s="40">
        <v>852</v>
      </c>
      <c r="D756" s="41">
        <v>9</v>
      </c>
      <c r="E756" s="41" t="s">
        <v>3236</v>
      </c>
      <c r="F756" s="41">
        <v>456</v>
      </c>
      <c r="G756" s="42">
        <v>1992</v>
      </c>
      <c r="H756" s="43" t="s">
        <v>171</v>
      </c>
      <c r="I756" s="41" t="s">
        <v>13</v>
      </c>
      <c r="J756" s="41" t="s">
        <v>14</v>
      </c>
      <c r="K756" s="41" t="s">
        <v>2409</v>
      </c>
      <c r="L756" s="40"/>
      <c r="M756" s="40"/>
    </row>
    <row r="757" spans="1:13" x14ac:dyDescent="0.25">
      <c r="A757" s="63" t="str">
        <f t="shared" si="27"/>
        <v>1826</v>
      </c>
      <c r="B757" s="63">
        <f t="shared" si="28"/>
        <v>1826</v>
      </c>
      <c r="C757" s="40">
        <v>853</v>
      </c>
      <c r="D757" s="41">
        <v>10</v>
      </c>
      <c r="E757" s="41" t="s">
        <v>3237</v>
      </c>
      <c r="F757" s="41">
        <v>161</v>
      </c>
      <c r="G757" s="42">
        <v>1826</v>
      </c>
      <c r="H757" s="43" t="s">
        <v>911</v>
      </c>
      <c r="I757" s="41" t="s">
        <v>13</v>
      </c>
      <c r="J757" s="41" t="s">
        <v>14</v>
      </c>
      <c r="K757" s="41" t="s">
        <v>2409</v>
      </c>
      <c r="L757" s="40"/>
      <c r="M757" s="40"/>
    </row>
    <row r="758" spans="1:13" x14ac:dyDescent="0.25">
      <c r="A758" s="63" t="str">
        <f t="shared" si="27"/>
        <v>845</v>
      </c>
      <c r="B758" s="63">
        <f t="shared" si="28"/>
        <v>845</v>
      </c>
      <c r="C758" s="40">
        <v>854</v>
      </c>
      <c r="D758" s="41">
        <v>11</v>
      </c>
      <c r="E758" s="41" t="s">
        <v>3238</v>
      </c>
      <c r="F758" s="41">
        <v>228</v>
      </c>
      <c r="G758" s="42">
        <v>845</v>
      </c>
      <c r="H758" s="43" t="s">
        <v>507</v>
      </c>
      <c r="I758" s="41" t="s">
        <v>13</v>
      </c>
      <c r="J758" s="41" t="s">
        <v>14</v>
      </c>
      <c r="K758" s="41" t="s">
        <v>2409</v>
      </c>
      <c r="L758" s="40"/>
      <c r="M758" s="40"/>
    </row>
    <row r="759" spans="1:13" x14ac:dyDescent="0.25">
      <c r="A759" s="63" t="str">
        <f t="shared" si="27"/>
        <v>169</v>
      </c>
      <c r="B759" s="63">
        <f t="shared" si="28"/>
        <v>169</v>
      </c>
      <c r="C759" s="40">
        <v>855</v>
      </c>
      <c r="D759" s="41">
        <v>12</v>
      </c>
      <c r="E759" s="41" t="s">
        <v>3239</v>
      </c>
      <c r="F759" s="41">
        <v>280</v>
      </c>
      <c r="G759" s="42">
        <v>169</v>
      </c>
      <c r="H759" s="43" t="s">
        <v>1235</v>
      </c>
      <c r="I759" s="41" t="s">
        <v>13</v>
      </c>
      <c r="J759" s="41" t="s">
        <v>14</v>
      </c>
      <c r="K759" s="41" t="s">
        <v>2409</v>
      </c>
      <c r="L759" s="40"/>
      <c r="M759" s="40"/>
    </row>
    <row r="760" spans="1:13" x14ac:dyDescent="0.25">
      <c r="A760" s="63" t="str">
        <f t="shared" si="27"/>
        <v>1765</v>
      </c>
      <c r="B760" s="63">
        <f t="shared" si="28"/>
        <v>1765</v>
      </c>
      <c r="C760" s="40">
        <v>856</v>
      </c>
      <c r="D760" s="41">
        <v>13</v>
      </c>
      <c r="E760" s="41" t="s">
        <v>3240</v>
      </c>
      <c r="F760" s="41">
        <v>244</v>
      </c>
      <c r="G760" s="42">
        <v>1765</v>
      </c>
      <c r="H760" s="43" t="s">
        <v>1182</v>
      </c>
      <c r="I760" s="41" t="s">
        <v>13</v>
      </c>
      <c r="J760" s="41" t="s">
        <v>14</v>
      </c>
      <c r="K760" s="41" t="s">
        <v>2409</v>
      </c>
      <c r="L760" s="40"/>
      <c r="M760" s="40"/>
    </row>
    <row r="761" spans="1:13" x14ac:dyDescent="0.25">
      <c r="A761" s="63" t="str">
        <f t="shared" si="27"/>
        <v>496</v>
      </c>
      <c r="B761" s="63">
        <f t="shared" si="28"/>
        <v>496</v>
      </c>
      <c r="C761" s="40">
        <v>857</v>
      </c>
      <c r="D761" s="41">
        <v>14</v>
      </c>
      <c r="E761" s="41" t="s">
        <v>3241</v>
      </c>
      <c r="F761" s="41">
        <v>448</v>
      </c>
      <c r="G761" s="42">
        <v>496</v>
      </c>
      <c r="H761" s="43" t="s">
        <v>1197</v>
      </c>
      <c r="I761" s="41" t="s">
        <v>13</v>
      </c>
      <c r="J761" s="41" t="s">
        <v>14</v>
      </c>
      <c r="K761" s="41" t="s">
        <v>2409</v>
      </c>
      <c r="L761" s="40"/>
      <c r="M761" s="40"/>
    </row>
    <row r="762" spans="1:13" x14ac:dyDescent="0.25">
      <c r="A762" s="63" t="str">
        <f t="shared" si="27"/>
        <v>269</v>
      </c>
      <c r="B762" s="63">
        <f t="shared" si="28"/>
        <v>269</v>
      </c>
      <c r="C762" s="40">
        <v>858</v>
      </c>
      <c r="D762" s="41">
        <v>15</v>
      </c>
      <c r="E762" s="41" t="s">
        <v>3242</v>
      </c>
      <c r="F762" s="41">
        <v>414</v>
      </c>
      <c r="G762" s="42">
        <v>269</v>
      </c>
      <c r="H762" s="43" t="s">
        <v>2151</v>
      </c>
      <c r="I762" s="41" t="s">
        <v>13</v>
      </c>
      <c r="J762" s="41" t="s">
        <v>14</v>
      </c>
      <c r="K762" s="41" t="s">
        <v>2409</v>
      </c>
      <c r="L762" s="40"/>
      <c r="M762" s="40"/>
    </row>
    <row r="763" spans="1:13" x14ac:dyDescent="0.25">
      <c r="A763" s="63" t="str">
        <f t="shared" si="27"/>
        <v>1189</v>
      </c>
      <c r="B763" s="63">
        <f t="shared" si="28"/>
        <v>1189</v>
      </c>
      <c r="C763" s="40">
        <v>859</v>
      </c>
      <c r="D763" s="41">
        <v>16</v>
      </c>
      <c r="E763" s="41" t="s">
        <v>3243</v>
      </c>
      <c r="F763" s="41">
        <v>469</v>
      </c>
      <c r="G763" s="42">
        <v>1189</v>
      </c>
      <c r="H763" s="43" t="s">
        <v>1410</v>
      </c>
      <c r="I763" s="41" t="s">
        <v>13</v>
      </c>
      <c r="J763" s="41" t="s">
        <v>14</v>
      </c>
      <c r="K763" s="41" t="s">
        <v>2409</v>
      </c>
      <c r="L763" s="40"/>
      <c r="M763" s="40"/>
    </row>
    <row r="764" spans="1:13" x14ac:dyDescent="0.25">
      <c r="A764" s="63" t="str">
        <f t="shared" si="27"/>
        <v>3934</v>
      </c>
      <c r="B764" s="63">
        <f t="shared" si="28"/>
        <v>3934</v>
      </c>
      <c r="C764" s="40">
        <v>860</v>
      </c>
      <c r="D764" s="41">
        <v>17</v>
      </c>
      <c r="E764" s="41" t="s">
        <v>3244</v>
      </c>
      <c r="F764" s="41">
        <v>542</v>
      </c>
      <c r="G764" s="42">
        <v>3934</v>
      </c>
      <c r="H764" s="43" t="s">
        <v>1160</v>
      </c>
      <c r="I764" s="41" t="s">
        <v>19</v>
      </c>
      <c r="J764" s="41" t="s">
        <v>14</v>
      </c>
      <c r="K764" s="41" t="s">
        <v>2409</v>
      </c>
      <c r="L764" s="40"/>
      <c r="M764" s="40"/>
    </row>
    <row r="765" spans="1:13" x14ac:dyDescent="0.25">
      <c r="A765" s="63" t="str">
        <f t="shared" si="27"/>
        <v>1509</v>
      </c>
      <c r="B765" s="63">
        <f t="shared" si="28"/>
        <v>1509</v>
      </c>
      <c r="C765" s="40">
        <v>862</v>
      </c>
      <c r="D765" s="41">
        <v>19</v>
      </c>
      <c r="E765" s="41" t="s">
        <v>3245</v>
      </c>
      <c r="F765" s="41">
        <v>486</v>
      </c>
      <c r="G765" s="42">
        <v>1509</v>
      </c>
      <c r="H765" s="43" t="s">
        <v>1247</v>
      </c>
      <c r="I765" s="41" t="s">
        <v>13</v>
      </c>
      <c r="J765" s="41" t="s">
        <v>14</v>
      </c>
      <c r="K765" s="41" t="s">
        <v>2409</v>
      </c>
      <c r="L765" s="40"/>
      <c r="M765" s="40"/>
    </row>
    <row r="766" spans="1:13" x14ac:dyDescent="0.25">
      <c r="A766" s="63" t="str">
        <f t="shared" si="27"/>
        <v>1961</v>
      </c>
      <c r="B766" s="63">
        <f t="shared" si="28"/>
        <v>1961</v>
      </c>
      <c r="C766" s="40">
        <v>863</v>
      </c>
      <c r="D766" s="41">
        <v>20</v>
      </c>
      <c r="E766" s="41" t="s">
        <v>3246</v>
      </c>
      <c r="F766" s="41">
        <v>49</v>
      </c>
      <c r="G766" s="42">
        <v>1961</v>
      </c>
      <c r="H766" s="43" t="s">
        <v>1004</v>
      </c>
      <c r="I766" s="41" t="s">
        <v>13</v>
      </c>
      <c r="J766" s="41" t="s">
        <v>14</v>
      </c>
      <c r="K766" s="41" t="s">
        <v>2409</v>
      </c>
      <c r="L766" s="40"/>
      <c r="M766" s="40"/>
    </row>
    <row r="767" spans="1:13" x14ac:dyDescent="0.25">
      <c r="A767" s="63" t="str">
        <f t="shared" si="27"/>
        <v>3350</v>
      </c>
      <c r="B767" s="63">
        <f t="shared" si="28"/>
        <v>3350</v>
      </c>
      <c r="C767" s="40">
        <v>864</v>
      </c>
      <c r="D767" s="41">
        <v>21</v>
      </c>
      <c r="E767" s="41" t="s">
        <v>3247</v>
      </c>
      <c r="F767" s="41">
        <v>284</v>
      </c>
      <c r="G767" s="42">
        <v>3350</v>
      </c>
      <c r="H767" s="43" t="s">
        <v>583</v>
      </c>
      <c r="I767" s="41" t="s">
        <v>13</v>
      </c>
      <c r="J767" s="41" t="s">
        <v>14</v>
      </c>
      <c r="K767" s="41" t="s">
        <v>2409</v>
      </c>
      <c r="L767" s="40"/>
      <c r="M767" s="40"/>
    </row>
    <row r="768" spans="1:13" x14ac:dyDescent="0.25">
      <c r="A768" s="63" t="str">
        <f t="shared" si="27"/>
        <v>1809</v>
      </c>
      <c r="B768" s="63">
        <f t="shared" si="28"/>
        <v>1809</v>
      </c>
      <c r="C768" s="40">
        <v>865</v>
      </c>
      <c r="D768" s="41">
        <v>22</v>
      </c>
      <c r="E768" s="41" t="s">
        <v>3248</v>
      </c>
      <c r="F768" s="41">
        <v>485</v>
      </c>
      <c r="G768" s="42">
        <v>1809</v>
      </c>
      <c r="H768" s="43" t="s">
        <v>1166</v>
      </c>
      <c r="I768" s="41" t="s">
        <v>13</v>
      </c>
      <c r="J768" s="41" t="s">
        <v>14</v>
      </c>
      <c r="K768" s="41" t="s">
        <v>2409</v>
      </c>
      <c r="L768" s="40"/>
      <c r="M768" s="40"/>
    </row>
    <row r="769" spans="1:13" x14ac:dyDescent="0.25">
      <c r="A769" s="63" t="str">
        <f t="shared" si="27"/>
        <v>1538</v>
      </c>
      <c r="B769" s="63">
        <f t="shared" si="28"/>
        <v>1538</v>
      </c>
      <c r="C769" s="40">
        <v>866</v>
      </c>
      <c r="D769" s="41">
        <v>23</v>
      </c>
      <c r="E769" s="41" t="s">
        <v>3249</v>
      </c>
      <c r="F769" s="41">
        <v>395</v>
      </c>
      <c r="G769" s="42">
        <v>1538</v>
      </c>
      <c r="H769" s="43" t="s">
        <v>1433</v>
      </c>
      <c r="I769" s="41" t="s">
        <v>13</v>
      </c>
      <c r="J769" s="41" t="s">
        <v>14</v>
      </c>
      <c r="K769" s="41" t="s">
        <v>2409</v>
      </c>
      <c r="L769" s="40"/>
      <c r="M769" s="40"/>
    </row>
    <row r="770" spans="1:13" x14ac:dyDescent="0.25">
      <c r="A770" s="63" t="str">
        <f t="shared" si="27"/>
        <v>2599</v>
      </c>
      <c r="B770" s="63">
        <f t="shared" si="28"/>
        <v>2599</v>
      </c>
      <c r="C770" s="40">
        <v>867</v>
      </c>
      <c r="D770" s="41">
        <v>24</v>
      </c>
      <c r="E770" s="41" t="s">
        <v>3250</v>
      </c>
      <c r="F770" s="41">
        <v>375</v>
      </c>
      <c r="G770" s="42">
        <v>2599</v>
      </c>
      <c r="H770" s="43" t="s">
        <v>527</v>
      </c>
      <c r="I770" s="41" t="s">
        <v>13</v>
      </c>
      <c r="J770" s="41" t="s">
        <v>14</v>
      </c>
      <c r="K770" s="41" t="s">
        <v>2409</v>
      </c>
      <c r="L770" s="40"/>
      <c r="M770" s="40"/>
    </row>
    <row r="771" spans="1:13" x14ac:dyDescent="0.25">
      <c r="A771" s="63" t="str">
        <f t="shared" si="27"/>
        <v>2</v>
      </c>
      <c r="B771" s="63">
        <f t="shared" si="28"/>
        <v>2</v>
      </c>
      <c r="C771" s="40">
        <v>868</v>
      </c>
      <c r="D771" s="41">
        <v>25</v>
      </c>
      <c r="E771" s="41" t="s">
        <v>3251</v>
      </c>
      <c r="F771" s="41">
        <v>472</v>
      </c>
      <c r="G771" s="42">
        <v>2</v>
      </c>
      <c r="H771" s="43" t="s">
        <v>1784</v>
      </c>
      <c r="I771" s="41" t="s">
        <v>13</v>
      </c>
      <c r="J771" s="41" t="s">
        <v>14</v>
      </c>
      <c r="K771" s="41" t="s">
        <v>2409</v>
      </c>
      <c r="L771" s="40"/>
      <c r="M771" s="40"/>
    </row>
    <row r="772" spans="1:13" x14ac:dyDescent="0.25">
      <c r="A772" s="63" t="str">
        <f t="shared" si="27"/>
        <v>782</v>
      </c>
      <c r="B772" s="63">
        <f t="shared" si="28"/>
        <v>782</v>
      </c>
      <c r="C772" s="40">
        <v>869</v>
      </c>
      <c r="D772" s="41">
        <v>26</v>
      </c>
      <c r="E772" s="41" t="s">
        <v>3252</v>
      </c>
      <c r="F772" s="41">
        <v>146</v>
      </c>
      <c r="G772" s="42">
        <v>782</v>
      </c>
      <c r="H772" s="43" t="s">
        <v>1817</v>
      </c>
      <c r="I772" s="41" t="s">
        <v>13</v>
      </c>
      <c r="J772" s="41" t="s">
        <v>14</v>
      </c>
      <c r="K772" s="41" t="s">
        <v>2409</v>
      </c>
      <c r="L772" s="40"/>
      <c r="M772" s="40"/>
    </row>
    <row r="773" spans="1:13" x14ac:dyDescent="0.25">
      <c r="A773" s="63" t="str">
        <f t="shared" si="27"/>
        <v>1121</v>
      </c>
      <c r="B773" s="63">
        <f t="shared" si="28"/>
        <v>1121</v>
      </c>
      <c r="C773" s="40">
        <v>870</v>
      </c>
      <c r="D773" s="41">
        <v>27</v>
      </c>
      <c r="E773" s="41" t="s">
        <v>3253</v>
      </c>
      <c r="F773" s="41">
        <v>219</v>
      </c>
      <c r="G773" s="42">
        <v>1121</v>
      </c>
      <c r="H773" s="43" t="s">
        <v>1703</v>
      </c>
      <c r="I773" s="41" t="s">
        <v>13</v>
      </c>
      <c r="J773" s="41" t="s">
        <v>14</v>
      </c>
      <c r="K773" s="41" t="s">
        <v>2409</v>
      </c>
      <c r="L773" s="40"/>
      <c r="M773" s="40"/>
    </row>
    <row r="774" spans="1:13" x14ac:dyDescent="0.25">
      <c r="A774" s="63" t="str">
        <f t="shared" si="27"/>
        <v>589</v>
      </c>
      <c r="B774" s="63">
        <f t="shared" si="28"/>
        <v>589</v>
      </c>
      <c r="C774" s="40">
        <v>871</v>
      </c>
      <c r="D774" s="41">
        <v>28</v>
      </c>
      <c r="E774" s="41" t="s">
        <v>3254</v>
      </c>
      <c r="F774" s="41">
        <v>478</v>
      </c>
      <c r="G774" s="42">
        <v>589</v>
      </c>
      <c r="H774" s="43" t="s">
        <v>2087</v>
      </c>
      <c r="I774" s="41" t="s">
        <v>13</v>
      </c>
      <c r="J774" s="41" t="s">
        <v>14</v>
      </c>
      <c r="K774" s="41" t="s">
        <v>2409</v>
      </c>
      <c r="L774" s="40"/>
      <c r="M774" s="40"/>
    </row>
    <row r="775" spans="1:13" x14ac:dyDescent="0.25">
      <c r="A775" s="63" t="str">
        <f t="shared" si="27"/>
        <v>1254</v>
      </c>
      <c r="B775" s="63">
        <f t="shared" si="28"/>
        <v>1254</v>
      </c>
      <c r="C775" s="40">
        <v>872</v>
      </c>
      <c r="D775" s="41">
        <v>29</v>
      </c>
      <c r="E775" s="41" t="s">
        <v>3255</v>
      </c>
      <c r="F775" s="41">
        <v>522</v>
      </c>
      <c r="G775" s="42">
        <v>1254</v>
      </c>
      <c r="H775" s="43" t="s">
        <v>794</v>
      </c>
      <c r="I775" s="41" t="s">
        <v>13</v>
      </c>
      <c r="J775" s="41" t="s">
        <v>14</v>
      </c>
      <c r="K775" s="41" t="s">
        <v>2409</v>
      </c>
      <c r="L775" s="40"/>
      <c r="M775" s="40"/>
    </row>
    <row r="776" spans="1:13" x14ac:dyDescent="0.25">
      <c r="A776" s="63" t="str">
        <f t="shared" si="27"/>
        <v>4464</v>
      </c>
      <c r="B776" s="63">
        <f t="shared" si="28"/>
        <v>4464</v>
      </c>
      <c r="C776" s="40">
        <v>873</v>
      </c>
      <c r="D776" s="41">
        <v>30</v>
      </c>
      <c r="E776" s="41" t="s">
        <v>3256</v>
      </c>
      <c r="F776" s="41">
        <v>490</v>
      </c>
      <c r="G776" s="42">
        <v>4464</v>
      </c>
      <c r="H776" s="43" t="s">
        <v>1081</v>
      </c>
      <c r="I776" s="41" t="s">
        <v>13</v>
      </c>
      <c r="J776" s="41" t="s">
        <v>14</v>
      </c>
      <c r="K776" s="41" t="s">
        <v>2409</v>
      </c>
      <c r="L776" s="40"/>
      <c r="M776" s="40"/>
    </row>
    <row r="777" spans="1:13" x14ac:dyDescent="0.25">
      <c r="A777" s="63" t="str">
        <f t="shared" si="27"/>
        <v>3090</v>
      </c>
      <c r="B777" s="63">
        <f t="shared" si="28"/>
        <v>3090</v>
      </c>
      <c r="C777" s="40">
        <v>874</v>
      </c>
      <c r="D777" s="41">
        <v>31</v>
      </c>
      <c r="E777" s="41" t="s">
        <v>3257</v>
      </c>
      <c r="F777" s="41">
        <v>515</v>
      </c>
      <c r="G777" s="42">
        <v>3090</v>
      </c>
      <c r="H777" s="43" t="s">
        <v>1149</v>
      </c>
      <c r="I777" s="41" t="s">
        <v>13</v>
      </c>
      <c r="J777" s="41" t="s">
        <v>14</v>
      </c>
      <c r="K777" s="41" t="s">
        <v>2409</v>
      </c>
      <c r="L777" s="40"/>
      <c r="M777" s="40"/>
    </row>
    <row r="778" spans="1:13" x14ac:dyDescent="0.25">
      <c r="A778" s="63" t="str">
        <f t="shared" si="27"/>
        <v>536</v>
      </c>
      <c r="B778" s="63">
        <f t="shared" si="28"/>
        <v>536</v>
      </c>
      <c r="C778" s="40">
        <v>875</v>
      </c>
      <c r="D778" s="41">
        <v>32</v>
      </c>
      <c r="E778" s="41" t="s">
        <v>3258</v>
      </c>
      <c r="F778" s="41">
        <v>500</v>
      </c>
      <c r="G778" s="42">
        <v>536</v>
      </c>
      <c r="H778" s="43" t="s">
        <v>381</v>
      </c>
      <c r="I778" s="41" t="s">
        <v>19</v>
      </c>
      <c r="J778" s="41" t="s">
        <v>14</v>
      </c>
      <c r="K778" s="41" t="s">
        <v>2409</v>
      </c>
      <c r="L778" s="40"/>
      <c r="M778" s="40"/>
    </row>
    <row r="779" spans="1:13" x14ac:dyDescent="0.25">
      <c r="A779" s="63" t="str">
        <f t="shared" si="27"/>
        <v>2582</v>
      </c>
      <c r="B779" s="63">
        <f t="shared" si="28"/>
        <v>2582</v>
      </c>
      <c r="C779" s="40">
        <v>876</v>
      </c>
      <c r="D779" s="41">
        <v>33</v>
      </c>
      <c r="E779" s="41" t="s">
        <v>3259</v>
      </c>
      <c r="F779" s="41">
        <v>177</v>
      </c>
      <c r="G779" s="42">
        <v>2582</v>
      </c>
      <c r="H779" s="43" t="s">
        <v>677</v>
      </c>
      <c r="I779" s="41" t="s">
        <v>13</v>
      </c>
      <c r="J779" s="41" t="s">
        <v>14</v>
      </c>
      <c r="K779" s="41" t="s">
        <v>2409</v>
      </c>
      <c r="L779" s="40"/>
      <c r="M779" s="40"/>
    </row>
    <row r="780" spans="1:13" x14ac:dyDescent="0.25">
      <c r="A780" s="63" t="str">
        <f t="shared" si="27"/>
        <v>3161</v>
      </c>
      <c r="B780" s="63">
        <f t="shared" si="28"/>
        <v>3161</v>
      </c>
      <c r="C780" s="40">
        <v>877</v>
      </c>
      <c r="D780" s="41">
        <v>34</v>
      </c>
      <c r="E780" s="41" t="s">
        <v>3260</v>
      </c>
      <c r="F780" s="41">
        <v>545</v>
      </c>
      <c r="G780" s="42">
        <v>3161</v>
      </c>
      <c r="H780" s="43" t="s">
        <v>533</v>
      </c>
      <c r="I780" s="41" t="s">
        <v>13</v>
      </c>
      <c r="J780" s="41" t="s">
        <v>14</v>
      </c>
      <c r="K780" s="41" t="s">
        <v>2409</v>
      </c>
      <c r="L780" s="40"/>
      <c r="M780" s="40"/>
    </row>
    <row r="781" spans="1:13" x14ac:dyDescent="0.25">
      <c r="A781" s="63" t="str">
        <f t="shared" si="27"/>
        <v>3062</v>
      </c>
      <c r="B781" s="63">
        <f t="shared" si="28"/>
        <v>3062</v>
      </c>
      <c r="C781" s="40">
        <v>878</v>
      </c>
      <c r="D781" s="41">
        <v>35</v>
      </c>
      <c r="E781" s="41" t="s">
        <v>3261</v>
      </c>
      <c r="F781" s="41">
        <v>281</v>
      </c>
      <c r="G781" s="42">
        <v>3062</v>
      </c>
      <c r="H781" s="43" t="s">
        <v>556</v>
      </c>
      <c r="I781" s="41" t="s">
        <v>13</v>
      </c>
      <c r="J781" s="41" t="s">
        <v>14</v>
      </c>
      <c r="K781" s="41" t="s">
        <v>2409</v>
      </c>
      <c r="L781" s="40"/>
      <c r="M781" s="40"/>
    </row>
    <row r="782" spans="1:13" x14ac:dyDescent="0.25">
      <c r="A782" s="63" t="str">
        <f t="shared" si="27"/>
        <v>1375</v>
      </c>
      <c r="B782" s="63">
        <f t="shared" si="28"/>
        <v>1375</v>
      </c>
      <c r="C782" s="40">
        <v>879</v>
      </c>
      <c r="D782" s="41">
        <v>36</v>
      </c>
      <c r="E782" s="41" t="s">
        <v>3262</v>
      </c>
      <c r="F782" s="41">
        <v>544</v>
      </c>
      <c r="G782" s="42">
        <v>1375</v>
      </c>
      <c r="H782" s="43" t="s">
        <v>1619</v>
      </c>
      <c r="I782" s="41" t="s">
        <v>13</v>
      </c>
      <c r="J782" s="41" t="s">
        <v>14</v>
      </c>
      <c r="K782" s="41" t="s">
        <v>2409</v>
      </c>
      <c r="L782" s="40"/>
      <c r="M782" s="40"/>
    </row>
    <row r="783" spans="1:13" x14ac:dyDescent="0.25">
      <c r="A783" s="63" t="str">
        <f t="shared" si="27"/>
        <v>2230</v>
      </c>
      <c r="B783" s="63">
        <f t="shared" si="28"/>
        <v>2230</v>
      </c>
      <c r="C783" s="40">
        <v>880</v>
      </c>
      <c r="D783" s="41">
        <v>37</v>
      </c>
      <c r="E783" s="41" t="s">
        <v>3263</v>
      </c>
      <c r="F783" s="41">
        <v>525</v>
      </c>
      <c r="G783" s="42">
        <v>2230</v>
      </c>
      <c r="H783" s="43" t="s">
        <v>1069</v>
      </c>
      <c r="I783" s="41" t="s">
        <v>13</v>
      </c>
      <c r="J783" s="41" t="s">
        <v>14</v>
      </c>
      <c r="K783" s="41" t="s">
        <v>2409</v>
      </c>
      <c r="L783" s="40"/>
      <c r="M783" s="40"/>
    </row>
    <row r="784" spans="1:13" x14ac:dyDescent="0.25">
      <c r="A784" s="63" t="str">
        <f t="shared" si="27"/>
        <v>403</v>
      </c>
      <c r="B784" s="63">
        <f t="shared" si="28"/>
        <v>403</v>
      </c>
      <c r="C784" s="40">
        <v>881</v>
      </c>
      <c r="D784" s="41">
        <v>38</v>
      </c>
      <c r="E784" s="41" t="s">
        <v>3264</v>
      </c>
      <c r="F784" s="41">
        <v>523</v>
      </c>
      <c r="G784" s="42">
        <v>403</v>
      </c>
      <c r="H784" s="43" t="s">
        <v>1173</v>
      </c>
      <c r="I784" s="41" t="s">
        <v>13</v>
      </c>
      <c r="J784" s="41" t="s">
        <v>14</v>
      </c>
      <c r="K784" s="41" t="s">
        <v>2409</v>
      </c>
      <c r="L784" s="40"/>
      <c r="M784" s="40"/>
    </row>
    <row r="785" spans="1:13" x14ac:dyDescent="0.25">
      <c r="A785" s="63" t="str">
        <f t="shared" si="27"/>
        <v>3714</v>
      </c>
      <c r="B785" s="63">
        <f t="shared" si="28"/>
        <v>3714</v>
      </c>
      <c r="C785" s="40">
        <v>882</v>
      </c>
      <c r="D785" s="41">
        <v>39</v>
      </c>
      <c r="E785" s="41" t="s">
        <v>3265</v>
      </c>
      <c r="F785" s="41">
        <v>530</v>
      </c>
      <c r="G785" s="42">
        <v>3714</v>
      </c>
      <c r="H785" s="43" t="s">
        <v>1386</v>
      </c>
      <c r="I785" s="41" t="s">
        <v>13</v>
      </c>
      <c r="J785" s="41" t="s">
        <v>14</v>
      </c>
      <c r="K785" s="41" t="s">
        <v>2409</v>
      </c>
      <c r="L785" s="40"/>
      <c r="M785" s="40"/>
    </row>
    <row r="786" spans="1:13" x14ac:dyDescent="0.25">
      <c r="A786" s="63" t="str">
        <f t="shared" si="27"/>
        <v>2654</v>
      </c>
      <c r="B786" s="63">
        <f t="shared" si="28"/>
        <v>2654</v>
      </c>
      <c r="C786" s="40">
        <v>883</v>
      </c>
      <c r="D786" s="41">
        <v>40</v>
      </c>
      <c r="E786" s="41" t="s">
        <v>3266</v>
      </c>
      <c r="F786" s="41">
        <v>476</v>
      </c>
      <c r="G786" s="42">
        <v>2654</v>
      </c>
      <c r="H786" s="43" t="s">
        <v>62</v>
      </c>
      <c r="I786" s="41" t="s">
        <v>13</v>
      </c>
      <c r="J786" s="41" t="s">
        <v>14</v>
      </c>
      <c r="K786" s="41" t="s">
        <v>2409</v>
      </c>
      <c r="L786" s="40"/>
      <c r="M786" s="40"/>
    </row>
    <row r="787" spans="1:13" ht="24" x14ac:dyDescent="0.25">
      <c r="A787" s="63" t="str">
        <f t="shared" si="27"/>
        <v>187</v>
      </c>
      <c r="B787" s="63">
        <f t="shared" si="28"/>
        <v>187</v>
      </c>
      <c r="C787" s="40">
        <v>884</v>
      </c>
      <c r="D787" s="41">
        <v>41</v>
      </c>
      <c r="E787" s="41" t="s">
        <v>3267</v>
      </c>
      <c r="F787" s="51">
        <v>549</v>
      </c>
      <c r="G787" s="52">
        <v>187</v>
      </c>
      <c r="H787" s="53" t="s">
        <v>1254</v>
      </c>
      <c r="I787" s="41" t="s">
        <v>13</v>
      </c>
      <c r="J787" s="41" t="s">
        <v>14</v>
      </c>
      <c r="K787" s="41" t="s">
        <v>2409</v>
      </c>
      <c r="L787" s="49" t="s">
        <v>3268</v>
      </c>
      <c r="M787" s="40"/>
    </row>
    <row r="788" spans="1:13" ht="24" x14ac:dyDescent="0.25">
      <c r="A788" s="63" t="str">
        <f t="shared" si="27"/>
        <v>4295</v>
      </c>
      <c r="B788" s="63">
        <f t="shared" si="28"/>
        <v>4295</v>
      </c>
      <c r="C788" s="40">
        <v>885</v>
      </c>
      <c r="D788" s="41">
        <v>42</v>
      </c>
      <c r="E788" s="41" t="s">
        <v>3269</v>
      </c>
      <c r="F788" s="51">
        <v>559</v>
      </c>
      <c r="G788" s="52">
        <v>4295</v>
      </c>
      <c r="H788" s="53" t="s">
        <v>983</v>
      </c>
      <c r="I788" s="41" t="s">
        <v>13</v>
      </c>
      <c r="J788" s="41" t="s">
        <v>14</v>
      </c>
      <c r="K788" s="41" t="s">
        <v>2409</v>
      </c>
      <c r="L788" s="49" t="s">
        <v>3270</v>
      </c>
      <c r="M788" s="40"/>
    </row>
    <row r="789" spans="1:13" ht="24" x14ac:dyDescent="0.25">
      <c r="A789" s="63" t="str">
        <f t="shared" si="27"/>
        <v>3686</v>
      </c>
      <c r="B789" s="63">
        <f t="shared" si="28"/>
        <v>3686</v>
      </c>
      <c r="C789" s="40">
        <v>886</v>
      </c>
      <c r="D789" s="41">
        <v>43</v>
      </c>
      <c r="E789" s="41" t="s">
        <v>3271</v>
      </c>
      <c r="F789" s="51">
        <v>567</v>
      </c>
      <c r="G789" s="52">
        <v>3686</v>
      </c>
      <c r="H789" s="53" t="s">
        <v>1934</v>
      </c>
      <c r="I789" s="41" t="s">
        <v>13</v>
      </c>
      <c r="J789" s="41" t="s">
        <v>14</v>
      </c>
      <c r="K789" s="41" t="s">
        <v>2409</v>
      </c>
      <c r="L789" s="49" t="s">
        <v>3272</v>
      </c>
      <c r="M789" s="40"/>
    </row>
    <row r="790" spans="1:13" ht="24" x14ac:dyDescent="0.25">
      <c r="A790" s="63" t="str">
        <f t="shared" si="27"/>
        <v>506</v>
      </c>
      <c r="B790" s="63">
        <f t="shared" si="28"/>
        <v>506</v>
      </c>
      <c r="C790" s="40">
        <v>887</v>
      </c>
      <c r="D790" s="41">
        <v>44</v>
      </c>
      <c r="E790" s="51" t="s">
        <v>3273</v>
      </c>
      <c r="F790" s="51">
        <v>585</v>
      </c>
      <c r="G790" s="52">
        <v>506</v>
      </c>
      <c r="H790" s="53" t="s">
        <v>48</v>
      </c>
      <c r="I790" s="41" t="s">
        <v>13</v>
      </c>
      <c r="J790" s="41" t="s">
        <v>14</v>
      </c>
      <c r="K790" s="41" t="s">
        <v>2409</v>
      </c>
      <c r="L790" s="49" t="s">
        <v>3274</v>
      </c>
      <c r="M790" s="40"/>
    </row>
    <row r="791" spans="1:13" ht="24" x14ac:dyDescent="0.25">
      <c r="A791" s="63" t="str">
        <f t="shared" si="27"/>
        <v>1733</v>
      </c>
      <c r="B791" s="63">
        <f t="shared" si="28"/>
        <v>1733</v>
      </c>
      <c r="C791" s="40">
        <v>888</v>
      </c>
      <c r="D791" s="41">
        <v>45</v>
      </c>
      <c r="E791" s="51" t="s">
        <v>3275</v>
      </c>
      <c r="F791" s="51">
        <v>581</v>
      </c>
      <c r="G791" s="52">
        <v>1733</v>
      </c>
      <c r="H791" s="53" t="s">
        <v>1849</v>
      </c>
      <c r="I791" s="41" t="s">
        <v>13</v>
      </c>
      <c r="J791" s="41" t="s">
        <v>14</v>
      </c>
      <c r="K791" s="41" t="s">
        <v>2409</v>
      </c>
      <c r="L791" s="49" t="s">
        <v>3276</v>
      </c>
      <c r="M791" s="40"/>
    </row>
    <row r="792" spans="1:13" ht="24" x14ac:dyDescent="0.25">
      <c r="A792" s="63" t="str">
        <f t="shared" si="27"/>
        <v>646</v>
      </c>
      <c r="B792" s="63">
        <f t="shared" si="28"/>
        <v>646</v>
      </c>
      <c r="C792" s="40">
        <v>889</v>
      </c>
      <c r="D792" s="41">
        <v>46</v>
      </c>
      <c r="E792" s="51" t="s">
        <v>3277</v>
      </c>
      <c r="F792" s="46">
        <v>591</v>
      </c>
      <c r="G792" s="47">
        <v>646</v>
      </c>
      <c r="H792" s="48" t="s">
        <v>1641</v>
      </c>
      <c r="I792" s="41" t="s">
        <v>13</v>
      </c>
      <c r="J792" s="41" t="s">
        <v>14</v>
      </c>
      <c r="K792" s="41" t="s">
        <v>2409</v>
      </c>
      <c r="L792" s="49" t="s">
        <v>3278</v>
      </c>
      <c r="M792" s="40"/>
    </row>
    <row r="793" spans="1:13" ht="24" x14ac:dyDescent="0.25">
      <c r="A793" s="63" t="str">
        <f t="shared" si="27"/>
        <v>273</v>
      </c>
      <c r="B793" s="63">
        <f t="shared" si="28"/>
        <v>273</v>
      </c>
      <c r="C793" s="40">
        <v>890</v>
      </c>
      <c r="D793" s="41">
        <v>47</v>
      </c>
      <c r="E793" s="51" t="s">
        <v>3279</v>
      </c>
      <c r="F793" s="46">
        <v>606</v>
      </c>
      <c r="G793" s="47">
        <v>273</v>
      </c>
      <c r="H793" s="48" t="s">
        <v>1500</v>
      </c>
      <c r="I793" s="47" t="s">
        <v>13</v>
      </c>
      <c r="J793" s="41" t="s">
        <v>14</v>
      </c>
      <c r="K793" s="41" t="s">
        <v>2409</v>
      </c>
      <c r="L793" s="49" t="s">
        <v>3280</v>
      </c>
      <c r="M793" s="40"/>
    </row>
    <row r="794" spans="1:13" ht="24" x14ac:dyDescent="0.25">
      <c r="A794" s="63" t="str">
        <f t="shared" si="27"/>
        <v>1321</v>
      </c>
      <c r="B794" s="63">
        <f t="shared" si="28"/>
        <v>1321</v>
      </c>
      <c r="C794" s="40">
        <v>891</v>
      </c>
      <c r="D794" s="41">
        <v>48</v>
      </c>
      <c r="E794" s="51" t="s">
        <v>3281</v>
      </c>
      <c r="F794" s="46">
        <v>609</v>
      </c>
      <c r="G794" s="47">
        <v>1321</v>
      </c>
      <c r="H794" s="61" t="s">
        <v>3282</v>
      </c>
      <c r="I794" s="47" t="s">
        <v>13</v>
      </c>
      <c r="J794" s="41" t="s">
        <v>14</v>
      </c>
      <c r="K794" s="41" t="s">
        <v>2409</v>
      </c>
      <c r="L794" s="49" t="s">
        <v>3283</v>
      </c>
      <c r="M794" s="40"/>
    </row>
    <row r="795" spans="1:13" ht="24" x14ac:dyDescent="0.25">
      <c r="A795" s="63" t="str">
        <f t="shared" ref="A795" si="29">CLEAN(B795)</f>
        <v>810</v>
      </c>
      <c r="B795" s="63">
        <f t="shared" si="28"/>
        <v>810</v>
      </c>
      <c r="C795" s="40">
        <v>892</v>
      </c>
      <c r="D795" s="41">
        <v>49</v>
      </c>
      <c r="E795" s="51" t="s">
        <v>3284</v>
      </c>
      <c r="F795" s="46">
        <v>616</v>
      </c>
      <c r="G795" s="47">
        <v>810</v>
      </c>
      <c r="H795" s="48" t="s">
        <v>942</v>
      </c>
      <c r="I795" s="47" t="s">
        <v>13</v>
      </c>
      <c r="J795" s="41" t="s">
        <v>14</v>
      </c>
      <c r="K795" s="41" t="s">
        <v>2409</v>
      </c>
      <c r="L795" s="49" t="s">
        <v>3285</v>
      </c>
      <c r="M795" s="40"/>
    </row>
  </sheetData>
  <autoFilter ref="A1:M795"/>
  <conditionalFormatting sqref="B1:M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ySplit="1" topLeftCell="A32" activePane="bottomLeft" state="frozen"/>
      <selection pane="bottomLeft" activeCell="B37" sqref="B37:B58"/>
    </sheetView>
  </sheetViews>
  <sheetFormatPr defaultRowHeight="15" x14ac:dyDescent="0.25"/>
  <cols>
    <col min="5" max="5" width="11.42578125" bestFit="1" customWidth="1"/>
    <col min="9" max="9" width="24.5703125" bestFit="1" customWidth="1"/>
  </cols>
  <sheetData>
    <row r="1" spans="1:14" ht="24" x14ac:dyDescent="0.25">
      <c r="A1" s="39" t="s">
        <v>3286</v>
      </c>
      <c r="B1" s="39" t="s">
        <v>3287</v>
      </c>
      <c r="C1" s="34" t="s">
        <v>3288</v>
      </c>
      <c r="D1" s="34" t="s">
        <v>3289</v>
      </c>
      <c r="E1" s="34" t="s">
        <v>3290</v>
      </c>
      <c r="F1" s="49" t="s">
        <v>2400</v>
      </c>
      <c r="G1" s="64" t="s">
        <v>0</v>
      </c>
      <c r="H1" s="65" t="s">
        <v>1</v>
      </c>
      <c r="I1" s="49" t="s">
        <v>2392</v>
      </c>
      <c r="J1" s="62" t="s">
        <v>2415</v>
      </c>
      <c r="K1" s="34" t="s">
        <v>2401</v>
      </c>
      <c r="L1" s="34" t="s">
        <v>3291</v>
      </c>
      <c r="M1" s="34" t="s">
        <v>2416</v>
      </c>
      <c r="N1" s="34" t="s">
        <v>3292</v>
      </c>
    </row>
    <row r="2" spans="1:14" x14ac:dyDescent="0.25">
      <c r="A2" s="40" t="str">
        <f t="shared" ref="A2:A33" si="0">CLEAN(B2)</f>
        <v>2512</v>
      </c>
      <c r="B2" s="40">
        <f t="shared" ref="B2:B58" si="1">_xlfn.NUMBERVALUE(G2)</f>
        <v>2512</v>
      </c>
      <c r="C2" s="40">
        <v>2</v>
      </c>
      <c r="D2" s="40">
        <v>1</v>
      </c>
      <c r="E2" s="40" t="s">
        <v>3293</v>
      </c>
      <c r="F2" s="40">
        <v>18</v>
      </c>
      <c r="G2" s="66">
        <v>2512</v>
      </c>
      <c r="H2" s="67">
        <v>30009</v>
      </c>
      <c r="I2" s="40" t="s">
        <v>2345</v>
      </c>
      <c r="J2" s="40" t="s">
        <v>2411</v>
      </c>
      <c r="K2" s="40" t="s">
        <v>77</v>
      </c>
      <c r="L2" s="40" t="s">
        <v>13</v>
      </c>
      <c r="M2" s="40"/>
      <c r="N2" s="40"/>
    </row>
    <row r="3" spans="1:14" x14ac:dyDescent="0.25">
      <c r="A3" s="40" t="str">
        <f t="shared" si="0"/>
        <v>9011</v>
      </c>
      <c r="B3" s="40">
        <f t="shared" si="1"/>
        <v>9011</v>
      </c>
      <c r="C3" s="40">
        <v>3</v>
      </c>
      <c r="D3" s="40">
        <v>2</v>
      </c>
      <c r="E3" s="40" t="s">
        <v>3294</v>
      </c>
      <c r="F3" s="40">
        <v>1</v>
      </c>
      <c r="G3" s="68">
        <v>9011</v>
      </c>
      <c r="H3" s="68">
        <v>40008</v>
      </c>
      <c r="I3" s="69" t="s">
        <v>2398</v>
      </c>
      <c r="J3" s="70" t="s">
        <v>2411</v>
      </c>
      <c r="K3" s="40" t="s">
        <v>2399</v>
      </c>
      <c r="L3" s="40" t="s">
        <v>13</v>
      </c>
      <c r="M3" s="40"/>
      <c r="N3" s="40"/>
    </row>
    <row r="4" spans="1:14" x14ac:dyDescent="0.25">
      <c r="A4" s="40" t="str">
        <f t="shared" si="0"/>
        <v>1460</v>
      </c>
      <c r="B4" s="40">
        <f t="shared" si="1"/>
        <v>1460</v>
      </c>
      <c r="C4" s="40">
        <v>4</v>
      </c>
      <c r="D4" s="40">
        <v>3</v>
      </c>
      <c r="E4" s="40" t="s">
        <v>3295</v>
      </c>
      <c r="F4" s="47">
        <v>42</v>
      </c>
      <c r="G4" s="47">
        <v>1460</v>
      </c>
      <c r="H4" s="40"/>
      <c r="I4" s="46" t="s">
        <v>2385</v>
      </c>
      <c r="J4" s="47" t="s">
        <v>2411</v>
      </c>
      <c r="K4" s="47" t="s">
        <v>77</v>
      </c>
      <c r="L4" s="40" t="s">
        <v>13</v>
      </c>
      <c r="M4" s="40"/>
      <c r="N4" s="40"/>
    </row>
    <row r="5" spans="1:14" x14ac:dyDescent="0.25">
      <c r="A5" s="40" t="str">
        <f t="shared" si="0"/>
        <v>554</v>
      </c>
      <c r="B5" s="40">
        <f t="shared" si="1"/>
        <v>554</v>
      </c>
      <c r="C5" s="40">
        <v>5</v>
      </c>
      <c r="D5" s="40">
        <v>4</v>
      </c>
      <c r="E5" s="41" t="s">
        <v>3296</v>
      </c>
      <c r="F5" s="52">
        <v>52</v>
      </c>
      <c r="G5" s="52">
        <v>554</v>
      </c>
      <c r="H5" s="40"/>
      <c r="I5" s="51" t="s">
        <v>2323</v>
      </c>
      <c r="J5" s="47" t="s">
        <v>2411</v>
      </c>
      <c r="K5" s="47" t="s">
        <v>368</v>
      </c>
      <c r="L5" s="40" t="s">
        <v>13</v>
      </c>
      <c r="M5" s="40"/>
      <c r="N5" s="40"/>
    </row>
    <row r="6" spans="1:14" ht="24" x14ac:dyDescent="0.25">
      <c r="A6" s="40" t="str">
        <f t="shared" si="0"/>
        <v>170</v>
      </c>
      <c r="B6" s="40">
        <f t="shared" si="1"/>
        <v>170</v>
      </c>
      <c r="C6" s="40">
        <v>6</v>
      </c>
      <c r="D6" s="40">
        <v>1</v>
      </c>
      <c r="E6" s="40" t="s">
        <v>3297</v>
      </c>
      <c r="F6" s="40">
        <v>2</v>
      </c>
      <c r="G6" s="66">
        <v>170</v>
      </c>
      <c r="H6" s="67">
        <v>30010</v>
      </c>
      <c r="I6" s="44" t="s">
        <v>2347</v>
      </c>
      <c r="J6" s="40" t="s">
        <v>2405</v>
      </c>
      <c r="K6" s="40" t="s">
        <v>77</v>
      </c>
      <c r="L6" s="40" t="s">
        <v>3298</v>
      </c>
      <c r="M6" s="40"/>
      <c r="N6" s="40"/>
    </row>
    <row r="7" spans="1:14" x14ac:dyDescent="0.25">
      <c r="A7" s="40" t="str">
        <f t="shared" si="0"/>
        <v>3560</v>
      </c>
      <c r="B7" s="40">
        <f t="shared" si="1"/>
        <v>3560</v>
      </c>
      <c r="C7" s="40">
        <v>7</v>
      </c>
      <c r="D7" s="40">
        <v>2</v>
      </c>
      <c r="E7" s="40" t="s">
        <v>3299</v>
      </c>
      <c r="F7" s="40">
        <v>20</v>
      </c>
      <c r="G7" s="66">
        <v>3560</v>
      </c>
      <c r="H7" s="67">
        <v>30057</v>
      </c>
      <c r="I7" s="40" t="s">
        <v>2390</v>
      </c>
      <c r="J7" s="40" t="s">
        <v>2405</v>
      </c>
      <c r="K7" s="40" t="s">
        <v>77</v>
      </c>
      <c r="L7" s="40" t="s">
        <v>3298</v>
      </c>
      <c r="M7" s="40"/>
      <c r="N7" s="40"/>
    </row>
    <row r="8" spans="1:14" x14ac:dyDescent="0.25">
      <c r="A8" s="40" t="str">
        <f t="shared" si="0"/>
        <v>926</v>
      </c>
      <c r="B8" s="40">
        <f t="shared" si="1"/>
        <v>926</v>
      </c>
      <c r="C8" s="40">
        <v>8</v>
      </c>
      <c r="D8" s="40">
        <v>3</v>
      </c>
      <c r="E8" s="40" t="s">
        <v>3300</v>
      </c>
      <c r="F8" s="40">
        <v>1</v>
      </c>
      <c r="G8" s="66">
        <v>926</v>
      </c>
      <c r="H8" s="67">
        <v>20013</v>
      </c>
      <c r="I8" s="40" t="s">
        <v>2279</v>
      </c>
      <c r="J8" s="40" t="s">
        <v>2405</v>
      </c>
      <c r="K8" s="40" t="s">
        <v>368</v>
      </c>
      <c r="L8" s="40" t="s">
        <v>3298</v>
      </c>
      <c r="M8" s="40"/>
      <c r="N8" s="40"/>
    </row>
    <row r="9" spans="1:14" x14ac:dyDescent="0.25">
      <c r="A9" s="40" t="str">
        <f t="shared" si="0"/>
        <v>2172</v>
      </c>
      <c r="B9" s="40">
        <f t="shared" si="1"/>
        <v>2172</v>
      </c>
      <c r="C9" s="40">
        <v>10</v>
      </c>
      <c r="D9" s="40">
        <v>4</v>
      </c>
      <c r="E9" s="40" t="s">
        <v>3301</v>
      </c>
      <c r="F9" s="40">
        <v>21</v>
      </c>
      <c r="G9" s="66">
        <v>2172</v>
      </c>
      <c r="H9" s="67">
        <v>30053</v>
      </c>
      <c r="I9" s="40" t="s">
        <v>2388</v>
      </c>
      <c r="J9" s="40" t="s">
        <v>2405</v>
      </c>
      <c r="K9" s="40" t="s">
        <v>77</v>
      </c>
      <c r="L9" s="40" t="s">
        <v>13</v>
      </c>
      <c r="M9" s="40"/>
      <c r="N9" s="40"/>
    </row>
    <row r="10" spans="1:14" x14ac:dyDescent="0.25">
      <c r="A10" s="40" t="str">
        <f t="shared" si="0"/>
        <v>1088</v>
      </c>
      <c r="B10" s="40">
        <f t="shared" si="1"/>
        <v>1088</v>
      </c>
      <c r="C10" s="40">
        <v>11</v>
      </c>
      <c r="D10" s="40">
        <v>5</v>
      </c>
      <c r="E10" s="40" t="s">
        <v>3302</v>
      </c>
      <c r="F10" s="40">
        <v>26</v>
      </c>
      <c r="G10" s="66">
        <v>1088</v>
      </c>
      <c r="H10" s="67">
        <v>20025</v>
      </c>
      <c r="I10" s="40" t="s">
        <v>2297</v>
      </c>
      <c r="J10" s="40" t="s">
        <v>2405</v>
      </c>
      <c r="K10" s="40" t="s">
        <v>368</v>
      </c>
      <c r="L10" s="40" t="s">
        <v>13</v>
      </c>
      <c r="M10" s="40"/>
      <c r="N10" s="40"/>
    </row>
    <row r="11" spans="1:14" x14ac:dyDescent="0.25">
      <c r="A11" s="40" t="str">
        <f t="shared" si="0"/>
        <v>1427</v>
      </c>
      <c r="B11" s="40">
        <f t="shared" si="1"/>
        <v>1427</v>
      </c>
      <c r="C11" s="40">
        <v>12</v>
      </c>
      <c r="D11" s="40">
        <v>6</v>
      </c>
      <c r="E11" s="40" t="s">
        <v>3303</v>
      </c>
      <c r="F11" s="40">
        <v>27</v>
      </c>
      <c r="G11" s="66">
        <v>1427</v>
      </c>
      <c r="H11" s="67">
        <v>20031</v>
      </c>
      <c r="I11" s="40" t="s">
        <v>2304</v>
      </c>
      <c r="J11" s="40" t="s">
        <v>2405</v>
      </c>
      <c r="K11" s="40" t="s">
        <v>368</v>
      </c>
      <c r="L11" s="40" t="s">
        <v>13</v>
      </c>
      <c r="M11" s="40"/>
      <c r="N11" s="40"/>
    </row>
    <row r="12" spans="1:14" x14ac:dyDescent="0.25">
      <c r="A12" s="40" t="str">
        <f t="shared" si="0"/>
        <v>9006</v>
      </c>
      <c r="B12" s="40">
        <f t="shared" si="1"/>
        <v>9006</v>
      </c>
      <c r="C12" s="40">
        <v>13</v>
      </c>
      <c r="D12" s="40">
        <v>7</v>
      </c>
      <c r="E12" s="40" t="s">
        <v>3304</v>
      </c>
      <c r="F12" s="40">
        <v>2</v>
      </c>
      <c r="G12" s="68">
        <v>9006</v>
      </c>
      <c r="H12" s="68">
        <v>40007</v>
      </c>
      <c r="I12" s="69" t="s">
        <v>2397</v>
      </c>
      <c r="J12" s="70" t="s">
        <v>2405</v>
      </c>
      <c r="K12" s="40" t="s">
        <v>2399</v>
      </c>
      <c r="L12" s="40" t="s">
        <v>13</v>
      </c>
      <c r="M12" s="40"/>
      <c r="N12" s="40"/>
    </row>
    <row r="13" spans="1:14" x14ac:dyDescent="0.25">
      <c r="A13" s="40" t="str">
        <f t="shared" si="0"/>
        <v>3251</v>
      </c>
      <c r="B13" s="40">
        <f t="shared" si="1"/>
        <v>3251</v>
      </c>
      <c r="C13" s="40">
        <v>14</v>
      </c>
      <c r="D13" s="40">
        <v>8</v>
      </c>
      <c r="E13" s="41" t="s">
        <v>3305</v>
      </c>
      <c r="F13" s="71">
        <v>32</v>
      </c>
      <c r="G13" s="71">
        <v>3251</v>
      </c>
      <c r="H13" s="71"/>
      <c r="I13" s="72" t="s">
        <v>2322</v>
      </c>
      <c r="J13" s="44" t="s">
        <v>2405</v>
      </c>
      <c r="K13" s="41" t="s">
        <v>368</v>
      </c>
      <c r="L13" s="40" t="s">
        <v>13</v>
      </c>
      <c r="M13" s="40"/>
      <c r="N13" s="40"/>
    </row>
    <row r="14" spans="1:14" x14ac:dyDescent="0.25">
      <c r="A14" s="40" t="str">
        <f t="shared" si="0"/>
        <v>2041</v>
      </c>
      <c r="B14" s="40">
        <f t="shared" si="1"/>
        <v>2041</v>
      </c>
      <c r="C14" s="40">
        <v>15</v>
      </c>
      <c r="D14" s="40">
        <v>9</v>
      </c>
      <c r="E14" s="41" t="s">
        <v>3306</v>
      </c>
      <c r="F14" s="47">
        <v>30</v>
      </c>
      <c r="G14" s="47">
        <v>2041</v>
      </c>
      <c r="H14" s="46"/>
      <c r="I14" s="46" t="s">
        <v>2370</v>
      </c>
      <c r="J14" s="44" t="s">
        <v>2405</v>
      </c>
      <c r="K14" s="41" t="s">
        <v>77</v>
      </c>
      <c r="L14" s="40" t="s">
        <v>13</v>
      </c>
      <c r="M14" s="40"/>
      <c r="N14" s="40"/>
    </row>
    <row r="15" spans="1:14" x14ac:dyDescent="0.25">
      <c r="A15" s="40" t="str">
        <f t="shared" si="0"/>
        <v>1697</v>
      </c>
      <c r="B15" s="40">
        <f t="shared" si="1"/>
        <v>1697</v>
      </c>
      <c r="C15" s="40">
        <v>16</v>
      </c>
      <c r="D15" s="40">
        <v>10</v>
      </c>
      <c r="E15" s="40" t="s">
        <v>3307</v>
      </c>
      <c r="F15" s="73">
        <v>41</v>
      </c>
      <c r="G15" s="73">
        <v>1697</v>
      </c>
      <c r="H15" s="40"/>
      <c r="I15" s="74" t="s">
        <v>2319</v>
      </c>
      <c r="J15" s="73" t="s">
        <v>2405</v>
      </c>
      <c r="K15" s="73" t="s">
        <v>368</v>
      </c>
      <c r="L15" s="40" t="s">
        <v>13</v>
      </c>
      <c r="M15" s="40"/>
      <c r="N15" s="40"/>
    </row>
    <row r="16" spans="1:14" x14ac:dyDescent="0.25">
      <c r="A16" s="40" t="str">
        <f t="shared" si="0"/>
        <v>992</v>
      </c>
      <c r="B16" s="40">
        <f t="shared" si="1"/>
        <v>992</v>
      </c>
      <c r="C16" s="40">
        <v>51</v>
      </c>
      <c r="D16" s="83">
        <v>1</v>
      </c>
      <c r="E16" s="83" t="s">
        <v>3352</v>
      </c>
      <c r="F16" s="85">
        <v>10</v>
      </c>
      <c r="G16" s="86">
        <v>992</v>
      </c>
      <c r="H16" s="87">
        <v>20033</v>
      </c>
      <c r="I16" s="88" t="s">
        <v>906</v>
      </c>
      <c r="J16" s="89" t="s">
        <v>2406</v>
      </c>
      <c r="K16" s="83" t="s">
        <v>368</v>
      </c>
      <c r="L16" s="18" t="s">
        <v>13</v>
      </c>
      <c r="M16" s="40"/>
      <c r="N16" s="40"/>
    </row>
    <row r="17" spans="1:14" x14ac:dyDescent="0.25">
      <c r="A17" s="40" t="str">
        <f t="shared" si="0"/>
        <v>1709</v>
      </c>
      <c r="B17" s="40">
        <f t="shared" si="1"/>
        <v>1709</v>
      </c>
      <c r="C17" s="40">
        <v>52</v>
      </c>
      <c r="D17" s="83">
        <v>2</v>
      </c>
      <c r="E17" s="83" t="s">
        <v>3353</v>
      </c>
      <c r="F17" s="85">
        <v>9</v>
      </c>
      <c r="G17" s="86">
        <v>1709</v>
      </c>
      <c r="H17" s="87">
        <v>20007</v>
      </c>
      <c r="I17" s="88" t="s">
        <v>2266</v>
      </c>
      <c r="J17" s="89" t="s">
        <v>2406</v>
      </c>
      <c r="K17" s="83" t="s">
        <v>368</v>
      </c>
      <c r="L17" s="18" t="s">
        <v>13</v>
      </c>
      <c r="M17" s="40"/>
      <c r="N17" s="40"/>
    </row>
    <row r="18" spans="1:14" x14ac:dyDescent="0.25">
      <c r="A18" s="40" t="str">
        <f t="shared" si="0"/>
        <v>3692</v>
      </c>
      <c r="B18" s="40">
        <f t="shared" si="1"/>
        <v>3692</v>
      </c>
      <c r="C18" s="40">
        <v>53</v>
      </c>
      <c r="D18" s="83">
        <v>3</v>
      </c>
      <c r="E18" s="83" t="s">
        <v>3354</v>
      </c>
      <c r="F18" s="85">
        <v>4</v>
      </c>
      <c r="G18" s="86">
        <v>3692</v>
      </c>
      <c r="H18" s="87">
        <v>30008</v>
      </c>
      <c r="I18" s="88" t="s">
        <v>2342</v>
      </c>
      <c r="J18" s="89" t="s">
        <v>2406</v>
      </c>
      <c r="K18" s="83" t="s">
        <v>77</v>
      </c>
      <c r="L18" s="18" t="s">
        <v>13</v>
      </c>
      <c r="M18" s="40"/>
      <c r="N18" s="40"/>
    </row>
    <row r="19" spans="1:14" x14ac:dyDescent="0.25">
      <c r="A19" s="40" t="str">
        <f t="shared" si="0"/>
        <v>171</v>
      </c>
      <c r="B19" s="40">
        <f t="shared" si="1"/>
        <v>171</v>
      </c>
      <c r="C19" s="40">
        <v>54</v>
      </c>
      <c r="D19" s="83">
        <v>4</v>
      </c>
      <c r="E19" s="83" t="s">
        <v>3355</v>
      </c>
      <c r="F19" s="85">
        <v>14</v>
      </c>
      <c r="G19" s="86">
        <v>171</v>
      </c>
      <c r="H19" s="87">
        <v>20041</v>
      </c>
      <c r="I19" s="88" t="s">
        <v>2308</v>
      </c>
      <c r="J19" s="89" t="s">
        <v>2406</v>
      </c>
      <c r="K19" s="83" t="s">
        <v>368</v>
      </c>
      <c r="L19" s="18" t="s">
        <v>19</v>
      </c>
      <c r="M19" s="40"/>
      <c r="N19" s="40"/>
    </row>
    <row r="20" spans="1:14" x14ac:dyDescent="0.25">
      <c r="A20" s="40" t="str">
        <f t="shared" si="0"/>
        <v>3507</v>
      </c>
      <c r="B20" s="40">
        <f t="shared" si="1"/>
        <v>3507</v>
      </c>
      <c r="C20" s="40">
        <v>55</v>
      </c>
      <c r="D20" s="83">
        <v>5</v>
      </c>
      <c r="E20" s="83" t="s">
        <v>3356</v>
      </c>
      <c r="F20" s="85">
        <v>11</v>
      </c>
      <c r="G20" s="86">
        <v>3507</v>
      </c>
      <c r="H20" s="87">
        <v>20014</v>
      </c>
      <c r="I20" s="88" t="s">
        <v>2281</v>
      </c>
      <c r="J20" s="89" t="s">
        <v>2406</v>
      </c>
      <c r="K20" s="83" t="s">
        <v>368</v>
      </c>
      <c r="L20" s="18" t="s">
        <v>13</v>
      </c>
      <c r="M20" s="40"/>
      <c r="N20" s="40"/>
    </row>
    <row r="21" spans="1:14" x14ac:dyDescent="0.25">
      <c r="A21" s="40" t="str">
        <f t="shared" si="0"/>
        <v>4019</v>
      </c>
      <c r="B21" s="40">
        <f t="shared" si="1"/>
        <v>4019</v>
      </c>
      <c r="C21" s="40">
        <v>56</v>
      </c>
      <c r="D21" s="83">
        <v>6</v>
      </c>
      <c r="E21" s="83" t="s">
        <v>3357</v>
      </c>
      <c r="F21" s="85">
        <v>8</v>
      </c>
      <c r="G21" s="86">
        <v>4019</v>
      </c>
      <c r="H21" s="87">
        <v>20077</v>
      </c>
      <c r="I21" s="88" t="s">
        <v>1514</v>
      </c>
      <c r="J21" s="89" t="s">
        <v>2406</v>
      </c>
      <c r="K21" s="83" t="s">
        <v>368</v>
      </c>
      <c r="L21" s="18" t="s">
        <v>13</v>
      </c>
      <c r="M21" s="40"/>
      <c r="N21" s="40"/>
    </row>
    <row r="22" spans="1:14" x14ac:dyDescent="0.25">
      <c r="A22" s="40" t="str">
        <f t="shared" si="0"/>
        <v>2170</v>
      </c>
      <c r="B22" s="40">
        <f t="shared" si="1"/>
        <v>2170</v>
      </c>
      <c r="C22" s="40">
        <v>57</v>
      </c>
      <c r="D22" s="83">
        <v>7</v>
      </c>
      <c r="E22" s="83" t="s">
        <v>3358</v>
      </c>
      <c r="F22" s="85">
        <v>7</v>
      </c>
      <c r="G22" s="86">
        <v>2170</v>
      </c>
      <c r="H22" s="87">
        <v>30032</v>
      </c>
      <c r="I22" s="88" t="s">
        <v>2373</v>
      </c>
      <c r="J22" s="89" t="s">
        <v>2406</v>
      </c>
      <c r="K22" s="83" t="s">
        <v>77</v>
      </c>
      <c r="L22" s="18" t="s">
        <v>13</v>
      </c>
      <c r="M22" s="40"/>
      <c r="N22" s="40"/>
    </row>
    <row r="23" spans="1:14" x14ac:dyDescent="0.25">
      <c r="A23" s="40" t="str">
        <f t="shared" si="0"/>
        <v>9010</v>
      </c>
      <c r="B23" s="40">
        <f t="shared" si="1"/>
        <v>9010</v>
      </c>
      <c r="C23" s="40">
        <v>58</v>
      </c>
      <c r="D23" s="83">
        <v>8</v>
      </c>
      <c r="E23" s="83" t="s">
        <v>3359</v>
      </c>
      <c r="F23" s="85">
        <v>3</v>
      </c>
      <c r="G23" s="90">
        <v>9010</v>
      </c>
      <c r="H23" s="91">
        <v>40005</v>
      </c>
      <c r="I23" s="92" t="s">
        <v>2395</v>
      </c>
      <c r="J23" s="93" t="s">
        <v>2406</v>
      </c>
      <c r="K23" s="83" t="s">
        <v>2399</v>
      </c>
      <c r="L23" s="18" t="s">
        <v>13</v>
      </c>
      <c r="M23" s="40"/>
      <c r="N23" s="40"/>
    </row>
    <row r="24" spans="1:14" x14ac:dyDescent="0.25">
      <c r="A24" s="40" t="str">
        <f t="shared" si="0"/>
        <v>525</v>
      </c>
      <c r="B24" s="40">
        <f t="shared" si="1"/>
        <v>525</v>
      </c>
      <c r="C24" s="40">
        <v>59</v>
      </c>
      <c r="D24" s="83">
        <v>9</v>
      </c>
      <c r="E24" s="83" t="s">
        <v>3360</v>
      </c>
      <c r="F24" s="85">
        <v>1</v>
      </c>
      <c r="G24" s="86">
        <v>525</v>
      </c>
      <c r="H24" s="87">
        <v>30003</v>
      </c>
      <c r="I24" s="88" t="s">
        <v>2335</v>
      </c>
      <c r="J24" s="89" t="s">
        <v>2406</v>
      </c>
      <c r="K24" s="83" t="s">
        <v>77</v>
      </c>
      <c r="L24" s="18" t="s">
        <v>13</v>
      </c>
      <c r="M24" s="40"/>
      <c r="N24" s="40"/>
    </row>
    <row r="25" spans="1:14" x14ac:dyDescent="0.25">
      <c r="A25" s="40" t="str">
        <f t="shared" si="0"/>
        <v>3481</v>
      </c>
      <c r="B25" s="40">
        <f t="shared" si="1"/>
        <v>3481</v>
      </c>
      <c r="C25" s="40">
        <v>60</v>
      </c>
      <c r="D25" s="83">
        <v>10</v>
      </c>
      <c r="E25" s="83" t="s">
        <v>3361</v>
      </c>
      <c r="F25" s="85">
        <v>3</v>
      </c>
      <c r="G25" s="86">
        <v>3481</v>
      </c>
      <c r="H25" s="87">
        <v>30001</v>
      </c>
      <c r="I25" s="88" t="s">
        <v>2330</v>
      </c>
      <c r="J25" s="89" t="s">
        <v>2406</v>
      </c>
      <c r="K25" s="83" t="s">
        <v>77</v>
      </c>
      <c r="L25" s="18" t="s">
        <v>13</v>
      </c>
      <c r="M25" s="40"/>
      <c r="N25" s="40"/>
    </row>
    <row r="26" spans="1:14" x14ac:dyDescent="0.25">
      <c r="A26" s="40" t="str">
        <f t="shared" si="0"/>
        <v>271</v>
      </c>
      <c r="B26" s="40">
        <f t="shared" si="1"/>
        <v>271</v>
      </c>
      <c r="C26" s="40">
        <v>17</v>
      </c>
      <c r="D26" s="40">
        <v>1</v>
      </c>
      <c r="E26" s="40" t="s">
        <v>3308</v>
      </c>
      <c r="F26" s="40">
        <v>7</v>
      </c>
      <c r="G26" s="66">
        <v>271</v>
      </c>
      <c r="H26" s="67">
        <v>20017</v>
      </c>
      <c r="I26" s="40" t="s">
        <v>2286</v>
      </c>
      <c r="J26" s="40" t="s">
        <v>2407</v>
      </c>
      <c r="K26" s="40" t="s">
        <v>368</v>
      </c>
      <c r="L26" s="40" t="s">
        <v>3298</v>
      </c>
      <c r="M26" s="40"/>
      <c r="N26" s="40"/>
    </row>
    <row r="27" spans="1:14" x14ac:dyDescent="0.25">
      <c r="A27" s="40" t="str">
        <f t="shared" si="0"/>
        <v>639</v>
      </c>
      <c r="B27" s="40">
        <f t="shared" si="1"/>
        <v>639</v>
      </c>
      <c r="C27" s="40">
        <v>18</v>
      </c>
      <c r="D27" s="40">
        <v>2</v>
      </c>
      <c r="E27" s="40" t="s">
        <v>3309</v>
      </c>
      <c r="F27" s="40">
        <v>16</v>
      </c>
      <c r="G27" s="66">
        <v>639</v>
      </c>
      <c r="H27" s="67">
        <v>20028</v>
      </c>
      <c r="I27" s="40" t="s">
        <v>2302</v>
      </c>
      <c r="J27" s="40" t="s">
        <v>2407</v>
      </c>
      <c r="K27" s="40" t="s">
        <v>368</v>
      </c>
      <c r="L27" s="40" t="s">
        <v>3298</v>
      </c>
      <c r="M27" s="40"/>
      <c r="N27" s="40"/>
    </row>
    <row r="28" spans="1:14" x14ac:dyDescent="0.25">
      <c r="A28" s="40" t="str">
        <f t="shared" si="0"/>
        <v>3137</v>
      </c>
      <c r="B28" s="40">
        <f t="shared" si="1"/>
        <v>3137</v>
      </c>
      <c r="C28" s="40">
        <v>19</v>
      </c>
      <c r="D28" s="40">
        <v>3</v>
      </c>
      <c r="E28" s="40" t="s">
        <v>3310</v>
      </c>
      <c r="F28" s="40">
        <v>5</v>
      </c>
      <c r="G28" s="66">
        <v>3137</v>
      </c>
      <c r="H28" s="67">
        <v>20057</v>
      </c>
      <c r="I28" s="40" t="s">
        <v>2316</v>
      </c>
      <c r="J28" s="40" t="s">
        <v>2407</v>
      </c>
      <c r="K28" s="40" t="s">
        <v>368</v>
      </c>
      <c r="L28" s="40" t="s">
        <v>3298</v>
      </c>
      <c r="M28" s="40"/>
      <c r="N28" s="40"/>
    </row>
    <row r="29" spans="1:14" x14ac:dyDescent="0.25">
      <c r="A29" s="40" t="str">
        <f t="shared" si="0"/>
        <v>2100</v>
      </c>
      <c r="B29" s="40">
        <f t="shared" si="1"/>
        <v>2100</v>
      </c>
      <c r="C29" s="40">
        <v>20</v>
      </c>
      <c r="D29" s="40">
        <v>4</v>
      </c>
      <c r="E29" s="40" t="s">
        <v>3311</v>
      </c>
      <c r="F29" s="40">
        <v>6</v>
      </c>
      <c r="G29" s="66">
        <v>2100</v>
      </c>
      <c r="H29" s="67">
        <v>20019</v>
      </c>
      <c r="I29" s="40" t="s">
        <v>2289</v>
      </c>
      <c r="J29" s="40" t="s">
        <v>2407</v>
      </c>
      <c r="K29" s="40" t="s">
        <v>368</v>
      </c>
      <c r="L29" s="40" t="s">
        <v>3298</v>
      </c>
      <c r="M29" s="40"/>
      <c r="N29" s="40"/>
    </row>
    <row r="30" spans="1:14" x14ac:dyDescent="0.25">
      <c r="A30" s="40" t="str">
        <f t="shared" si="0"/>
        <v>4805</v>
      </c>
      <c r="B30" s="40">
        <f t="shared" si="1"/>
        <v>4805</v>
      </c>
      <c r="C30" s="40">
        <v>21</v>
      </c>
      <c r="D30" s="40">
        <v>5</v>
      </c>
      <c r="E30" s="40" t="s">
        <v>3312</v>
      </c>
      <c r="F30" s="40">
        <v>10</v>
      </c>
      <c r="G30" s="66">
        <v>4805</v>
      </c>
      <c r="H30" s="67">
        <v>30014</v>
      </c>
      <c r="I30" s="40" t="s">
        <v>1083</v>
      </c>
      <c r="J30" s="40" t="s">
        <v>2407</v>
      </c>
      <c r="K30" s="40" t="s">
        <v>77</v>
      </c>
      <c r="L30" s="40" t="s">
        <v>3298</v>
      </c>
      <c r="M30" s="40"/>
      <c r="N30" s="40"/>
    </row>
    <row r="31" spans="1:14" x14ac:dyDescent="0.25">
      <c r="A31" s="40" t="str">
        <f t="shared" si="0"/>
        <v>1353</v>
      </c>
      <c r="B31" s="40">
        <f t="shared" si="1"/>
        <v>1353</v>
      </c>
      <c r="C31" s="40">
        <v>22</v>
      </c>
      <c r="D31" s="40">
        <v>6</v>
      </c>
      <c r="E31" s="40" t="s">
        <v>3313</v>
      </c>
      <c r="F31" s="40">
        <v>9</v>
      </c>
      <c r="G31" s="66">
        <v>1353</v>
      </c>
      <c r="H31" s="67">
        <v>30006</v>
      </c>
      <c r="I31" s="40" t="s">
        <v>2338</v>
      </c>
      <c r="J31" s="40" t="s">
        <v>2407</v>
      </c>
      <c r="K31" s="40" t="s">
        <v>77</v>
      </c>
      <c r="L31" s="40" t="s">
        <v>3298</v>
      </c>
      <c r="M31" s="40"/>
      <c r="N31" s="40"/>
    </row>
    <row r="32" spans="1:14" x14ac:dyDescent="0.25">
      <c r="A32" s="40" t="str">
        <f t="shared" si="0"/>
        <v>1163</v>
      </c>
      <c r="B32" s="40">
        <f t="shared" si="1"/>
        <v>1163</v>
      </c>
      <c r="C32" s="40">
        <v>23</v>
      </c>
      <c r="D32" s="40">
        <v>7</v>
      </c>
      <c r="E32" s="40" t="s">
        <v>3314</v>
      </c>
      <c r="F32" s="40">
        <v>13</v>
      </c>
      <c r="G32" s="66">
        <v>1163</v>
      </c>
      <c r="H32" s="67">
        <v>30018</v>
      </c>
      <c r="I32" s="40" t="s">
        <v>2360</v>
      </c>
      <c r="J32" s="40" t="s">
        <v>2407</v>
      </c>
      <c r="K32" s="40" t="s">
        <v>77</v>
      </c>
      <c r="L32" s="40" t="s">
        <v>3298</v>
      </c>
      <c r="M32" s="40"/>
      <c r="N32" s="40"/>
    </row>
    <row r="33" spans="1:14" x14ac:dyDescent="0.25">
      <c r="A33" s="40" t="str">
        <f t="shared" si="0"/>
        <v>1003</v>
      </c>
      <c r="B33" s="40">
        <f t="shared" si="1"/>
        <v>1003</v>
      </c>
      <c r="C33" s="40">
        <v>24</v>
      </c>
      <c r="D33" s="40">
        <v>8</v>
      </c>
      <c r="E33" s="40" t="s">
        <v>3315</v>
      </c>
      <c r="F33" s="40">
        <v>4</v>
      </c>
      <c r="G33" s="66">
        <v>1003</v>
      </c>
      <c r="H33" s="67">
        <v>20021</v>
      </c>
      <c r="I33" s="40" t="s">
        <v>2292</v>
      </c>
      <c r="J33" s="40" t="s">
        <v>2407</v>
      </c>
      <c r="K33" s="40" t="s">
        <v>368</v>
      </c>
      <c r="L33" s="40" t="s">
        <v>3298</v>
      </c>
      <c r="M33" s="40"/>
      <c r="N33" s="40"/>
    </row>
    <row r="34" spans="1:14" x14ac:dyDescent="0.25">
      <c r="A34" s="40" t="str">
        <f t="shared" ref="A34:A58" si="2">CLEAN(B34)</f>
        <v>9020</v>
      </c>
      <c r="B34" s="40">
        <f t="shared" si="1"/>
        <v>9020</v>
      </c>
      <c r="C34" s="40">
        <v>25</v>
      </c>
      <c r="D34" s="40">
        <v>9</v>
      </c>
      <c r="E34" s="40" t="s">
        <v>3316</v>
      </c>
      <c r="F34" s="40">
        <v>1</v>
      </c>
      <c r="G34" s="68">
        <v>9020</v>
      </c>
      <c r="H34" s="68">
        <v>40003</v>
      </c>
      <c r="I34" s="69" t="s">
        <v>2393</v>
      </c>
      <c r="J34" s="70" t="s">
        <v>2407</v>
      </c>
      <c r="K34" s="40" t="s">
        <v>2399</v>
      </c>
      <c r="L34" s="40" t="s">
        <v>3298</v>
      </c>
      <c r="M34" s="40"/>
      <c r="N34" s="40"/>
    </row>
    <row r="35" spans="1:14" x14ac:dyDescent="0.25">
      <c r="A35" s="40" t="str">
        <f t="shared" si="2"/>
        <v>3502</v>
      </c>
      <c r="B35" s="40">
        <f t="shared" si="1"/>
        <v>3502</v>
      </c>
      <c r="C35" s="40">
        <v>26</v>
      </c>
      <c r="D35" s="40">
        <v>10</v>
      </c>
      <c r="E35" s="40" t="s">
        <v>3317</v>
      </c>
      <c r="F35" s="40">
        <v>14</v>
      </c>
      <c r="G35" s="66">
        <v>3502</v>
      </c>
      <c r="H35" s="67">
        <v>30022</v>
      </c>
      <c r="I35" s="40" t="s">
        <v>2366</v>
      </c>
      <c r="J35" s="40" t="s">
        <v>2407</v>
      </c>
      <c r="K35" s="40" t="s">
        <v>77</v>
      </c>
      <c r="L35" s="40" t="s">
        <v>3298</v>
      </c>
      <c r="M35" s="40"/>
      <c r="N35" s="40"/>
    </row>
    <row r="36" spans="1:14" x14ac:dyDescent="0.25">
      <c r="A36" s="40" t="str">
        <f t="shared" si="2"/>
        <v>1333</v>
      </c>
      <c r="B36" s="40">
        <f t="shared" si="1"/>
        <v>1333</v>
      </c>
      <c r="C36" s="40">
        <v>27</v>
      </c>
      <c r="D36" s="40">
        <v>11</v>
      </c>
      <c r="E36" s="40" t="s">
        <v>3318</v>
      </c>
      <c r="F36" s="40">
        <v>12</v>
      </c>
      <c r="G36" s="66">
        <v>1333</v>
      </c>
      <c r="H36" s="67">
        <v>30016</v>
      </c>
      <c r="I36" s="40" t="s">
        <v>2354</v>
      </c>
      <c r="J36" s="40" t="s">
        <v>2407</v>
      </c>
      <c r="K36" s="40" t="s">
        <v>77</v>
      </c>
      <c r="L36" s="40" t="s">
        <v>3298</v>
      </c>
      <c r="M36" s="40"/>
      <c r="N36" s="40"/>
    </row>
    <row r="37" spans="1:14" x14ac:dyDescent="0.25">
      <c r="A37" s="40" t="str">
        <f t="shared" si="2"/>
        <v>2331</v>
      </c>
      <c r="B37" s="40">
        <f t="shared" si="1"/>
        <v>2331</v>
      </c>
      <c r="C37" s="40">
        <v>28</v>
      </c>
      <c r="D37" s="40">
        <v>12</v>
      </c>
      <c r="E37" s="40" t="s">
        <v>3319</v>
      </c>
      <c r="F37" s="40">
        <v>12</v>
      </c>
      <c r="G37" s="66">
        <v>2331</v>
      </c>
      <c r="H37" s="67">
        <v>20043</v>
      </c>
      <c r="I37" s="40" t="s">
        <v>2311</v>
      </c>
      <c r="J37" s="40" t="s">
        <v>2407</v>
      </c>
      <c r="K37" s="40" t="s">
        <v>368</v>
      </c>
      <c r="L37" s="40" t="s">
        <v>3298</v>
      </c>
      <c r="M37" s="40"/>
      <c r="N37" s="40"/>
    </row>
    <row r="38" spans="1:14" s="95" customFormat="1" ht="24" x14ac:dyDescent="0.25">
      <c r="A38" s="94" t="str">
        <f t="shared" si="2"/>
        <v>2495</v>
      </c>
      <c r="B38" s="40">
        <f t="shared" si="1"/>
        <v>2495</v>
      </c>
      <c r="C38" s="94">
        <v>29</v>
      </c>
      <c r="D38" s="94">
        <v>13</v>
      </c>
      <c r="E38" s="94" t="s">
        <v>3320</v>
      </c>
      <c r="F38" s="57">
        <v>16</v>
      </c>
      <c r="G38" s="57">
        <v>2495</v>
      </c>
      <c r="H38" s="5">
        <v>30042</v>
      </c>
      <c r="I38" s="94" t="s">
        <v>2380</v>
      </c>
      <c r="J38" s="94" t="s">
        <v>2407</v>
      </c>
      <c r="K38" s="94" t="s">
        <v>77</v>
      </c>
      <c r="L38" s="94" t="s">
        <v>3298</v>
      </c>
      <c r="M38" s="57" t="s">
        <v>3321</v>
      </c>
      <c r="N38" s="94"/>
    </row>
    <row r="39" spans="1:14" x14ac:dyDescent="0.25">
      <c r="A39" s="40" t="str">
        <f t="shared" si="2"/>
        <v>997</v>
      </c>
      <c r="B39" s="40">
        <f t="shared" si="1"/>
        <v>997</v>
      </c>
      <c r="C39" s="40">
        <v>40</v>
      </c>
      <c r="D39" s="40">
        <v>1</v>
      </c>
      <c r="E39" s="40" t="s">
        <v>3332</v>
      </c>
      <c r="F39" s="40">
        <v>19</v>
      </c>
      <c r="G39" s="66">
        <v>997</v>
      </c>
      <c r="H39" s="67">
        <v>20008</v>
      </c>
      <c r="I39" s="40" t="s">
        <v>2269</v>
      </c>
      <c r="J39" s="40" t="s">
        <v>2410</v>
      </c>
      <c r="K39" s="40" t="s">
        <v>368</v>
      </c>
      <c r="L39" s="40" t="s">
        <v>3325</v>
      </c>
      <c r="M39" s="40"/>
      <c r="N39" s="40"/>
    </row>
    <row r="40" spans="1:14" x14ac:dyDescent="0.25">
      <c r="A40" s="40" t="str">
        <f t="shared" si="2"/>
        <v>2703</v>
      </c>
      <c r="B40" s="40">
        <f t="shared" si="1"/>
        <v>2703</v>
      </c>
      <c r="C40" s="40">
        <v>41</v>
      </c>
      <c r="D40" s="40">
        <v>2</v>
      </c>
      <c r="E40" s="40" t="s">
        <v>3333</v>
      </c>
      <c r="F40" s="40">
        <v>6</v>
      </c>
      <c r="G40" s="66">
        <v>2703</v>
      </c>
      <c r="H40" s="67">
        <v>30036</v>
      </c>
      <c r="I40" s="40" t="s">
        <v>2377</v>
      </c>
      <c r="J40" s="40" t="s">
        <v>2410</v>
      </c>
      <c r="K40" s="40" t="s">
        <v>77</v>
      </c>
      <c r="L40" s="40" t="s">
        <v>3298</v>
      </c>
      <c r="M40" s="40"/>
      <c r="N40" s="40"/>
    </row>
    <row r="41" spans="1:14" x14ac:dyDescent="0.25">
      <c r="A41" s="40" t="str">
        <f t="shared" si="2"/>
        <v>3107</v>
      </c>
      <c r="B41" s="40">
        <f t="shared" si="1"/>
        <v>3107</v>
      </c>
      <c r="C41" s="40">
        <v>42</v>
      </c>
      <c r="D41" s="40">
        <v>3</v>
      </c>
      <c r="E41" s="40" t="s">
        <v>3334</v>
      </c>
      <c r="F41" s="40">
        <v>5</v>
      </c>
      <c r="G41" s="66">
        <v>3107</v>
      </c>
      <c r="H41" s="67">
        <v>30007</v>
      </c>
      <c r="I41" s="40" t="s">
        <v>2340</v>
      </c>
      <c r="J41" s="40" t="s">
        <v>2410</v>
      </c>
      <c r="K41" s="40" t="s">
        <v>77</v>
      </c>
      <c r="L41" s="40" t="s">
        <v>3298</v>
      </c>
      <c r="M41" s="40"/>
      <c r="N41" s="40"/>
    </row>
    <row r="42" spans="1:14" x14ac:dyDescent="0.25">
      <c r="A42" s="40" t="str">
        <f t="shared" si="2"/>
        <v>1335</v>
      </c>
      <c r="B42" s="40">
        <f t="shared" si="1"/>
        <v>1335</v>
      </c>
      <c r="C42" s="40">
        <v>43</v>
      </c>
      <c r="D42" s="40">
        <v>4</v>
      </c>
      <c r="E42" s="40" t="s">
        <v>3335</v>
      </c>
      <c r="F42" s="40">
        <v>17</v>
      </c>
      <c r="G42" s="66">
        <v>1335</v>
      </c>
      <c r="H42" s="67">
        <v>20010</v>
      </c>
      <c r="I42" s="40" t="s">
        <v>2271</v>
      </c>
      <c r="J42" s="40" t="s">
        <v>2410</v>
      </c>
      <c r="K42" s="40" t="s">
        <v>368</v>
      </c>
      <c r="L42" s="40" t="s">
        <v>3298</v>
      </c>
      <c r="M42" s="40"/>
      <c r="N42" s="40"/>
    </row>
    <row r="43" spans="1:14" x14ac:dyDescent="0.25">
      <c r="A43" s="40" t="str">
        <f t="shared" si="2"/>
        <v>9018</v>
      </c>
      <c r="B43" s="40">
        <f t="shared" si="1"/>
        <v>9018</v>
      </c>
      <c r="C43" s="40">
        <v>44</v>
      </c>
      <c r="D43" s="40">
        <v>5</v>
      </c>
      <c r="E43" s="40" t="s">
        <v>3336</v>
      </c>
      <c r="F43" s="40">
        <v>6</v>
      </c>
      <c r="G43" s="68">
        <v>9018</v>
      </c>
      <c r="H43" s="68">
        <v>40006</v>
      </c>
      <c r="I43" s="69" t="s">
        <v>2396</v>
      </c>
      <c r="J43" s="70" t="s">
        <v>2410</v>
      </c>
      <c r="K43" s="40" t="s">
        <v>2399</v>
      </c>
      <c r="L43" s="40" t="s">
        <v>3325</v>
      </c>
      <c r="M43" s="40"/>
      <c r="N43" s="40"/>
    </row>
    <row r="44" spans="1:14" x14ac:dyDescent="0.25">
      <c r="A44" s="40" t="str">
        <f t="shared" si="2"/>
        <v>2501</v>
      </c>
      <c r="B44" s="40">
        <f t="shared" si="1"/>
        <v>2501</v>
      </c>
      <c r="C44" s="40">
        <v>45</v>
      </c>
      <c r="D44" s="40">
        <v>6</v>
      </c>
      <c r="E44" s="40" t="s">
        <v>3337</v>
      </c>
      <c r="F44" s="40">
        <v>11</v>
      </c>
      <c r="G44" s="66">
        <v>2501</v>
      </c>
      <c r="H44" s="67">
        <v>30020</v>
      </c>
      <c r="I44" s="40" t="s">
        <v>2363</v>
      </c>
      <c r="J44" s="40" t="s">
        <v>2410</v>
      </c>
      <c r="K44" s="40" t="s">
        <v>77</v>
      </c>
      <c r="L44" s="40" t="s">
        <v>3298</v>
      </c>
      <c r="M44" s="40"/>
      <c r="N44" s="40"/>
    </row>
    <row r="45" spans="1:14" s="95" customFormat="1" ht="36" x14ac:dyDescent="0.25">
      <c r="A45" s="94" t="str">
        <f t="shared" si="2"/>
        <v>3740</v>
      </c>
      <c r="B45" s="40">
        <f t="shared" si="1"/>
        <v>3740</v>
      </c>
      <c r="C45" s="94">
        <v>46</v>
      </c>
      <c r="D45" s="94">
        <v>7</v>
      </c>
      <c r="E45" s="94" t="s">
        <v>3338</v>
      </c>
      <c r="F45" s="100">
        <v>29</v>
      </c>
      <c r="G45" s="100">
        <v>3740</v>
      </c>
      <c r="I45" s="101" t="s">
        <v>2313</v>
      </c>
      <c r="J45" s="94" t="s">
        <v>2410</v>
      </c>
      <c r="K45" s="94" t="s">
        <v>368</v>
      </c>
      <c r="L45" s="94" t="s">
        <v>3325</v>
      </c>
      <c r="M45" s="57" t="s">
        <v>3339</v>
      </c>
      <c r="N45" s="94"/>
    </row>
    <row r="46" spans="1:14" x14ac:dyDescent="0.25">
      <c r="A46" s="40" t="str">
        <f t="shared" si="2"/>
        <v>2903</v>
      </c>
      <c r="B46" s="40">
        <f t="shared" si="1"/>
        <v>2903</v>
      </c>
      <c r="C46" s="40">
        <v>47</v>
      </c>
      <c r="D46" s="40">
        <v>1</v>
      </c>
      <c r="E46" s="40" t="s">
        <v>3340</v>
      </c>
      <c r="F46" s="40">
        <v>15</v>
      </c>
      <c r="G46" s="66">
        <v>2903</v>
      </c>
      <c r="H46" s="67">
        <v>20011</v>
      </c>
      <c r="I46" s="40" t="s">
        <v>2274</v>
      </c>
      <c r="J46" s="40" t="s">
        <v>2409</v>
      </c>
      <c r="K46" s="40" t="s">
        <v>368</v>
      </c>
      <c r="L46" s="40" t="s">
        <v>13</v>
      </c>
      <c r="M46" s="40"/>
      <c r="N46" s="40"/>
    </row>
    <row r="47" spans="1:14" x14ac:dyDescent="0.25">
      <c r="A47" s="40" t="str">
        <f t="shared" si="2"/>
        <v>1749</v>
      </c>
      <c r="B47" s="40">
        <f t="shared" si="1"/>
        <v>1749</v>
      </c>
      <c r="C47" s="40">
        <v>48</v>
      </c>
      <c r="D47" s="40">
        <v>2</v>
      </c>
      <c r="E47" s="40" t="s">
        <v>3341</v>
      </c>
      <c r="F47" s="40">
        <v>8</v>
      </c>
      <c r="G47" s="66">
        <v>1749</v>
      </c>
      <c r="H47" s="67">
        <v>30017</v>
      </c>
      <c r="I47" s="40" t="s">
        <v>2357</v>
      </c>
      <c r="J47" s="40" t="s">
        <v>2409</v>
      </c>
      <c r="K47" s="40" t="s">
        <v>77</v>
      </c>
      <c r="L47" s="40" t="s">
        <v>13</v>
      </c>
      <c r="M47" s="40"/>
      <c r="N47" s="40"/>
    </row>
    <row r="48" spans="1:14" x14ac:dyDescent="0.25">
      <c r="A48" s="40" t="str">
        <f t="shared" si="2"/>
        <v>9012</v>
      </c>
      <c r="B48" s="40">
        <f t="shared" si="1"/>
        <v>9012</v>
      </c>
      <c r="C48" s="40">
        <v>49</v>
      </c>
      <c r="D48" s="40">
        <v>3</v>
      </c>
      <c r="E48" s="40" t="s">
        <v>3342</v>
      </c>
      <c r="F48" s="40">
        <v>4</v>
      </c>
      <c r="G48" s="68">
        <v>9012</v>
      </c>
      <c r="H48" s="68">
        <v>40004</v>
      </c>
      <c r="I48" s="69" t="s">
        <v>2394</v>
      </c>
      <c r="J48" s="70" t="s">
        <v>2409</v>
      </c>
      <c r="K48" s="40" t="s">
        <v>77</v>
      </c>
      <c r="L48" s="40" t="s">
        <v>13</v>
      </c>
      <c r="M48" s="40"/>
      <c r="N48" s="40"/>
    </row>
    <row r="49" spans="1:14" s="95" customFormat="1" x14ac:dyDescent="0.25">
      <c r="A49" s="94" t="str">
        <f t="shared" si="2"/>
        <v>1627</v>
      </c>
      <c r="B49" s="40">
        <f t="shared" si="1"/>
        <v>1627</v>
      </c>
      <c r="C49" s="94">
        <v>50</v>
      </c>
      <c r="D49" s="94">
        <v>4</v>
      </c>
      <c r="E49" s="94" t="s">
        <v>3343</v>
      </c>
      <c r="F49" s="57">
        <v>43</v>
      </c>
      <c r="G49" s="57">
        <v>1627</v>
      </c>
      <c r="H49" s="57"/>
      <c r="I49" s="94" t="s">
        <v>2326</v>
      </c>
      <c r="J49" s="94" t="s">
        <v>2409</v>
      </c>
      <c r="K49" s="94" t="s">
        <v>368</v>
      </c>
      <c r="L49" s="94" t="s">
        <v>13</v>
      </c>
      <c r="M49" s="94"/>
      <c r="N49" s="94"/>
    </row>
    <row r="50" spans="1:14" x14ac:dyDescent="0.25">
      <c r="A50" s="40" t="str">
        <f t="shared" si="2"/>
        <v>825</v>
      </c>
      <c r="B50" s="40">
        <f t="shared" si="1"/>
        <v>825</v>
      </c>
      <c r="C50" s="40">
        <v>30</v>
      </c>
      <c r="D50" s="40">
        <v>1</v>
      </c>
      <c r="E50" s="40" t="s">
        <v>3322</v>
      </c>
      <c r="F50" s="40">
        <v>23</v>
      </c>
      <c r="G50" s="66">
        <v>825</v>
      </c>
      <c r="H50" s="67">
        <v>30012</v>
      </c>
      <c r="I50" s="40" t="s">
        <v>2350</v>
      </c>
      <c r="J50" s="40" t="s">
        <v>2408</v>
      </c>
      <c r="K50" s="40" t="s">
        <v>77</v>
      </c>
      <c r="L50" s="40" t="s">
        <v>3298</v>
      </c>
      <c r="M50" s="40"/>
      <c r="N50" s="40"/>
    </row>
    <row r="51" spans="1:14" x14ac:dyDescent="0.25">
      <c r="A51" s="40" t="str">
        <f t="shared" si="2"/>
        <v>1080</v>
      </c>
      <c r="B51" s="40">
        <f t="shared" si="1"/>
        <v>1080</v>
      </c>
      <c r="C51" s="40">
        <v>31</v>
      </c>
      <c r="D51" s="40">
        <v>2</v>
      </c>
      <c r="E51" s="40" t="s">
        <v>3323</v>
      </c>
      <c r="F51" s="40">
        <v>24</v>
      </c>
      <c r="G51" s="66">
        <v>1080</v>
      </c>
      <c r="H51" s="67">
        <v>30034</v>
      </c>
      <c r="I51" s="40" t="s">
        <v>395</v>
      </c>
      <c r="J51" s="40" t="s">
        <v>2408</v>
      </c>
      <c r="K51" s="40" t="s">
        <v>77</v>
      </c>
      <c r="L51" s="40" t="s">
        <v>3298</v>
      </c>
      <c r="M51" s="40"/>
      <c r="N51" s="40"/>
    </row>
    <row r="52" spans="1:14" x14ac:dyDescent="0.25">
      <c r="A52" s="40" t="str">
        <f t="shared" si="2"/>
        <v>1236</v>
      </c>
      <c r="B52" s="40">
        <f t="shared" si="1"/>
        <v>1236</v>
      </c>
      <c r="C52" s="40">
        <v>32</v>
      </c>
      <c r="D52" s="40">
        <v>3</v>
      </c>
      <c r="E52" s="40" t="s">
        <v>3324</v>
      </c>
      <c r="F52" s="40">
        <v>19</v>
      </c>
      <c r="G52" s="66">
        <v>1236</v>
      </c>
      <c r="H52" s="67">
        <v>30043</v>
      </c>
      <c r="I52" s="40" t="s">
        <v>2382</v>
      </c>
      <c r="J52" s="40" t="s">
        <v>2408</v>
      </c>
      <c r="K52" s="40" t="s">
        <v>77</v>
      </c>
      <c r="L52" s="40" t="s">
        <v>3325</v>
      </c>
      <c r="M52" s="40"/>
      <c r="N52" s="40"/>
    </row>
    <row r="53" spans="1:14" x14ac:dyDescent="0.25">
      <c r="A53" s="40" t="str">
        <f t="shared" si="2"/>
        <v>2968</v>
      </c>
      <c r="B53" s="40">
        <f t="shared" si="1"/>
        <v>2968</v>
      </c>
      <c r="C53" s="40">
        <v>33</v>
      </c>
      <c r="D53" s="40">
        <v>4</v>
      </c>
      <c r="E53" s="40" t="s">
        <v>3326</v>
      </c>
      <c r="F53" s="40">
        <v>31</v>
      </c>
      <c r="G53" s="66">
        <v>2968</v>
      </c>
      <c r="H53" s="67">
        <v>20006</v>
      </c>
      <c r="I53" s="40" t="s">
        <v>2264</v>
      </c>
      <c r="J53" s="40" t="s">
        <v>2408</v>
      </c>
      <c r="K53" s="40" t="s">
        <v>368</v>
      </c>
      <c r="L53" s="41" t="s">
        <v>3325</v>
      </c>
      <c r="M53" s="40"/>
      <c r="N53" s="40"/>
    </row>
    <row r="54" spans="1:14" x14ac:dyDescent="0.25">
      <c r="A54" s="40" t="str">
        <f t="shared" si="2"/>
        <v>3158</v>
      </c>
      <c r="B54" s="40">
        <f t="shared" si="1"/>
        <v>3158</v>
      </c>
      <c r="C54" s="40">
        <v>34</v>
      </c>
      <c r="D54" s="40">
        <v>5</v>
      </c>
      <c r="E54" s="40" t="s">
        <v>3327</v>
      </c>
      <c r="F54" s="40">
        <v>13</v>
      </c>
      <c r="G54" s="66">
        <v>3158</v>
      </c>
      <c r="H54" s="67">
        <v>20027</v>
      </c>
      <c r="I54" s="40" t="s">
        <v>2300</v>
      </c>
      <c r="J54" s="40" t="s">
        <v>2408</v>
      </c>
      <c r="K54" s="40" t="s">
        <v>368</v>
      </c>
      <c r="L54" s="40" t="s">
        <v>3298</v>
      </c>
      <c r="M54" s="40"/>
      <c r="N54" s="40"/>
    </row>
    <row r="55" spans="1:14" x14ac:dyDescent="0.25">
      <c r="A55" s="40" t="str">
        <f t="shared" si="2"/>
        <v>3131</v>
      </c>
      <c r="B55" s="40">
        <f t="shared" si="1"/>
        <v>3131</v>
      </c>
      <c r="C55" s="40">
        <v>35</v>
      </c>
      <c r="D55" s="40">
        <v>6</v>
      </c>
      <c r="E55" s="40" t="s">
        <v>3328</v>
      </c>
      <c r="F55" s="40">
        <v>25</v>
      </c>
      <c r="G55" s="66">
        <v>3131</v>
      </c>
      <c r="H55" s="67">
        <v>30002</v>
      </c>
      <c r="I55" s="40" t="s">
        <v>2241</v>
      </c>
      <c r="J55" s="40" t="s">
        <v>2408</v>
      </c>
      <c r="K55" s="40" t="s">
        <v>77</v>
      </c>
      <c r="L55" s="40" t="s">
        <v>3298</v>
      </c>
      <c r="M55" s="40"/>
      <c r="N55" s="40"/>
    </row>
    <row r="56" spans="1:14" x14ac:dyDescent="0.25">
      <c r="A56" s="40" t="str">
        <f t="shared" si="2"/>
        <v>4653</v>
      </c>
      <c r="B56" s="40">
        <f t="shared" si="1"/>
        <v>4653</v>
      </c>
      <c r="C56" s="40">
        <v>37</v>
      </c>
      <c r="D56" s="40">
        <v>7</v>
      </c>
      <c r="E56" s="40" t="s">
        <v>3329</v>
      </c>
      <c r="F56" s="40">
        <v>17</v>
      </c>
      <c r="G56" s="66">
        <v>4653</v>
      </c>
      <c r="H56" s="67">
        <v>30025</v>
      </c>
      <c r="I56" s="40" t="s">
        <v>2368</v>
      </c>
      <c r="J56" s="40" t="s">
        <v>2408</v>
      </c>
      <c r="K56" s="40" t="s">
        <v>77</v>
      </c>
      <c r="L56" s="40" t="s">
        <v>3298</v>
      </c>
      <c r="M56" s="40"/>
      <c r="N56" s="40"/>
    </row>
    <row r="57" spans="1:14" x14ac:dyDescent="0.25">
      <c r="A57" s="40" t="str">
        <f t="shared" si="2"/>
        <v>635</v>
      </c>
      <c r="B57" s="40">
        <f t="shared" si="1"/>
        <v>635</v>
      </c>
      <c r="C57" s="40">
        <v>38</v>
      </c>
      <c r="D57" s="40">
        <v>8</v>
      </c>
      <c r="E57" s="40" t="s">
        <v>3330</v>
      </c>
      <c r="F57" s="40">
        <v>28</v>
      </c>
      <c r="G57" s="66">
        <v>635</v>
      </c>
      <c r="H57" s="67">
        <v>20078</v>
      </c>
      <c r="I57" s="40" t="s">
        <v>2327</v>
      </c>
      <c r="J57" s="40" t="s">
        <v>2408</v>
      </c>
      <c r="K57" s="40" t="s">
        <v>368</v>
      </c>
      <c r="L57" s="40" t="s">
        <v>3298</v>
      </c>
      <c r="M57" s="40"/>
      <c r="N57" s="40"/>
    </row>
    <row r="58" spans="1:14" x14ac:dyDescent="0.25">
      <c r="A58" s="40" t="str">
        <f t="shared" si="2"/>
        <v>2617</v>
      </c>
      <c r="B58" s="40">
        <f t="shared" si="1"/>
        <v>2617</v>
      </c>
      <c r="C58" s="40">
        <v>39</v>
      </c>
      <c r="D58" s="40">
        <v>9</v>
      </c>
      <c r="E58" s="40" t="s">
        <v>3331</v>
      </c>
      <c r="F58" s="47">
        <v>33</v>
      </c>
      <c r="G58" s="47">
        <v>2617</v>
      </c>
      <c r="H58" s="40"/>
      <c r="I58" s="46" t="s">
        <v>2295</v>
      </c>
      <c r="J58" s="47" t="s">
        <v>2408</v>
      </c>
      <c r="K58" s="47" t="s">
        <v>368</v>
      </c>
      <c r="L58" s="40" t="s">
        <v>3298</v>
      </c>
      <c r="M58" s="40"/>
      <c r="N58" s="40"/>
    </row>
  </sheetData>
  <sortState ref="A2:N58">
    <sortCondition ref="J2:J58"/>
  </sortState>
  <conditionalFormatting sqref="B1">
    <cfRule type="duplicateValues" dxfId="1" priority="2"/>
  </conditionalFormatting>
  <conditionalFormatting sqref="A1">
    <cfRule type="duplicateValues" dxfId="0" priority="1"/>
  </conditionalFormatting>
  <dataValidations count="1">
    <dataValidation type="list" allowBlank="1" showInputMessage="1" showErrorMessage="1" sqref="J16:J36 J6:J12 J2:J3 J38:J58">
      <formula1>Subjects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topLeftCell="C1" zoomScale="115" zoomScaleNormal="115" workbookViewId="0">
      <pane ySplit="5" topLeftCell="A6" activePane="bottomLeft" state="frozen"/>
      <selection pane="bottomLeft" activeCell="A2" sqref="A2:S2"/>
    </sheetView>
  </sheetViews>
  <sheetFormatPr defaultRowHeight="15" x14ac:dyDescent="0.25"/>
  <cols>
    <col min="1" max="1" width="4.7109375" customWidth="1"/>
    <col min="2" max="2" width="5.140625" customWidth="1"/>
    <col min="3" max="3" width="5.5703125" customWidth="1"/>
    <col min="4" max="4" width="5" customWidth="1"/>
    <col min="5" max="5" width="7" customWidth="1"/>
    <col min="6" max="6" width="5.7109375" customWidth="1"/>
    <col min="7" max="8" width="6.140625" customWidth="1"/>
    <col min="9" max="9" width="6.28515625" customWidth="1"/>
    <col min="10" max="10" width="6" customWidth="1"/>
    <col min="11" max="11" width="6.140625" customWidth="1"/>
    <col min="12" max="12" width="6.7109375" customWidth="1"/>
    <col min="13" max="13" width="5.7109375" customWidth="1"/>
    <col min="14" max="14" width="6" customWidth="1"/>
    <col min="15" max="15" width="6.140625" customWidth="1"/>
    <col min="16" max="16" width="5.140625" customWidth="1"/>
    <col min="17" max="17" width="6" customWidth="1"/>
    <col min="18" max="18" width="5.7109375" customWidth="1"/>
    <col min="19" max="19" width="8.140625" customWidth="1"/>
    <col min="20" max="20" width="17.28515625" customWidth="1"/>
  </cols>
  <sheetData>
    <row r="2" spans="1:20" ht="15.75" x14ac:dyDescent="0.25">
      <c r="A2" s="218" t="s">
        <v>3366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108"/>
    </row>
    <row r="3" spans="1:20" x14ac:dyDescent="0.25">
      <c r="A3" s="219" t="s">
        <v>3416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108"/>
    </row>
    <row r="4" spans="1:20" x14ac:dyDescent="0.25">
      <c r="A4" s="220" t="s">
        <v>2411</v>
      </c>
      <c r="B4" s="220"/>
      <c r="C4" s="220" t="s">
        <v>3367</v>
      </c>
      <c r="D4" s="220"/>
      <c r="E4" s="220" t="s">
        <v>2405</v>
      </c>
      <c r="F4" s="220"/>
      <c r="G4" s="220" t="s">
        <v>2406</v>
      </c>
      <c r="H4" s="220"/>
      <c r="I4" s="220" t="s">
        <v>2407</v>
      </c>
      <c r="J4" s="220"/>
      <c r="K4" s="220" t="s">
        <v>2408</v>
      </c>
      <c r="L4" s="220"/>
      <c r="M4" s="220" t="s">
        <v>2410</v>
      </c>
      <c r="N4" s="220"/>
      <c r="O4" s="220" t="s">
        <v>2409</v>
      </c>
      <c r="P4" s="220"/>
      <c r="Q4" s="220" t="s">
        <v>3368</v>
      </c>
      <c r="R4" s="220"/>
      <c r="S4" s="109" t="s">
        <v>3369</v>
      </c>
      <c r="T4" s="110"/>
    </row>
    <row r="5" spans="1:20" x14ac:dyDescent="0.25">
      <c r="A5" s="111" t="s">
        <v>3370</v>
      </c>
      <c r="B5" s="111" t="s">
        <v>3371</v>
      </c>
      <c r="C5" s="111" t="s">
        <v>3370</v>
      </c>
      <c r="D5" s="111" t="s">
        <v>3371</v>
      </c>
      <c r="E5" s="111" t="s">
        <v>3370</v>
      </c>
      <c r="F5" s="111" t="s">
        <v>3371</v>
      </c>
      <c r="G5" s="111" t="s">
        <v>3370</v>
      </c>
      <c r="H5" s="111" t="s">
        <v>3371</v>
      </c>
      <c r="I5" s="111" t="s">
        <v>3370</v>
      </c>
      <c r="J5" s="111" t="s">
        <v>3371</v>
      </c>
      <c r="K5" s="111" t="s">
        <v>3370</v>
      </c>
      <c r="L5" s="111" t="s">
        <v>3371</v>
      </c>
      <c r="M5" s="111" t="s">
        <v>3370</v>
      </c>
      <c r="N5" s="111" t="s">
        <v>3371</v>
      </c>
      <c r="O5" s="111" t="s">
        <v>3370</v>
      </c>
      <c r="P5" s="111" t="s">
        <v>3371</v>
      </c>
      <c r="Q5" s="111" t="s">
        <v>3370</v>
      </c>
      <c r="R5" s="111" t="s">
        <v>3371</v>
      </c>
      <c r="S5" s="112"/>
      <c r="T5" s="110"/>
    </row>
    <row r="6" spans="1:20" x14ac:dyDescent="0.25">
      <c r="A6" s="220" t="s">
        <v>3372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110"/>
    </row>
    <row r="7" spans="1:20" x14ac:dyDescent="0.25">
      <c r="A7" s="113">
        <f>ARC!I58</f>
        <v>33</v>
      </c>
      <c r="B7" s="114">
        <f>+A7*100/A32</f>
        <v>66</v>
      </c>
      <c r="C7" s="113">
        <f>[1]BBA!$I$148</f>
        <v>104</v>
      </c>
      <c r="D7" s="114">
        <f>+C7*100/C32</f>
        <v>78.787878787878782</v>
      </c>
      <c r="E7" s="113">
        <f>CE!I158</f>
        <v>101</v>
      </c>
      <c r="F7" s="114">
        <f>+E7*100/E32</f>
        <v>67.333333333333329</v>
      </c>
      <c r="G7" s="113">
        <f>CSE!I158</f>
        <v>101</v>
      </c>
      <c r="H7" s="114">
        <f>+G7*100/G32</f>
        <v>67.333333333333329</v>
      </c>
      <c r="I7" s="113">
        <f>EEE!I208</f>
        <v>143</v>
      </c>
      <c r="J7" s="114">
        <f>+I7*100/I32</f>
        <v>71.5</v>
      </c>
      <c r="K7" s="113">
        <f>TE!I158</f>
        <v>110</v>
      </c>
      <c r="L7" s="114">
        <f>+K7*100/K32</f>
        <v>73.333333333333329</v>
      </c>
      <c r="M7" s="113">
        <f>IPE!I107</f>
        <v>65</v>
      </c>
      <c r="N7" s="114">
        <f>+M7*100/M32</f>
        <v>65</v>
      </c>
      <c r="O7" s="113">
        <f>ME!I58</f>
        <v>37</v>
      </c>
      <c r="P7" s="114">
        <f>+O7*100/O32</f>
        <v>74</v>
      </c>
      <c r="Q7" s="115">
        <f>+A7+C7+E7+G7+I7+K7+M7+O7</f>
        <v>694</v>
      </c>
      <c r="R7" s="114">
        <f>+Q7*100/Q32</f>
        <v>70.672097759674131</v>
      </c>
      <c r="S7" s="116" t="s">
        <v>3373</v>
      </c>
      <c r="T7" s="110"/>
    </row>
    <row r="8" spans="1:20" x14ac:dyDescent="0.25">
      <c r="A8" s="122">
        <f>ARC!I59</f>
        <v>6</v>
      </c>
      <c r="B8" s="114">
        <f>+A8*100/A32</f>
        <v>12</v>
      </c>
      <c r="C8" s="113">
        <f>[1]BBA!$I$149</f>
        <v>5</v>
      </c>
      <c r="D8" s="114">
        <f>+C8*100/C32</f>
        <v>3.7878787878787881</v>
      </c>
      <c r="E8" s="122">
        <f>CE!I159</f>
        <v>21</v>
      </c>
      <c r="F8" s="114">
        <f>+E8*100/E32</f>
        <v>14</v>
      </c>
      <c r="G8" s="122">
        <f>CSE!I159</f>
        <v>8</v>
      </c>
      <c r="H8" s="114">
        <f>+G8*100/G32</f>
        <v>5.333333333333333</v>
      </c>
      <c r="I8" s="122">
        <f>EEE!I209</f>
        <v>15</v>
      </c>
      <c r="J8" s="114">
        <f>+I8*100/I32</f>
        <v>7.5</v>
      </c>
      <c r="K8" s="122">
        <f>TE!I159</f>
        <v>6</v>
      </c>
      <c r="L8" s="114">
        <f>+K8*100/K32</f>
        <v>4</v>
      </c>
      <c r="M8" s="122">
        <f>IPE!I108</f>
        <v>9</v>
      </c>
      <c r="N8" s="114">
        <f>+M8*100/M32</f>
        <v>9</v>
      </c>
      <c r="O8" s="122">
        <f>ME!I59</f>
        <v>1</v>
      </c>
      <c r="P8" s="114">
        <f>+O8*100/O32</f>
        <v>2</v>
      </c>
      <c r="Q8" s="115">
        <f t="shared" ref="Q8:Q15" si="0">+A8+C8+E8+G8+I8+K8+M8+O8</f>
        <v>71</v>
      </c>
      <c r="R8" s="114">
        <f>+Q8*100/Q32</f>
        <v>7.2301425661914465</v>
      </c>
      <c r="S8" s="116" t="s">
        <v>3374</v>
      </c>
      <c r="T8" s="110"/>
    </row>
    <row r="9" spans="1:20" x14ac:dyDescent="0.25">
      <c r="A9" s="122">
        <f>ARC!I60</f>
        <v>2</v>
      </c>
      <c r="B9" s="114">
        <f>+A9*100/A32</f>
        <v>4</v>
      </c>
      <c r="C9" s="113">
        <v>3</v>
      </c>
      <c r="D9" s="114">
        <f>+C9*100/C32</f>
        <v>2.2727272727272729</v>
      </c>
      <c r="E9" s="122">
        <f>CE!I160</f>
        <v>13</v>
      </c>
      <c r="F9" s="114">
        <f>+E9*100/E32</f>
        <v>8.6666666666666661</v>
      </c>
      <c r="G9" s="122">
        <f>CSE!I160</f>
        <v>11</v>
      </c>
      <c r="H9" s="114">
        <f>+G9*100/G32</f>
        <v>7.333333333333333</v>
      </c>
      <c r="I9" s="122">
        <f>EEE!I210</f>
        <v>13</v>
      </c>
      <c r="J9" s="114">
        <f>+I9*100/I32</f>
        <v>6.5</v>
      </c>
      <c r="K9" s="122">
        <f>TE!I160</f>
        <v>5</v>
      </c>
      <c r="L9" s="114">
        <f>+K9*100/K32</f>
        <v>3.3333333333333335</v>
      </c>
      <c r="M9" s="122">
        <f>IPE!I109</f>
        <v>13</v>
      </c>
      <c r="N9" s="114">
        <f>+M9*100/M32</f>
        <v>13</v>
      </c>
      <c r="O9" s="122">
        <f>ME!I60</f>
        <v>2</v>
      </c>
      <c r="P9" s="114">
        <f>+O9*100/O32</f>
        <v>4</v>
      </c>
      <c r="Q9" s="115">
        <f t="shared" si="0"/>
        <v>62</v>
      </c>
      <c r="R9" s="114">
        <f>+Q9*100/Q32</f>
        <v>6.313645621181263</v>
      </c>
      <c r="S9" s="116" t="s">
        <v>3375</v>
      </c>
      <c r="T9" s="110"/>
    </row>
    <row r="10" spans="1:20" x14ac:dyDescent="0.25">
      <c r="A10" s="122">
        <f>ARC!I61</f>
        <v>1</v>
      </c>
      <c r="B10" s="114">
        <f>+A10*100/A32</f>
        <v>2</v>
      </c>
      <c r="C10" s="113">
        <v>1</v>
      </c>
      <c r="D10" s="114">
        <f>+C10*100/C32</f>
        <v>0.75757575757575757</v>
      </c>
      <c r="E10" s="122">
        <f>CE!I161</f>
        <v>0</v>
      </c>
      <c r="F10" s="114">
        <f>+E10*100/E32</f>
        <v>0</v>
      </c>
      <c r="G10" s="122">
        <f>CSE!I161</f>
        <v>3</v>
      </c>
      <c r="H10" s="114">
        <f>+G10*100/G32</f>
        <v>2</v>
      </c>
      <c r="I10" s="122">
        <f>EEE!I211</f>
        <v>2</v>
      </c>
      <c r="J10" s="114">
        <f>+I10*100/I32</f>
        <v>1</v>
      </c>
      <c r="K10" s="122">
        <f>TE!I161</f>
        <v>2</v>
      </c>
      <c r="L10" s="114">
        <f>+K10*100/K32</f>
        <v>1.3333333333333333</v>
      </c>
      <c r="M10" s="122">
        <f>IPE!I110</f>
        <v>0</v>
      </c>
      <c r="N10" s="114">
        <f>+M10*100/M32</f>
        <v>0</v>
      </c>
      <c r="O10" s="122">
        <f>ME!I61</f>
        <v>2</v>
      </c>
      <c r="P10" s="114">
        <f>+O10*100/O32</f>
        <v>4</v>
      </c>
      <c r="Q10" s="115">
        <f t="shared" si="0"/>
        <v>11</v>
      </c>
      <c r="R10" s="114">
        <f>+Q10*100/Q32</f>
        <v>1.1201629327902241</v>
      </c>
      <c r="S10" s="116" t="s">
        <v>3376</v>
      </c>
      <c r="T10" s="110"/>
    </row>
    <row r="11" spans="1:20" x14ac:dyDescent="0.25">
      <c r="A11" s="122">
        <f>ARC!I62</f>
        <v>2</v>
      </c>
      <c r="B11" s="114">
        <f>+A11*100/A32</f>
        <v>4</v>
      </c>
      <c r="C11" s="113">
        <v>9</v>
      </c>
      <c r="D11" s="114">
        <f>+C11*100/C32</f>
        <v>6.8181818181818183</v>
      </c>
      <c r="E11" s="122">
        <f>CE!I162</f>
        <v>8</v>
      </c>
      <c r="F11" s="114">
        <f>+E11*100/E32</f>
        <v>5.333333333333333</v>
      </c>
      <c r="G11" s="122">
        <f>CSE!I162</f>
        <v>5</v>
      </c>
      <c r="H11" s="114">
        <f>+G11*100/G32</f>
        <v>3.3333333333333335</v>
      </c>
      <c r="I11" s="122">
        <f>EEE!I212</f>
        <v>8</v>
      </c>
      <c r="J11" s="114">
        <f>+I11*100/I32</f>
        <v>4</v>
      </c>
      <c r="K11" s="122">
        <f>TE!I162</f>
        <v>5</v>
      </c>
      <c r="L11" s="114">
        <f>+K11*100/K32</f>
        <v>3.3333333333333335</v>
      </c>
      <c r="M11" s="122">
        <f>IPE!I111</f>
        <v>1</v>
      </c>
      <c r="N11" s="114">
        <f>+M11*100/M32</f>
        <v>1</v>
      </c>
      <c r="O11" s="122">
        <f>ME!I62</f>
        <v>1</v>
      </c>
      <c r="P11" s="114">
        <f>+O11*100/O32</f>
        <v>2</v>
      </c>
      <c r="Q11" s="115">
        <f t="shared" si="0"/>
        <v>39</v>
      </c>
      <c r="R11" s="114">
        <f>+Q11*100/Q32</f>
        <v>3.9714867617107945</v>
      </c>
      <c r="S11" s="116" t="s">
        <v>3377</v>
      </c>
      <c r="T11" s="110"/>
    </row>
    <row r="12" spans="1:20" x14ac:dyDescent="0.25">
      <c r="A12" s="122">
        <f>ARC!I63</f>
        <v>2</v>
      </c>
      <c r="B12" s="114">
        <f>+A12*100/A32</f>
        <v>4</v>
      </c>
      <c r="C12" s="113">
        <v>5</v>
      </c>
      <c r="D12" s="114">
        <f>+C12*100/C32</f>
        <v>3.7878787878787881</v>
      </c>
      <c r="E12" s="122">
        <f>CE!I163</f>
        <v>2</v>
      </c>
      <c r="F12" s="114">
        <f>+E12*100/E32</f>
        <v>1.3333333333333333</v>
      </c>
      <c r="G12" s="122">
        <f>CSE!I163</f>
        <v>10</v>
      </c>
      <c r="H12" s="114">
        <f>+G12*100/G32</f>
        <v>6.666666666666667</v>
      </c>
      <c r="I12" s="122">
        <f>EEE!I213</f>
        <v>6</v>
      </c>
      <c r="J12" s="114">
        <f>+I12*100/I32</f>
        <v>3</v>
      </c>
      <c r="K12" s="122">
        <f>TE!I163</f>
        <v>9</v>
      </c>
      <c r="L12" s="114">
        <f>+K12*100/K32</f>
        <v>6</v>
      </c>
      <c r="M12" s="122">
        <f>IPE!I112</f>
        <v>2</v>
      </c>
      <c r="N12" s="114">
        <f>+M12*100/M32</f>
        <v>2</v>
      </c>
      <c r="O12" s="122">
        <f>ME!I63</f>
        <v>2</v>
      </c>
      <c r="P12" s="114">
        <f>+O12*100/O32</f>
        <v>4</v>
      </c>
      <c r="Q12" s="115">
        <f t="shared" si="0"/>
        <v>38</v>
      </c>
      <c r="R12" s="114">
        <f>+Q12*100/Q32</f>
        <v>3.8696537678207741</v>
      </c>
      <c r="S12" s="116" t="s">
        <v>3378</v>
      </c>
      <c r="T12" s="110"/>
    </row>
    <row r="13" spans="1:20" x14ac:dyDescent="0.25">
      <c r="A13" s="122">
        <f>ARC!I64</f>
        <v>1</v>
      </c>
      <c r="B13" s="114">
        <f>+A13*100/A32</f>
        <v>2</v>
      </c>
      <c r="C13" s="113">
        <v>0</v>
      </c>
      <c r="D13" s="114">
        <f>+C13*100/C32</f>
        <v>0</v>
      </c>
      <c r="E13" s="122">
        <f>CE!I164</f>
        <v>1</v>
      </c>
      <c r="F13" s="114">
        <f>+E13*100/E32</f>
        <v>0.66666666666666663</v>
      </c>
      <c r="G13" s="122">
        <f>CSE!I164</f>
        <v>1</v>
      </c>
      <c r="H13" s="114">
        <v>0</v>
      </c>
      <c r="I13" s="122">
        <f>EEE!I214</f>
        <v>4</v>
      </c>
      <c r="J13" s="114">
        <f>+I13*100/I32</f>
        <v>2</v>
      </c>
      <c r="K13" s="122">
        <f>TE!I164</f>
        <v>4</v>
      </c>
      <c r="L13" s="114">
        <f>+K13*100/K32</f>
        <v>2.6666666666666665</v>
      </c>
      <c r="M13" s="122">
        <f>IPE!I113</f>
        <v>3</v>
      </c>
      <c r="N13" s="114">
        <f>+M13*100/M32</f>
        <v>3</v>
      </c>
      <c r="O13" s="122">
        <f>ME!I64</f>
        <v>1</v>
      </c>
      <c r="P13" s="117"/>
      <c r="Q13" s="115">
        <f t="shared" si="0"/>
        <v>15</v>
      </c>
      <c r="R13" s="114">
        <f>+Q13*100/Q32</f>
        <v>1.5274949083503055</v>
      </c>
      <c r="S13" s="116" t="s">
        <v>3379</v>
      </c>
      <c r="T13" s="110"/>
    </row>
    <row r="14" spans="1:20" x14ac:dyDescent="0.25">
      <c r="A14" s="122">
        <f>ARC!I65</f>
        <v>2</v>
      </c>
      <c r="B14" s="114">
        <f>+A14*100/A32</f>
        <v>4</v>
      </c>
      <c r="C14" s="113">
        <v>5</v>
      </c>
      <c r="D14" s="114">
        <f>+C14*100/C32</f>
        <v>3.7878787878787881</v>
      </c>
      <c r="E14" s="122">
        <f>CE!I165</f>
        <v>3</v>
      </c>
      <c r="F14" s="114">
        <f>+E14*100/E32</f>
        <v>2</v>
      </c>
      <c r="G14" s="122">
        <f>CSE!I165</f>
        <v>10</v>
      </c>
      <c r="H14" s="114">
        <f>+G14*100/G32</f>
        <v>6.666666666666667</v>
      </c>
      <c r="I14" s="122">
        <f>EEE!I215</f>
        <v>8</v>
      </c>
      <c r="J14" s="114">
        <f>+I14*100/I32</f>
        <v>4</v>
      </c>
      <c r="K14" s="122">
        <f>TE!I165</f>
        <v>8</v>
      </c>
      <c r="L14" s="114">
        <f>+K14*100/K32</f>
        <v>5.333333333333333</v>
      </c>
      <c r="M14" s="122">
        <f>IPE!I114</f>
        <v>6</v>
      </c>
      <c r="N14" s="114">
        <f>+M14*100/M32</f>
        <v>6</v>
      </c>
      <c r="O14" s="122">
        <f>ME!I65</f>
        <v>3</v>
      </c>
      <c r="P14" s="114">
        <f>+O14*100/O32</f>
        <v>6</v>
      </c>
      <c r="Q14" s="115">
        <f t="shared" si="0"/>
        <v>45</v>
      </c>
      <c r="R14" s="114">
        <f>+Q14*100/Q32</f>
        <v>4.5824847250509162</v>
      </c>
      <c r="S14" s="116" t="s">
        <v>3380</v>
      </c>
      <c r="T14" s="110"/>
    </row>
    <row r="15" spans="1:20" x14ac:dyDescent="0.25">
      <c r="A15" s="122">
        <v>1</v>
      </c>
      <c r="B15" s="114">
        <f>+A15*100/A32</f>
        <v>2</v>
      </c>
      <c r="C15" s="113">
        <v>0</v>
      </c>
      <c r="D15" s="114">
        <f>+C15*100/C32</f>
        <v>0</v>
      </c>
      <c r="E15" s="122">
        <v>1</v>
      </c>
      <c r="F15" s="114">
        <f>+E15*100/E32</f>
        <v>0.66666666666666663</v>
      </c>
      <c r="G15" s="122">
        <v>1</v>
      </c>
      <c r="H15" s="114">
        <f>+G15*100/G32</f>
        <v>0.66666666666666663</v>
      </c>
      <c r="I15" s="122">
        <v>1</v>
      </c>
      <c r="J15" s="114">
        <f>+I15*100/I32</f>
        <v>0.5</v>
      </c>
      <c r="K15" s="122">
        <v>1</v>
      </c>
      <c r="L15" s="114">
        <f>+K15*100/K32</f>
        <v>0.66666666666666663</v>
      </c>
      <c r="M15" s="122">
        <v>1</v>
      </c>
      <c r="N15" s="114">
        <f>+M15*100/M32</f>
        <v>1</v>
      </c>
      <c r="O15" s="122">
        <v>1</v>
      </c>
      <c r="P15" s="114">
        <f>+O15*100/O32</f>
        <v>2</v>
      </c>
      <c r="Q15" s="115">
        <f t="shared" si="0"/>
        <v>7</v>
      </c>
      <c r="R15" s="114">
        <f>+Q15*100/Q32</f>
        <v>0.71283095723014256</v>
      </c>
      <c r="S15" s="116" t="s">
        <v>3381</v>
      </c>
      <c r="T15" s="110"/>
    </row>
    <row r="16" spans="1:20" x14ac:dyDescent="0.25">
      <c r="A16" s="118">
        <f t="shared" ref="A16:R16" si="1">SUM(A7:A15)</f>
        <v>50</v>
      </c>
      <c r="B16" s="119">
        <f t="shared" si="1"/>
        <v>100</v>
      </c>
      <c r="C16" s="118">
        <f t="shared" si="1"/>
        <v>132</v>
      </c>
      <c r="D16" s="119">
        <f t="shared" si="1"/>
        <v>99.999999999999957</v>
      </c>
      <c r="E16" s="118">
        <f>SUM(E7:E15)</f>
        <v>150</v>
      </c>
      <c r="F16" s="119">
        <f t="shared" si="1"/>
        <v>100</v>
      </c>
      <c r="G16" s="118">
        <f t="shared" si="1"/>
        <v>150</v>
      </c>
      <c r="H16" s="119">
        <v>100</v>
      </c>
      <c r="I16" s="118">
        <f t="shared" si="1"/>
        <v>200</v>
      </c>
      <c r="J16" s="119">
        <f t="shared" si="1"/>
        <v>100</v>
      </c>
      <c r="K16" s="120">
        <f t="shared" si="1"/>
        <v>150</v>
      </c>
      <c r="L16" s="119">
        <v>100</v>
      </c>
      <c r="M16" s="119">
        <f t="shared" si="1"/>
        <v>100</v>
      </c>
      <c r="N16" s="119">
        <f t="shared" si="1"/>
        <v>100</v>
      </c>
      <c r="O16" s="119">
        <f t="shared" si="1"/>
        <v>50</v>
      </c>
      <c r="P16" s="119">
        <f t="shared" si="1"/>
        <v>98</v>
      </c>
      <c r="Q16" s="119">
        <f>SUM(Q7:Q15)</f>
        <v>982</v>
      </c>
      <c r="R16" s="119">
        <f t="shared" si="1"/>
        <v>100</v>
      </c>
      <c r="S16" s="121"/>
      <c r="T16" s="110"/>
    </row>
    <row r="17" spans="1:20" x14ac:dyDescent="0.25">
      <c r="A17" s="220" t="s">
        <v>3382</v>
      </c>
      <c r="B17" s="222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110"/>
    </row>
    <row r="18" spans="1:20" x14ac:dyDescent="0.25">
      <c r="A18" s="113">
        <f>ARC!L58</f>
        <v>43</v>
      </c>
      <c r="B18" s="114">
        <f>+A18*100/A32</f>
        <v>86</v>
      </c>
      <c r="C18" s="113">
        <f>[2]Sheet1!$M$97</f>
        <v>8</v>
      </c>
      <c r="D18" s="114">
        <f>+C18*100/C32</f>
        <v>6.0606060606060606</v>
      </c>
      <c r="E18" s="113">
        <f>CE!L158</f>
        <v>130</v>
      </c>
      <c r="F18" s="114">
        <f>+E18*100/E32</f>
        <v>86.666666666666671</v>
      </c>
      <c r="G18" s="113">
        <f>CSE!L158</f>
        <v>136</v>
      </c>
      <c r="H18" s="114">
        <f>+G18*100/G32</f>
        <v>90.666666666666671</v>
      </c>
      <c r="I18" s="113">
        <f>EEE!L208</f>
        <v>183</v>
      </c>
      <c r="J18" s="114">
        <f>+I18*100/I32</f>
        <v>91.5</v>
      </c>
      <c r="K18" s="113">
        <f>TE!L158</f>
        <v>122</v>
      </c>
      <c r="L18" s="114">
        <f>+K18*100/K32</f>
        <v>81.333333333333329</v>
      </c>
      <c r="M18" s="113">
        <f>IPE!L107</f>
        <v>84</v>
      </c>
      <c r="N18" s="114">
        <f>+M18*100/M32</f>
        <v>84</v>
      </c>
      <c r="O18" s="113">
        <f>ME!L58</f>
        <v>45</v>
      </c>
      <c r="P18" s="114">
        <f>+O18*100/O32</f>
        <v>90</v>
      </c>
      <c r="Q18" s="115">
        <f>A18+C18+E18+G18+I18+K18+M18+O18</f>
        <v>751</v>
      </c>
      <c r="R18" s="114">
        <f>+Q18*100/Q32</f>
        <v>76.476578411405299</v>
      </c>
      <c r="S18" s="123" t="s">
        <v>3383</v>
      </c>
      <c r="T18" s="124"/>
    </row>
    <row r="19" spans="1:20" x14ac:dyDescent="0.25">
      <c r="A19" s="122">
        <f>ARC!L59</f>
        <v>46</v>
      </c>
      <c r="B19" s="114">
        <f>+A19*100/A32</f>
        <v>92</v>
      </c>
      <c r="C19" s="113">
        <v>10</v>
      </c>
      <c r="D19" s="114">
        <f>+C19*100/C32</f>
        <v>7.5757575757575761</v>
      </c>
      <c r="E19" s="122">
        <f>CE!L159</f>
        <v>144</v>
      </c>
      <c r="F19" s="114">
        <f>+E19*100/E32</f>
        <v>96</v>
      </c>
      <c r="G19" s="122">
        <f>CSE!L159</f>
        <v>147</v>
      </c>
      <c r="H19" s="114">
        <f>+G19*100/G32</f>
        <v>98</v>
      </c>
      <c r="I19" s="122">
        <f>EEE!L209</f>
        <v>194</v>
      </c>
      <c r="J19" s="114">
        <f>+I19*100/I32</f>
        <v>97</v>
      </c>
      <c r="K19" s="122">
        <f>TE!L159</f>
        <v>146</v>
      </c>
      <c r="L19" s="114">
        <f>+K19*100/K32</f>
        <v>97.333333333333329</v>
      </c>
      <c r="M19" s="122">
        <f>IPE!L108</f>
        <v>96</v>
      </c>
      <c r="N19" s="114">
        <f>+M19*100/M32</f>
        <v>96</v>
      </c>
      <c r="O19" s="122">
        <f>ME!L59</f>
        <v>47</v>
      </c>
      <c r="P19" s="114">
        <f>+O19*100/O32</f>
        <v>94</v>
      </c>
      <c r="Q19" s="115">
        <f>A19+C19+E19+G19+I19+K19+M19+O19</f>
        <v>830</v>
      </c>
      <c r="R19" s="114">
        <f>+Q19*100/Q32</f>
        <v>84.521384928716898</v>
      </c>
      <c r="S19" s="123" t="s">
        <v>3384</v>
      </c>
      <c r="T19" s="124"/>
    </row>
    <row r="20" spans="1:20" x14ac:dyDescent="0.25">
      <c r="A20" s="122">
        <f>ARC!L60</f>
        <v>48</v>
      </c>
      <c r="B20" s="114">
        <f>+A20*100/A32</f>
        <v>96</v>
      </c>
      <c r="C20" s="113">
        <v>13</v>
      </c>
      <c r="D20" s="114">
        <f>+C20*100/C32</f>
        <v>9.8484848484848477</v>
      </c>
      <c r="E20" s="122">
        <f>CE!L160</f>
        <v>147</v>
      </c>
      <c r="F20" s="114">
        <f>+E20*100/E32</f>
        <v>98</v>
      </c>
      <c r="G20" s="122">
        <f>CSE!L160</f>
        <v>148</v>
      </c>
      <c r="H20" s="114">
        <f>+G20*100/G32</f>
        <v>98.666666666666671</v>
      </c>
      <c r="I20" s="122">
        <f>EEE!L210</f>
        <v>199</v>
      </c>
      <c r="J20" s="114">
        <f>+I20*100/I32</f>
        <v>99.5</v>
      </c>
      <c r="K20" s="122">
        <f>TE!L160</f>
        <v>148</v>
      </c>
      <c r="L20" s="114">
        <f>+K20*100/K32</f>
        <v>98.666666666666671</v>
      </c>
      <c r="M20" s="122">
        <f>IPE!L109</f>
        <v>100</v>
      </c>
      <c r="N20" s="114">
        <f>+M20*100/M32</f>
        <v>100</v>
      </c>
      <c r="O20" s="122">
        <f>ME!L60</f>
        <v>49</v>
      </c>
      <c r="P20" s="114">
        <f>+O20*100/O32</f>
        <v>98</v>
      </c>
      <c r="Q20" s="115">
        <f>A20+C20+E20+G20+I20+K20+M20+O20</f>
        <v>852</v>
      </c>
      <c r="R20" s="114">
        <f>+Q20*100/Q32</f>
        <v>86.761710794297358</v>
      </c>
      <c r="S20" s="123" t="s">
        <v>3385</v>
      </c>
      <c r="T20" s="124"/>
    </row>
    <row r="21" spans="1:20" x14ac:dyDescent="0.25">
      <c r="A21" s="122">
        <f>ARC!L61</f>
        <v>50</v>
      </c>
      <c r="B21" s="114">
        <f>+A21*100/A32</f>
        <v>100</v>
      </c>
      <c r="C21" s="113">
        <v>34</v>
      </c>
      <c r="D21" s="114">
        <f>+C21*100/C32</f>
        <v>25.757575757575758</v>
      </c>
      <c r="E21" s="122">
        <f>CE!L161</f>
        <v>150</v>
      </c>
      <c r="F21" s="114">
        <f>+E21*100/E32</f>
        <v>100</v>
      </c>
      <c r="G21" s="122">
        <f>CSE!L161</f>
        <v>149</v>
      </c>
      <c r="H21" s="114">
        <f>+G21*100/G32</f>
        <v>99.333333333333329</v>
      </c>
      <c r="I21" s="122">
        <f>EEE!L211</f>
        <v>200</v>
      </c>
      <c r="J21" s="114">
        <f>+I21*100/I32</f>
        <v>100</v>
      </c>
      <c r="K21" s="122">
        <f>TE!L161</f>
        <v>150</v>
      </c>
      <c r="L21" s="114">
        <f>+K21*100/K32</f>
        <v>100</v>
      </c>
      <c r="M21" s="122">
        <f>IPE!L110</f>
        <v>100</v>
      </c>
      <c r="N21" s="114">
        <f>+M21*100/M32</f>
        <v>100</v>
      </c>
      <c r="O21" s="122">
        <f>ME!L61</f>
        <v>50</v>
      </c>
      <c r="P21" s="114">
        <f>+O21*100/O32</f>
        <v>100</v>
      </c>
      <c r="Q21" s="115">
        <f>A21+C21+E21+G21+I21+K21+M21+O21</f>
        <v>883</v>
      </c>
      <c r="R21" s="114">
        <f>+Q21*100/Q32</f>
        <v>89.918533604887983</v>
      </c>
      <c r="S21" s="123" t="s">
        <v>3386</v>
      </c>
      <c r="T21" s="124"/>
    </row>
    <row r="22" spans="1:20" x14ac:dyDescent="0.25">
      <c r="A22" s="122">
        <f>ARC!L62</f>
        <v>50</v>
      </c>
      <c r="B22" s="114">
        <f>+A22*100/A32</f>
        <v>100</v>
      </c>
      <c r="C22" s="113">
        <v>42</v>
      </c>
      <c r="D22" s="114">
        <f>+C22*100/C32</f>
        <v>31.818181818181817</v>
      </c>
      <c r="E22" s="122">
        <f>CE!L162</f>
        <v>150</v>
      </c>
      <c r="F22" s="114">
        <f>+E22*100/E32</f>
        <v>100</v>
      </c>
      <c r="G22" s="122">
        <f>CSE!L162</f>
        <v>149</v>
      </c>
      <c r="H22" s="114">
        <f>+G22*100/G32</f>
        <v>99.333333333333329</v>
      </c>
      <c r="I22" s="122">
        <f>EEE!L212</f>
        <v>200</v>
      </c>
      <c r="J22" s="114">
        <f>+I22*100/I32</f>
        <v>100</v>
      </c>
      <c r="K22" s="122">
        <f>TE!L162</f>
        <v>150</v>
      </c>
      <c r="L22" s="114">
        <f>+K22*100/K32</f>
        <v>100</v>
      </c>
      <c r="M22" s="122">
        <f>IPE!L111</f>
        <v>100</v>
      </c>
      <c r="N22" s="114">
        <f>+M22*100/M32</f>
        <v>100</v>
      </c>
      <c r="O22" s="122">
        <f>ME!L62</f>
        <v>49</v>
      </c>
      <c r="P22" s="114">
        <f>+O22*100/O32</f>
        <v>98</v>
      </c>
      <c r="Q22" s="115">
        <f>A22+C22+E22+G22+I22+K22+M22+O22</f>
        <v>890</v>
      </c>
      <c r="R22" s="114">
        <f>+Q22*100/Q32</f>
        <v>90.631364562118122</v>
      </c>
      <c r="S22" s="123" t="s">
        <v>3387</v>
      </c>
      <c r="T22" s="124"/>
    </row>
    <row r="23" spans="1:2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10"/>
      <c r="T23" s="110"/>
    </row>
    <row r="24" spans="1:20" x14ac:dyDescent="0.25">
      <c r="A24" s="113">
        <f>ARC!G58</f>
        <v>47</v>
      </c>
      <c r="B24" s="114">
        <f>+A24*100/A32</f>
        <v>94</v>
      </c>
      <c r="C24" s="113">
        <v>128</v>
      </c>
      <c r="D24" s="114">
        <f>+C24*100/C32</f>
        <v>96.969696969696969</v>
      </c>
      <c r="E24" s="113">
        <f>CE!G158</f>
        <v>141</v>
      </c>
      <c r="F24" s="114">
        <f>+E24*100/E32</f>
        <v>94</v>
      </c>
      <c r="G24" s="113">
        <f>CSE!G158</f>
        <v>141</v>
      </c>
      <c r="H24" s="114">
        <f>+G24*100/G32</f>
        <v>94</v>
      </c>
      <c r="I24" s="113">
        <f>EEE!G208</f>
        <v>193</v>
      </c>
      <c r="J24" s="114">
        <f>+I24*100/I32</f>
        <v>96.5</v>
      </c>
      <c r="K24" s="125">
        <f>TE!G158</f>
        <v>141</v>
      </c>
      <c r="L24" s="114">
        <f>+K24*100/K32</f>
        <v>94</v>
      </c>
      <c r="M24" s="114">
        <f>IPE!G107</f>
        <v>94</v>
      </c>
      <c r="N24" s="114">
        <f>+M24*100/M32</f>
        <v>94</v>
      </c>
      <c r="O24" s="114">
        <f>ME!G58</f>
        <v>49</v>
      </c>
      <c r="P24" s="114">
        <f>+O24*100/O32</f>
        <v>98</v>
      </c>
      <c r="Q24" s="115">
        <f>+A24+C24+E24+G24+I24+K24+M24+O24</f>
        <v>934</v>
      </c>
      <c r="R24" s="114">
        <f>+Q24*100/Q32</f>
        <v>95.112016293279027</v>
      </c>
      <c r="S24" s="126" t="s">
        <v>3388</v>
      </c>
      <c r="T24" s="110"/>
    </row>
    <row r="25" spans="1:20" x14ac:dyDescent="0.25">
      <c r="A25" s="122">
        <f>ARC!G59</f>
        <v>3</v>
      </c>
      <c r="B25" s="114">
        <f>+A25*100/A32</f>
        <v>6</v>
      </c>
      <c r="C25" s="113">
        <v>4</v>
      </c>
      <c r="D25" s="114">
        <f>+C25*100/C32</f>
        <v>3.0303030303030303</v>
      </c>
      <c r="E25" s="122">
        <f>CE!G159</f>
        <v>5</v>
      </c>
      <c r="F25" s="114">
        <f>+E25*100/E32</f>
        <v>3.3333333333333335</v>
      </c>
      <c r="G25" s="122">
        <f>CSE!G159</f>
        <v>9</v>
      </c>
      <c r="H25" s="114">
        <f>+G25*100/G32</f>
        <v>6</v>
      </c>
      <c r="I25" s="122">
        <f>EEE!G209</f>
        <v>7</v>
      </c>
      <c r="J25" s="114">
        <f>+I25*100/I32</f>
        <v>3.5</v>
      </c>
      <c r="K25" s="125">
        <f>TE!G159</f>
        <v>8</v>
      </c>
      <c r="L25" s="114">
        <f>+K25*100/K32</f>
        <v>5.333333333333333</v>
      </c>
      <c r="M25" s="114">
        <f>IPE!G108</f>
        <v>6</v>
      </c>
      <c r="N25" s="114">
        <f>+M25*100/M32</f>
        <v>6</v>
      </c>
      <c r="O25" s="114">
        <f>ME!G59</f>
        <v>1</v>
      </c>
      <c r="P25" s="114">
        <f>+O25*100/O32</f>
        <v>2</v>
      </c>
      <c r="Q25" s="115">
        <f>+A25+C25+E25+G25+I25+K25+M25+O25</f>
        <v>43</v>
      </c>
      <c r="R25" s="114">
        <f>+Q25*100/Q32</f>
        <v>4.3788187372708753</v>
      </c>
      <c r="S25" s="126" t="s">
        <v>3389</v>
      </c>
      <c r="T25" s="110"/>
    </row>
    <row r="26" spans="1:20" x14ac:dyDescent="0.25">
      <c r="A26" s="220" t="s">
        <v>3390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110"/>
    </row>
    <row r="27" spans="1:20" x14ac:dyDescent="0.25">
      <c r="A27" s="113">
        <f>ARC!D58</f>
        <v>29</v>
      </c>
      <c r="B27" s="114">
        <f>+A27*100/A32</f>
        <v>58</v>
      </c>
      <c r="C27" s="113">
        <v>87</v>
      </c>
      <c r="D27" s="114">
        <f>+C27*100/C32</f>
        <v>65.909090909090907</v>
      </c>
      <c r="E27" s="113">
        <f>CE!D158</f>
        <v>116</v>
      </c>
      <c r="F27" s="114">
        <f>+E27*100/E32</f>
        <v>77.333333333333329</v>
      </c>
      <c r="G27" s="113">
        <f>CSE!D158</f>
        <v>112</v>
      </c>
      <c r="H27" s="114">
        <f>+G27*100/G32</f>
        <v>74.666666666666671</v>
      </c>
      <c r="I27" s="113">
        <f>EEE!D208</f>
        <v>167</v>
      </c>
      <c r="J27" s="114">
        <f>+I27*100/I32</f>
        <v>83.5</v>
      </c>
      <c r="K27" s="125">
        <f>TE!D158</f>
        <v>124</v>
      </c>
      <c r="L27" s="114">
        <f>+K27*100/K32</f>
        <v>82.666666666666671</v>
      </c>
      <c r="M27" s="114">
        <f>IPE!D107</f>
        <v>79</v>
      </c>
      <c r="N27" s="114">
        <f>+M27*100/M32</f>
        <v>79</v>
      </c>
      <c r="O27" s="114">
        <f>ME!D58</f>
        <v>46</v>
      </c>
      <c r="P27" s="114">
        <f>+O27*100/O32</f>
        <v>92</v>
      </c>
      <c r="Q27" s="115">
        <f>+A27+C27+E27+G27+I27+K27+M27+O27</f>
        <v>760</v>
      </c>
      <c r="R27" s="114">
        <f>+Q27*100/Q32</f>
        <v>77.39307535641548</v>
      </c>
      <c r="S27" s="126" t="s">
        <v>3298</v>
      </c>
      <c r="T27" s="127"/>
    </row>
    <row r="28" spans="1:20" x14ac:dyDescent="0.25">
      <c r="A28" s="122">
        <f>ARC!D59</f>
        <v>21</v>
      </c>
      <c r="B28" s="114">
        <f>+A28*100/A32</f>
        <v>42</v>
      </c>
      <c r="C28" s="113">
        <v>45</v>
      </c>
      <c r="D28" s="114">
        <f>+C28*100/C32</f>
        <v>34.090909090909093</v>
      </c>
      <c r="E28" s="122">
        <f>CE!D159</f>
        <v>34</v>
      </c>
      <c r="F28" s="114">
        <f>+E28*100/E32</f>
        <v>22.666666666666668</v>
      </c>
      <c r="G28" s="122">
        <f>CSE!D159</f>
        <v>38</v>
      </c>
      <c r="H28" s="114">
        <f>+G28*100/G32</f>
        <v>25.333333333333332</v>
      </c>
      <c r="I28" s="122">
        <f>EEE!D209</f>
        <v>33</v>
      </c>
      <c r="J28" s="114">
        <f>+I28*100/I32</f>
        <v>16.5</v>
      </c>
      <c r="K28" s="125">
        <f>TE!D159</f>
        <v>26</v>
      </c>
      <c r="L28" s="114">
        <f>+K28*100/K32</f>
        <v>17.333333333333332</v>
      </c>
      <c r="M28" s="114">
        <f>IPE!D108</f>
        <v>21</v>
      </c>
      <c r="N28" s="114">
        <f>+M28*100/M32</f>
        <v>21</v>
      </c>
      <c r="O28" s="114">
        <f>ME!D59</f>
        <v>4</v>
      </c>
      <c r="P28" s="114">
        <f>+O28*100/O32</f>
        <v>8</v>
      </c>
      <c r="Q28" s="115">
        <f>+A28+C28+E28+G28+I28+K28+M28+O28</f>
        <v>222</v>
      </c>
      <c r="R28" s="114">
        <f>+Q28*100/Q32</f>
        <v>22.60692464358452</v>
      </c>
      <c r="S28" s="126" t="s">
        <v>3325</v>
      </c>
      <c r="T28" s="110"/>
    </row>
    <row r="29" spans="1:20" x14ac:dyDescent="0.25">
      <c r="A29" s="220" t="s">
        <v>3391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110"/>
    </row>
    <row r="30" spans="1:20" x14ac:dyDescent="0.25">
      <c r="A30" s="113">
        <f>ARC!N58</f>
        <v>41</v>
      </c>
      <c r="B30" s="114">
        <f>+A30*100/A32</f>
        <v>82</v>
      </c>
      <c r="C30" s="113">
        <v>109</v>
      </c>
      <c r="D30" s="114">
        <f>+C30*100/C32</f>
        <v>82.575757575757578</v>
      </c>
      <c r="E30" s="113">
        <f>CE!N158</f>
        <v>131</v>
      </c>
      <c r="F30" s="114">
        <f>+E30*100/E32</f>
        <v>87.333333333333329</v>
      </c>
      <c r="G30" s="113">
        <f>CSE!N158</f>
        <v>135</v>
      </c>
      <c r="H30" s="114">
        <f>+G30*100/G32</f>
        <v>90</v>
      </c>
      <c r="I30" s="113">
        <f>EEE!N208</f>
        <v>166</v>
      </c>
      <c r="J30" s="114">
        <f>+I30*100/I32</f>
        <v>83</v>
      </c>
      <c r="K30" s="125">
        <f>TE!N158</f>
        <v>127</v>
      </c>
      <c r="L30" s="114">
        <f>+K30*100/K32</f>
        <v>84.666666666666671</v>
      </c>
      <c r="M30" s="117">
        <f>IPE!N107</f>
        <v>85</v>
      </c>
      <c r="N30" s="114">
        <f>+M30*100/M32</f>
        <v>85</v>
      </c>
      <c r="O30" s="117">
        <f>ME!N58</f>
        <v>45</v>
      </c>
      <c r="P30" s="114">
        <f>+O30*100/O32</f>
        <v>90</v>
      </c>
      <c r="Q30" s="115">
        <f>+A30+C30+E30+G30+I30+K30+M30+O30</f>
        <v>839</v>
      </c>
      <c r="R30" s="114">
        <f>+Q30*100/Q32</f>
        <v>85.437881873727093</v>
      </c>
      <c r="S30" s="126" t="s">
        <v>3392</v>
      </c>
      <c r="T30" s="110"/>
    </row>
    <row r="31" spans="1:20" x14ac:dyDescent="0.25">
      <c r="A31" s="122">
        <f>ARC!N59</f>
        <v>9</v>
      </c>
      <c r="B31" s="114">
        <f>+A31*100/A32</f>
        <v>18</v>
      </c>
      <c r="C31" s="113">
        <v>23</v>
      </c>
      <c r="D31" s="114">
        <f>+C31*100/C32</f>
        <v>17.424242424242426</v>
      </c>
      <c r="E31" s="122">
        <f>CE!N159</f>
        <v>19</v>
      </c>
      <c r="F31" s="114">
        <f>+E31*100/E32</f>
        <v>12.666666666666666</v>
      </c>
      <c r="G31" s="122">
        <f>CSE!N159</f>
        <v>15</v>
      </c>
      <c r="H31" s="114">
        <f>+G31*100/G32</f>
        <v>10</v>
      </c>
      <c r="I31" s="122">
        <f>EEE!N209</f>
        <v>34</v>
      </c>
      <c r="J31" s="114">
        <f>+I31*100/I32</f>
        <v>17</v>
      </c>
      <c r="K31" s="125">
        <f>TE!N159</f>
        <v>23</v>
      </c>
      <c r="L31" s="114">
        <f>+K31*100/K32</f>
        <v>15.333333333333334</v>
      </c>
      <c r="M31" s="117">
        <f>IPE!N108</f>
        <v>15</v>
      </c>
      <c r="N31" s="114">
        <f>+M31*100/M32</f>
        <v>15</v>
      </c>
      <c r="O31" s="117">
        <f>ME!N59</f>
        <v>5</v>
      </c>
      <c r="P31" s="114">
        <f>+O31*100/O32</f>
        <v>10</v>
      </c>
      <c r="Q31" s="115">
        <f>+A31+C31+E31+G31+I31+K31+M31+O31</f>
        <v>143</v>
      </c>
      <c r="R31" s="114">
        <f>+Q31*100/Q32</f>
        <v>14.562118126272912</v>
      </c>
      <c r="S31" s="126" t="s">
        <v>3417</v>
      </c>
      <c r="T31" s="110"/>
    </row>
    <row r="32" spans="1:20" x14ac:dyDescent="0.25">
      <c r="A32" s="221">
        <f>A31+A30</f>
        <v>50</v>
      </c>
      <c r="B32" s="221"/>
      <c r="C32" s="221">
        <f t="shared" ref="C32" si="2">C31+C30</f>
        <v>132</v>
      </c>
      <c r="D32" s="221"/>
      <c r="E32" s="221">
        <f t="shared" ref="E32" si="3">E31+E30</f>
        <v>150</v>
      </c>
      <c r="F32" s="221"/>
      <c r="G32" s="221">
        <f t="shared" ref="G32" si="4">G31+G30</f>
        <v>150</v>
      </c>
      <c r="H32" s="221"/>
      <c r="I32" s="221">
        <f t="shared" ref="I32" si="5">I31+I30</f>
        <v>200</v>
      </c>
      <c r="J32" s="221"/>
      <c r="K32" s="221">
        <f t="shared" ref="K32" si="6">K31+K30</f>
        <v>150</v>
      </c>
      <c r="L32" s="221"/>
      <c r="M32" s="221">
        <f t="shared" ref="M32" si="7">M31+M30</f>
        <v>100</v>
      </c>
      <c r="N32" s="221"/>
      <c r="O32" s="221">
        <f t="shared" ref="O32" si="8">O31+O30</f>
        <v>50</v>
      </c>
      <c r="P32" s="221"/>
      <c r="Q32" s="128">
        <f>Q31+Q30</f>
        <v>982</v>
      </c>
      <c r="R32" s="129"/>
      <c r="S32" s="130"/>
      <c r="T32" s="110"/>
    </row>
    <row r="33" spans="1:20" x14ac:dyDescent="0.25">
      <c r="A33" s="131"/>
      <c r="B33" s="131"/>
      <c r="C33" s="131"/>
      <c r="D33" s="132"/>
      <c r="E33" s="131"/>
      <c r="F33" s="131"/>
      <c r="G33" s="133"/>
      <c r="H33" s="134"/>
      <c r="I33" s="131"/>
      <c r="J33" s="135"/>
      <c r="K33" s="135" t="s">
        <v>3393</v>
      </c>
      <c r="L33" s="135"/>
      <c r="M33" s="135"/>
      <c r="N33" s="135"/>
      <c r="O33" s="135"/>
      <c r="P33" s="135"/>
      <c r="Q33" s="135"/>
      <c r="R33" s="135"/>
      <c r="S33" s="136"/>
      <c r="T33" s="108"/>
    </row>
  </sheetData>
  <mergeCells count="23">
    <mergeCell ref="K32:L32"/>
    <mergeCell ref="M32:N32"/>
    <mergeCell ref="O32:P32"/>
    <mergeCell ref="Q4:R4"/>
    <mergeCell ref="A6:S6"/>
    <mergeCell ref="A17:S17"/>
    <mergeCell ref="A26:S26"/>
    <mergeCell ref="A29:S29"/>
    <mergeCell ref="A32:B32"/>
    <mergeCell ref="C32:D32"/>
    <mergeCell ref="E32:F32"/>
    <mergeCell ref="G32:H32"/>
    <mergeCell ref="I32:J32"/>
    <mergeCell ref="A2:S2"/>
    <mergeCell ref="A3:S3"/>
    <mergeCell ref="A4:B4"/>
    <mergeCell ref="C4:D4"/>
    <mergeCell ref="E4:F4"/>
    <mergeCell ref="G4:H4"/>
    <mergeCell ref="I4:J4"/>
    <mergeCell ref="K4:L4"/>
    <mergeCell ref="M4:N4"/>
    <mergeCell ref="O4:P4"/>
  </mergeCells>
  <pageMargins left="0.35" right="0.21" top="0.39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topLeftCell="A835" workbookViewId="0">
      <selection activeCell="T857" sqref="T857"/>
    </sheetView>
  </sheetViews>
  <sheetFormatPr defaultRowHeight="15" x14ac:dyDescent="0.25"/>
  <cols>
    <col min="1" max="14" width="9.140625" style="80"/>
    <col min="15" max="15" width="17.140625" style="80" customWidth="1"/>
    <col min="16" max="17" width="14" style="80" customWidth="1"/>
    <col min="18" max="18" width="13.5703125" style="80" customWidth="1"/>
    <col min="19" max="16384" width="9.140625" style="80"/>
  </cols>
  <sheetData>
    <row r="1" spans="1:18" x14ac:dyDescent="0.25">
      <c r="A1" s="13" t="s">
        <v>3289</v>
      </c>
      <c r="B1" s="212" t="s">
        <v>3362</v>
      </c>
      <c r="C1" s="213" t="s">
        <v>2392</v>
      </c>
      <c r="D1" s="212" t="s">
        <v>3291</v>
      </c>
      <c r="E1" s="213" t="s">
        <v>11</v>
      </c>
      <c r="F1" s="212" t="s">
        <v>12</v>
      </c>
      <c r="G1" s="213" t="s">
        <v>3365</v>
      </c>
      <c r="H1" s="212" t="s">
        <v>10</v>
      </c>
      <c r="I1" s="213" t="s">
        <v>9</v>
      </c>
      <c r="J1" s="212" t="s">
        <v>3</v>
      </c>
      <c r="K1" s="213" t="s">
        <v>4</v>
      </c>
      <c r="L1" s="212" t="s">
        <v>5</v>
      </c>
      <c r="M1" s="213" t="s">
        <v>7</v>
      </c>
      <c r="N1" s="212" t="s">
        <v>6</v>
      </c>
      <c r="O1" s="213" t="s">
        <v>8</v>
      </c>
      <c r="P1" s="80" t="s">
        <v>3422</v>
      </c>
      <c r="Q1" s="80" t="s">
        <v>3423</v>
      </c>
      <c r="R1" s="80" t="s">
        <v>3424</v>
      </c>
    </row>
    <row r="2" spans="1:18" x14ac:dyDescent="0.25">
      <c r="A2" s="4">
        <v>1</v>
      </c>
      <c r="B2" s="4" t="s">
        <v>3293</v>
      </c>
      <c r="C2" s="1" t="s">
        <v>2345</v>
      </c>
      <c r="D2" s="4" t="s">
        <v>13</v>
      </c>
      <c r="E2" s="1" t="s">
        <v>2346</v>
      </c>
      <c r="F2" s="1" t="s">
        <v>357</v>
      </c>
      <c r="G2" s="1" t="s">
        <v>3395</v>
      </c>
      <c r="H2" s="1" t="s">
        <v>15</v>
      </c>
      <c r="I2" s="1" t="s">
        <v>49</v>
      </c>
      <c r="J2" s="1">
        <v>5</v>
      </c>
      <c r="K2" s="2">
        <v>5</v>
      </c>
      <c r="L2" s="11">
        <f>J2+K2</f>
        <v>10</v>
      </c>
      <c r="M2" s="1">
        <v>2014</v>
      </c>
      <c r="N2" s="1">
        <v>2016</v>
      </c>
      <c r="O2" s="105">
        <v>36075</v>
      </c>
      <c r="P2" s="80">
        <v>11012017</v>
      </c>
      <c r="Q2" s="80">
        <v>110100</v>
      </c>
      <c r="R2" s="80">
        <v>1</v>
      </c>
    </row>
    <row r="3" spans="1:18" x14ac:dyDescent="0.25">
      <c r="A3" s="4">
        <v>2</v>
      </c>
      <c r="B3" s="75" t="s">
        <v>3294</v>
      </c>
      <c r="C3" s="98" t="s">
        <v>2398</v>
      </c>
      <c r="D3" s="10" t="s">
        <v>13</v>
      </c>
      <c r="E3" s="1"/>
      <c r="F3" s="1"/>
      <c r="G3" s="1" t="s">
        <v>3395</v>
      </c>
      <c r="H3" s="1"/>
      <c r="I3" s="1" t="s">
        <v>2399</v>
      </c>
      <c r="J3" s="10">
        <v>5</v>
      </c>
      <c r="K3" s="19">
        <v>4</v>
      </c>
      <c r="L3" s="19">
        <v>9</v>
      </c>
      <c r="M3" s="10"/>
      <c r="N3" s="10">
        <v>2016</v>
      </c>
      <c r="O3" s="76">
        <v>35920</v>
      </c>
      <c r="P3" s="80">
        <v>11012017</v>
      </c>
      <c r="Q3" s="80">
        <v>110100</v>
      </c>
      <c r="R3" s="80">
        <v>1</v>
      </c>
    </row>
    <row r="4" spans="1:18" x14ac:dyDescent="0.25">
      <c r="A4" s="4">
        <v>3</v>
      </c>
      <c r="B4" s="4" t="s">
        <v>3295</v>
      </c>
      <c r="C4" s="1" t="s">
        <v>2385</v>
      </c>
      <c r="D4" s="4" t="s">
        <v>13</v>
      </c>
      <c r="E4" s="1" t="s">
        <v>2386</v>
      </c>
      <c r="F4" s="1" t="s">
        <v>2387</v>
      </c>
      <c r="G4" s="1" t="s">
        <v>3395</v>
      </c>
      <c r="H4" s="1" t="s">
        <v>15</v>
      </c>
      <c r="I4" s="1" t="s">
        <v>15</v>
      </c>
      <c r="J4" s="1">
        <v>4.75</v>
      </c>
      <c r="K4" s="2">
        <v>3.83</v>
      </c>
      <c r="L4" s="11">
        <f t="shared" ref="L4:L51" si="0">J4+K4</f>
        <v>8.58</v>
      </c>
      <c r="M4" s="1">
        <v>2013</v>
      </c>
      <c r="N4" s="1">
        <v>2015</v>
      </c>
      <c r="O4" s="105">
        <v>35764</v>
      </c>
      <c r="P4" s="80">
        <v>11012017</v>
      </c>
      <c r="Q4" s="80">
        <v>110100</v>
      </c>
      <c r="R4" s="80">
        <v>1</v>
      </c>
    </row>
    <row r="5" spans="1:18" x14ac:dyDescent="0.25">
      <c r="A5" s="4">
        <v>4</v>
      </c>
      <c r="B5" s="4" t="s">
        <v>2418</v>
      </c>
      <c r="C5" s="1" t="s">
        <v>330</v>
      </c>
      <c r="D5" s="1" t="s">
        <v>19</v>
      </c>
      <c r="E5" s="1" t="s">
        <v>675</v>
      </c>
      <c r="F5" s="1" t="s">
        <v>676</v>
      </c>
      <c r="G5" s="1" t="s">
        <v>3395</v>
      </c>
      <c r="H5" s="1" t="s">
        <v>49</v>
      </c>
      <c r="I5" s="1" t="s">
        <v>15</v>
      </c>
      <c r="J5" s="1">
        <v>5</v>
      </c>
      <c r="K5" s="2">
        <v>5</v>
      </c>
      <c r="L5" s="11">
        <f t="shared" si="0"/>
        <v>10</v>
      </c>
      <c r="M5" s="1">
        <v>2014</v>
      </c>
      <c r="N5" s="1">
        <v>2016</v>
      </c>
      <c r="O5" s="105">
        <v>36160</v>
      </c>
      <c r="P5" s="80">
        <v>11012017</v>
      </c>
      <c r="Q5" s="80">
        <v>110100</v>
      </c>
      <c r="R5" s="80">
        <v>1</v>
      </c>
    </row>
    <row r="6" spans="1:18" x14ac:dyDescent="0.25">
      <c r="A6" s="4">
        <v>5</v>
      </c>
      <c r="B6" s="4" t="s">
        <v>2419</v>
      </c>
      <c r="C6" s="1" t="s">
        <v>1011</v>
      </c>
      <c r="D6" s="1" t="s">
        <v>19</v>
      </c>
      <c r="E6" s="1" t="s">
        <v>162</v>
      </c>
      <c r="F6" s="1" t="s">
        <v>1012</v>
      </c>
      <c r="G6" s="1" t="s">
        <v>3395</v>
      </c>
      <c r="H6" s="1" t="s">
        <v>15</v>
      </c>
      <c r="I6" s="1" t="s">
        <v>15</v>
      </c>
      <c r="J6" s="1">
        <v>5</v>
      </c>
      <c r="K6" s="2">
        <v>5</v>
      </c>
      <c r="L6" s="11">
        <f t="shared" si="0"/>
        <v>10</v>
      </c>
      <c r="M6" s="1">
        <v>2014</v>
      </c>
      <c r="N6" s="1">
        <v>2016</v>
      </c>
      <c r="O6" s="105">
        <v>35712</v>
      </c>
      <c r="P6" s="80">
        <v>11012017</v>
      </c>
      <c r="Q6" s="80">
        <v>110100</v>
      </c>
      <c r="R6" s="80">
        <v>1</v>
      </c>
    </row>
    <row r="7" spans="1:18" x14ac:dyDescent="0.25">
      <c r="A7" s="4">
        <v>6</v>
      </c>
      <c r="B7" s="4" t="s">
        <v>2420</v>
      </c>
      <c r="C7" s="1" t="s">
        <v>1553</v>
      </c>
      <c r="D7" s="1" t="s">
        <v>13</v>
      </c>
      <c r="E7" s="1" t="s">
        <v>1554</v>
      </c>
      <c r="F7" s="1" t="s">
        <v>1555</v>
      </c>
      <c r="G7" s="1" t="s">
        <v>3395</v>
      </c>
      <c r="H7" s="1" t="s">
        <v>15</v>
      </c>
      <c r="I7" s="1" t="s">
        <v>15</v>
      </c>
      <c r="J7" s="1">
        <v>5</v>
      </c>
      <c r="K7" s="2">
        <v>5</v>
      </c>
      <c r="L7" s="11">
        <f t="shared" si="0"/>
        <v>10</v>
      </c>
      <c r="M7" s="1">
        <v>2014</v>
      </c>
      <c r="N7" s="1">
        <v>2016</v>
      </c>
      <c r="O7" s="105">
        <v>36265</v>
      </c>
      <c r="P7" s="80">
        <v>11012017</v>
      </c>
      <c r="Q7" s="80">
        <v>110100</v>
      </c>
      <c r="R7" s="80">
        <v>1</v>
      </c>
    </row>
    <row r="8" spans="1:18" x14ac:dyDescent="0.25">
      <c r="A8" s="4">
        <v>7</v>
      </c>
      <c r="B8" s="4" t="s">
        <v>2421</v>
      </c>
      <c r="C8" s="1" t="s">
        <v>2090</v>
      </c>
      <c r="D8" s="1" t="s">
        <v>19</v>
      </c>
      <c r="E8" s="1" t="s">
        <v>2091</v>
      </c>
      <c r="F8" s="1" t="s">
        <v>2092</v>
      </c>
      <c r="G8" s="1" t="s">
        <v>3395</v>
      </c>
      <c r="H8" s="1" t="s">
        <v>111</v>
      </c>
      <c r="I8" s="1" t="s">
        <v>111</v>
      </c>
      <c r="J8" s="1">
        <v>5</v>
      </c>
      <c r="K8" s="2">
        <v>5</v>
      </c>
      <c r="L8" s="11">
        <f t="shared" si="0"/>
        <v>10</v>
      </c>
      <c r="M8" s="1">
        <v>2013</v>
      </c>
      <c r="N8" s="1">
        <v>2015</v>
      </c>
      <c r="O8" s="105">
        <v>36155</v>
      </c>
      <c r="P8" s="80">
        <v>11012017</v>
      </c>
      <c r="Q8" s="80">
        <v>110100</v>
      </c>
      <c r="R8" s="80">
        <v>1</v>
      </c>
    </row>
    <row r="9" spans="1:18" x14ac:dyDescent="0.25">
      <c r="A9" s="4">
        <v>8</v>
      </c>
      <c r="B9" s="4" t="s">
        <v>2422</v>
      </c>
      <c r="C9" s="1" t="s">
        <v>1789</v>
      </c>
      <c r="D9" s="1" t="s">
        <v>19</v>
      </c>
      <c r="E9" s="1" t="s">
        <v>1790</v>
      </c>
      <c r="F9" s="1" t="s">
        <v>1791</v>
      </c>
      <c r="G9" s="1" t="s">
        <v>3395</v>
      </c>
      <c r="H9" s="1" t="s">
        <v>15</v>
      </c>
      <c r="I9" s="1" t="s">
        <v>15</v>
      </c>
      <c r="J9" s="1">
        <v>5</v>
      </c>
      <c r="K9" s="2">
        <v>5</v>
      </c>
      <c r="L9" s="11">
        <f t="shared" si="0"/>
        <v>10</v>
      </c>
      <c r="M9" s="1">
        <v>2013</v>
      </c>
      <c r="N9" s="1">
        <v>2016</v>
      </c>
      <c r="O9" s="105">
        <v>35679</v>
      </c>
      <c r="P9" s="80">
        <v>11012017</v>
      </c>
      <c r="Q9" s="80">
        <v>110100</v>
      </c>
      <c r="R9" s="80">
        <v>1</v>
      </c>
    </row>
    <row r="10" spans="1:18" x14ac:dyDescent="0.25">
      <c r="A10" s="4">
        <v>9</v>
      </c>
      <c r="B10" s="4" t="s">
        <v>2423</v>
      </c>
      <c r="C10" s="1" t="s">
        <v>67</v>
      </c>
      <c r="D10" s="1" t="s">
        <v>13</v>
      </c>
      <c r="E10" s="1" t="s">
        <v>68</v>
      </c>
      <c r="F10" s="1" t="s">
        <v>69</v>
      </c>
      <c r="G10" s="1" t="s">
        <v>3395</v>
      </c>
      <c r="H10" s="1" t="s">
        <v>15</v>
      </c>
      <c r="I10" s="1" t="s">
        <v>15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105">
        <v>36451</v>
      </c>
      <c r="P10" s="80">
        <v>11012017</v>
      </c>
      <c r="Q10" s="80">
        <v>110100</v>
      </c>
      <c r="R10" s="80">
        <v>1</v>
      </c>
    </row>
    <row r="11" spans="1:18" x14ac:dyDescent="0.25">
      <c r="A11" s="4">
        <v>10</v>
      </c>
      <c r="B11" s="4" t="s">
        <v>2424</v>
      </c>
      <c r="C11" s="1" t="s">
        <v>724</v>
      </c>
      <c r="D11" s="1" t="s">
        <v>13</v>
      </c>
      <c r="E11" s="1" t="s">
        <v>44</v>
      </c>
      <c r="F11" s="1" t="s">
        <v>725</v>
      </c>
      <c r="G11" s="1" t="s">
        <v>3395</v>
      </c>
      <c r="H11" s="1" t="s">
        <v>17</v>
      </c>
      <c r="I11" s="1" t="s">
        <v>15</v>
      </c>
      <c r="J11" s="1">
        <v>5</v>
      </c>
      <c r="K11" s="2">
        <v>5</v>
      </c>
      <c r="L11" s="11">
        <f t="shared" si="0"/>
        <v>10</v>
      </c>
      <c r="M11" s="1">
        <v>2014</v>
      </c>
      <c r="N11" s="1">
        <v>2016</v>
      </c>
      <c r="O11" s="105">
        <v>36450</v>
      </c>
      <c r="P11" s="80">
        <v>11012017</v>
      </c>
      <c r="Q11" s="80">
        <v>110100</v>
      </c>
      <c r="R11" s="80">
        <v>1</v>
      </c>
    </row>
    <row r="12" spans="1:18" x14ac:dyDescent="0.25">
      <c r="A12" s="4">
        <v>11</v>
      </c>
      <c r="B12" s="4" t="s">
        <v>2425</v>
      </c>
      <c r="C12" s="1" t="s">
        <v>836</v>
      </c>
      <c r="D12" s="1" t="s">
        <v>13</v>
      </c>
      <c r="E12" s="1" t="s">
        <v>837</v>
      </c>
      <c r="F12" s="1" t="s">
        <v>838</v>
      </c>
      <c r="G12" s="1" t="s">
        <v>3395</v>
      </c>
      <c r="H12" s="1" t="s">
        <v>15</v>
      </c>
      <c r="I12" s="1" t="s">
        <v>15</v>
      </c>
      <c r="J12" s="1">
        <v>5</v>
      </c>
      <c r="K12" s="2">
        <v>5</v>
      </c>
      <c r="L12" s="11">
        <f t="shared" si="0"/>
        <v>10</v>
      </c>
      <c r="M12" s="1">
        <v>2014</v>
      </c>
      <c r="N12" s="1">
        <v>2016</v>
      </c>
      <c r="O12" s="105">
        <v>36108</v>
      </c>
      <c r="P12" s="80">
        <v>11012017</v>
      </c>
      <c r="Q12" s="80">
        <v>110100</v>
      </c>
      <c r="R12" s="80">
        <v>1</v>
      </c>
    </row>
    <row r="13" spans="1:18" x14ac:dyDescent="0.25">
      <c r="A13" s="4">
        <v>12</v>
      </c>
      <c r="B13" s="4" t="s">
        <v>2426</v>
      </c>
      <c r="C13" s="1" t="s">
        <v>829</v>
      </c>
      <c r="D13" s="1" t="s">
        <v>19</v>
      </c>
      <c r="E13" s="1" t="s">
        <v>830</v>
      </c>
      <c r="F13" s="1" t="s">
        <v>257</v>
      </c>
      <c r="G13" s="1" t="s">
        <v>3395</v>
      </c>
      <c r="H13" s="1" t="s">
        <v>15</v>
      </c>
      <c r="I13" s="1" t="s">
        <v>15</v>
      </c>
      <c r="J13" s="1">
        <v>5</v>
      </c>
      <c r="K13" s="2">
        <v>5</v>
      </c>
      <c r="L13" s="11">
        <f t="shared" si="0"/>
        <v>10</v>
      </c>
      <c r="M13" s="1">
        <v>2014</v>
      </c>
      <c r="N13" s="1">
        <v>2016</v>
      </c>
      <c r="O13" s="105">
        <v>36129</v>
      </c>
      <c r="P13" s="80">
        <v>11012017</v>
      </c>
      <c r="Q13" s="80">
        <v>110100</v>
      </c>
      <c r="R13" s="80">
        <v>1</v>
      </c>
    </row>
    <row r="14" spans="1:18" x14ac:dyDescent="0.25">
      <c r="A14" s="4">
        <v>13</v>
      </c>
      <c r="B14" s="4" t="s">
        <v>2427</v>
      </c>
      <c r="C14" s="1" t="s">
        <v>1628</v>
      </c>
      <c r="D14" s="1" t="s">
        <v>13</v>
      </c>
      <c r="E14" s="1" t="s">
        <v>1629</v>
      </c>
      <c r="F14" s="1" t="s">
        <v>1630</v>
      </c>
      <c r="G14" s="1" t="s">
        <v>3395</v>
      </c>
      <c r="H14" s="1" t="s">
        <v>365</v>
      </c>
      <c r="I14" s="1" t="s">
        <v>15</v>
      </c>
      <c r="J14" s="1">
        <v>5</v>
      </c>
      <c r="K14" s="2">
        <v>5</v>
      </c>
      <c r="L14" s="11">
        <f t="shared" si="0"/>
        <v>10</v>
      </c>
      <c r="M14" s="1">
        <v>2014</v>
      </c>
      <c r="N14" s="1">
        <v>2016</v>
      </c>
      <c r="O14" s="105">
        <v>36019</v>
      </c>
      <c r="P14" s="80">
        <v>11012017</v>
      </c>
      <c r="Q14" s="80">
        <v>110100</v>
      </c>
      <c r="R14" s="80">
        <v>1</v>
      </c>
    </row>
    <row r="15" spans="1:18" x14ac:dyDescent="0.25">
      <c r="A15" s="4">
        <v>14</v>
      </c>
      <c r="B15" s="4" t="s">
        <v>2428</v>
      </c>
      <c r="C15" s="1" t="s">
        <v>2262</v>
      </c>
      <c r="D15" s="1" t="s">
        <v>13</v>
      </c>
      <c r="E15" s="1" t="s">
        <v>363</v>
      </c>
      <c r="F15" s="1" t="s">
        <v>2263</v>
      </c>
      <c r="G15" s="1" t="s">
        <v>3395</v>
      </c>
      <c r="H15" s="1" t="s">
        <v>365</v>
      </c>
      <c r="I15" s="1" t="s">
        <v>365</v>
      </c>
      <c r="J15" s="1">
        <v>5</v>
      </c>
      <c r="K15" s="2">
        <v>4.83</v>
      </c>
      <c r="L15" s="11">
        <f t="shared" si="0"/>
        <v>9.83</v>
      </c>
      <c r="M15" s="1">
        <v>2014</v>
      </c>
      <c r="N15" s="1">
        <v>2016</v>
      </c>
      <c r="O15" s="105">
        <v>35778</v>
      </c>
      <c r="P15" s="80">
        <v>11012017</v>
      </c>
      <c r="Q15" s="80">
        <v>110100</v>
      </c>
      <c r="R15" s="80">
        <v>1</v>
      </c>
    </row>
    <row r="16" spans="1:18" x14ac:dyDescent="0.25">
      <c r="A16" s="4">
        <v>15</v>
      </c>
      <c r="B16" s="4" t="s">
        <v>2429</v>
      </c>
      <c r="C16" s="1" t="s">
        <v>903</v>
      </c>
      <c r="D16" s="1" t="s">
        <v>19</v>
      </c>
      <c r="E16" s="1" t="s">
        <v>904</v>
      </c>
      <c r="F16" s="1" t="s">
        <v>905</v>
      </c>
      <c r="G16" s="1" t="s">
        <v>3399</v>
      </c>
      <c r="H16" s="1" t="s">
        <v>49</v>
      </c>
      <c r="I16" s="1" t="s">
        <v>15</v>
      </c>
      <c r="J16" s="1">
        <v>5</v>
      </c>
      <c r="K16" s="2">
        <v>5</v>
      </c>
      <c r="L16" s="11">
        <f t="shared" si="0"/>
        <v>10</v>
      </c>
      <c r="M16" s="1">
        <v>2014</v>
      </c>
      <c r="N16" s="1">
        <v>2016</v>
      </c>
      <c r="O16" s="105">
        <v>35987</v>
      </c>
      <c r="P16" s="80">
        <v>11012017</v>
      </c>
      <c r="Q16" s="80">
        <v>110100</v>
      </c>
      <c r="R16" s="80">
        <v>1</v>
      </c>
    </row>
    <row r="17" spans="1:18" x14ac:dyDescent="0.25">
      <c r="A17" s="4">
        <v>16</v>
      </c>
      <c r="B17" s="4" t="s">
        <v>3296</v>
      </c>
      <c r="C17" s="1" t="s">
        <v>2323</v>
      </c>
      <c r="D17" s="1" t="s">
        <v>13</v>
      </c>
      <c r="E17" s="1" t="s">
        <v>2324</v>
      </c>
      <c r="F17" s="1" t="s">
        <v>2325</v>
      </c>
      <c r="G17" s="1" t="s">
        <v>3395</v>
      </c>
      <c r="H17" s="1" t="s">
        <v>18</v>
      </c>
      <c r="I17" s="1" t="s">
        <v>15</v>
      </c>
      <c r="J17" s="1">
        <v>5</v>
      </c>
      <c r="K17" s="2">
        <v>4.25</v>
      </c>
      <c r="L17" s="11">
        <f t="shared" si="0"/>
        <v>9.25</v>
      </c>
      <c r="M17" s="1">
        <v>2013</v>
      </c>
      <c r="N17" s="1">
        <v>2015</v>
      </c>
      <c r="O17" s="105">
        <v>35533</v>
      </c>
      <c r="P17" s="80">
        <v>11012017</v>
      </c>
      <c r="Q17" s="80">
        <v>110100</v>
      </c>
      <c r="R17" s="80">
        <v>1</v>
      </c>
    </row>
    <row r="18" spans="1:18" x14ac:dyDescent="0.25">
      <c r="A18" s="4">
        <v>17</v>
      </c>
      <c r="B18" s="4" t="s">
        <v>2430</v>
      </c>
      <c r="C18" s="1" t="s">
        <v>763</v>
      </c>
      <c r="D18" s="1" t="s">
        <v>13</v>
      </c>
      <c r="E18" s="1" t="s">
        <v>764</v>
      </c>
      <c r="F18" s="1" t="s">
        <v>765</v>
      </c>
      <c r="G18" s="1" t="s">
        <v>3395</v>
      </c>
      <c r="H18" s="1" t="s">
        <v>15</v>
      </c>
      <c r="I18" s="1" t="s">
        <v>15</v>
      </c>
      <c r="J18" s="1">
        <v>5</v>
      </c>
      <c r="K18" s="2">
        <v>5</v>
      </c>
      <c r="L18" s="11">
        <f t="shared" si="0"/>
        <v>10</v>
      </c>
      <c r="M18" s="1">
        <v>2014</v>
      </c>
      <c r="N18" s="1">
        <v>2016</v>
      </c>
      <c r="O18" s="105">
        <v>36287</v>
      </c>
      <c r="P18" s="80">
        <v>11012017</v>
      </c>
      <c r="Q18" s="80">
        <v>110100</v>
      </c>
      <c r="R18" s="80">
        <v>1</v>
      </c>
    </row>
    <row r="19" spans="1:18" x14ac:dyDescent="0.25">
      <c r="A19" s="4">
        <v>18</v>
      </c>
      <c r="B19" s="4" t="s">
        <v>2431</v>
      </c>
      <c r="C19" s="1" t="s">
        <v>513</v>
      </c>
      <c r="D19" s="1" t="s">
        <v>19</v>
      </c>
      <c r="E19" s="1" t="s">
        <v>514</v>
      </c>
      <c r="F19" s="1" t="s">
        <v>515</v>
      </c>
      <c r="G19" s="1" t="s">
        <v>3395</v>
      </c>
      <c r="H19" s="1" t="s">
        <v>15</v>
      </c>
      <c r="I19" s="1" t="s">
        <v>15</v>
      </c>
      <c r="J19" s="1">
        <v>5</v>
      </c>
      <c r="K19" s="2">
        <v>5</v>
      </c>
      <c r="L19" s="11">
        <f t="shared" si="0"/>
        <v>10</v>
      </c>
      <c r="M19" s="1">
        <v>2014</v>
      </c>
      <c r="N19" s="1">
        <v>2016</v>
      </c>
      <c r="O19" s="105">
        <v>35728</v>
      </c>
      <c r="P19" s="80">
        <v>11012017</v>
      </c>
      <c r="Q19" s="80">
        <v>110100</v>
      </c>
      <c r="R19" s="80">
        <v>1</v>
      </c>
    </row>
    <row r="20" spans="1:18" x14ac:dyDescent="0.25">
      <c r="A20" s="4">
        <v>19</v>
      </c>
      <c r="B20" s="4" t="s">
        <v>2432</v>
      </c>
      <c r="C20" s="1" t="s">
        <v>818</v>
      </c>
      <c r="D20" s="1" t="s">
        <v>19</v>
      </c>
      <c r="E20" s="1" t="s">
        <v>819</v>
      </c>
      <c r="F20" s="1" t="s">
        <v>820</v>
      </c>
      <c r="G20" s="1" t="s">
        <v>3395</v>
      </c>
      <c r="H20" s="1" t="s">
        <v>15</v>
      </c>
      <c r="I20" s="1" t="s">
        <v>15</v>
      </c>
      <c r="J20" s="1">
        <v>5</v>
      </c>
      <c r="K20" s="2">
        <v>5</v>
      </c>
      <c r="L20" s="11">
        <f t="shared" si="0"/>
        <v>10</v>
      </c>
      <c r="M20" s="1">
        <v>2014</v>
      </c>
      <c r="N20" s="1">
        <v>2016</v>
      </c>
      <c r="O20" s="105">
        <v>36133</v>
      </c>
      <c r="P20" s="80">
        <v>11012017</v>
      </c>
      <c r="Q20" s="80">
        <v>110100</v>
      </c>
      <c r="R20" s="80">
        <v>1</v>
      </c>
    </row>
    <row r="21" spans="1:18" x14ac:dyDescent="0.25">
      <c r="A21" s="4">
        <v>20</v>
      </c>
      <c r="B21" s="4" t="s">
        <v>2433</v>
      </c>
      <c r="C21" s="1" t="s">
        <v>1644</v>
      </c>
      <c r="D21" s="1" t="s">
        <v>13</v>
      </c>
      <c r="E21" s="1" t="s">
        <v>1645</v>
      </c>
      <c r="F21" s="1" t="s">
        <v>1646</v>
      </c>
      <c r="G21" s="1" t="s">
        <v>3395</v>
      </c>
      <c r="H21" s="1" t="s">
        <v>17</v>
      </c>
      <c r="I21" s="1" t="s">
        <v>17</v>
      </c>
      <c r="J21" s="1">
        <v>5</v>
      </c>
      <c r="K21" s="2">
        <v>5</v>
      </c>
      <c r="L21" s="11">
        <f t="shared" si="0"/>
        <v>10</v>
      </c>
      <c r="M21" s="1">
        <v>2013</v>
      </c>
      <c r="N21" s="1">
        <v>2015</v>
      </c>
      <c r="O21" s="105">
        <v>36048</v>
      </c>
      <c r="P21" s="80">
        <v>11012017</v>
      </c>
      <c r="Q21" s="80">
        <v>110100</v>
      </c>
      <c r="R21" s="80">
        <v>1</v>
      </c>
    </row>
    <row r="22" spans="1:18" x14ac:dyDescent="0.25">
      <c r="A22" s="4">
        <v>21</v>
      </c>
      <c r="B22" s="4" t="s">
        <v>2434</v>
      </c>
      <c r="C22" s="1" t="s">
        <v>1923</v>
      </c>
      <c r="D22" s="1" t="s">
        <v>13</v>
      </c>
      <c r="E22" s="1" t="s">
        <v>1924</v>
      </c>
      <c r="F22" s="1" t="s">
        <v>1925</v>
      </c>
      <c r="G22" s="1" t="s">
        <v>3395</v>
      </c>
      <c r="H22" s="1" t="s">
        <v>15</v>
      </c>
      <c r="I22" s="1" t="s">
        <v>15</v>
      </c>
      <c r="J22" s="1">
        <v>5</v>
      </c>
      <c r="K22" s="2">
        <v>5</v>
      </c>
      <c r="L22" s="11">
        <f t="shared" si="0"/>
        <v>10</v>
      </c>
      <c r="M22" s="1">
        <v>2014</v>
      </c>
      <c r="N22" s="1">
        <v>2016</v>
      </c>
      <c r="O22" s="105">
        <v>36417</v>
      </c>
      <c r="P22" s="80">
        <v>11012017</v>
      </c>
      <c r="Q22" s="80">
        <v>110100</v>
      </c>
      <c r="R22" s="80">
        <v>1</v>
      </c>
    </row>
    <row r="23" spans="1:18" x14ac:dyDescent="0.25">
      <c r="A23" s="4">
        <v>22</v>
      </c>
      <c r="B23" s="4" t="s">
        <v>2435</v>
      </c>
      <c r="C23" s="1" t="s">
        <v>788</v>
      </c>
      <c r="D23" s="1" t="s">
        <v>13</v>
      </c>
      <c r="E23" s="1" t="s">
        <v>789</v>
      </c>
      <c r="F23" s="1" t="s">
        <v>790</v>
      </c>
      <c r="G23" s="1" t="s">
        <v>3395</v>
      </c>
      <c r="H23" s="1" t="s">
        <v>15</v>
      </c>
      <c r="I23" s="1" t="s">
        <v>15</v>
      </c>
      <c r="J23" s="1">
        <v>5</v>
      </c>
      <c r="K23" s="2">
        <v>5</v>
      </c>
      <c r="L23" s="11">
        <f t="shared" si="0"/>
        <v>10</v>
      </c>
      <c r="M23" s="1">
        <v>2014</v>
      </c>
      <c r="N23" s="1">
        <v>2016</v>
      </c>
      <c r="O23" s="105">
        <v>36168</v>
      </c>
      <c r="P23" s="80">
        <v>11012017</v>
      </c>
      <c r="Q23" s="80">
        <v>110100</v>
      </c>
      <c r="R23" s="80">
        <v>1</v>
      </c>
    </row>
    <row r="24" spans="1:18" x14ac:dyDescent="0.25">
      <c r="A24" s="4">
        <v>23</v>
      </c>
      <c r="B24" s="4" t="s">
        <v>2436</v>
      </c>
      <c r="C24" s="1" t="s">
        <v>1473</v>
      </c>
      <c r="D24" s="1" t="s">
        <v>19</v>
      </c>
      <c r="E24" s="1" t="s">
        <v>1474</v>
      </c>
      <c r="F24" s="1" t="s">
        <v>1475</v>
      </c>
      <c r="G24" s="1" t="s">
        <v>3395</v>
      </c>
      <c r="H24" s="1" t="s">
        <v>17</v>
      </c>
      <c r="I24" s="1" t="s">
        <v>15</v>
      </c>
      <c r="J24" s="1">
        <v>5</v>
      </c>
      <c r="K24" s="2">
        <v>5</v>
      </c>
      <c r="L24" s="11">
        <f t="shared" si="0"/>
        <v>10</v>
      </c>
      <c r="M24" s="1">
        <v>2013</v>
      </c>
      <c r="N24" s="1">
        <v>2016</v>
      </c>
      <c r="O24" s="105">
        <v>35110</v>
      </c>
      <c r="P24" s="80">
        <v>11012017</v>
      </c>
      <c r="Q24" s="80">
        <v>110100</v>
      </c>
      <c r="R24" s="80">
        <v>1</v>
      </c>
    </row>
    <row r="25" spans="1:18" x14ac:dyDescent="0.25">
      <c r="A25" s="4">
        <v>24</v>
      </c>
      <c r="B25" s="4" t="s">
        <v>2437</v>
      </c>
      <c r="C25" s="1" t="s">
        <v>562</v>
      </c>
      <c r="D25" s="1" t="s">
        <v>13</v>
      </c>
      <c r="E25" s="1" t="s">
        <v>563</v>
      </c>
      <c r="F25" s="1" t="s">
        <v>564</v>
      </c>
      <c r="G25" s="1" t="s">
        <v>3395</v>
      </c>
      <c r="H25" s="1" t="s">
        <v>15</v>
      </c>
      <c r="I25" s="1" t="s">
        <v>15</v>
      </c>
      <c r="J25" s="1">
        <v>5</v>
      </c>
      <c r="K25" s="2">
        <v>5</v>
      </c>
      <c r="L25" s="11">
        <f t="shared" si="0"/>
        <v>10</v>
      </c>
      <c r="M25" s="1">
        <v>2014</v>
      </c>
      <c r="N25" s="1">
        <v>2016</v>
      </c>
      <c r="O25" s="105">
        <v>35514</v>
      </c>
      <c r="P25" s="80">
        <v>11012017</v>
      </c>
      <c r="Q25" s="80">
        <v>110100</v>
      </c>
      <c r="R25" s="80">
        <v>1</v>
      </c>
    </row>
    <row r="26" spans="1:18" x14ac:dyDescent="0.25">
      <c r="A26" s="4">
        <v>25</v>
      </c>
      <c r="B26" s="4" t="s">
        <v>2438</v>
      </c>
      <c r="C26" s="1" t="s">
        <v>1689</v>
      </c>
      <c r="D26" s="1" t="s">
        <v>13</v>
      </c>
      <c r="E26" s="1" t="s">
        <v>1690</v>
      </c>
      <c r="F26" s="1" t="s">
        <v>1691</v>
      </c>
      <c r="G26" s="1" t="s">
        <v>3395</v>
      </c>
      <c r="H26" s="1" t="s">
        <v>97</v>
      </c>
      <c r="I26" s="1" t="s">
        <v>97</v>
      </c>
      <c r="J26" s="1">
        <v>5</v>
      </c>
      <c r="K26" s="2">
        <v>5</v>
      </c>
      <c r="L26" s="11">
        <f t="shared" si="0"/>
        <v>10</v>
      </c>
      <c r="M26" s="1">
        <v>2013</v>
      </c>
      <c r="N26" s="1">
        <v>2015</v>
      </c>
      <c r="O26" s="105">
        <v>35806</v>
      </c>
      <c r="P26" s="80">
        <v>11012017</v>
      </c>
      <c r="Q26" s="80">
        <v>110100</v>
      </c>
      <c r="R26" s="80">
        <v>1</v>
      </c>
    </row>
    <row r="27" spans="1:18" x14ac:dyDescent="0.25">
      <c r="A27" s="4">
        <v>26</v>
      </c>
      <c r="B27" s="4" t="s">
        <v>2439</v>
      </c>
      <c r="C27" s="1" t="s">
        <v>114</v>
      </c>
      <c r="D27" s="1" t="s">
        <v>19</v>
      </c>
      <c r="E27" s="1" t="s">
        <v>115</v>
      </c>
      <c r="F27" s="1" t="s">
        <v>116</v>
      </c>
      <c r="G27" s="1" t="s">
        <v>3395</v>
      </c>
      <c r="H27" s="1" t="s">
        <v>15</v>
      </c>
      <c r="I27" s="1" t="s">
        <v>15</v>
      </c>
      <c r="J27" s="1">
        <v>5</v>
      </c>
      <c r="K27" s="2">
        <v>5</v>
      </c>
      <c r="L27" s="11">
        <f t="shared" si="0"/>
        <v>10</v>
      </c>
      <c r="M27" s="1">
        <v>2014</v>
      </c>
      <c r="N27" s="1">
        <v>2016</v>
      </c>
      <c r="O27" s="105">
        <v>36350</v>
      </c>
      <c r="P27" s="80">
        <v>11012017</v>
      </c>
      <c r="Q27" s="80">
        <v>110100</v>
      </c>
      <c r="R27" s="80">
        <v>1</v>
      </c>
    </row>
    <row r="28" spans="1:18" x14ac:dyDescent="0.25">
      <c r="A28" s="4">
        <v>27</v>
      </c>
      <c r="B28" s="4" t="s">
        <v>2440</v>
      </c>
      <c r="C28" s="1" t="s">
        <v>939</v>
      </c>
      <c r="D28" s="1" t="s">
        <v>13</v>
      </c>
      <c r="E28" s="1" t="s">
        <v>940</v>
      </c>
      <c r="F28" s="1" t="s">
        <v>941</v>
      </c>
      <c r="G28" s="1" t="s">
        <v>3395</v>
      </c>
      <c r="H28" s="1" t="s">
        <v>15</v>
      </c>
      <c r="I28" s="1" t="s">
        <v>15</v>
      </c>
      <c r="J28" s="1">
        <v>5</v>
      </c>
      <c r="K28" s="2">
        <v>5</v>
      </c>
      <c r="L28" s="11">
        <f t="shared" si="0"/>
        <v>10</v>
      </c>
      <c r="M28" s="1">
        <v>2014</v>
      </c>
      <c r="N28" s="1">
        <v>2016</v>
      </c>
      <c r="O28" s="105">
        <v>35882</v>
      </c>
      <c r="P28" s="80">
        <v>11012017</v>
      </c>
      <c r="Q28" s="80">
        <v>110100</v>
      </c>
      <c r="R28" s="80">
        <v>1</v>
      </c>
    </row>
    <row r="29" spans="1:18" x14ac:dyDescent="0.25">
      <c r="A29" s="4">
        <v>28</v>
      </c>
      <c r="B29" s="4" t="s">
        <v>2441</v>
      </c>
      <c r="C29" s="1" t="s">
        <v>1686</v>
      </c>
      <c r="D29" s="1" t="s">
        <v>19</v>
      </c>
      <c r="E29" s="1" t="s">
        <v>1687</v>
      </c>
      <c r="F29" s="1" t="s">
        <v>1688</v>
      </c>
      <c r="G29" s="1" t="s">
        <v>3399</v>
      </c>
      <c r="H29" s="1" t="s">
        <v>17</v>
      </c>
      <c r="I29" s="1" t="s">
        <v>17</v>
      </c>
      <c r="J29" s="1">
        <v>5</v>
      </c>
      <c r="K29" s="2">
        <v>5</v>
      </c>
      <c r="L29" s="11">
        <f t="shared" si="0"/>
        <v>10</v>
      </c>
      <c r="M29" s="1">
        <v>2014</v>
      </c>
      <c r="N29" s="1">
        <v>2016</v>
      </c>
      <c r="O29" s="105">
        <v>35438</v>
      </c>
      <c r="P29" s="80">
        <v>11012017</v>
      </c>
      <c r="Q29" s="80">
        <v>110100</v>
      </c>
      <c r="R29" s="80">
        <v>1</v>
      </c>
    </row>
    <row r="30" spans="1:18" x14ac:dyDescent="0.25">
      <c r="A30" s="4">
        <v>29</v>
      </c>
      <c r="B30" s="4" t="s">
        <v>2442</v>
      </c>
      <c r="C30" s="1" t="s">
        <v>281</v>
      </c>
      <c r="D30" s="1" t="s">
        <v>13</v>
      </c>
      <c r="E30" s="1" t="s">
        <v>282</v>
      </c>
      <c r="F30" s="1" t="s">
        <v>283</v>
      </c>
      <c r="G30" s="1" t="s">
        <v>3395</v>
      </c>
      <c r="H30" s="1" t="s">
        <v>15</v>
      </c>
      <c r="I30" s="1" t="s">
        <v>15</v>
      </c>
      <c r="J30" s="1">
        <v>5</v>
      </c>
      <c r="K30" s="2">
        <v>5</v>
      </c>
      <c r="L30" s="11">
        <f t="shared" si="0"/>
        <v>10</v>
      </c>
      <c r="M30" s="1">
        <v>2014</v>
      </c>
      <c r="N30" s="1">
        <v>2016</v>
      </c>
      <c r="O30" s="105">
        <v>36126</v>
      </c>
      <c r="P30" s="80">
        <v>11012017</v>
      </c>
      <c r="Q30" s="80">
        <v>110100</v>
      </c>
      <c r="R30" s="80">
        <v>1</v>
      </c>
    </row>
    <row r="31" spans="1:18" x14ac:dyDescent="0.25">
      <c r="A31" s="4">
        <v>30</v>
      </c>
      <c r="B31" s="4" t="s">
        <v>2443</v>
      </c>
      <c r="C31" s="1" t="s">
        <v>809</v>
      </c>
      <c r="D31" s="1" t="s">
        <v>13</v>
      </c>
      <c r="E31" s="1" t="s">
        <v>810</v>
      </c>
      <c r="F31" s="1" t="s">
        <v>811</v>
      </c>
      <c r="G31" s="1" t="s">
        <v>3395</v>
      </c>
      <c r="H31" s="1" t="s">
        <v>15</v>
      </c>
      <c r="I31" s="1" t="s">
        <v>15</v>
      </c>
      <c r="J31" s="1">
        <v>5</v>
      </c>
      <c r="K31" s="2">
        <v>5</v>
      </c>
      <c r="L31" s="11">
        <f t="shared" si="0"/>
        <v>10</v>
      </c>
      <c r="M31" s="1">
        <v>2014</v>
      </c>
      <c r="N31" s="1">
        <v>2016</v>
      </c>
      <c r="O31" s="105">
        <v>36146</v>
      </c>
      <c r="P31" s="80">
        <v>11012017</v>
      </c>
      <c r="Q31" s="80">
        <v>110100</v>
      </c>
      <c r="R31" s="80">
        <v>1</v>
      </c>
    </row>
    <row r="32" spans="1:18" x14ac:dyDescent="0.25">
      <c r="A32" s="4">
        <v>31</v>
      </c>
      <c r="B32" s="4" t="s">
        <v>2444</v>
      </c>
      <c r="C32" s="1" t="s">
        <v>1717</v>
      </c>
      <c r="D32" s="1" t="s">
        <v>19</v>
      </c>
      <c r="E32" s="1" t="s">
        <v>398</v>
      </c>
      <c r="F32" s="1" t="s">
        <v>1718</v>
      </c>
      <c r="G32" s="1" t="s">
        <v>3395</v>
      </c>
      <c r="H32" s="1" t="s">
        <v>15</v>
      </c>
      <c r="I32" s="1" t="s">
        <v>15</v>
      </c>
      <c r="J32" s="1">
        <v>5</v>
      </c>
      <c r="K32" s="2">
        <v>5</v>
      </c>
      <c r="L32" s="11">
        <f t="shared" si="0"/>
        <v>10</v>
      </c>
      <c r="M32" s="1">
        <v>2014</v>
      </c>
      <c r="N32" s="1">
        <v>2016</v>
      </c>
      <c r="O32" s="105">
        <v>35775</v>
      </c>
      <c r="P32" s="80">
        <v>11012017</v>
      </c>
      <c r="Q32" s="80">
        <v>110100</v>
      </c>
      <c r="R32" s="80">
        <v>1</v>
      </c>
    </row>
    <row r="33" spans="1:18" x14ac:dyDescent="0.25">
      <c r="A33" s="4">
        <v>32</v>
      </c>
      <c r="B33" s="4" t="s">
        <v>2445</v>
      </c>
      <c r="C33" s="1" t="s">
        <v>2047</v>
      </c>
      <c r="D33" s="1" t="s">
        <v>19</v>
      </c>
      <c r="E33" s="1" t="s">
        <v>2048</v>
      </c>
      <c r="F33" s="1" t="s">
        <v>2049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0"/>
        <v>10</v>
      </c>
      <c r="M33" s="1">
        <v>2014</v>
      </c>
      <c r="N33" s="1">
        <v>2016</v>
      </c>
      <c r="O33" s="105">
        <v>35942</v>
      </c>
      <c r="P33" s="80">
        <v>11012017</v>
      </c>
      <c r="Q33" s="80">
        <v>110100</v>
      </c>
      <c r="R33" s="80">
        <v>1</v>
      </c>
    </row>
    <row r="34" spans="1:18" x14ac:dyDescent="0.25">
      <c r="A34" s="4">
        <v>33</v>
      </c>
      <c r="B34" s="4" t="s">
        <v>2446</v>
      </c>
      <c r="C34" s="1" t="s">
        <v>1997</v>
      </c>
      <c r="D34" s="1" t="s">
        <v>19</v>
      </c>
      <c r="E34" s="1" t="s">
        <v>1998</v>
      </c>
      <c r="F34" s="1" t="s">
        <v>1999</v>
      </c>
      <c r="G34" s="1" t="s">
        <v>3395</v>
      </c>
      <c r="H34" s="1" t="s">
        <v>15</v>
      </c>
      <c r="I34" s="1" t="s">
        <v>15</v>
      </c>
      <c r="J34" s="1">
        <v>5</v>
      </c>
      <c r="K34" s="2">
        <v>5</v>
      </c>
      <c r="L34" s="11">
        <f t="shared" si="0"/>
        <v>10</v>
      </c>
      <c r="M34" s="1">
        <v>2014</v>
      </c>
      <c r="N34" s="1">
        <v>2016</v>
      </c>
      <c r="O34" s="105">
        <v>35819</v>
      </c>
      <c r="P34" s="80">
        <v>11012017</v>
      </c>
      <c r="Q34" s="80">
        <v>110100</v>
      </c>
      <c r="R34" s="80">
        <v>1</v>
      </c>
    </row>
    <row r="35" spans="1:18" x14ac:dyDescent="0.25">
      <c r="A35" s="4">
        <v>34</v>
      </c>
      <c r="B35" s="4" t="s">
        <v>2447</v>
      </c>
      <c r="C35" s="1" t="s">
        <v>664</v>
      </c>
      <c r="D35" s="1" t="s">
        <v>19</v>
      </c>
      <c r="E35" s="1" t="s">
        <v>665</v>
      </c>
      <c r="F35" s="1" t="s">
        <v>666</v>
      </c>
      <c r="G35" s="1" t="s">
        <v>3395</v>
      </c>
      <c r="H35" s="1" t="s">
        <v>15</v>
      </c>
      <c r="I35" s="1" t="s">
        <v>15</v>
      </c>
      <c r="J35" s="1">
        <v>5</v>
      </c>
      <c r="K35" s="2">
        <v>5</v>
      </c>
      <c r="L35" s="11">
        <f t="shared" si="0"/>
        <v>10</v>
      </c>
      <c r="M35" s="1">
        <v>2013</v>
      </c>
      <c r="N35" s="1">
        <v>2015</v>
      </c>
      <c r="O35" s="105">
        <v>36156</v>
      </c>
      <c r="P35" s="80">
        <v>11012017</v>
      </c>
      <c r="Q35" s="80">
        <v>110100</v>
      </c>
      <c r="R35" s="80">
        <v>1</v>
      </c>
    </row>
    <row r="36" spans="1:18" x14ac:dyDescent="0.25">
      <c r="A36" s="4">
        <v>35</v>
      </c>
      <c r="B36" s="4" t="s">
        <v>2449</v>
      </c>
      <c r="C36" s="1" t="s">
        <v>1497</v>
      </c>
      <c r="D36" s="1" t="s">
        <v>19</v>
      </c>
      <c r="E36" s="1" t="s">
        <v>1498</v>
      </c>
      <c r="F36" s="1" t="s">
        <v>1499</v>
      </c>
      <c r="G36" s="1" t="s">
        <v>3395</v>
      </c>
      <c r="H36" s="1" t="s">
        <v>66</v>
      </c>
      <c r="I36" s="1" t="s">
        <v>66</v>
      </c>
      <c r="J36" s="1">
        <v>5</v>
      </c>
      <c r="K36" s="2">
        <v>5</v>
      </c>
      <c r="L36" s="11">
        <f t="shared" si="0"/>
        <v>10</v>
      </c>
      <c r="M36" s="1">
        <v>2014</v>
      </c>
      <c r="N36" s="1">
        <v>2016</v>
      </c>
      <c r="O36" s="105">
        <v>36434</v>
      </c>
      <c r="P36" s="80">
        <v>11012017</v>
      </c>
      <c r="Q36" s="80">
        <v>110100</v>
      </c>
      <c r="R36" s="80">
        <v>1</v>
      </c>
    </row>
    <row r="37" spans="1:18" x14ac:dyDescent="0.25">
      <c r="A37" s="4">
        <v>36</v>
      </c>
      <c r="B37" s="4" t="s">
        <v>2450</v>
      </c>
      <c r="C37" s="1" t="s">
        <v>2108</v>
      </c>
      <c r="D37" s="1" t="s">
        <v>13</v>
      </c>
      <c r="E37" s="1" t="s">
        <v>2109</v>
      </c>
      <c r="F37" s="1" t="s">
        <v>2110</v>
      </c>
      <c r="G37" s="1" t="s">
        <v>3395</v>
      </c>
      <c r="H37" s="1" t="s">
        <v>97</v>
      </c>
      <c r="I37" s="1" t="s">
        <v>97</v>
      </c>
      <c r="J37" s="1">
        <v>5</v>
      </c>
      <c r="K37" s="2">
        <v>4.92</v>
      </c>
      <c r="L37" s="11">
        <f t="shared" si="0"/>
        <v>9.92</v>
      </c>
      <c r="M37" s="1">
        <v>2014</v>
      </c>
      <c r="N37" s="1">
        <v>2016</v>
      </c>
      <c r="O37" s="105">
        <v>35748</v>
      </c>
      <c r="P37" s="80">
        <v>11012017</v>
      </c>
      <c r="Q37" s="80">
        <v>110100</v>
      </c>
      <c r="R37" s="80">
        <v>1</v>
      </c>
    </row>
    <row r="38" spans="1:18" x14ac:dyDescent="0.25">
      <c r="A38" s="4">
        <v>37</v>
      </c>
      <c r="B38" s="4" t="s">
        <v>2452</v>
      </c>
      <c r="C38" s="1" t="s">
        <v>1427</v>
      </c>
      <c r="D38" s="1" t="s">
        <v>13</v>
      </c>
      <c r="E38" s="1" t="s">
        <v>1428</v>
      </c>
      <c r="F38" s="1" t="s">
        <v>1429</v>
      </c>
      <c r="G38" s="1" t="s">
        <v>3399</v>
      </c>
      <c r="H38" s="1" t="s">
        <v>15</v>
      </c>
      <c r="I38" s="1" t="s">
        <v>15</v>
      </c>
      <c r="J38" s="1">
        <v>5</v>
      </c>
      <c r="K38" s="2">
        <v>5</v>
      </c>
      <c r="L38" s="11">
        <f t="shared" si="0"/>
        <v>10</v>
      </c>
      <c r="M38" s="1">
        <v>2014</v>
      </c>
      <c r="N38" s="1">
        <v>2016</v>
      </c>
      <c r="O38" s="105">
        <v>35772</v>
      </c>
      <c r="P38" s="80">
        <v>11012017</v>
      </c>
      <c r="Q38" s="80">
        <v>110100</v>
      </c>
      <c r="R38" s="80">
        <v>1</v>
      </c>
    </row>
    <row r="39" spans="1:18" x14ac:dyDescent="0.25">
      <c r="A39" s="4">
        <v>38</v>
      </c>
      <c r="B39" s="4" t="s">
        <v>2454</v>
      </c>
      <c r="C39" s="1" t="s">
        <v>2076</v>
      </c>
      <c r="D39" s="1" t="s">
        <v>13</v>
      </c>
      <c r="E39" s="1" t="s">
        <v>29</v>
      </c>
      <c r="F39" s="1" t="s">
        <v>2077</v>
      </c>
      <c r="G39" s="1" t="s">
        <v>3395</v>
      </c>
      <c r="H39" s="1" t="s">
        <v>18</v>
      </c>
      <c r="I39" s="1" t="s">
        <v>18</v>
      </c>
      <c r="J39" s="1">
        <v>5</v>
      </c>
      <c r="K39" s="2">
        <v>5</v>
      </c>
      <c r="L39" s="11">
        <f t="shared" si="0"/>
        <v>10</v>
      </c>
      <c r="M39" s="1">
        <v>2014</v>
      </c>
      <c r="N39" s="1">
        <v>2016</v>
      </c>
      <c r="O39" s="105">
        <v>35955</v>
      </c>
      <c r="P39" s="80">
        <v>11012017</v>
      </c>
      <c r="Q39" s="80">
        <v>110100</v>
      </c>
      <c r="R39" s="80">
        <v>1</v>
      </c>
    </row>
    <row r="40" spans="1:18" x14ac:dyDescent="0.25">
      <c r="A40" s="4">
        <v>39</v>
      </c>
      <c r="B40" s="4" t="s">
        <v>2456</v>
      </c>
      <c r="C40" s="1" t="s">
        <v>1692</v>
      </c>
      <c r="D40" s="1" t="s">
        <v>19</v>
      </c>
      <c r="E40" s="1" t="s">
        <v>1556</v>
      </c>
      <c r="F40" s="1" t="s">
        <v>893</v>
      </c>
      <c r="G40" s="1" t="s">
        <v>3395</v>
      </c>
      <c r="H40" s="1" t="s">
        <v>17</v>
      </c>
      <c r="I40" s="1" t="s">
        <v>17</v>
      </c>
      <c r="J40" s="1">
        <v>5</v>
      </c>
      <c r="K40" s="2">
        <v>5</v>
      </c>
      <c r="L40" s="11">
        <f t="shared" si="0"/>
        <v>10</v>
      </c>
      <c r="M40" s="1">
        <v>2013</v>
      </c>
      <c r="N40" s="1">
        <v>2015</v>
      </c>
      <c r="O40" s="105">
        <v>35339</v>
      </c>
      <c r="P40" s="80">
        <v>11012017</v>
      </c>
      <c r="Q40" s="80">
        <v>110100</v>
      </c>
      <c r="R40" s="80">
        <v>1</v>
      </c>
    </row>
    <row r="41" spans="1:18" x14ac:dyDescent="0.25">
      <c r="A41" s="4">
        <v>40</v>
      </c>
      <c r="B41" s="4" t="s">
        <v>2458</v>
      </c>
      <c r="C41" s="1" t="s">
        <v>1095</v>
      </c>
      <c r="D41" s="1" t="s">
        <v>19</v>
      </c>
      <c r="E41" s="1" t="s">
        <v>969</v>
      </c>
      <c r="F41" s="1" t="s">
        <v>1096</v>
      </c>
      <c r="G41" s="1" t="s">
        <v>3395</v>
      </c>
      <c r="H41" s="1" t="s">
        <v>15</v>
      </c>
      <c r="I41" s="1" t="s">
        <v>15</v>
      </c>
      <c r="J41" s="1">
        <v>5</v>
      </c>
      <c r="K41" s="2">
        <v>5</v>
      </c>
      <c r="L41" s="11">
        <f t="shared" si="0"/>
        <v>10</v>
      </c>
      <c r="M41" s="1">
        <v>2013</v>
      </c>
      <c r="N41" s="1">
        <v>2015</v>
      </c>
      <c r="O41" s="105">
        <v>35685</v>
      </c>
      <c r="P41" s="80">
        <v>11012017</v>
      </c>
      <c r="Q41" s="80">
        <v>110100</v>
      </c>
      <c r="R41" s="80">
        <v>1</v>
      </c>
    </row>
    <row r="42" spans="1:18" x14ac:dyDescent="0.25">
      <c r="A42" s="4">
        <v>41</v>
      </c>
      <c r="B42" s="4" t="s">
        <v>2460</v>
      </c>
      <c r="C42" s="1" t="s">
        <v>1541</v>
      </c>
      <c r="D42" s="1" t="s">
        <v>13</v>
      </c>
      <c r="E42" s="1" t="s">
        <v>1542</v>
      </c>
      <c r="F42" s="1" t="s">
        <v>1543</v>
      </c>
      <c r="G42" s="1" t="s">
        <v>3395</v>
      </c>
      <c r="H42" s="1" t="s">
        <v>17</v>
      </c>
      <c r="I42" s="1" t="s">
        <v>17</v>
      </c>
      <c r="J42" s="1">
        <v>5</v>
      </c>
      <c r="K42" s="2">
        <v>5</v>
      </c>
      <c r="L42" s="11">
        <f t="shared" si="0"/>
        <v>10</v>
      </c>
      <c r="M42" s="1">
        <v>2014</v>
      </c>
      <c r="N42" s="1">
        <v>2016</v>
      </c>
      <c r="O42" s="105">
        <v>36477</v>
      </c>
      <c r="P42" s="80">
        <v>11012017</v>
      </c>
      <c r="Q42" s="80">
        <v>110100</v>
      </c>
      <c r="R42" s="80">
        <v>1</v>
      </c>
    </row>
    <row r="43" spans="1:18" x14ac:dyDescent="0.25">
      <c r="A43" s="4">
        <v>42</v>
      </c>
      <c r="B43" s="4" t="s">
        <v>2461</v>
      </c>
      <c r="C43" s="1" t="s">
        <v>1355</v>
      </c>
      <c r="D43" s="1" t="s">
        <v>13</v>
      </c>
      <c r="E43" s="1" t="s">
        <v>1356</v>
      </c>
      <c r="F43" s="1" t="s">
        <v>1357</v>
      </c>
      <c r="G43" s="1" t="s">
        <v>3395</v>
      </c>
      <c r="H43" s="1" t="s">
        <v>66</v>
      </c>
      <c r="I43" s="1" t="s">
        <v>66</v>
      </c>
      <c r="J43" s="1">
        <v>5</v>
      </c>
      <c r="K43" s="2">
        <v>5</v>
      </c>
      <c r="L43" s="11">
        <f t="shared" si="0"/>
        <v>10</v>
      </c>
      <c r="M43" s="1">
        <v>2014</v>
      </c>
      <c r="N43" s="1">
        <v>2016</v>
      </c>
      <c r="O43" s="105">
        <v>36373</v>
      </c>
      <c r="P43" s="80">
        <v>11012017</v>
      </c>
      <c r="Q43" s="80">
        <v>110100</v>
      </c>
      <c r="R43" s="80">
        <v>1</v>
      </c>
    </row>
    <row r="44" spans="1:18" x14ac:dyDescent="0.25">
      <c r="A44" s="4">
        <v>43</v>
      </c>
      <c r="B44" s="4" t="s">
        <v>2462</v>
      </c>
      <c r="C44" s="1" t="s">
        <v>190</v>
      </c>
      <c r="D44" s="1" t="s">
        <v>19</v>
      </c>
      <c r="E44" s="1" t="s">
        <v>191</v>
      </c>
      <c r="F44" s="1" t="s">
        <v>192</v>
      </c>
      <c r="G44" s="1" t="s">
        <v>3395</v>
      </c>
      <c r="H44" s="1" t="s">
        <v>17</v>
      </c>
      <c r="I44" s="1" t="s">
        <v>17</v>
      </c>
      <c r="J44" s="1">
        <v>5</v>
      </c>
      <c r="K44" s="2">
        <v>5</v>
      </c>
      <c r="L44" s="11">
        <f t="shared" si="0"/>
        <v>10</v>
      </c>
      <c r="M44" s="1">
        <v>2014</v>
      </c>
      <c r="N44" s="1">
        <v>2016</v>
      </c>
      <c r="O44" s="105">
        <v>36231</v>
      </c>
      <c r="P44" s="80">
        <v>11012017</v>
      </c>
      <c r="Q44" s="80">
        <v>110100</v>
      </c>
      <c r="R44" s="80">
        <v>1</v>
      </c>
    </row>
    <row r="45" spans="1:18" x14ac:dyDescent="0.25">
      <c r="A45" s="4">
        <v>44</v>
      </c>
      <c r="B45" s="4" t="s">
        <v>2463</v>
      </c>
      <c r="C45" s="1" t="s">
        <v>2255</v>
      </c>
      <c r="D45" s="1" t="s">
        <v>13</v>
      </c>
      <c r="E45" s="1" t="s">
        <v>2256</v>
      </c>
      <c r="F45" s="1" t="s">
        <v>2257</v>
      </c>
      <c r="G45" s="1" t="s">
        <v>3395</v>
      </c>
      <c r="H45" s="1" t="s">
        <v>15</v>
      </c>
      <c r="I45" s="1" t="s">
        <v>15</v>
      </c>
      <c r="J45" s="1">
        <v>5</v>
      </c>
      <c r="K45" s="2">
        <v>4.83</v>
      </c>
      <c r="L45" s="11">
        <f t="shared" si="0"/>
        <v>9.83</v>
      </c>
      <c r="M45" s="1">
        <v>2014</v>
      </c>
      <c r="N45" s="1">
        <v>2016</v>
      </c>
      <c r="O45" s="105">
        <v>36078</v>
      </c>
      <c r="P45" s="80">
        <v>11012017</v>
      </c>
      <c r="Q45" s="80">
        <v>110100</v>
      </c>
      <c r="R45" s="80">
        <v>1</v>
      </c>
    </row>
    <row r="46" spans="1:18" x14ac:dyDescent="0.25">
      <c r="A46" s="4">
        <v>45</v>
      </c>
      <c r="B46" s="4" t="s">
        <v>2464</v>
      </c>
      <c r="C46" s="1" t="s">
        <v>1349</v>
      </c>
      <c r="D46" s="1" t="s">
        <v>13</v>
      </c>
      <c r="E46" s="1" t="s">
        <v>1350</v>
      </c>
      <c r="F46" s="1" t="s">
        <v>1351</v>
      </c>
      <c r="G46" s="1" t="s">
        <v>3395</v>
      </c>
      <c r="H46" s="1" t="s">
        <v>15</v>
      </c>
      <c r="I46" s="1" t="s">
        <v>15</v>
      </c>
      <c r="J46" s="1">
        <v>5</v>
      </c>
      <c r="K46" s="2">
        <v>5</v>
      </c>
      <c r="L46" s="11">
        <f t="shared" si="0"/>
        <v>10</v>
      </c>
      <c r="M46" s="1">
        <v>2014</v>
      </c>
      <c r="N46" s="1">
        <v>2016</v>
      </c>
      <c r="O46" s="105">
        <v>36397</v>
      </c>
      <c r="P46" s="80">
        <v>11012017</v>
      </c>
      <c r="Q46" s="80">
        <v>110100</v>
      </c>
      <c r="R46" s="80">
        <v>1</v>
      </c>
    </row>
    <row r="47" spans="1:18" x14ac:dyDescent="0.25">
      <c r="A47" s="4">
        <v>46</v>
      </c>
      <c r="B47" s="4" t="s">
        <v>2465</v>
      </c>
      <c r="C47" s="1" t="s">
        <v>646</v>
      </c>
      <c r="D47" s="1" t="s">
        <v>13</v>
      </c>
      <c r="E47" s="1" t="s">
        <v>647</v>
      </c>
      <c r="F47" s="1" t="s">
        <v>648</v>
      </c>
      <c r="G47" s="1" t="s">
        <v>3395</v>
      </c>
      <c r="H47" s="1" t="s">
        <v>15</v>
      </c>
      <c r="I47" s="1" t="s">
        <v>15</v>
      </c>
      <c r="J47" s="1">
        <v>5</v>
      </c>
      <c r="K47" s="2">
        <v>5</v>
      </c>
      <c r="L47" s="11">
        <f t="shared" si="0"/>
        <v>10</v>
      </c>
      <c r="M47" s="1">
        <v>2014</v>
      </c>
      <c r="N47" s="1">
        <v>2016</v>
      </c>
      <c r="O47" s="105">
        <v>35870</v>
      </c>
      <c r="P47" s="80">
        <v>11012017</v>
      </c>
      <c r="Q47" s="80">
        <v>110100</v>
      </c>
      <c r="R47" s="80">
        <v>1</v>
      </c>
    </row>
    <row r="48" spans="1:18" x14ac:dyDescent="0.25">
      <c r="A48" s="4">
        <v>47</v>
      </c>
      <c r="B48" s="4" t="s">
        <v>2467</v>
      </c>
      <c r="C48" s="1" t="s">
        <v>2070</v>
      </c>
      <c r="D48" s="1" t="s">
        <v>19</v>
      </c>
      <c r="E48" s="1" t="s">
        <v>1556</v>
      </c>
      <c r="F48" s="1" t="s">
        <v>2071</v>
      </c>
      <c r="G48" s="1" t="s">
        <v>3395</v>
      </c>
      <c r="H48" s="1" t="s">
        <v>49</v>
      </c>
      <c r="I48" s="1" t="s">
        <v>49</v>
      </c>
      <c r="J48" s="1">
        <v>5</v>
      </c>
      <c r="K48" s="2">
        <v>5</v>
      </c>
      <c r="L48" s="11">
        <f t="shared" si="0"/>
        <v>10</v>
      </c>
      <c r="M48" s="1">
        <v>2013</v>
      </c>
      <c r="N48" s="1">
        <v>2015</v>
      </c>
      <c r="O48" s="105">
        <v>35540</v>
      </c>
      <c r="P48" s="80">
        <v>11012017</v>
      </c>
      <c r="Q48" s="80">
        <v>110100</v>
      </c>
      <c r="R48" s="80">
        <v>1</v>
      </c>
    </row>
    <row r="49" spans="1:18" x14ac:dyDescent="0.25">
      <c r="A49" s="4">
        <v>48</v>
      </c>
      <c r="B49" s="4" t="s">
        <v>2469</v>
      </c>
      <c r="C49" s="1" t="s">
        <v>2207</v>
      </c>
      <c r="D49" s="1" t="s">
        <v>19</v>
      </c>
      <c r="E49" s="1" t="s">
        <v>2208</v>
      </c>
      <c r="F49" s="1" t="s">
        <v>1818</v>
      </c>
      <c r="G49" s="1" t="s">
        <v>3395</v>
      </c>
      <c r="H49" s="1" t="s">
        <v>15</v>
      </c>
      <c r="I49" s="1" t="s">
        <v>15</v>
      </c>
      <c r="J49" s="1">
        <v>5</v>
      </c>
      <c r="K49" s="2">
        <v>4.83</v>
      </c>
      <c r="L49" s="11">
        <f t="shared" si="0"/>
        <v>9.83</v>
      </c>
      <c r="M49" s="1">
        <v>2014</v>
      </c>
      <c r="N49" s="1">
        <v>2016</v>
      </c>
      <c r="O49" s="105">
        <v>35988</v>
      </c>
      <c r="P49" s="80">
        <v>11012017</v>
      </c>
      <c r="Q49" s="80">
        <v>110100</v>
      </c>
      <c r="R49" s="80">
        <v>1</v>
      </c>
    </row>
    <row r="50" spans="1:18" x14ac:dyDescent="0.25">
      <c r="A50" s="4">
        <v>49</v>
      </c>
      <c r="B50" s="4" t="s">
        <v>2470</v>
      </c>
      <c r="C50" s="1" t="s">
        <v>1163</v>
      </c>
      <c r="D50" s="1" t="s">
        <v>13</v>
      </c>
      <c r="E50" s="1" t="s">
        <v>1164</v>
      </c>
      <c r="F50" s="1" t="s">
        <v>1165</v>
      </c>
      <c r="G50" s="1" t="s">
        <v>3395</v>
      </c>
      <c r="H50" s="1" t="s">
        <v>17</v>
      </c>
      <c r="I50" s="1" t="s">
        <v>17</v>
      </c>
      <c r="J50" s="1">
        <v>5</v>
      </c>
      <c r="K50" s="2">
        <v>5</v>
      </c>
      <c r="L50" s="11">
        <f t="shared" si="0"/>
        <v>10</v>
      </c>
      <c r="M50" s="1">
        <v>2014</v>
      </c>
      <c r="N50" s="1">
        <v>2016</v>
      </c>
      <c r="O50" s="105">
        <v>36496</v>
      </c>
      <c r="P50" s="80">
        <v>11012017</v>
      </c>
      <c r="Q50" s="80">
        <v>110100</v>
      </c>
      <c r="R50" s="80">
        <v>1</v>
      </c>
    </row>
    <row r="51" spans="1:18" x14ac:dyDescent="0.25">
      <c r="A51" s="4">
        <v>50</v>
      </c>
      <c r="B51" s="4" t="s">
        <v>2471</v>
      </c>
      <c r="C51" s="1" t="s">
        <v>1755</v>
      </c>
      <c r="D51" s="1" t="s">
        <v>13</v>
      </c>
      <c r="E51" s="1" t="s">
        <v>1756</v>
      </c>
      <c r="F51" s="1" t="s">
        <v>1757</v>
      </c>
      <c r="G51" s="1" t="s">
        <v>3395</v>
      </c>
      <c r="H51" s="1" t="s">
        <v>18</v>
      </c>
      <c r="I51" s="1" t="s">
        <v>18</v>
      </c>
      <c r="J51" s="1">
        <v>5</v>
      </c>
      <c r="K51" s="2">
        <v>5</v>
      </c>
      <c r="L51" s="11">
        <f t="shared" si="0"/>
        <v>10</v>
      </c>
      <c r="M51" s="1">
        <v>2014</v>
      </c>
      <c r="N51" s="1">
        <v>2016</v>
      </c>
      <c r="O51" s="105">
        <v>35757</v>
      </c>
      <c r="P51" s="80">
        <v>11012017</v>
      </c>
      <c r="Q51" s="80">
        <v>110100</v>
      </c>
      <c r="R51" s="80">
        <v>1</v>
      </c>
    </row>
    <row r="52" spans="1:18" s="223" customFormat="1" x14ac:dyDescent="0.25"/>
    <row r="53" spans="1:18" x14ac:dyDescent="0.25">
      <c r="A53" s="4">
        <v>1</v>
      </c>
      <c r="B53" s="4" t="s">
        <v>3297</v>
      </c>
      <c r="C53" s="194" t="s">
        <v>2347</v>
      </c>
      <c r="D53" s="4" t="s">
        <v>13</v>
      </c>
      <c r="E53" s="194" t="s">
        <v>2348</v>
      </c>
      <c r="F53" s="194" t="s">
        <v>2349</v>
      </c>
      <c r="G53" s="1" t="s">
        <v>3395</v>
      </c>
      <c r="H53" s="194" t="s">
        <v>15</v>
      </c>
      <c r="I53" s="194" t="s">
        <v>97</v>
      </c>
      <c r="J53" s="194">
        <v>5</v>
      </c>
      <c r="K53" s="195">
        <v>5</v>
      </c>
      <c r="L53" s="195">
        <f t="shared" ref="L53:L58" si="1">J53+K53</f>
        <v>10</v>
      </c>
      <c r="M53" s="194">
        <v>2014</v>
      </c>
      <c r="N53" s="194">
        <v>2016</v>
      </c>
      <c r="O53" s="196">
        <v>36048</v>
      </c>
      <c r="P53" s="80">
        <v>11012017</v>
      </c>
      <c r="Q53" s="80">
        <v>110300</v>
      </c>
      <c r="R53" s="80">
        <v>3</v>
      </c>
    </row>
    <row r="54" spans="1:18" x14ac:dyDescent="0.25">
      <c r="A54" s="4">
        <v>2</v>
      </c>
      <c r="B54" s="4" t="s">
        <v>3299</v>
      </c>
      <c r="C54" s="194" t="s">
        <v>2390</v>
      </c>
      <c r="D54" s="4" t="s">
        <v>13</v>
      </c>
      <c r="E54" s="194" t="s">
        <v>2391</v>
      </c>
      <c r="F54" s="194" t="s">
        <v>161</v>
      </c>
      <c r="G54" s="1" t="s">
        <v>3395</v>
      </c>
      <c r="H54" s="194" t="s">
        <v>97</v>
      </c>
      <c r="I54" s="194" t="s">
        <v>97</v>
      </c>
      <c r="J54" s="194">
        <v>4</v>
      </c>
      <c r="K54" s="195">
        <v>4.42</v>
      </c>
      <c r="L54" s="195">
        <f t="shared" si="1"/>
        <v>8.42</v>
      </c>
      <c r="M54" s="194">
        <v>2014</v>
      </c>
      <c r="N54" s="194">
        <v>2016</v>
      </c>
      <c r="O54" s="196">
        <v>35751</v>
      </c>
      <c r="P54" s="80">
        <v>11012017</v>
      </c>
      <c r="Q54" s="80">
        <v>110300</v>
      </c>
      <c r="R54" s="80">
        <v>3</v>
      </c>
    </row>
    <row r="55" spans="1:18" x14ac:dyDescent="0.25">
      <c r="A55" s="4">
        <v>3</v>
      </c>
      <c r="B55" s="4" t="s">
        <v>3300</v>
      </c>
      <c r="C55" s="194" t="s">
        <v>2279</v>
      </c>
      <c r="D55" s="4" t="s">
        <v>13</v>
      </c>
      <c r="E55" s="194" t="s">
        <v>2280</v>
      </c>
      <c r="F55" s="194" t="s">
        <v>893</v>
      </c>
      <c r="G55" s="1" t="s">
        <v>3395</v>
      </c>
      <c r="H55" s="194" t="s">
        <v>15</v>
      </c>
      <c r="I55" s="194" t="s">
        <v>15</v>
      </c>
      <c r="J55" s="194">
        <v>5</v>
      </c>
      <c r="K55" s="195">
        <v>5</v>
      </c>
      <c r="L55" s="195">
        <f t="shared" si="1"/>
        <v>10</v>
      </c>
      <c r="M55" s="194">
        <v>2014</v>
      </c>
      <c r="N55" s="194">
        <v>2016</v>
      </c>
      <c r="O55" s="196">
        <v>36248</v>
      </c>
      <c r="P55" s="80">
        <v>11012017</v>
      </c>
      <c r="Q55" s="80">
        <v>110300</v>
      </c>
      <c r="R55" s="80">
        <v>3</v>
      </c>
    </row>
    <row r="56" spans="1:18" x14ac:dyDescent="0.25">
      <c r="A56" s="4">
        <v>4</v>
      </c>
      <c r="B56" s="4" t="s">
        <v>3301</v>
      </c>
      <c r="C56" s="194" t="s">
        <v>2388</v>
      </c>
      <c r="D56" s="4" t="s">
        <v>13</v>
      </c>
      <c r="E56" s="194" t="s">
        <v>1062</v>
      </c>
      <c r="F56" s="194" t="s">
        <v>2389</v>
      </c>
      <c r="G56" s="1" t="s">
        <v>3395</v>
      </c>
      <c r="H56" s="194" t="s">
        <v>97</v>
      </c>
      <c r="I56" s="194" t="s">
        <v>97</v>
      </c>
      <c r="J56" s="194">
        <v>4.4400000000000004</v>
      </c>
      <c r="K56" s="195">
        <v>4.08</v>
      </c>
      <c r="L56" s="195">
        <f t="shared" si="1"/>
        <v>8.52</v>
      </c>
      <c r="M56" s="194">
        <v>2013</v>
      </c>
      <c r="N56" s="194">
        <v>2016</v>
      </c>
      <c r="O56" s="196">
        <v>35869</v>
      </c>
      <c r="P56" s="80">
        <v>11012017</v>
      </c>
      <c r="Q56" s="80">
        <v>110300</v>
      </c>
      <c r="R56" s="80">
        <v>3</v>
      </c>
    </row>
    <row r="57" spans="1:18" x14ac:dyDescent="0.25">
      <c r="A57" s="4">
        <v>5</v>
      </c>
      <c r="B57" s="4" t="s">
        <v>3302</v>
      </c>
      <c r="C57" s="194" t="s">
        <v>2297</v>
      </c>
      <c r="D57" s="4" t="s">
        <v>13</v>
      </c>
      <c r="E57" s="194" t="s">
        <v>2298</v>
      </c>
      <c r="F57" s="194" t="s">
        <v>2299</v>
      </c>
      <c r="G57" s="1" t="s">
        <v>3395</v>
      </c>
      <c r="H57" s="194" t="s">
        <v>17</v>
      </c>
      <c r="I57" s="194" t="s">
        <v>17</v>
      </c>
      <c r="J57" s="194">
        <v>5</v>
      </c>
      <c r="K57" s="195">
        <v>5</v>
      </c>
      <c r="L57" s="195">
        <f t="shared" si="1"/>
        <v>10</v>
      </c>
      <c r="M57" s="194">
        <v>2014</v>
      </c>
      <c r="N57" s="194">
        <v>2016</v>
      </c>
      <c r="O57" s="196">
        <v>36486</v>
      </c>
      <c r="P57" s="80">
        <v>11012017</v>
      </c>
      <c r="Q57" s="80">
        <v>110300</v>
      </c>
      <c r="R57" s="80">
        <v>3</v>
      </c>
    </row>
    <row r="58" spans="1:18" x14ac:dyDescent="0.25">
      <c r="A58" s="4">
        <v>6</v>
      </c>
      <c r="B58" s="4" t="s">
        <v>3303</v>
      </c>
      <c r="C58" s="194" t="s">
        <v>2304</v>
      </c>
      <c r="D58" s="4" t="s">
        <v>13</v>
      </c>
      <c r="E58" s="194" t="s">
        <v>2305</v>
      </c>
      <c r="F58" s="194" t="s">
        <v>2306</v>
      </c>
      <c r="G58" s="1" t="s">
        <v>3399</v>
      </c>
      <c r="H58" s="194" t="s">
        <v>17</v>
      </c>
      <c r="I58" s="194" t="s">
        <v>17</v>
      </c>
      <c r="J58" s="194">
        <v>5</v>
      </c>
      <c r="K58" s="195">
        <v>5</v>
      </c>
      <c r="L58" s="195">
        <f t="shared" si="1"/>
        <v>10</v>
      </c>
      <c r="M58" s="194">
        <v>2014</v>
      </c>
      <c r="N58" s="194">
        <v>2016</v>
      </c>
      <c r="O58" s="196">
        <v>36058</v>
      </c>
      <c r="P58" s="80">
        <v>11012017</v>
      </c>
      <c r="Q58" s="80">
        <v>110300</v>
      </c>
      <c r="R58" s="80">
        <v>3</v>
      </c>
    </row>
    <row r="59" spans="1:18" x14ac:dyDescent="0.25">
      <c r="A59" s="4">
        <v>7</v>
      </c>
      <c r="B59" s="75" t="s">
        <v>3304</v>
      </c>
      <c r="C59" s="193" t="s">
        <v>2397</v>
      </c>
      <c r="D59" s="10" t="s">
        <v>13</v>
      </c>
      <c r="E59" s="1" t="s">
        <v>3418</v>
      </c>
      <c r="F59" s="1" t="s">
        <v>3419</v>
      </c>
      <c r="G59" s="1" t="s">
        <v>3395</v>
      </c>
      <c r="H59" s="1"/>
      <c r="I59" s="1"/>
      <c r="J59" s="197">
        <v>5</v>
      </c>
      <c r="K59" s="198">
        <v>4</v>
      </c>
      <c r="L59" s="198">
        <v>9</v>
      </c>
      <c r="M59" s="197"/>
      <c r="N59" s="197">
        <v>2016</v>
      </c>
      <c r="O59" s="199">
        <v>35965</v>
      </c>
      <c r="P59" s="80">
        <v>11012017</v>
      </c>
      <c r="Q59" s="80">
        <v>110300</v>
      </c>
      <c r="R59" s="80">
        <v>3</v>
      </c>
    </row>
    <row r="60" spans="1:18" x14ac:dyDescent="0.25">
      <c r="A60" s="4">
        <v>8</v>
      </c>
      <c r="B60" s="4" t="s">
        <v>3305</v>
      </c>
      <c r="C60" s="194" t="s">
        <v>2322</v>
      </c>
      <c r="D60" s="4" t="s">
        <v>13</v>
      </c>
      <c r="E60" s="194" t="s">
        <v>1286</v>
      </c>
      <c r="F60" s="194" t="s">
        <v>2220</v>
      </c>
      <c r="G60" s="1" t="s">
        <v>3395</v>
      </c>
      <c r="H60" s="194" t="s">
        <v>15</v>
      </c>
      <c r="I60" s="194" t="s">
        <v>15</v>
      </c>
      <c r="J60" s="194">
        <v>5</v>
      </c>
      <c r="K60" s="195">
        <v>4.42</v>
      </c>
      <c r="L60" s="195">
        <f t="shared" ref="L60:L123" si="2">J60+K60</f>
        <v>9.42</v>
      </c>
      <c r="M60" s="194">
        <v>2014</v>
      </c>
      <c r="N60" s="194">
        <v>2016</v>
      </c>
      <c r="O60" s="196">
        <v>35802</v>
      </c>
      <c r="P60" s="80">
        <v>11012017</v>
      </c>
      <c r="Q60" s="80">
        <v>110300</v>
      </c>
      <c r="R60" s="80">
        <v>3</v>
      </c>
    </row>
    <row r="61" spans="1:18" x14ac:dyDescent="0.25">
      <c r="A61" s="4">
        <v>9</v>
      </c>
      <c r="B61" s="4" t="s">
        <v>3306</v>
      </c>
      <c r="C61" s="194" t="s">
        <v>2370</v>
      </c>
      <c r="D61" s="4" t="s">
        <v>13</v>
      </c>
      <c r="E61" s="194" t="s">
        <v>2371</v>
      </c>
      <c r="F61" s="194" t="s">
        <v>2372</v>
      </c>
      <c r="G61" s="1" t="s">
        <v>3395</v>
      </c>
      <c r="H61" s="194" t="s">
        <v>97</v>
      </c>
      <c r="I61" s="194" t="s">
        <v>97</v>
      </c>
      <c r="J61" s="194">
        <v>4.88</v>
      </c>
      <c r="K61" s="195">
        <v>4.58</v>
      </c>
      <c r="L61" s="195">
        <f t="shared" si="2"/>
        <v>9.4600000000000009</v>
      </c>
      <c r="M61" s="194">
        <v>2014</v>
      </c>
      <c r="N61" s="194">
        <v>2016</v>
      </c>
      <c r="O61" s="196">
        <v>35716</v>
      </c>
      <c r="P61" s="80">
        <v>11012017</v>
      </c>
      <c r="Q61" s="80">
        <v>110300</v>
      </c>
      <c r="R61" s="80">
        <v>3</v>
      </c>
    </row>
    <row r="62" spans="1:18" x14ac:dyDescent="0.25">
      <c r="A62" s="4">
        <v>10</v>
      </c>
      <c r="B62" s="4" t="s">
        <v>3307</v>
      </c>
      <c r="C62" s="194" t="s">
        <v>2319</v>
      </c>
      <c r="D62" s="4" t="s">
        <v>13</v>
      </c>
      <c r="E62" s="194" t="s">
        <v>2320</v>
      </c>
      <c r="F62" s="194" t="s">
        <v>2321</v>
      </c>
      <c r="G62" s="1" t="s">
        <v>3395</v>
      </c>
      <c r="H62" s="194" t="s">
        <v>15</v>
      </c>
      <c r="I62" s="194" t="s">
        <v>15</v>
      </c>
      <c r="J62" s="194">
        <v>5</v>
      </c>
      <c r="K62" s="195">
        <v>4.5</v>
      </c>
      <c r="L62" s="195">
        <f t="shared" si="2"/>
        <v>9.5</v>
      </c>
      <c r="M62" s="194">
        <v>2014</v>
      </c>
      <c r="N62" s="194">
        <v>2016</v>
      </c>
      <c r="O62" s="196">
        <v>36029</v>
      </c>
      <c r="P62" s="80">
        <v>11012017</v>
      </c>
      <c r="Q62" s="80">
        <v>110300</v>
      </c>
      <c r="R62" s="80">
        <v>3</v>
      </c>
    </row>
    <row r="63" spans="1:18" x14ac:dyDescent="0.25">
      <c r="A63" s="4">
        <v>11</v>
      </c>
      <c r="B63" s="4" t="s">
        <v>2472</v>
      </c>
      <c r="C63" s="194" t="s">
        <v>130</v>
      </c>
      <c r="D63" s="4" t="s">
        <v>13</v>
      </c>
      <c r="E63" s="194" t="s">
        <v>131</v>
      </c>
      <c r="F63" s="194" t="s">
        <v>132</v>
      </c>
      <c r="G63" s="1" t="s">
        <v>3395</v>
      </c>
      <c r="H63" s="194" t="s">
        <v>17</v>
      </c>
      <c r="I63" s="194" t="s">
        <v>17</v>
      </c>
      <c r="J63" s="194">
        <v>5</v>
      </c>
      <c r="K63" s="195">
        <v>5</v>
      </c>
      <c r="L63" s="195">
        <f t="shared" si="2"/>
        <v>10</v>
      </c>
      <c r="M63" s="194">
        <v>2014</v>
      </c>
      <c r="N63" s="194">
        <v>2016</v>
      </c>
      <c r="O63" s="196">
        <v>36342</v>
      </c>
      <c r="P63" s="80">
        <v>11012017</v>
      </c>
      <c r="Q63" s="80">
        <v>110300</v>
      </c>
      <c r="R63" s="80">
        <v>3</v>
      </c>
    </row>
    <row r="64" spans="1:18" x14ac:dyDescent="0.25">
      <c r="A64" s="4">
        <v>12</v>
      </c>
      <c r="B64" s="4" t="s">
        <v>2473</v>
      </c>
      <c r="C64" s="194" t="s">
        <v>1108</v>
      </c>
      <c r="D64" s="4" t="s">
        <v>13</v>
      </c>
      <c r="E64" s="194" t="s">
        <v>1109</v>
      </c>
      <c r="F64" s="194" t="s">
        <v>1110</v>
      </c>
      <c r="G64" s="1" t="s">
        <v>3395</v>
      </c>
      <c r="H64" s="194" t="s">
        <v>18</v>
      </c>
      <c r="I64" s="194" t="s">
        <v>18</v>
      </c>
      <c r="J64" s="194">
        <v>5</v>
      </c>
      <c r="K64" s="195">
        <v>5</v>
      </c>
      <c r="L64" s="195">
        <f t="shared" si="2"/>
        <v>10</v>
      </c>
      <c r="M64" s="194">
        <v>2013</v>
      </c>
      <c r="N64" s="194">
        <v>2015</v>
      </c>
      <c r="O64" s="196">
        <v>35493</v>
      </c>
      <c r="P64" s="80">
        <v>11012017</v>
      </c>
      <c r="Q64" s="80">
        <v>110300</v>
      </c>
      <c r="R64" s="80">
        <v>3</v>
      </c>
    </row>
    <row r="65" spans="1:18" x14ac:dyDescent="0.25">
      <c r="A65" s="4">
        <v>13</v>
      </c>
      <c r="B65" s="4" t="s">
        <v>2474</v>
      </c>
      <c r="C65" s="194" t="s">
        <v>1805</v>
      </c>
      <c r="D65" s="4" t="s">
        <v>13</v>
      </c>
      <c r="E65" s="194" t="s">
        <v>1806</v>
      </c>
      <c r="F65" s="194" t="s">
        <v>1807</v>
      </c>
      <c r="G65" s="1" t="s">
        <v>3395</v>
      </c>
      <c r="H65" s="194" t="s">
        <v>17</v>
      </c>
      <c r="I65" s="194" t="s">
        <v>15</v>
      </c>
      <c r="J65" s="194">
        <v>5</v>
      </c>
      <c r="K65" s="195">
        <v>5</v>
      </c>
      <c r="L65" s="195">
        <f t="shared" si="2"/>
        <v>10</v>
      </c>
      <c r="M65" s="194">
        <v>2014</v>
      </c>
      <c r="N65" s="194">
        <v>2016</v>
      </c>
      <c r="O65" s="196">
        <v>36423</v>
      </c>
      <c r="P65" s="80">
        <v>11012017</v>
      </c>
      <c r="Q65" s="80">
        <v>110300</v>
      </c>
      <c r="R65" s="80">
        <v>3</v>
      </c>
    </row>
    <row r="66" spans="1:18" x14ac:dyDescent="0.25">
      <c r="A66" s="4">
        <v>14</v>
      </c>
      <c r="B66" s="4" t="s">
        <v>2475</v>
      </c>
      <c r="C66" s="194" t="s">
        <v>2159</v>
      </c>
      <c r="D66" s="4" t="s">
        <v>13</v>
      </c>
      <c r="E66" s="194" t="s">
        <v>2160</v>
      </c>
      <c r="F66" s="194" t="s">
        <v>2161</v>
      </c>
      <c r="G66" s="1" t="s">
        <v>3399</v>
      </c>
      <c r="H66" s="194" t="s">
        <v>15</v>
      </c>
      <c r="I66" s="194" t="s">
        <v>15</v>
      </c>
      <c r="J66" s="194">
        <v>5</v>
      </c>
      <c r="K66" s="195">
        <v>4.92</v>
      </c>
      <c r="L66" s="195">
        <f t="shared" si="2"/>
        <v>9.92</v>
      </c>
      <c r="M66" s="194">
        <v>2013</v>
      </c>
      <c r="N66" s="194">
        <v>2016</v>
      </c>
      <c r="O66" s="196">
        <v>35712</v>
      </c>
      <c r="P66" s="80">
        <v>11012017</v>
      </c>
      <c r="Q66" s="80">
        <v>110300</v>
      </c>
      <c r="R66" s="80">
        <v>3</v>
      </c>
    </row>
    <row r="67" spans="1:18" x14ac:dyDescent="0.25">
      <c r="A67" s="4">
        <v>15</v>
      </c>
      <c r="B67" s="4" t="s">
        <v>2476</v>
      </c>
      <c r="C67" s="194" t="s">
        <v>1963</v>
      </c>
      <c r="D67" s="4" t="s">
        <v>13</v>
      </c>
      <c r="E67" s="194" t="s">
        <v>733</v>
      </c>
      <c r="F67" s="194" t="s">
        <v>1964</v>
      </c>
      <c r="G67" s="1" t="s">
        <v>3395</v>
      </c>
      <c r="H67" s="194" t="s">
        <v>18</v>
      </c>
      <c r="I67" s="194" t="s">
        <v>18</v>
      </c>
      <c r="J67" s="194">
        <v>5</v>
      </c>
      <c r="K67" s="195">
        <v>5</v>
      </c>
      <c r="L67" s="195">
        <f t="shared" si="2"/>
        <v>10</v>
      </c>
      <c r="M67" s="194">
        <v>2014</v>
      </c>
      <c r="N67" s="194">
        <v>2016</v>
      </c>
      <c r="O67" s="196">
        <v>35812</v>
      </c>
      <c r="P67" s="80">
        <v>11012017</v>
      </c>
      <c r="Q67" s="80">
        <v>110300</v>
      </c>
      <c r="R67" s="80">
        <v>3</v>
      </c>
    </row>
    <row r="68" spans="1:18" x14ac:dyDescent="0.25">
      <c r="A68" s="4">
        <v>16</v>
      </c>
      <c r="B68" s="4" t="s">
        <v>2477</v>
      </c>
      <c r="C68" s="194" t="s">
        <v>1322</v>
      </c>
      <c r="D68" s="4" t="s">
        <v>13</v>
      </c>
      <c r="E68" s="194" t="s">
        <v>1323</v>
      </c>
      <c r="F68" s="194" t="s">
        <v>1324</v>
      </c>
      <c r="G68" s="1" t="s">
        <v>3395</v>
      </c>
      <c r="H68" s="194" t="s">
        <v>17</v>
      </c>
      <c r="I68" s="194" t="s">
        <v>15</v>
      </c>
      <c r="J68" s="194">
        <v>5</v>
      </c>
      <c r="K68" s="195">
        <v>5</v>
      </c>
      <c r="L68" s="195">
        <f t="shared" si="2"/>
        <v>10</v>
      </c>
      <c r="M68" s="194">
        <v>2014</v>
      </c>
      <c r="N68" s="194">
        <v>2016</v>
      </c>
      <c r="O68" s="196">
        <v>36506</v>
      </c>
      <c r="P68" s="80">
        <v>11012017</v>
      </c>
      <c r="Q68" s="80">
        <v>110300</v>
      </c>
      <c r="R68" s="80">
        <v>3</v>
      </c>
    </row>
    <row r="69" spans="1:18" x14ac:dyDescent="0.25">
      <c r="A69" s="4">
        <v>17</v>
      </c>
      <c r="B69" s="4" t="s">
        <v>2478</v>
      </c>
      <c r="C69" s="194" t="s">
        <v>59</v>
      </c>
      <c r="D69" s="4" t="s">
        <v>13</v>
      </c>
      <c r="E69" s="194" t="s">
        <v>60</v>
      </c>
      <c r="F69" s="194" t="s">
        <v>61</v>
      </c>
      <c r="G69" s="1" t="s">
        <v>3395</v>
      </c>
      <c r="H69" s="194" t="s">
        <v>17</v>
      </c>
      <c r="I69" s="194" t="s">
        <v>17</v>
      </c>
      <c r="J69" s="194">
        <v>5</v>
      </c>
      <c r="K69" s="195">
        <v>5</v>
      </c>
      <c r="L69" s="195">
        <f t="shared" si="2"/>
        <v>10</v>
      </c>
      <c r="M69" s="194">
        <v>2014</v>
      </c>
      <c r="N69" s="194">
        <v>2016</v>
      </c>
      <c r="O69" s="196">
        <v>36469</v>
      </c>
      <c r="P69" s="80">
        <v>11012017</v>
      </c>
      <c r="Q69" s="80">
        <v>110300</v>
      </c>
      <c r="R69" s="80">
        <v>3</v>
      </c>
    </row>
    <row r="70" spans="1:18" x14ac:dyDescent="0.25">
      <c r="A70" s="4">
        <v>18</v>
      </c>
      <c r="B70" s="4" t="s">
        <v>2479</v>
      </c>
      <c r="C70" s="194" t="s">
        <v>175</v>
      </c>
      <c r="D70" s="4" t="s">
        <v>13</v>
      </c>
      <c r="E70" s="194" t="s">
        <v>176</v>
      </c>
      <c r="F70" s="194" t="s">
        <v>177</v>
      </c>
      <c r="G70" s="1" t="s">
        <v>3395</v>
      </c>
      <c r="H70" s="194" t="s">
        <v>15</v>
      </c>
      <c r="I70" s="194" t="s">
        <v>15</v>
      </c>
      <c r="J70" s="194">
        <v>5</v>
      </c>
      <c r="K70" s="195">
        <v>5</v>
      </c>
      <c r="L70" s="195">
        <f t="shared" si="2"/>
        <v>10</v>
      </c>
      <c r="M70" s="194">
        <v>2014</v>
      </c>
      <c r="N70" s="194">
        <v>2016</v>
      </c>
      <c r="O70" s="196">
        <v>36264</v>
      </c>
      <c r="P70" s="80">
        <v>11012017</v>
      </c>
      <c r="Q70" s="80">
        <v>110300</v>
      </c>
      <c r="R70" s="80">
        <v>3</v>
      </c>
    </row>
    <row r="71" spans="1:18" x14ac:dyDescent="0.25">
      <c r="A71" s="4">
        <v>19</v>
      </c>
      <c r="B71" s="4" t="s">
        <v>2480</v>
      </c>
      <c r="C71" s="194" t="s">
        <v>233</v>
      </c>
      <c r="D71" s="4" t="s">
        <v>13</v>
      </c>
      <c r="E71" s="194" t="s">
        <v>234</v>
      </c>
      <c r="F71" s="194" t="s">
        <v>235</v>
      </c>
      <c r="G71" s="1" t="s">
        <v>3395</v>
      </c>
      <c r="H71" s="194" t="s">
        <v>15</v>
      </c>
      <c r="I71" s="194" t="s">
        <v>15</v>
      </c>
      <c r="J71" s="194">
        <v>5</v>
      </c>
      <c r="K71" s="195">
        <v>5</v>
      </c>
      <c r="L71" s="195">
        <f t="shared" si="2"/>
        <v>10</v>
      </c>
      <c r="M71" s="194">
        <v>2014</v>
      </c>
      <c r="N71" s="194">
        <v>2016</v>
      </c>
      <c r="O71" s="196">
        <v>36167</v>
      </c>
      <c r="P71" s="80">
        <v>11012017</v>
      </c>
      <c r="Q71" s="80">
        <v>110300</v>
      </c>
      <c r="R71" s="80">
        <v>3</v>
      </c>
    </row>
    <row r="72" spans="1:18" x14ac:dyDescent="0.25">
      <c r="A72" s="4">
        <v>20</v>
      </c>
      <c r="B72" s="4" t="s">
        <v>2481</v>
      </c>
      <c r="C72" s="194" t="s">
        <v>1054</v>
      </c>
      <c r="D72" s="4" t="s">
        <v>19</v>
      </c>
      <c r="E72" s="194" t="s">
        <v>1055</v>
      </c>
      <c r="F72" s="194" t="s">
        <v>1056</v>
      </c>
      <c r="G72" s="1" t="s">
        <v>3395</v>
      </c>
      <c r="H72" s="194" t="s">
        <v>15</v>
      </c>
      <c r="I72" s="194" t="s">
        <v>15</v>
      </c>
      <c r="J72" s="194">
        <v>5</v>
      </c>
      <c r="K72" s="195">
        <v>5</v>
      </c>
      <c r="L72" s="195">
        <f t="shared" si="2"/>
        <v>10</v>
      </c>
      <c r="M72" s="194">
        <v>2014</v>
      </c>
      <c r="N72" s="194">
        <v>2016</v>
      </c>
      <c r="O72" s="196">
        <v>35495</v>
      </c>
      <c r="P72" s="80">
        <v>11012017</v>
      </c>
      <c r="Q72" s="80">
        <v>110300</v>
      </c>
      <c r="R72" s="80">
        <v>3</v>
      </c>
    </row>
    <row r="73" spans="1:18" x14ac:dyDescent="0.25">
      <c r="A73" s="4">
        <v>21</v>
      </c>
      <c r="B73" s="4" t="s">
        <v>2482</v>
      </c>
      <c r="C73" s="194" t="s">
        <v>488</v>
      </c>
      <c r="D73" s="4" t="s">
        <v>19</v>
      </c>
      <c r="E73" s="194" t="s">
        <v>489</v>
      </c>
      <c r="F73" s="194" t="s">
        <v>490</v>
      </c>
      <c r="G73" s="1" t="s">
        <v>3395</v>
      </c>
      <c r="H73" s="194" t="s">
        <v>15</v>
      </c>
      <c r="I73" s="194" t="s">
        <v>15</v>
      </c>
      <c r="J73" s="194">
        <v>5</v>
      </c>
      <c r="K73" s="195">
        <v>5</v>
      </c>
      <c r="L73" s="195">
        <f t="shared" si="2"/>
        <v>10</v>
      </c>
      <c r="M73" s="194">
        <v>2014</v>
      </c>
      <c r="N73" s="194">
        <v>2016</v>
      </c>
      <c r="O73" s="196">
        <v>35784</v>
      </c>
      <c r="P73" s="80">
        <v>11012017</v>
      </c>
      <c r="Q73" s="80">
        <v>110300</v>
      </c>
      <c r="R73" s="80">
        <v>3</v>
      </c>
    </row>
    <row r="74" spans="1:18" x14ac:dyDescent="0.25">
      <c r="A74" s="4">
        <v>22</v>
      </c>
      <c r="B74" s="4" t="s">
        <v>2483</v>
      </c>
      <c r="C74" s="194" t="s">
        <v>376</v>
      </c>
      <c r="D74" s="4" t="s">
        <v>19</v>
      </c>
      <c r="E74" s="194" t="s">
        <v>377</v>
      </c>
      <c r="F74" s="194" t="s">
        <v>378</v>
      </c>
      <c r="G74" s="1" t="s">
        <v>3395</v>
      </c>
      <c r="H74" s="194" t="s">
        <v>18</v>
      </c>
      <c r="I74" s="194" t="s">
        <v>18</v>
      </c>
      <c r="J74" s="194">
        <v>5</v>
      </c>
      <c r="K74" s="195">
        <v>5</v>
      </c>
      <c r="L74" s="195">
        <f t="shared" si="2"/>
        <v>10</v>
      </c>
      <c r="M74" s="194">
        <v>2014</v>
      </c>
      <c r="N74" s="194">
        <v>2016</v>
      </c>
      <c r="O74" s="196">
        <v>36002</v>
      </c>
      <c r="P74" s="80">
        <v>11012017</v>
      </c>
      <c r="Q74" s="80">
        <v>110300</v>
      </c>
      <c r="R74" s="80">
        <v>3</v>
      </c>
    </row>
    <row r="75" spans="1:18" x14ac:dyDescent="0.25">
      <c r="A75" s="4">
        <v>23</v>
      </c>
      <c r="B75" s="4" t="s">
        <v>2484</v>
      </c>
      <c r="C75" s="194" t="s">
        <v>21</v>
      </c>
      <c r="D75" s="4" t="s">
        <v>19</v>
      </c>
      <c r="E75" s="194" t="s">
        <v>22</v>
      </c>
      <c r="F75" s="194" t="s">
        <v>23</v>
      </c>
      <c r="G75" s="1" t="s">
        <v>3395</v>
      </c>
      <c r="H75" s="194" t="s">
        <v>17</v>
      </c>
      <c r="I75" s="194" t="s">
        <v>17</v>
      </c>
      <c r="J75" s="194">
        <v>5</v>
      </c>
      <c r="K75" s="195">
        <v>5</v>
      </c>
      <c r="L75" s="195">
        <f t="shared" si="2"/>
        <v>10</v>
      </c>
      <c r="M75" s="194">
        <v>2014</v>
      </c>
      <c r="N75" s="194">
        <v>2016</v>
      </c>
      <c r="O75" s="196">
        <v>36522</v>
      </c>
      <c r="P75" s="80">
        <v>11012017</v>
      </c>
      <c r="Q75" s="80">
        <v>110300</v>
      </c>
      <c r="R75" s="80">
        <v>3</v>
      </c>
    </row>
    <row r="76" spans="1:18" x14ac:dyDescent="0.25">
      <c r="A76" s="4">
        <v>24</v>
      </c>
      <c r="B76" s="4" t="s">
        <v>2485</v>
      </c>
      <c r="C76" s="194" t="s">
        <v>824</v>
      </c>
      <c r="D76" s="4" t="s">
        <v>13</v>
      </c>
      <c r="E76" s="194" t="s">
        <v>825</v>
      </c>
      <c r="F76" s="194" t="s">
        <v>826</v>
      </c>
      <c r="G76" s="1" t="s">
        <v>3395</v>
      </c>
      <c r="H76" s="194" t="s">
        <v>15</v>
      </c>
      <c r="I76" s="194" t="s">
        <v>15</v>
      </c>
      <c r="J76" s="194">
        <v>5</v>
      </c>
      <c r="K76" s="195">
        <v>5</v>
      </c>
      <c r="L76" s="195">
        <f t="shared" si="2"/>
        <v>10</v>
      </c>
      <c r="M76" s="194">
        <v>2014</v>
      </c>
      <c r="N76" s="194">
        <v>2016</v>
      </c>
      <c r="O76" s="196">
        <v>36131</v>
      </c>
      <c r="P76" s="80">
        <v>11012017</v>
      </c>
      <c r="Q76" s="80">
        <v>110300</v>
      </c>
      <c r="R76" s="80">
        <v>3</v>
      </c>
    </row>
    <row r="77" spans="1:18" x14ac:dyDescent="0.25">
      <c r="A77" s="4">
        <v>25</v>
      </c>
      <c r="B77" s="4" t="s">
        <v>2486</v>
      </c>
      <c r="C77" s="1" t="s">
        <v>1661</v>
      </c>
      <c r="D77" s="4" t="s">
        <v>13</v>
      </c>
      <c r="E77" s="1" t="s">
        <v>1662</v>
      </c>
      <c r="F77" s="1" t="s">
        <v>846</v>
      </c>
      <c r="G77" s="1" t="s">
        <v>3395</v>
      </c>
      <c r="H77" s="1" t="s">
        <v>97</v>
      </c>
      <c r="I77" s="1" t="s">
        <v>97</v>
      </c>
      <c r="J77" s="4">
        <v>5</v>
      </c>
      <c r="K77" s="2">
        <v>5</v>
      </c>
      <c r="L77" s="11">
        <f t="shared" si="2"/>
        <v>10</v>
      </c>
      <c r="M77" s="1">
        <v>2014</v>
      </c>
      <c r="N77" s="1">
        <v>2016</v>
      </c>
      <c r="O77" s="3">
        <v>35899</v>
      </c>
      <c r="P77" s="80">
        <v>11012017</v>
      </c>
      <c r="Q77" s="80">
        <v>110300</v>
      </c>
      <c r="R77" s="80">
        <v>3</v>
      </c>
    </row>
    <row r="78" spans="1:18" x14ac:dyDescent="0.25">
      <c r="A78" s="4">
        <v>26</v>
      </c>
      <c r="B78" s="4" t="s">
        <v>2487</v>
      </c>
      <c r="C78" s="1" t="s">
        <v>2209</v>
      </c>
      <c r="D78" s="4" t="s">
        <v>13</v>
      </c>
      <c r="E78" s="1" t="s">
        <v>380</v>
      </c>
      <c r="F78" s="1" t="s">
        <v>2210</v>
      </c>
      <c r="G78" s="1" t="s">
        <v>3395</v>
      </c>
      <c r="H78" s="1" t="s">
        <v>97</v>
      </c>
      <c r="I78" s="1" t="s">
        <v>97</v>
      </c>
      <c r="J78" s="4">
        <v>5</v>
      </c>
      <c r="K78" s="2">
        <v>4.83</v>
      </c>
      <c r="L78" s="11">
        <f t="shared" si="2"/>
        <v>9.83</v>
      </c>
      <c r="M78" s="1">
        <v>2014</v>
      </c>
      <c r="N78" s="1">
        <v>2016</v>
      </c>
      <c r="O78" s="3">
        <v>35819</v>
      </c>
      <c r="P78" s="80">
        <v>11012017</v>
      </c>
      <c r="Q78" s="80">
        <v>110300</v>
      </c>
      <c r="R78" s="80">
        <v>3</v>
      </c>
    </row>
    <row r="79" spans="1:18" x14ac:dyDescent="0.25">
      <c r="A79" s="4">
        <v>27</v>
      </c>
      <c r="B79" s="4" t="s">
        <v>2488</v>
      </c>
      <c r="C79" s="1" t="s">
        <v>1861</v>
      </c>
      <c r="D79" s="4" t="s">
        <v>13</v>
      </c>
      <c r="E79" s="1" t="s">
        <v>817</v>
      </c>
      <c r="F79" s="1" t="s">
        <v>1862</v>
      </c>
      <c r="G79" s="1" t="s">
        <v>3395</v>
      </c>
      <c r="H79" s="1" t="s">
        <v>18</v>
      </c>
      <c r="I79" s="1" t="s">
        <v>18</v>
      </c>
      <c r="J79" s="4">
        <v>5</v>
      </c>
      <c r="K79" s="2">
        <v>5</v>
      </c>
      <c r="L79" s="11">
        <f t="shared" si="2"/>
        <v>10</v>
      </c>
      <c r="M79" s="1">
        <v>2014</v>
      </c>
      <c r="N79" s="1">
        <v>2016</v>
      </c>
      <c r="O79" s="3">
        <v>36400</v>
      </c>
      <c r="P79" s="80">
        <v>11012017</v>
      </c>
      <c r="Q79" s="80">
        <v>110300</v>
      </c>
      <c r="R79" s="80">
        <v>3</v>
      </c>
    </row>
    <row r="80" spans="1:18" x14ac:dyDescent="0.25">
      <c r="A80" s="4">
        <v>28</v>
      </c>
      <c r="B80" s="4" t="s">
        <v>2489</v>
      </c>
      <c r="C80" s="1" t="s">
        <v>422</v>
      </c>
      <c r="D80" s="4" t="s">
        <v>13</v>
      </c>
      <c r="E80" s="1" t="s">
        <v>423</v>
      </c>
      <c r="F80" s="1" t="s">
        <v>424</v>
      </c>
      <c r="G80" s="1" t="s">
        <v>3395</v>
      </c>
      <c r="H80" s="1" t="s">
        <v>17</v>
      </c>
      <c r="I80" s="1" t="s">
        <v>17</v>
      </c>
      <c r="J80" s="4">
        <v>5</v>
      </c>
      <c r="K80" s="2">
        <v>5</v>
      </c>
      <c r="L80" s="11">
        <f t="shared" si="2"/>
        <v>10</v>
      </c>
      <c r="M80" s="1">
        <v>2014</v>
      </c>
      <c r="N80" s="1">
        <v>2016</v>
      </c>
      <c r="O80" s="3">
        <v>35874</v>
      </c>
      <c r="P80" s="80">
        <v>11012017</v>
      </c>
      <c r="Q80" s="80">
        <v>110300</v>
      </c>
      <c r="R80" s="80">
        <v>3</v>
      </c>
    </row>
    <row r="81" spans="1:18" x14ac:dyDescent="0.25">
      <c r="A81" s="4">
        <v>29</v>
      </c>
      <c r="B81" s="4" t="s">
        <v>2490</v>
      </c>
      <c r="C81" s="1" t="s">
        <v>1180</v>
      </c>
      <c r="D81" s="4" t="s">
        <v>13</v>
      </c>
      <c r="E81" s="1" t="s">
        <v>543</v>
      </c>
      <c r="F81" s="1" t="s">
        <v>1181</v>
      </c>
      <c r="G81" s="1" t="s">
        <v>3395</v>
      </c>
      <c r="H81" s="1" t="s">
        <v>17</v>
      </c>
      <c r="I81" s="1" t="s">
        <v>17</v>
      </c>
      <c r="J81" s="4">
        <v>5</v>
      </c>
      <c r="K81" s="2">
        <v>5</v>
      </c>
      <c r="L81" s="11">
        <f t="shared" si="2"/>
        <v>10</v>
      </c>
      <c r="M81" s="1">
        <v>2014</v>
      </c>
      <c r="N81" s="1">
        <v>2016</v>
      </c>
      <c r="O81" s="3">
        <v>36404</v>
      </c>
      <c r="P81" s="80">
        <v>11012017</v>
      </c>
      <c r="Q81" s="80">
        <v>110300</v>
      </c>
      <c r="R81" s="80">
        <v>3</v>
      </c>
    </row>
    <row r="82" spans="1:18" x14ac:dyDescent="0.25">
      <c r="A82" s="4">
        <v>30</v>
      </c>
      <c r="B82" s="4" t="s">
        <v>2491</v>
      </c>
      <c r="C82" s="1" t="s">
        <v>775</v>
      </c>
      <c r="D82" s="4" t="s">
        <v>13</v>
      </c>
      <c r="E82" s="1" t="s">
        <v>543</v>
      </c>
      <c r="F82" s="1" t="s">
        <v>776</v>
      </c>
      <c r="G82" s="1" t="s">
        <v>3395</v>
      </c>
      <c r="H82" s="1" t="s">
        <v>15</v>
      </c>
      <c r="I82" s="1" t="s">
        <v>15</v>
      </c>
      <c r="J82" s="4">
        <v>5</v>
      </c>
      <c r="K82" s="2">
        <v>5</v>
      </c>
      <c r="L82" s="11">
        <f t="shared" si="2"/>
        <v>10</v>
      </c>
      <c r="M82" s="1">
        <v>2014</v>
      </c>
      <c r="N82" s="1">
        <v>2016</v>
      </c>
      <c r="O82" s="3">
        <v>36249</v>
      </c>
      <c r="P82" s="80">
        <v>11012017</v>
      </c>
      <c r="Q82" s="80">
        <v>110300</v>
      </c>
      <c r="R82" s="80">
        <v>3</v>
      </c>
    </row>
    <row r="83" spans="1:18" x14ac:dyDescent="0.25">
      <c r="A83" s="4">
        <v>31</v>
      </c>
      <c r="B83" s="4" t="s">
        <v>2492</v>
      </c>
      <c r="C83" s="1" t="s">
        <v>1750</v>
      </c>
      <c r="D83" s="4" t="s">
        <v>13</v>
      </c>
      <c r="E83" s="1" t="s">
        <v>1751</v>
      </c>
      <c r="F83" s="1" t="s">
        <v>1752</v>
      </c>
      <c r="G83" s="1" t="s">
        <v>3395</v>
      </c>
      <c r="H83" s="1" t="s">
        <v>15</v>
      </c>
      <c r="I83" s="1" t="s">
        <v>15</v>
      </c>
      <c r="J83" s="4">
        <v>5</v>
      </c>
      <c r="K83" s="2">
        <v>5</v>
      </c>
      <c r="L83" s="11">
        <f t="shared" si="2"/>
        <v>10</v>
      </c>
      <c r="M83" s="1">
        <v>2014</v>
      </c>
      <c r="N83" s="1">
        <v>2016</v>
      </c>
      <c r="O83" s="3">
        <v>36045</v>
      </c>
      <c r="P83" s="80">
        <v>11012017</v>
      </c>
      <c r="Q83" s="80">
        <v>110300</v>
      </c>
      <c r="R83" s="80">
        <v>3</v>
      </c>
    </row>
    <row r="84" spans="1:18" x14ac:dyDescent="0.25">
      <c r="A84" s="4">
        <v>32</v>
      </c>
      <c r="B84" s="4" t="s">
        <v>2493</v>
      </c>
      <c r="C84" s="1" t="s">
        <v>2216</v>
      </c>
      <c r="D84" s="4" t="s">
        <v>13</v>
      </c>
      <c r="E84" s="1" t="s">
        <v>2217</v>
      </c>
      <c r="F84" s="1" t="s">
        <v>2218</v>
      </c>
      <c r="G84" s="1" t="s">
        <v>3395</v>
      </c>
      <c r="H84" s="1" t="s">
        <v>17</v>
      </c>
      <c r="I84" s="1" t="s">
        <v>15</v>
      </c>
      <c r="J84" s="4">
        <v>5</v>
      </c>
      <c r="K84" s="2">
        <v>4.83</v>
      </c>
      <c r="L84" s="11">
        <f t="shared" si="2"/>
        <v>9.83</v>
      </c>
      <c r="M84" s="1">
        <v>2013</v>
      </c>
      <c r="N84" s="1">
        <v>2015</v>
      </c>
      <c r="O84" s="3">
        <v>36082</v>
      </c>
      <c r="P84" s="80">
        <v>11012017</v>
      </c>
      <c r="Q84" s="80">
        <v>110300</v>
      </c>
      <c r="R84" s="80">
        <v>3</v>
      </c>
    </row>
    <row r="85" spans="1:18" x14ac:dyDescent="0.25">
      <c r="A85" s="4">
        <v>33</v>
      </c>
      <c r="B85" s="4" t="s">
        <v>2494</v>
      </c>
      <c r="C85" s="1" t="s">
        <v>434</v>
      </c>
      <c r="D85" s="4" t="s">
        <v>19</v>
      </c>
      <c r="E85" s="1" t="s">
        <v>435</v>
      </c>
      <c r="F85" s="1" t="s">
        <v>436</v>
      </c>
      <c r="G85" s="1" t="s">
        <v>3395</v>
      </c>
      <c r="H85" s="1" t="s">
        <v>15</v>
      </c>
      <c r="I85" s="1" t="s">
        <v>15</v>
      </c>
      <c r="J85" s="4">
        <v>5</v>
      </c>
      <c r="K85" s="2">
        <v>5</v>
      </c>
      <c r="L85" s="11">
        <f t="shared" si="2"/>
        <v>10</v>
      </c>
      <c r="M85" s="1">
        <v>2014</v>
      </c>
      <c r="N85" s="1">
        <v>2016</v>
      </c>
      <c r="O85" s="3">
        <v>35853</v>
      </c>
      <c r="P85" s="80">
        <v>11012017</v>
      </c>
      <c r="Q85" s="80">
        <v>110300</v>
      </c>
      <c r="R85" s="80">
        <v>3</v>
      </c>
    </row>
    <row r="86" spans="1:18" x14ac:dyDescent="0.25">
      <c r="A86" s="4">
        <v>34</v>
      </c>
      <c r="B86" s="4" t="s">
        <v>2495</v>
      </c>
      <c r="C86" s="1" t="s">
        <v>963</v>
      </c>
      <c r="D86" s="4" t="s">
        <v>13</v>
      </c>
      <c r="E86" s="1" t="s">
        <v>964</v>
      </c>
      <c r="F86" s="1" t="s">
        <v>965</v>
      </c>
      <c r="G86" s="1" t="s">
        <v>3399</v>
      </c>
      <c r="H86" s="1" t="s">
        <v>15</v>
      </c>
      <c r="I86" s="1" t="s">
        <v>15</v>
      </c>
      <c r="J86" s="4">
        <v>5</v>
      </c>
      <c r="K86" s="2">
        <v>5</v>
      </c>
      <c r="L86" s="11">
        <f t="shared" si="2"/>
        <v>10</v>
      </c>
      <c r="M86" s="1">
        <v>2014</v>
      </c>
      <c r="N86" s="1">
        <v>2016</v>
      </c>
      <c r="O86" s="3">
        <v>35832</v>
      </c>
      <c r="P86" s="80">
        <v>11012017</v>
      </c>
      <c r="Q86" s="80">
        <v>110300</v>
      </c>
      <c r="R86" s="80">
        <v>3</v>
      </c>
    </row>
    <row r="87" spans="1:18" x14ac:dyDescent="0.25">
      <c r="A87" s="4">
        <v>35</v>
      </c>
      <c r="B87" s="4" t="s">
        <v>2496</v>
      </c>
      <c r="C87" s="1" t="s">
        <v>859</v>
      </c>
      <c r="D87" s="4" t="s">
        <v>13</v>
      </c>
      <c r="E87" s="1" t="s">
        <v>860</v>
      </c>
      <c r="F87" s="1" t="s">
        <v>861</v>
      </c>
      <c r="G87" s="1" t="s">
        <v>3395</v>
      </c>
      <c r="H87" s="1" t="s">
        <v>15</v>
      </c>
      <c r="I87" s="1" t="s">
        <v>15</v>
      </c>
      <c r="J87" s="4">
        <v>5</v>
      </c>
      <c r="K87" s="2">
        <v>5</v>
      </c>
      <c r="L87" s="11">
        <f t="shared" si="2"/>
        <v>10</v>
      </c>
      <c r="M87" s="1">
        <v>2014</v>
      </c>
      <c r="N87" s="1">
        <v>2016</v>
      </c>
      <c r="O87" s="3">
        <v>36085</v>
      </c>
      <c r="P87" s="80">
        <v>11012017</v>
      </c>
      <c r="Q87" s="80">
        <v>110300</v>
      </c>
      <c r="R87" s="80">
        <v>3</v>
      </c>
    </row>
    <row r="88" spans="1:18" x14ac:dyDescent="0.25">
      <c r="A88" s="4">
        <v>36</v>
      </c>
      <c r="B88" s="4" t="s">
        <v>2497</v>
      </c>
      <c r="C88" s="1" t="s">
        <v>1970</v>
      </c>
      <c r="D88" s="4" t="s">
        <v>13</v>
      </c>
      <c r="E88" s="1" t="s">
        <v>1971</v>
      </c>
      <c r="F88" s="1" t="s">
        <v>1972</v>
      </c>
      <c r="G88" s="1" t="s">
        <v>3395</v>
      </c>
      <c r="H88" s="1" t="s">
        <v>17</v>
      </c>
      <c r="I88" s="1" t="s">
        <v>17</v>
      </c>
      <c r="J88" s="4">
        <v>5</v>
      </c>
      <c r="K88" s="2">
        <v>5</v>
      </c>
      <c r="L88" s="11">
        <f t="shared" si="2"/>
        <v>10</v>
      </c>
      <c r="M88" s="1">
        <v>2013</v>
      </c>
      <c r="N88" s="1">
        <v>2016</v>
      </c>
      <c r="O88" s="3">
        <v>35430</v>
      </c>
      <c r="P88" s="80">
        <v>11012017</v>
      </c>
      <c r="Q88" s="80">
        <v>110300</v>
      </c>
      <c r="R88" s="80">
        <v>3</v>
      </c>
    </row>
    <row r="89" spans="1:18" x14ac:dyDescent="0.25">
      <c r="A89" s="4">
        <v>37</v>
      </c>
      <c r="B89" s="4" t="s">
        <v>2498</v>
      </c>
      <c r="C89" s="1" t="s">
        <v>553</v>
      </c>
      <c r="D89" s="4" t="s">
        <v>13</v>
      </c>
      <c r="E89" s="1" t="s">
        <v>554</v>
      </c>
      <c r="F89" s="1" t="s">
        <v>555</v>
      </c>
      <c r="G89" s="1" t="s">
        <v>3395</v>
      </c>
      <c r="H89" s="1" t="s">
        <v>15</v>
      </c>
      <c r="I89" s="1" t="s">
        <v>15</v>
      </c>
      <c r="J89" s="4">
        <v>5</v>
      </c>
      <c r="K89" s="2">
        <v>5</v>
      </c>
      <c r="L89" s="11">
        <f t="shared" si="2"/>
        <v>10</v>
      </c>
      <c r="M89" s="1">
        <v>2014</v>
      </c>
      <c r="N89" s="1">
        <v>2016</v>
      </c>
      <c r="O89" s="3">
        <v>35565</v>
      </c>
      <c r="P89" s="80">
        <v>11012017</v>
      </c>
      <c r="Q89" s="80">
        <v>110300</v>
      </c>
      <c r="R89" s="80">
        <v>3</v>
      </c>
    </row>
    <row r="90" spans="1:18" x14ac:dyDescent="0.25">
      <c r="A90" s="4">
        <v>38</v>
      </c>
      <c r="B90" s="4" t="s">
        <v>2499</v>
      </c>
      <c r="C90" s="1" t="s">
        <v>897</v>
      </c>
      <c r="D90" s="4" t="s">
        <v>13</v>
      </c>
      <c r="E90" s="1" t="s">
        <v>90</v>
      </c>
      <c r="F90" s="1" t="s">
        <v>898</v>
      </c>
      <c r="G90" s="1" t="s">
        <v>3395</v>
      </c>
      <c r="H90" s="1" t="s">
        <v>15</v>
      </c>
      <c r="I90" s="1" t="s">
        <v>15</v>
      </c>
      <c r="J90" s="4">
        <v>5</v>
      </c>
      <c r="K90" s="2">
        <v>5</v>
      </c>
      <c r="L90" s="11">
        <f t="shared" si="2"/>
        <v>10</v>
      </c>
      <c r="M90" s="1">
        <v>2014</v>
      </c>
      <c r="N90" s="1">
        <v>2016</v>
      </c>
      <c r="O90" s="3">
        <v>36014</v>
      </c>
      <c r="P90" s="80">
        <v>11012017</v>
      </c>
      <c r="Q90" s="80">
        <v>110300</v>
      </c>
      <c r="R90" s="80">
        <v>3</v>
      </c>
    </row>
    <row r="91" spans="1:18" x14ac:dyDescent="0.25">
      <c r="A91" s="4">
        <v>39</v>
      </c>
      <c r="B91" s="4" t="s">
        <v>2500</v>
      </c>
      <c r="C91" s="1" t="s">
        <v>108</v>
      </c>
      <c r="D91" s="4" t="s">
        <v>13</v>
      </c>
      <c r="E91" s="1" t="s">
        <v>109</v>
      </c>
      <c r="F91" s="1" t="s">
        <v>110</v>
      </c>
      <c r="G91" s="1" t="s">
        <v>3399</v>
      </c>
      <c r="H91" s="1" t="s">
        <v>15</v>
      </c>
      <c r="I91" s="1" t="s">
        <v>15</v>
      </c>
      <c r="J91" s="4">
        <v>5</v>
      </c>
      <c r="K91" s="2">
        <v>5</v>
      </c>
      <c r="L91" s="11">
        <f t="shared" si="2"/>
        <v>10</v>
      </c>
      <c r="M91" s="1">
        <v>2014</v>
      </c>
      <c r="N91" s="1">
        <v>2016</v>
      </c>
      <c r="O91" s="3">
        <v>36360</v>
      </c>
      <c r="P91" s="80">
        <v>11012017</v>
      </c>
      <c r="Q91" s="80">
        <v>110300</v>
      </c>
      <c r="R91" s="80">
        <v>3</v>
      </c>
    </row>
    <row r="92" spans="1:18" x14ac:dyDescent="0.25">
      <c r="A92" s="4">
        <v>40</v>
      </c>
      <c r="B92" s="4" t="s">
        <v>2501</v>
      </c>
      <c r="C92" s="1" t="s">
        <v>1401</v>
      </c>
      <c r="D92" s="4" t="s">
        <v>19</v>
      </c>
      <c r="E92" s="1" t="s">
        <v>1402</v>
      </c>
      <c r="F92" s="1" t="s">
        <v>1403</v>
      </c>
      <c r="G92" s="1" t="s">
        <v>3395</v>
      </c>
      <c r="H92" s="1" t="s">
        <v>15</v>
      </c>
      <c r="I92" s="1" t="s">
        <v>15</v>
      </c>
      <c r="J92" s="4">
        <v>5</v>
      </c>
      <c r="K92" s="2">
        <v>5</v>
      </c>
      <c r="L92" s="11">
        <f t="shared" si="2"/>
        <v>10</v>
      </c>
      <c r="M92" s="1">
        <v>2014</v>
      </c>
      <c r="N92" s="1">
        <v>2016</v>
      </c>
      <c r="O92" s="3">
        <v>35957</v>
      </c>
      <c r="P92" s="80">
        <v>11012017</v>
      </c>
      <c r="Q92" s="80">
        <v>110300</v>
      </c>
      <c r="R92" s="80">
        <v>3</v>
      </c>
    </row>
    <row r="93" spans="1:18" x14ac:dyDescent="0.25">
      <c r="A93" s="4">
        <v>41</v>
      </c>
      <c r="B93" s="4" t="s">
        <v>2502</v>
      </c>
      <c r="C93" s="1" t="s">
        <v>1779</v>
      </c>
      <c r="D93" s="4" t="s">
        <v>13</v>
      </c>
      <c r="E93" s="1" t="s">
        <v>1780</v>
      </c>
      <c r="F93" s="1" t="s">
        <v>1487</v>
      </c>
      <c r="G93" s="1" t="s">
        <v>3395</v>
      </c>
      <c r="H93" s="1" t="s">
        <v>15</v>
      </c>
      <c r="I93" s="1" t="s">
        <v>15</v>
      </c>
      <c r="J93" s="4">
        <v>5</v>
      </c>
      <c r="K93" s="2">
        <v>5</v>
      </c>
      <c r="L93" s="11">
        <f t="shared" si="2"/>
        <v>10</v>
      </c>
      <c r="M93" s="1">
        <v>2014</v>
      </c>
      <c r="N93" s="1">
        <v>2016</v>
      </c>
      <c r="O93" s="3">
        <v>36038</v>
      </c>
      <c r="P93" s="80">
        <v>11012017</v>
      </c>
      <c r="Q93" s="80">
        <v>110300</v>
      </c>
      <c r="R93" s="80">
        <v>3</v>
      </c>
    </row>
    <row r="94" spans="1:18" x14ac:dyDescent="0.25">
      <c r="A94" s="4">
        <v>42</v>
      </c>
      <c r="B94" s="4" t="s">
        <v>2503</v>
      </c>
      <c r="C94" s="1" t="s">
        <v>480</v>
      </c>
      <c r="D94" s="4" t="s">
        <v>13</v>
      </c>
      <c r="E94" s="1" t="s">
        <v>481</v>
      </c>
      <c r="F94" s="1" t="s">
        <v>482</v>
      </c>
      <c r="G94" s="1" t="s">
        <v>3395</v>
      </c>
      <c r="H94" s="1" t="s">
        <v>15</v>
      </c>
      <c r="I94" s="1" t="s">
        <v>15</v>
      </c>
      <c r="J94" s="4">
        <v>5</v>
      </c>
      <c r="K94" s="2">
        <v>5</v>
      </c>
      <c r="L94" s="11">
        <f t="shared" si="2"/>
        <v>10</v>
      </c>
      <c r="M94" s="1">
        <v>2014</v>
      </c>
      <c r="N94" s="1">
        <v>2016</v>
      </c>
      <c r="O94" s="3">
        <v>35796</v>
      </c>
      <c r="P94" s="80">
        <v>11012017</v>
      </c>
      <c r="Q94" s="80">
        <v>110300</v>
      </c>
      <c r="R94" s="80">
        <v>3</v>
      </c>
    </row>
    <row r="95" spans="1:18" x14ac:dyDescent="0.25">
      <c r="A95" s="4">
        <v>43</v>
      </c>
      <c r="B95" s="4" t="s">
        <v>2504</v>
      </c>
      <c r="C95" s="1" t="s">
        <v>1940</v>
      </c>
      <c r="D95" s="4" t="s">
        <v>13</v>
      </c>
      <c r="E95" s="1" t="s">
        <v>1941</v>
      </c>
      <c r="F95" s="1" t="s">
        <v>1942</v>
      </c>
      <c r="G95" s="1" t="s">
        <v>3395</v>
      </c>
      <c r="H95" s="1" t="s">
        <v>15</v>
      </c>
      <c r="I95" s="1" t="s">
        <v>15</v>
      </c>
      <c r="J95" s="4">
        <v>5</v>
      </c>
      <c r="K95" s="2">
        <v>5</v>
      </c>
      <c r="L95" s="11">
        <f t="shared" si="2"/>
        <v>10</v>
      </c>
      <c r="M95" s="1">
        <v>2014</v>
      </c>
      <c r="N95" s="1">
        <v>2016</v>
      </c>
      <c r="O95" s="3">
        <v>35698</v>
      </c>
      <c r="P95" s="80">
        <v>11012017</v>
      </c>
      <c r="Q95" s="80">
        <v>110300</v>
      </c>
      <c r="R95" s="80">
        <v>3</v>
      </c>
    </row>
    <row r="96" spans="1:18" x14ac:dyDescent="0.25">
      <c r="A96" s="4">
        <v>44</v>
      </c>
      <c r="B96" s="4" t="s">
        <v>2505</v>
      </c>
      <c r="C96" s="1" t="s">
        <v>403</v>
      </c>
      <c r="D96" s="4" t="s">
        <v>13</v>
      </c>
      <c r="E96" s="1" t="s">
        <v>404</v>
      </c>
      <c r="F96" s="1" t="s">
        <v>405</v>
      </c>
      <c r="G96" s="1" t="s">
        <v>3395</v>
      </c>
      <c r="H96" s="1" t="s">
        <v>17</v>
      </c>
      <c r="I96" s="1" t="s">
        <v>17</v>
      </c>
      <c r="J96" s="4">
        <v>5</v>
      </c>
      <c r="K96" s="2">
        <v>5</v>
      </c>
      <c r="L96" s="11">
        <f t="shared" si="2"/>
        <v>10</v>
      </c>
      <c r="M96" s="1">
        <v>2014</v>
      </c>
      <c r="N96" s="1">
        <v>2016</v>
      </c>
      <c r="O96" s="3">
        <v>35915</v>
      </c>
      <c r="P96" s="80">
        <v>11012017</v>
      </c>
      <c r="Q96" s="80">
        <v>110300</v>
      </c>
      <c r="R96" s="80">
        <v>3</v>
      </c>
    </row>
    <row r="97" spans="1:18" x14ac:dyDescent="0.25">
      <c r="A97" s="4">
        <v>45</v>
      </c>
      <c r="B97" s="4" t="s">
        <v>2506</v>
      </c>
      <c r="C97" s="1" t="s">
        <v>1559</v>
      </c>
      <c r="D97" s="4" t="s">
        <v>13</v>
      </c>
      <c r="E97" s="1" t="s">
        <v>1560</v>
      </c>
      <c r="F97" s="1" t="s">
        <v>1561</v>
      </c>
      <c r="G97" s="1" t="s">
        <v>3395</v>
      </c>
      <c r="H97" s="1" t="s">
        <v>17</v>
      </c>
      <c r="I97" s="1" t="s">
        <v>17</v>
      </c>
      <c r="J97" s="4">
        <v>5</v>
      </c>
      <c r="K97" s="2">
        <v>5</v>
      </c>
      <c r="L97" s="11">
        <f t="shared" si="2"/>
        <v>10</v>
      </c>
      <c r="M97" s="1">
        <v>2014</v>
      </c>
      <c r="N97" s="1">
        <v>2016</v>
      </c>
      <c r="O97" s="3">
        <v>36171</v>
      </c>
      <c r="P97" s="80">
        <v>11012017</v>
      </c>
      <c r="Q97" s="80">
        <v>110300</v>
      </c>
      <c r="R97" s="80">
        <v>3</v>
      </c>
    </row>
    <row r="98" spans="1:18" x14ac:dyDescent="0.25">
      <c r="A98" s="4">
        <v>46</v>
      </c>
      <c r="B98" s="4" t="s">
        <v>2507</v>
      </c>
      <c r="C98" s="1" t="s">
        <v>409</v>
      </c>
      <c r="D98" s="4" t="s">
        <v>19</v>
      </c>
      <c r="E98" s="1" t="s">
        <v>410</v>
      </c>
      <c r="F98" s="1" t="s">
        <v>411</v>
      </c>
      <c r="G98" s="1" t="s">
        <v>3395</v>
      </c>
      <c r="H98" s="1" t="s">
        <v>15</v>
      </c>
      <c r="I98" s="1" t="s">
        <v>15</v>
      </c>
      <c r="J98" s="4">
        <v>5</v>
      </c>
      <c r="K98" s="2">
        <v>5</v>
      </c>
      <c r="L98" s="11">
        <f t="shared" si="2"/>
        <v>10</v>
      </c>
      <c r="M98" s="1">
        <v>2014</v>
      </c>
      <c r="N98" s="1">
        <v>2016</v>
      </c>
      <c r="O98" s="3">
        <v>35909</v>
      </c>
      <c r="P98" s="80">
        <v>11012017</v>
      </c>
      <c r="Q98" s="80">
        <v>110300</v>
      </c>
      <c r="R98" s="80">
        <v>3</v>
      </c>
    </row>
    <row r="99" spans="1:18" x14ac:dyDescent="0.25">
      <c r="A99" s="4">
        <v>47</v>
      </c>
      <c r="B99" s="4" t="s">
        <v>2508</v>
      </c>
      <c r="C99" s="1" t="s">
        <v>672</v>
      </c>
      <c r="D99" s="4" t="s">
        <v>19</v>
      </c>
      <c r="E99" s="1" t="s">
        <v>673</v>
      </c>
      <c r="F99" s="1" t="s">
        <v>674</v>
      </c>
      <c r="G99" s="1" t="s">
        <v>3395</v>
      </c>
      <c r="H99" s="1" t="s">
        <v>15</v>
      </c>
      <c r="I99" s="1" t="s">
        <v>15</v>
      </c>
      <c r="J99" s="4">
        <v>5</v>
      </c>
      <c r="K99" s="2">
        <v>5</v>
      </c>
      <c r="L99" s="11">
        <f t="shared" si="2"/>
        <v>10</v>
      </c>
      <c r="M99" s="1">
        <v>2014</v>
      </c>
      <c r="N99" s="1">
        <v>2016</v>
      </c>
      <c r="O99" s="3">
        <v>36239</v>
      </c>
      <c r="P99" s="80">
        <v>11012017</v>
      </c>
      <c r="Q99" s="80">
        <v>110300</v>
      </c>
      <c r="R99" s="80">
        <v>3</v>
      </c>
    </row>
    <row r="100" spans="1:18" x14ac:dyDescent="0.25">
      <c r="A100" s="4">
        <v>48</v>
      </c>
      <c r="B100" s="4" t="s">
        <v>2509</v>
      </c>
      <c r="C100" s="1" t="s">
        <v>734</v>
      </c>
      <c r="D100" s="4" t="s">
        <v>13</v>
      </c>
      <c r="E100" s="1" t="s">
        <v>735</v>
      </c>
      <c r="F100" s="1" t="s">
        <v>736</v>
      </c>
      <c r="G100" s="1" t="s">
        <v>3395</v>
      </c>
      <c r="H100" s="1" t="s">
        <v>111</v>
      </c>
      <c r="I100" s="1" t="s">
        <v>15</v>
      </c>
      <c r="J100" s="4">
        <v>5</v>
      </c>
      <c r="K100" s="2">
        <v>5</v>
      </c>
      <c r="L100" s="11">
        <f t="shared" si="2"/>
        <v>10</v>
      </c>
      <c r="M100" s="1">
        <v>2014</v>
      </c>
      <c r="N100" s="1">
        <v>2016</v>
      </c>
      <c r="O100" s="3">
        <v>36413</v>
      </c>
      <c r="P100" s="80">
        <v>11012017</v>
      </c>
      <c r="Q100" s="80">
        <v>110300</v>
      </c>
      <c r="R100" s="80">
        <v>3</v>
      </c>
    </row>
    <row r="101" spans="1:18" x14ac:dyDescent="0.25">
      <c r="A101" s="4">
        <v>49</v>
      </c>
      <c r="B101" s="4" t="s">
        <v>2510</v>
      </c>
      <c r="C101" s="1" t="s">
        <v>876</v>
      </c>
      <c r="D101" s="4" t="s">
        <v>13</v>
      </c>
      <c r="E101" s="1" t="s">
        <v>877</v>
      </c>
      <c r="F101" s="1" t="s">
        <v>878</v>
      </c>
      <c r="G101" s="1" t="s">
        <v>3395</v>
      </c>
      <c r="H101" s="1" t="s">
        <v>15</v>
      </c>
      <c r="I101" s="1" t="s">
        <v>15</v>
      </c>
      <c r="J101" s="4">
        <v>5</v>
      </c>
      <c r="K101" s="2">
        <v>5</v>
      </c>
      <c r="L101" s="11">
        <f t="shared" si="2"/>
        <v>10</v>
      </c>
      <c r="M101" s="1">
        <v>2014</v>
      </c>
      <c r="N101" s="1">
        <v>2016</v>
      </c>
      <c r="O101" s="3">
        <v>36060</v>
      </c>
      <c r="P101" s="80">
        <v>11012017</v>
      </c>
      <c r="Q101" s="80">
        <v>110300</v>
      </c>
      <c r="R101" s="80">
        <v>3</v>
      </c>
    </row>
    <row r="102" spans="1:18" x14ac:dyDescent="0.25">
      <c r="A102" s="4">
        <v>50</v>
      </c>
      <c r="B102" s="4" t="s">
        <v>2511</v>
      </c>
      <c r="C102" s="1" t="s">
        <v>510</v>
      </c>
      <c r="D102" s="4" t="s">
        <v>13</v>
      </c>
      <c r="E102" s="1" t="s">
        <v>511</v>
      </c>
      <c r="F102" s="1" t="s">
        <v>512</v>
      </c>
      <c r="G102" s="1" t="s">
        <v>3395</v>
      </c>
      <c r="H102" s="1" t="s">
        <v>365</v>
      </c>
      <c r="I102" s="1" t="s">
        <v>365</v>
      </c>
      <c r="J102" s="4">
        <v>5</v>
      </c>
      <c r="K102" s="2">
        <v>5</v>
      </c>
      <c r="L102" s="11">
        <f t="shared" si="2"/>
        <v>10</v>
      </c>
      <c r="M102" s="1">
        <v>2014</v>
      </c>
      <c r="N102" s="1">
        <v>2016</v>
      </c>
      <c r="O102" s="3">
        <v>35735</v>
      </c>
      <c r="P102" s="80">
        <v>11012017</v>
      </c>
      <c r="Q102" s="80">
        <v>110300</v>
      </c>
      <c r="R102" s="80">
        <v>3</v>
      </c>
    </row>
    <row r="103" spans="1:18" x14ac:dyDescent="0.25">
      <c r="A103" s="4">
        <v>51</v>
      </c>
      <c r="B103" s="4" t="s">
        <v>2512</v>
      </c>
      <c r="C103" s="1" t="s">
        <v>799</v>
      </c>
      <c r="D103" s="4" t="s">
        <v>19</v>
      </c>
      <c r="E103" s="1" t="s">
        <v>800</v>
      </c>
      <c r="F103" s="1" t="s">
        <v>801</v>
      </c>
      <c r="G103" s="1" t="s">
        <v>3395</v>
      </c>
      <c r="H103" s="1" t="s">
        <v>15</v>
      </c>
      <c r="I103" s="1" t="s">
        <v>15</v>
      </c>
      <c r="J103" s="4">
        <v>5</v>
      </c>
      <c r="K103" s="2">
        <v>5</v>
      </c>
      <c r="L103" s="11">
        <f t="shared" si="2"/>
        <v>10</v>
      </c>
      <c r="M103" s="1">
        <v>2014</v>
      </c>
      <c r="N103" s="1">
        <v>2016</v>
      </c>
      <c r="O103" s="3">
        <v>36151</v>
      </c>
      <c r="P103" s="80">
        <v>11012017</v>
      </c>
      <c r="Q103" s="80">
        <v>110300</v>
      </c>
      <c r="R103" s="80">
        <v>3</v>
      </c>
    </row>
    <row r="104" spans="1:18" x14ac:dyDescent="0.25">
      <c r="A104" s="4">
        <v>52</v>
      </c>
      <c r="B104" s="4" t="s">
        <v>2513</v>
      </c>
      <c r="C104" s="1" t="s">
        <v>1039</v>
      </c>
      <c r="D104" s="4" t="s">
        <v>13</v>
      </c>
      <c r="E104" s="1" t="s">
        <v>1040</v>
      </c>
      <c r="F104" s="1" t="s">
        <v>1041</v>
      </c>
      <c r="G104" s="1" t="s">
        <v>3395</v>
      </c>
      <c r="H104" s="1" t="s">
        <v>15</v>
      </c>
      <c r="I104" s="1" t="s">
        <v>15</v>
      </c>
      <c r="J104" s="4">
        <v>5</v>
      </c>
      <c r="K104" s="2">
        <v>5</v>
      </c>
      <c r="L104" s="11">
        <f t="shared" si="2"/>
        <v>10</v>
      </c>
      <c r="M104" s="1">
        <v>2014</v>
      </c>
      <c r="N104" s="1">
        <v>2016</v>
      </c>
      <c r="O104" s="3">
        <v>35585</v>
      </c>
      <c r="P104" s="80">
        <v>11012017</v>
      </c>
      <c r="Q104" s="80">
        <v>110300</v>
      </c>
      <c r="R104" s="80">
        <v>3</v>
      </c>
    </row>
    <row r="105" spans="1:18" x14ac:dyDescent="0.25">
      <c r="A105" s="4">
        <v>53</v>
      </c>
      <c r="B105" s="4" t="s">
        <v>2514</v>
      </c>
      <c r="C105" s="1" t="s">
        <v>496</v>
      </c>
      <c r="D105" s="4" t="s">
        <v>13</v>
      </c>
      <c r="E105" s="1" t="s">
        <v>497</v>
      </c>
      <c r="F105" s="1" t="s">
        <v>498</v>
      </c>
      <c r="G105" s="1" t="s">
        <v>3395</v>
      </c>
      <c r="H105" s="1" t="s">
        <v>15</v>
      </c>
      <c r="I105" s="1" t="s">
        <v>15</v>
      </c>
      <c r="J105" s="4">
        <v>5</v>
      </c>
      <c r="K105" s="2">
        <v>5</v>
      </c>
      <c r="L105" s="11">
        <f t="shared" si="2"/>
        <v>10</v>
      </c>
      <c r="M105" s="1">
        <v>2014</v>
      </c>
      <c r="N105" s="1">
        <v>2016</v>
      </c>
      <c r="O105" s="3">
        <v>35778</v>
      </c>
      <c r="P105" s="80">
        <v>11012017</v>
      </c>
      <c r="Q105" s="80">
        <v>110300</v>
      </c>
      <c r="R105" s="80">
        <v>3</v>
      </c>
    </row>
    <row r="106" spans="1:18" x14ac:dyDescent="0.25">
      <c r="A106" s="4">
        <v>54</v>
      </c>
      <c r="B106" s="4" t="s">
        <v>2515</v>
      </c>
      <c r="C106" s="1" t="s">
        <v>864</v>
      </c>
      <c r="D106" s="4" t="s">
        <v>19</v>
      </c>
      <c r="E106" s="1" t="s">
        <v>865</v>
      </c>
      <c r="F106" s="1" t="s">
        <v>866</v>
      </c>
      <c r="G106" s="1" t="s">
        <v>3395</v>
      </c>
      <c r="H106" s="1" t="s">
        <v>15</v>
      </c>
      <c r="I106" s="1" t="s">
        <v>15</v>
      </c>
      <c r="J106" s="4">
        <v>5</v>
      </c>
      <c r="K106" s="2">
        <v>5</v>
      </c>
      <c r="L106" s="11">
        <f t="shared" si="2"/>
        <v>10</v>
      </c>
      <c r="M106" s="1">
        <v>2014</v>
      </c>
      <c r="N106" s="1">
        <v>2016</v>
      </c>
      <c r="O106" s="3">
        <v>36074</v>
      </c>
      <c r="P106" s="80">
        <v>11012017</v>
      </c>
      <c r="Q106" s="80">
        <v>110300</v>
      </c>
      <c r="R106" s="80">
        <v>3</v>
      </c>
    </row>
    <row r="107" spans="1:18" x14ac:dyDescent="0.25">
      <c r="A107" s="4">
        <v>55</v>
      </c>
      <c r="B107" s="4" t="s">
        <v>2516</v>
      </c>
      <c r="C107" s="1" t="s">
        <v>1582</v>
      </c>
      <c r="D107" s="4" t="s">
        <v>13</v>
      </c>
      <c r="E107" s="1" t="s">
        <v>1583</v>
      </c>
      <c r="F107" s="1" t="s">
        <v>1584</v>
      </c>
      <c r="G107" s="1" t="s">
        <v>3395</v>
      </c>
      <c r="H107" s="1" t="s">
        <v>17</v>
      </c>
      <c r="I107" s="1" t="s">
        <v>17</v>
      </c>
      <c r="J107" s="4">
        <v>5</v>
      </c>
      <c r="K107" s="2">
        <v>5</v>
      </c>
      <c r="L107" s="11">
        <f t="shared" si="2"/>
        <v>10</v>
      </c>
      <c r="M107" s="1">
        <v>2014</v>
      </c>
      <c r="N107" s="1">
        <v>2016</v>
      </c>
      <c r="O107" s="3">
        <v>35923</v>
      </c>
      <c r="P107" s="80">
        <v>11012017</v>
      </c>
      <c r="Q107" s="80">
        <v>110300</v>
      </c>
      <c r="R107" s="80">
        <v>3</v>
      </c>
    </row>
    <row r="108" spans="1:18" x14ac:dyDescent="0.25">
      <c r="A108" s="4">
        <v>56</v>
      </c>
      <c r="B108" s="4" t="s">
        <v>2517</v>
      </c>
      <c r="C108" s="1" t="s">
        <v>2205</v>
      </c>
      <c r="D108" s="4" t="s">
        <v>13</v>
      </c>
      <c r="E108" s="1" t="s">
        <v>2206</v>
      </c>
      <c r="F108" s="1" t="s">
        <v>805</v>
      </c>
      <c r="G108" s="1" t="s">
        <v>3395</v>
      </c>
      <c r="H108" s="1" t="s">
        <v>15</v>
      </c>
      <c r="I108" s="1" t="s">
        <v>15</v>
      </c>
      <c r="J108" s="4">
        <v>5</v>
      </c>
      <c r="K108" s="2">
        <v>4.83</v>
      </c>
      <c r="L108" s="11">
        <f t="shared" si="2"/>
        <v>9.83</v>
      </c>
      <c r="M108" s="1">
        <v>2014</v>
      </c>
      <c r="N108" s="1">
        <v>2016</v>
      </c>
      <c r="O108" s="3">
        <v>36121</v>
      </c>
      <c r="P108" s="80">
        <v>11012017</v>
      </c>
      <c r="Q108" s="80">
        <v>110300</v>
      </c>
      <c r="R108" s="80">
        <v>3</v>
      </c>
    </row>
    <row r="109" spans="1:18" x14ac:dyDescent="0.25">
      <c r="A109" s="4">
        <v>57</v>
      </c>
      <c r="B109" s="4" t="s">
        <v>2518</v>
      </c>
      <c r="C109" s="1" t="s">
        <v>853</v>
      </c>
      <c r="D109" s="4" t="s">
        <v>13</v>
      </c>
      <c r="E109" s="1" t="s">
        <v>854</v>
      </c>
      <c r="F109" s="1" t="s">
        <v>855</v>
      </c>
      <c r="G109" s="1" t="s">
        <v>3395</v>
      </c>
      <c r="H109" s="1" t="s">
        <v>66</v>
      </c>
      <c r="I109" s="1" t="s">
        <v>66</v>
      </c>
      <c r="J109" s="4">
        <v>5</v>
      </c>
      <c r="K109" s="2">
        <v>5</v>
      </c>
      <c r="L109" s="11">
        <f t="shared" si="2"/>
        <v>10</v>
      </c>
      <c r="M109" s="1">
        <v>2014</v>
      </c>
      <c r="N109" s="1">
        <v>2016</v>
      </c>
      <c r="O109" s="3">
        <v>36090</v>
      </c>
      <c r="P109" s="80">
        <v>11012017</v>
      </c>
      <c r="Q109" s="80">
        <v>110300</v>
      </c>
      <c r="R109" s="80">
        <v>3</v>
      </c>
    </row>
    <row r="110" spans="1:18" x14ac:dyDescent="0.25">
      <c r="A110" s="4">
        <v>58</v>
      </c>
      <c r="B110" s="4" t="s">
        <v>2519</v>
      </c>
      <c r="C110" s="1" t="s">
        <v>1692</v>
      </c>
      <c r="D110" s="4" t="s">
        <v>19</v>
      </c>
      <c r="E110" s="1" t="s">
        <v>1693</v>
      </c>
      <c r="F110" s="1" t="s">
        <v>1694</v>
      </c>
      <c r="G110" s="1" t="s">
        <v>3395</v>
      </c>
      <c r="H110" s="1" t="s">
        <v>15</v>
      </c>
      <c r="I110" s="1" t="s">
        <v>15</v>
      </c>
      <c r="J110" s="4">
        <v>5</v>
      </c>
      <c r="K110" s="2">
        <v>5</v>
      </c>
      <c r="L110" s="11">
        <f t="shared" si="2"/>
        <v>10</v>
      </c>
      <c r="M110" s="1">
        <v>2013</v>
      </c>
      <c r="N110" s="1">
        <v>2015</v>
      </c>
      <c r="O110" s="3">
        <v>35795</v>
      </c>
      <c r="P110" s="80">
        <v>11012017</v>
      </c>
      <c r="Q110" s="80">
        <v>110300</v>
      </c>
      <c r="R110" s="80">
        <v>3</v>
      </c>
    </row>
    <row r="111" spans="1:18" x14ac:dyDescent="0.25">
      <c r="A111" s="4">
        <v>59</v>
      </c>
      <c r="B111" s="4" t="s">
        <v>2520</v>
      </c>
      <c r="C111" s="1" t="s">
        <v>93</v>
      </c>
      <c r="D111" s="4" t="s">
        <v>19</v>
      </c>
      <c r="E111" s="1" t="s">
        <v>54</v>
      </c>
      <c r="F111" s="1" t="s">
        <v>94</v>
      </c>
      <c r="G111" s="1" t="s">
        <v>3395</v>
      </c>
      <c r="H111" s="1" t="s">
        <v>15</v>
      </c>
      <c r="I111" s="1" t="s">
        <v>15</v>
      </c>
      <c r="J111" s="4">
        <v>5</v>
      </c>
      <c r="K111" s="2">
        <v>5</v>
      </c>
      <c r="L111" s="11">
        <f t="shared" si="2"/>
        <v>10</v>
      </c>
      <c r="M111" s="1">
        <v>2014</v>
      </c>
      <c r="N111" s="1">
        <v>2016</v>
      </c>
      <c r="O111" s="3">
        <v>36394</v>
      </c>
      <c r="P111" s="80">
        <v>11012017</v>
      </c>
      <c r="Q111" s="80">
        <v>110300</v>
      </c>
      <c r="R111" s="80">
        <v>3</v>
      </c>
    </row>
    <row r="112" spans="1:18" x14ac:dyDescent="0.25">
      <c r="A112" s="4">
        <v>60</v>
      </c>
      <c r="B112" s="4" t="s">
        <v>2521</v>
      </c>
      <c r="C112" s="1" t="s">
        <v>337</v>
      </c>
      <c r="D112" s="4" t="s">
        <v>13</v>
      </c>
      <c r="E112" s="1" t="s">
        <v>338</v>
      </c>
      <c r="F112" s="1" t="s">
        <v>339</v>
      </c>
      <c r="G112" s="1" t="s">
        <v>3395</v>
      </c>
      <c r="H112" s="1" t="s">
        <v>97</v>
      </c>
      <c r="I112" s="1" t="s">
        <v>97</v>
      </c>
      <c r="J112" s="4">
        <v>5</v>
      </c>
      <c r="K112" s="2">
        <v>5</v>
      </c>
      <c r="L112" s="11">
        <f t="shared" si="2"/>
        <v>10</v>
      </c>
      <c r="M112" s="1">
        <v>2014</v>
      </c>
      <c r="N112" s="1">
        <v>2016</v>
      </c>
      <c r="O112" s="3">
        <v>36060</v>
      </c>
      <c r="P112" s="80">
        <v>11012017</v>
      </c>
      <c r="Q112" s="80">
        <v>110300</v>
      </c>
      <c r="R112" s="80">
        <v>3</v>
      </c>
    </row>
    <row r="113" spans="1:18" x14ac:dyDescent="0.25">
      <c r="A113" s="4">
        <v>61</v>
      </c>
      <c r="B113" s="4" t="s">
        <v>2522</v>
      </c>
      <c r="C113" s="1" t="s">
        <v>1195</v>
      </c>
      <c r="D113" s="4" t="s">
        <v>19</v>
      </c>
      <c r="E113" s="1" t="s">
        <v>1196</v>
      </c>
      <c r="F113" s="1" t="s">
        <v>680</v>
      </c>
      <c r="G113" s="1" t="s">
        <v>3395</v>
      </c>
      <c r="H113" s="1" t="s">
        <v>15</v>
      </c>
      <c r="I113" s="1" t="s">
        <v>15</v>
      </c>
      <c r="J113" s="4">
        <v>5</v>
      </c>
      <c r="K113" s="2">
        <v>5</v>
      </c>
      <c r="L113" s="11">
        <f t="shared" si="2"/>
        <v>10</v>
      </c>
      <c r="M113" s="1">
        <v>2014</v>
      </c>
      <c r="N113" s="1">
        <v>2016</v>
      </c>
      <c r="O113" s="3">
        <v>36301</v>
      </c>
      <c r="P113" s="80">
        <v>11012017</v>
      </c>
      <c r="Q113" s="80">
        <v>110300</v>
      </c>
      <c r="R113" s="80">
        <v>3</v>
      </c>
    </row>
    <row r="114" spans="1:18" x14ac:dyDescent="0.25">
      <c r="A114" s="4">
        <v>62</v>
      </c>
      <c r="B114" s="4" t="s">
        <v>2523</v>
      </c>
      <c r="C114" s="1" t="s">
        <v>516</v>
      </c>
      <c r="D114" s="4" t="s">
        <v>13</v>
      </c>
      <c r="E114" s="1" t="s">
        <v>517</v>
      </c>
      <c r="F114" s="1" t="s">
        <v>518</v>
      </c>
      <c r="G114" s="1" t="s">
        <v>3395</v>
      </c>
      <c r="H114" s="1" t="s">
        <v>97</v>
      </c>
      <c r="I114" s="1" t="s">
        <v>97</v>
      </c>
      <c r="J114" s="4">
        <v>5</v>
      </c>
      <c r="K114" s="2">
        <v>5</v>
      </c>
      <c r="L114" s="11">
        <f t="shared" si="2"/>
        <v>10</v>
      </c>
      <c r="M114" s="1">
        <v>2014</v>
      </c>
      <c r="N114" s="1">
        <v>2016</v>
      </c>
      <c r="O114" s="3">
        <v>35704</v>
      </c>
      <c r="P114" s="80">
        <v>11012017</v>
      </c>
      <c r="Q114" s="80">
        <v>110300</v>
      </c>
      <c r="R114" s="80">
        <v>3</v>
      </c>
    </row>
    <row r="115" spans="1:18" x14ac:dyDescent="0.25">
      <c r="A115" s="4">
        <v>63</v>
      </c>
      <c r="B115" s="4" t="s">
        <v>2524</v>
      </c>
      <c r="C115" s="1" t="s">
        <v>95</v>
      </c>
      <c r="D115" s="4" t="s">
        <v>13</v>
      </c>
      <c r="E115" s="1" t="s">
        <v>851</v>
      </c>
      <c r="F115" s="1" t="s">
        <v>1761</v>
      </c>
      <c r="G115" s="1" t="s">
        <v>3395</v>
      </c>
      <c r="H115" s="1" t="s">
        <v>17</v>
      </c>
      <c r="I115" s="1" t="s">
        <v>17</v>
      </c>
      <c r="J115" s="4">
        <v>5</v>
      </c>
      <c r="K115" s="2">
        <v>5</v>
      </c>
      <c r="L115" s="11">
        <f t="shared" si="2"/>
        <v>10</v>
      </c>
      <c r="M115" s="1">
        <v>2013</v>
      </c>
      <c r="N115" s="1">
        <v>2015</v>
      </c>
      <c r="O115" s="3">
        <v>35763</v>
      </c>
      <c r="P115" s="80">
        <v>11012017</v>
      </c>
      <c r="Q115" s="80">
        <v>110300</v>
      </c>
      <c r="R115" s="80">
        <v>3</v>
      </c>
    </row>
    <row r="116" spans="1:18" x14ac:dyDescent="0.25">
      <c r="A116" s="4">
        <v>64</v>
      </c>
      <c r="B116" s="4" t="s">
        <v>2525</v>
      </c>
      <c r="C116" s="1" t="s">
        <v>1013</v>
      </c>
      <c r="D116" s="4" t="s">
        <v>19</v>
      </c>
      <c r="E116" s="1" t="s">
        <v>1014</v>
      </c>
      <c r="F116" s="1" t="s">
        <v>1015</v>
      </c>
      <c r="G116" s="1" t="s">
        <v>3395</v>
      </c>
      <c r="H116" s="1" t="s">
        <v>15</v>
      </c>
      <c r="I116" s="1" t="s">
        <v>15</v>
      </c>
      <c r="J116" s="4">
        <v>5</v>
      </c>
      <c r="K116" s="2">
        <v>5</v>
      </c>
      <c r="L116" s="11">
        <f t="shared" si="2"/>
        <v>10</v>
      </c>
      <c r="M116" s="1">
        <v>2014</v>
      </c>
      <c r="N116" s="1">
        <v>2016</v>
      </c>
      <c r="O116" s="3">
        <v>35709</v>
      </c>
      <c r="P116" s="80">
        <v>11012017</v>
      </c>
      <c r="Q116" s="80">
        <v>110300</v>
      </c>
      <c r="R116" s="80">
        <v>3</v>
      </c>
    </row>
    <row r="117" spans="1:18" x14ac:dyDescent="0.25">
      <c r="A117" s="4">
        <v>65</v>
      </c>
      <c r="B117" s="4" t="s">
        <v>2526</v>
      </c>
      <c r="C117" s="1" t="s">
        <v>117</v>
      </c>
      <c r="D117" s="4" t="s">
        <v>19</v>
      </c>
      <c r="E117" s="1" t="s">
        <v>118</v>
      </c>
      <c r="F117" s="1" t="s">
        <v>119</v>
      </c>
      <c r="G117" s="1" t="s">
        <v>3395</v>
      </c>
      <c r="H117" s="1" t="s">
        <v>15</v>
      </c>
      <c r="I117" s="1" t="s">
        <v>15</v>
      </c>
      <c r="J117" s="4">
        <v>5</v>
      </c>
      <c r="K117" s="2">
        <v>5</v>
      </c>
      <c r="L117" s="11">
        <f t="shared" si="2"/>
        <v>10</v>
      </c>
      <c r="M117" s="1">
        <v>2014</v>
      </c>
      <c r="N117" s="1">
        <v>2016</v>
      </c>
      <c r="O117" s="3">
        <v>36349</v>
      </c>
      <c r="P117" s="80">
        <v>11012017</v>
      </c>
      <c r="Q117" s="80">
        <v>110300</v>
      </c>
      <c r="R117" s="80">
        <v>3</v>
      </c>
    </row>
    <row r="118" spans="1:18" x14ac:dyDescent="0.25">
      <c r="A118" s="4">
        <v>66</v>
      </c>
      <c r="B118" s="4" t="s">
        <v>2527</v>
      </c>
      <c r="C118" s="1" t="s">
        <v>1309</v>
      </c>
      <c r="D118" s="4" t="s">
        <v>13</v>
      </c>
      <c r="E118" s="1" t="s">
        <v>543</v>
      </c>
      <c r="F118" s="1" t="s">
        <v>1310</v>
      </c>
      <c r="G118" s="1" t="s">
        <v>3395</v>
      </c>
      <c r="H118" s="1" t="s">
        <v>15</v>
      </c>
      <c r="I118" s="1" t="s">
        <v>15</v>
      </c>
      <c r="J118" s="4">
        <v>5</v>
      </c>
      <c r="K118" s="2">
        <v>5</v>
      </c>
      <c r="L118" s="11">
        <f t="shared" si="2"/>
        <v>10</v>
      </c>
      <c r="M118" s="1">
        <v>2013</v>
      </c>
      <c r="N118" s="1">
        <v>2016</v>
      </c>
      <c r="O118" s="3">
        <v>35744</v>
      </c>
      <c r="P118" s="80">
        <v>11012017</v>
      </c>
      <c r="Q118" s="80">
        <v>110300</v>
      </c>
      <c r="R118" s="80">
        <v>3</v>
      </c>
    </row>
    <row r="119" spans="1:18" x14ac:dyDescent="0.25">
      <c r="A119" s="4">
        <v>67</v>
      </c>
      <c r="B119" s="4" t="s">
        <v>2528</v>
      </c>
      <c r="C119" s="1" t="s">
        <v>791</v>
      </c>
      <c r="D119" s="4" t="s">
        <v>13</v>
      </c>
      <c r="E119" s="1" t="s">
        <v>792</v>
      </c>
      <c r="F119" s="1" t="s">
        <v>793</v>
      </c>
      <c r="G119" s="1" t="s">
        <v>3395</v>
      </c>
      <c r="H119" s="1" t="s">
        <v>111</v>
      </c>
      <c r="I119" s="1" t="s">
        <v>15</v>
      </c>
      <c r="J119" s="4">
        <v>5</v>
      </c>
      <c r="K119" s="2">
        <v>5</v>
      </c>
      <c r="L119" s="11">
        <f t="shared" si="2"/>
        <v>10</v>
      </c>
      <c r="M119" s="1">
        <v>2014</v>
      </c>
      <c r="N119" s="1">
        <v>2016</v>
      </c>
      <c r="O119" s="3">
        <v>36160</v>
      </c>
      <c r="P119" s="80">
        <v>11012017</v>
      </c>
      <c r="Q119" s="80">
        <v>110300</v>
      </c>
      <c r="R119" s="80">
        <v>3</v>
      </c>
    </row>
    <row r="120" spans="1:18" x14ac:dyDescent="0.25">
      <c r="A120" s="4">
        <v>68</v>
      </c>
      <c r="B120" s="4" t="s">
        <v>2529</v>
      </c>
      <c r="C120" s="1" t="s">
        <v>567</v>
      </c>
      <c r="D120" s="4" t="s">
        <v>19</v>
      </c>
      <c r="E120" s="1" t="s">
        <v>568</v>
      </c>
      <c r="F120" s="1" t="s">
        <v>569</v>
      </c>
      <c r="G120" s="1" t="s">
        <v>3395</v>
      </c>
      <c r="H120" s="1" t="s">
        <v>15</v>
      </c>
      <c r="I120" s="1" t="s">
        <v>15</v>
      </c>
      <c r="J120" s="4">
        <v>5</v>
      </c>
      <c r="K120" s="2">
        <v>5</v>
      </c>
      <c r="L120" s="11">
        <f t="shared" si="2"/>
        <v>10</v>
      </c>
      <c r="M120" s="1">
        <v>2014</v>
      </c>
      <c r="N120" s="1">
        <v>2016</v>
      </c>
      <c r="O120" s="3">
        <v>35481</v>
      </c>
      <c r="P120" s="80">
        <v>11012017</v>
      </c>
      <c r="Q120" s="80">
        <v>110300</v>
      </c>
      <c r="R120" s="80">
        <v>3</v>
      </c>
    </row>
    <row r="121" spans="1:18" x14ac:dyDescent="0.25">
      <c r="A121" s="4">
        <v>69</v>
      </c>
      <c r="B121" s="4" t="s">
        <v>2530</v>
      </c>
      <c r="C121" s="1" t="s">
        <v>1868</v>
      </c>
      <c r="D121" s="4" t="s">
        <v>13</v>
      </c>
      <c r="E121" s="1" t="s">
        <v>1869</v>
      </c>
      <c r="F121" s="1" t="s">
        <v>1870</v>
      </c>
      <c r="G121" s="1" t="s">
        <v>3395</v>
      </c>
      <c r="H121" s="1" t="s">
        <v>15</v>
      </c>
      <c r="I121" s="1" t="s">
        <v>15</v>
      </c>
      <c r="J121" s="4">
        <v>5</v>
      </c>
      <c r="K121" s="2">
        <v>5</v>
      </c>
      <c r="L121" s="11">
        <f t="shared" si="2"/>
        <v>10</v>
      </c>
      <c r="M121" s="1">
        <v>2014</v>
      </c>
      <c r="N121" s="1">
        <v>2016</v>
      </c>
      <c r="O121" s="3">
        <v>36056</v>
      </c>
      <c r="P121" s="80">
        <v>11012017</v>
      </c>
      <c r="Q121" s="80">
        <v>110300</v>
      </c>
      <c r="R121" s="80">
        <v>3</v>
      </c>
    </row>
    <row r="122" spans="1:18" x14ac:dyDescent="0.25">
      <c r="A122" s="4">
        <v>70</v>
      </c>
      <c r="B122" s="4" t="s">
        <v>2531</v>
      </c>
      <c r="C122" s="1" t="s">
        <v>1311</v>
      </c>
      <c r="D122" s="4" t="s">
        <v>13</v>
      </c>
      <c r="E122" s="1" t="s">
        <v>1312</v>
      </c>
      <c r="F122" s="1" t="s">
        <v>721</v>
      </c>
      <c r="G122" s="1" t="s">
        <v>3395</v>
      </c>
      <c r="H122" s="1" t="s">
        <v>18</v>
      </c>
      <c r="I122" s="1" t="s">
        <v>18</v>
      </c>
      <c r="J122" s="4">
        <v>5</v>
      </c>
      <c r="K122" s="2">
        <v>5</v>
      </c>
      <c r="L122" s="11">
        <f t="shared" si="2"/>
        <v>10</v>
      </c>
      <c r="M122" s="1">
        <v>2013</v>
      </c>
      <c r="N122" s="1">
        <v>2015</v>
      </c>
      <c r="O122" s="3">
        <v>36111</v>
      </c>
      <c r="P122" s="80">
        <v>11012017</v>
      </c>
      <c r="Q122" s="80">
        <v>110300</v>
      </c>
      <c r="R122" s="80">
        <v>3</v>
      </c>
    </row>
    <row r="123" spans="1:18" x14ac:dyDescent="0.25">
      <c r="A123" s="4">
        <v>71</v>
      </c>
      <c r="B123" s="4" t="s">
        <v>2532</v>
      </c>
      <c r="C123" s="1" t="s">
        <v>597</v>
      </c>
      <c r="D123" s="4" t="s">
        <v>13</v>
      </c>
      <c r="E123" s="1" t="s">
        <v>598</v>
      </c>
      <c r="F123" s="1" t="s">
        <v>599</v>
      </c>
      <c r="G123" s="1" t="s">
        <v>3399</v>
      </c>
      <c r="H123" s="1" t="s">
        <v>18</v>
      </c>
      <c r="I123" s="1" t="s">
        <v>18</v>
      </c>
      <c r="J123" s="4">
        <v>5</v>
      </c>
      <c r="K123" s="2">
        <v>5</v>
      </c>
      <c r="L123" s="11">
        <f t="shared" si="2"/>
        <v>10</v>
      </c>
      <c r="M123" s="1">
        <v>2013</v>
      </c>
      <c r="N123" s="1">
        <v>2015</v>
      </c>
      <c r="O123" s="3">
        <v>36057</v>
      </c>
      <c r="P123" s="80">
        <v>11012017</v>
      </c>
      <c r="Q123" s="80">
        <v>110300</v>
      </c>
      <c r="R123" s="80">
        <v>3</v>
      </c>
    </row>
    <row r="124" spans="1:18" x14ac:dyDescent="0.25">
      <c r="A124" s="4">
        <v>72</v>
      </c>
      <c r="B124" s="4" t="s">
        <v>2533</v>
      </c>
      <c r="C124" s="1" t="s">
        <v>1915</v>
      </c>
      <c r="D124" s="4" t="s">
        <v>13</v>
      </c>
      <c r="E124" s="1" t="s">
        <v>1916</v>
      </c>
      <c r="F124" s="1" t="s">
        <v>1296</v>
      </c>
      <c r="G124" s="1" t="s">
        <v>3395</v>
      </c>
      <c r="H124" s="1" t="s">
        <v>15</v>
      </c>
      <c r="I124" s="1" t="s">
        <v>15</v>
      </c>
      <c r="J124" s="4">
        <v>5</v>
      </c>
      <c r="K124" s="2">
        <v>5</v>
      </c>
      <c r="L124" s="11">
        <f t="shared" ref="L124:L187" si="3">J124+K124</f>
        <v>10</v>
      </c>
      <c r="M124" s="1">
        <v>2014</v>
      </c>
      <c r="N124" s="1">
        <v>2016</v>
      </c>
      <c r="O124" s="3">
        <v>36090</v>
      </c>
      <c r="P124" s="80">
        <v>11012017</v>
      </c>
      <c r="Q124" s="80">
        <v>110300</v>
      </c>
      <c r="R124" s="80">
        <v>3</v>
      </c>
    </row>
    <row r="125" spans="1:18" x14ac:dyDescent="0.25">
      <c r="A125" s="4">
        <v>73</v>
      </c>
      <c r="B125" s="4" t="s">
        <v>2534</v>
      </c>
      <c r="C125" s="1" t="s">
        <v>991</v>
      </c>
      <c r="D125" s="4" t="s">
        <v>13</v>
      </c>
      <c r="E125" s="1" t="s">
        <v>992</v>
      </c>
      <c r="F125" s="1" t="s">
        <v>993</v>
      </c>
      <c r="G125" s="1" t="s">
        <v>3395</v>
      </c>
      <c r="H125" s="1" t="s">
        <v>15</v>
      </c>
      <c r="I125" s="1" t="s">
        <v>15</v>
      </c>
      <c r="J125" s="4">
        <v>5</v>
      </c>
      <c r="K125" s="2">
        <v>5</v>
      </c>
      <c r="L125" s="11">
        <f t="shared" si="3"/>
        <v>10</v>
      </c>
      <c r="M125" s="1">
        <v>2014</v>
      </c>
      <c r="N125" s="1">
        <v>2016</v>
      </c>
      <c r="O125" s="3">
        <v>35776</v>
      </c>
      <c r="P125" s="80">
        <v>11012017</v>
      </c>
      <c r="Q125" s="80">
        <v>110300</v>
      </c>
      <c r="R125" s="80">
        <v>3</v>
      </c>
    </row>
    <row r="126" spans="1:18" x14ac:dyDescent="0.25">
      <c r="A126" s="4">
        <v>74</v>
      </c>
      <c r="B126" s="4" t="s">
        <v>2535</v>
      </c>
      <c r="C126" s="1" t="s">
        <v>388</v>
      </c>
      <c r="D126" s="4" t="s">
        <v>13</v>
      </c>
      <c r="E126" s="1" t="s">
        <v>389</v>
      </c>
      <c r="F126" s="1" t="s">
        <v>390</v>
      </c>
      <c r="G126" s="1" t="s">
        <v>3395</v>
      </c>
      <c r="H126" s="1" t="s">
        <v>15</v>
      </c>
      <c r="I126" s="1" t="s">
        <v>15</v>
      </c>
      <c r="J126" s="4">
        <v>5</v>
      </c>
      <c r="K126" s="2">
        <v>5</v>
      </c>
      <c r="L126" s="11">
        <f t="shared" si="3"/>
        <v>10</v>
      </c>
      <c r="M126" s="1">
        <v>2014</v>
      </c>
      <c r="N126" s="1">
        <v>2016</v>
      </c>
      <c r="O126" s="3">
        <v>35982</v>
      </c>
      <c r="P126" s="80">
        <v>11012017</v>
      </c>
      <c r="Q126" s="80">
        <v>110300</v>
      </c>
      <c r="R126" s="80">
        <v>3</v>
      </c>
    </row>
    <row r="127" spans="1:18" x14ac:dyDescent="0.25">
      <c r="A127" s="4">
        <v>75</v>
      </c>
      <c r="B127" s="4" t="s">
        <v>2536</v>
      </c>
      <c r="C127" s="1" t="s">
        <v>978</v>
      </c>
      <c r="D127" s="4" t="s">
        <v>13</v>
      </c>
      <c r="E127" s="1" t="s">
        <v>979</v>
      </c>
      <c r="F127" s="1" t="s">
        <v>980</v>
      </c>
      <c r="G127" s="1" t="s">
        <v>3395</v>
      </c>
      <c r="H127" s="1" t="s">
        <v>15</v>
      </c>
      <c r="I127" s="1" t="s">
        <v>15</v>
      </c>
      <c r="J127" s="4">
        <v>5</v>
      </c>
      <c r="K127" s="2">
        <v>5</v>
      </c>
      <c r="L127" s="11">
        <f t="shared" si="3"/>
        <v>10</v>
      </c>
      <c r="M127" s="1">
        <v>2014</v>
      </c>
      <c r="N127" s="1">
        <v>2016</v>
      </c>
      <c r="O127" s="3">
        <v>35800</v>
      </c>
      <c r="P127" s="80">
        <v>11012017</v>
      </c>
      <c r="Q127" s="80">
        <v>110300</v>
      </c>
      <c r="R127" s="80">
        <v>3</v>
      </c>
    </row>
    <row r="128" spans="1:18" x14ac:dyDescent="0.25">
      <c r="A128" s="4">
        <v>76</v>
      </c>
      <c r="B128" s="4" t="s">
        <v>2537</v>
      </c>
      <c r="C128" s="1" t="s">
        <v>948</v>
      </c>
      <c r="D128" s="4" t="s">
        <v>19</v>
      </c>
      <c r="E128" s="1" t="s">
        <v>949</v>
      </c>
      <c r="F128" s="1" t="s">
        <v>950</v>
      </c>
      <c r="G128" s="1" t="s">
        <v>3399</v>
      </c>
      <c r="H128" s="1" t="s">
        <v>15</v>
      </c>
      <c r="I128" s="1" t="s">
        <v>15</v>
      </c>
      <c r="J128" s="4">
        <v>5</v>
      </c>
      <c r="K128" s="2">
        <v>5</v>
      </c>
      <c r="L128" s="11">
        <f t="shared" si="3"/>
        <v>10</v>
      </c>
      <c r="M128" s="1">
        <v>2014</v>
      </c>
      <c r="N128" s="1">
        <v>2016</v>
      </c>
      <c r="O128" s="3">
        <v>35870</v>
      </c>
      <c r="P128" s="80">
        <v>11012017</v>
      </c>
      <c r="Q128" s="80">
        <v>110300</v>
      </c>
      <c r="R128" s="80">
        <v>3</v>
      </c>
    </row>
    <row r="129" spans="1:18" x14ac:dyDescent="0.25">
      <c r="A129" s="4">
        <v>77</v>
      </c>
      <c r="B129" s="4" t="s">
        <v>2538</v>
      </c>
      <c r="C129" s="1" t="s">
        <v>210</v>
      </c>
      <c r="D129" s="4" t="s">
        <v>13</v>
      </c>
      <c r="E129" s="1" t="s">
        <v>273</v>
      </c>
      <c r="F129" s="1" t="s">
        <v>274</v>
      </c>
      <c r="G129" s="1" t="s">
        <v>3395</v>
      </c>
      <c r="H129" s="1" t="s">
        <v>15</v>
      </c>
      <c r="I129" s="1" t="s">
        <v>15</v>
      </c>
      <c r="J129" s="4">
        <v>5</v>
      </c>
      <c r="K129" s="2">
        <v>5</v>
      </c>
      <c r="L129" s="11">
        <f t="shared" si="3"/>
        <v>10</v>
      </c>
      <c r="M129" s="1">
        <v>2014</v>
      </c>
      <c r="N129" s="1">
        <v>2016</v>
      </c>
      <c r="O129" s="3">
        <v>36135</v>
      </c>
      <c r="P129" s="80">
        <v>11012017</v>
      </c>
      <c r="Q129" s="80">
        <v>110300</v>
      </c>
      <c r="R129" s="80">
        <v>3</v>
      </c>
    </row>
    <row r="130" spans="1:18" x14ac:dyDescent="0.25">
      <c r="A130" s="4">
        <v>78</v>
      </c>
      <c r="B130" s="4" t="s">
        <v>2539</v>
      </c>
      <c r="C130" s="1" t="s">
        <v>1980</v>
      </c>
      <c r="D130" s="4" t="s">
        <v>13</v>
      </c>
      <c r="E130" s="1" t="s">
        <v>637</v>
      </c>
      <c r="F130" s="1" t="s">
        <v>1692</v>
      </c>
      <c r="G130" s="1" t="s">
        <v>3395</v>
      </c>
      <c r="H130" s="1" t="s">
        <v>15</v>
      </c>
      <c r="I130" s="1" t="s">
        <v>15</v>
      </c>
      <c r="J130" s="4">
        <v>5</v>
      </c>
      <c r="K130" s="2">
        <v>5</v>
      </c>
      <c r="L130" s="11">
        <f t="shared" si="3"/>
        <v>10</v>
      </c>
      <c r="M130" s="1">
        <v>2014</v>
      </c>
      <c r="N130" s="1">
        <v>2016</v>
      </c>
      <c r="O130" s="3">
        <v>36526</v>
      </c>
      <c r="P130" s="80">
        <v>11012017</v>
      </c>
      <c r="Q130" s="80">
        <v>110300</v>
      </c>
      <c r="R130" s="80">
        <v>3</v>
      </c>
    </row>
    <row r="131" spans="1:18" x14ac:dyDescent="0.25">
      <c r="A131" s="4">
        <v>79</v>
      </c>
      <c r="B131" s="4" t="s">
        <v>2540</v>
      </c>
      <c r="C131" s="1" t="s">
        <v>240</v>
      </c>
      <c r="D131" s="4" t="s">
        <v>19</v>
      </c>
      <c r="E131" s="1" t="s">
        <v>70</v>
      </c>
      <c r="F131" s="1" t="s">
        <v>241</v>
      </c>
      <c r="G131" s="1" t="s">
        <v>3395</v>
      </c>
      <c r="H131" s="1" t="s">
        <v>15</v>
      </c>
      <c r="I131" s="1" t="s">
        <v>15</v>
      </c>
      <c r="J131" s="4">
        <v>5</v>
      </c>
      <c r="K131" s="2">
        <v>5</v>
      </c>
      <c r="L131" s="11">
        <f t="shared" si="3"/>
        <v>10</v>
      </c>
      <c r="M131" s="1">
        <v>2014</v>
      </c>
      <c r="N131" s="1">
        <v>2016</v>
      </c>
      <c r="O131" s="3">
        <v>36161</v>
      </c>
      <c r="P131" s="80">
        <v>11012017</v>
      </c>
      <c r="Q131" s="80">
        <v>110300</v>
      </c>
      <c r="R131" s="80">
        <v>3</v>
      </c>
    </row>
    <row r="132" spans="1:18" x14ac:dyDescent="0.25">
      <c r="A132" s="4">
        <v>80</v>
      </c>
      <c r="B132" s="4" t="s">
        <v>2541</v>
      </c>
      <c r="C132" s="1" t="s">
        <v>975</v>
      </c>
      <c r="D132" s="4" t="s">
        <v>13</v>
      </c>
      <c r="E132" s="1" t="s">
        <v>976</v>
      </c>
      <c r="F132" s="1" t="s">
        <v>977</v>
      </c>
      <c r="G132" s="1" t="s">
        <v>3395</v>
      </c>
      <c r="H132" s="1" t="s">
        <v>15</v>
      </c>
      <c r="I132" s="1" t="s">
        <v>15</v>
      </c>
      <c r="J132" s="4">
        <v>5</v>
      </c>
      <c r="K132" s="2">
        <v>5</v>
      </c>
      <c r="L132" s="11">
        <f t="shared" si="3"/>
        <v>10</v>
      </c>
      <c r="M132" s="1">
        <v>2014</v>
      </c>
      <c r="N132" s="1">
        <v>2016</v>
      </c>
      <c r="O132" s="3">
        <v>35807</v>
      </c>
      <c r="P132" s="80">
        <v>11012017</v>
      </c>
      <c r="Q132" s="80">
        <v>110300</v>
      </c>
      <c r="R132" s="80">
        <v>3</v>
      </c>
    </row>
    <row r="133" spans="1:18" x14ac:dyDescent="0.25">
      <c r="A133" s="4">
        <v>81</v>
      </c>
      <c r="B133" s="4" t="s">
        <v>2542</v>
      </c>
      <c r="C133" s="1" t="s">
        <v>1957</v>
      </c>
      <c r="D133" s="4" t="s">
        <v>13</v>
      </c>
      <c r="E133" s="1" t="s">
        <v>1958</v>
      </c>
      <c r="F133" s="1" t="s">
        <v>1959</v>
      </c>
      <c r="G133" s="1" t="s">
        <v>3395</v>
      </c>
      <c r="H133" s="1" t="s">
        <v>15</v>
      </c>
      <c r="I133" s="1" t="s">
        <v>15</v>
      </c>
      <c r="J133" s="4">
        <v>5</v>
      </c>
      <c r="K133" s="2">
        <v>5</v>
      </c>
      <c r="L133" s="11">
        <f t="shared" si="3"/>
        <v>10</v>
      </c>
      <c r="M133" s="1">
        <v>2014</v>
      </c>
      <c r="N133" s="1">
        <v>2016</v>
      </c>
      <c r="O133" s="3">
        <v>36329</v>
      </c>
      <c r="P133" s="80">
        <v>11012017</v>
      </c>
      <c r="Q133" s="80">
        <v>110300</v>
      </c>
      <c r="R133" s="80">
        <v>3</v>
      </c>
    </row>
    <row r="134" spans="1:18" x14ac:dyDescent="0.25">
      <c r="A134" s="4">
        <v>82</v>
      </c>
      <c r="B134" s="4" t="s">
        <v>2543</v>
      </c>
      <c r="C134" s="1" t="s">
        <v>2192</v>
      </c>
      <c r="D134" s="4" t="s">
        <v>19</v>
      </c>
      <c r="E134" s="1" t="s">
        <v>1660</v>
      </c>
      <c r="F134" s="1" t="s">
        <v>2193</v>
      </c>
      <c r="G134" s="1" t="s">
        <v>3395</v>
      </c>
      <c r="H134" s="1" t="s">
        <v>15</v>
      </c>
      <c r="I134" s="1" t="s">
        <v>15</v>
      </c>
      <c r="J134" s="4">
        <v>5</v>
      </c>
      <c r="K134" s="2">
        <v>4.83</v>
      </c>
      <c r="L134" s="11">
        <f t="shared" si="3"/>
        <v>9.83</v>
      </c>
      <c r="M134" s="1">
        <v>2014</v>
      </c>
      <c r="N134" s="1">
        <v>2016</v>
      </c>
      <c r="O134" s="3">
        <v>36031</v>
      </c>
      <c r="P134" s="80">
        <v>11012017</v>
      </c>
      <c r="Q134" s="80">
        <v>110300</v>
      </c>
      <c r="R134" s="80">
        <v>3</v>
      </c>
    </row>
    <row r="135" spans="1:18" x14ac:dyDescent="0.25">
      <c r="A135" s="4">
        <v>83</v>
      </c>
      <c r="B135" s="4" t="s">
        <v>2544</v>
      </c>
      <c r="C135" s="1" t="s">
        <v>2212</v>
      </c>
      <c r="D135" s="4" t="s">
        <v>13</v>
      </c>
      <c r="E135" s="1" t="s">
        <v>44</v>
      </c>
      <c r="F135" s="1" t="s">
        <v>667</v>
      </c>
      <c r="G135" s="1" t="s">
        <v>3395</v>
      </c>
      <c r="H135" s="1" t="s">
        <v>15</v>
      </c>
      <c r="I135" s="1" t="s">
        <v>15</v>
      </c>
      <c r="J135" s="4">
        <v>5</v>
      </c>
      <c r="K135" s="2">
        <v>4.83</v>
      </c>
      <c r="L135" s="11">
        <f t="shared" si="3"/>
        <v>9.83</v>
      </c>
      <c r="M135" s="1">
        <v>2014</v>
      </c>
      <c r="N135" s="1">
        <v>2016</v>
      </c>
      <c r="O135" s="3">
        <v>35783</v>
      </c>
      <c r="P135" s="80">
        <v>11012017</v>
      </c>
      <c r="Q135" s="80">
        <v>110300</v>
      </c>
      <c r="R135" s="80">
        <v>3</v>
      </c>
    </row>
    <row r="136" spans="1:18" x14ac:dyDescent="0.25">
      <c r="A136" s="4">
        <v>84</v>
      </c>
      <c r="B136" s="4" t="s">
        <v>2545</v>
      </c>
      <c r="C136" s="1" t="s">
        <v>1603</v>
      </c>
      <c r="D136" s="4" t="s">
        <v>13</v>
      </c>
      <c r="E136" s="1" t="s">
        <v>1604</v>
      </c>
      <c r="F136" s="1" t="s">
        <v>1605</v>
      </c>
      <c r="G136" s="1" t="s">
        <v>3395</v>
      </c>
      <c r="H136" s="1" t="s">
        <v>17</v>
      </c>
      <c r="I136" s="1" t="s">
        <v>17</v>
      </c>
      <c r="J136" s="4">
        <v>5</v>
      </c>
      <c r="K136" s="2">
        <v>5</v>
      </c>
      <c r="L136" s="11">
        <f t="shared" si="3"/>
        <v>10</v>
      </c>
      <c r="M136" s="1">
        <v>2013</v>
      </c>
      <c r="N136" s="1">
        <v>2015</v>
      </c>
      <c r="O136" s="3">
        <v>35707</v>
      </c>
      <c r="P136" s="80">
        <v>11012017</v>
      </c>
      <c r="Q136" s="80">
        <v>110300</v>
      </c>
      <c r="R136" s="80">
        <v>3</v>
      </c>
    </row>
    <row r="137" spans="1:18" x14ac:dyDescent="0.25">
      <c r="A137" s="4">
        <v>85</v>
      </c>
      <c r="B137" s="4" t="s">
        <v>2546</v>
      </c>
      <c r="C137" s="1" t="s">
        <v>1001</v>
      </c>
      <c r="D137" s="4" t="s">
        <v>13</v>
      </c>
      <c r="E137" s="1" t="s">
        <v>1002</v>
      </c>
      <c r="F137" s="1" t="s">
        <v>1003</v>
      </c>
      <c r="G137" s="1" t="s">
        <v>3395</v>
      </c>
      <c r="H137" s="1" t="s">
        <v>15</v>
      </c>
      <c r="I137" s="1" t="s">
        <v>15</v>
      </c>
      <c r="J137" s="4">
        <v>5</v>
      </c>
      <c r="K137" s="2">
        <v>5</v>
      </c>
      <c r="L137" s="11">
        <f t="shared" si="3"/>
        <v>10</v>
      </c>
      <c r="M137" s="1">
        <v>2014</v>
      </c>
      <c r="N137" s="1">
        <v>2016</v>
      </c>
      <c r="O137" s="3">
        <v>35754</v>
      </c>
      <c r="P137" s="80">
        <v>11012017</v>
      </c>
      <c r="Q137" s="80">
        <v>110300</v>
      </c>
      <c r="R137" s="80">
        <v>3</v>
      </c>
    </row>
    <row r="138" spans="1:18" x14ac:dyDescent="0.25">
      <c r="A138" s="4">
        <v>86</v>
      </c>
      <c r="B138" s="4" t="s">
        <v>2547</v>
      </c>
      <c r="C138" s="1" t="s">
        <v>302</v>
      </c>
      <c r="D138" s="4" t="s">
        <v>13</v>
      </c>
      <c r="E138" s="1" t="s">
        <v>303</v>
      </c>
      <c r="F138" s="1" t="s">
        <v>304</v>
      </c>
      <c r="G138" s="1" t="s">
        <v>3395</v>
      </c>
      <c r="H138" s="1" t="s">
        <v>15</v>
      </c>
      <c r="I138" s="1" t="s">
        <v>15</v>
      </c>
      <c r="J138" s="4">
        <v>5</v>
      </c>
      <c r="K138" s="2">
        <v>5</v>
      </c>
      <c r="L138" s="11">
        <f t="shared" si="3"/>
        <v>10</v>
      </c>
      <c r="M138" s="1">
        <v>2014</v>
      </c>
      <c r="N138" s="1">
        <v>2016</v>
      </c>
      <c r="O138" s="3">
        <v>36096</v>
      </c>
      <c r="P138" s="80">
        <v>11012017</v>
      </c>
      <c r="Q138" s="80">
        <v>110300</v>
      </c>
      <c r="R138" s="80">
        <v>3</v>
      </c>
    </row>
    <row r="139" spans="1:18" x14ac:dyDescent="0.25">
      <c r="A139" s="4">
        <v>87</v>
      </c>
      <c r="B139" s="4" t="s">
        <v>2548</v>
      </c>
      <c r="C139" s="1" t="s">
        <v>710</v>
      </c>
      <c r="D139" s="4" t="s">
        <v>19</v>
      </c>
      <c r="E139" s="1" t="s">
        <v>711</v>
      </c>
      <c r="F139" s="1" t="s">
        <v>712</v>
      </c>
      <c r="G139" s="1" t="s">
        <v>3395</v>
      </c>
      <c r="H139" s="1" t="s">
        <v>15</v>
      </c>
      <c r="I139" s="1" t="s">
        <v>15</v>
      </c>
      <c r="J139" s="4">
        <v>5</v>
      </c>
      <c r="K139" s="2">
        <v>5</v>
      </c>
      <c r="L139" s="11">
        <f t="shared" si="3"/>
        <v>10</v>
      </c>
      <c r="M139" s="1">
        <v>2014</v>
      </c>
      <c r="N139" s="1">
        <v>2016</v>
      </c>
      <c r="O139" s="3">
        <v>36492</v>
      </c>
      <c r="P139" s="80">
        <v>11012017</v>
      </c>
      <c r="Q139" s="80">
        <v>110300</v>
      </c>
      <c r="R139" s="80">
        <v>3</v>
      </c>
    </row>
    <row r="140" spans="1:18" x14ac:dyDescent="0.25">
      <c r="A140" s="4">
        <v>88</v>
      </c>
      <c r="B140" s="4" t="s">
        <v>2549</v>
      </c>
      <c r="C140" s="1" t="s">
        <v>457</v>
      </c>
      <c r="D140" s="4" t="s">
        <v>13</v>
      </c>
      <c r="E140" s="1" t="s">
        <v>458</v>
      </c>
      <c r="F140" s="1" t="s">
        <v>459</v>
      </c>
      <c r="G140" s="1" t="s">
        <v>3395</v>
      </c>
      <c r="H140" s="1" t="s">
        <v>49</v>
      </c>
      <c r="I140" s="1" t="s">
        <v>15</v>
      </c>
      <c r="J140" s="4">
        <v>5</v>
      </c>
      <c r="K140" s="2">
        <v>5</v>
      </c>
      <c r="L140" s="11">
        <f t="shared" si="3"/>
        <v>10</v>
      </c>
      <c r="M140" s="1">
        <v>2014</v>
      </c>
      <c r="N140" s="1">
        <v>2016</v>
      </c>
      <c r="O140" s="3">
        <v>35827</v>
      </c>
      <c r="P140" s="80">
        <v>11012017</v>
      </c>
      <c r="Q140" s="80">
        <v>110300</v>
      </c>
      <c r="R140" s="80">
        <v>3</v>
      </c>
    </row>
    <row r="141" spans="1:18" x14ac:dyDescent="0.25">
      <c r="A141" s="4">
        <v>89</v>
      </c>
      <c r="B141" s="4" t="s">
        <v>2550</v>
      </c>
      <c r="C141" s="1" t="s">
        <v>1476</v>
      </c>
      <c r="D141" s="4" t="s">
        <v>13</v>
      </c>
      <c r="E141" s="1" t="s">
        <v>1477</v>
      </c>
      <c r="F141" s="1" t="s">
        <v>216</v>
      </c>
      <c r="G141" s="1" t="s">
        <v>3395</v>
      </c>
      <c r="H141" s="1" t="s">
        <v>15</v>
      </c>
      <c r="I141" s="1" t="s">
        <v>15</v>
      </c>
      <c r="J141" s="4">
        <v>5</v>
      </c>
      <c r="K141" s="2">
        <v>5</v>
      </c>
      <c r="L141" s="11">
        <f t="shared" si="3"/>
        <v>10</v>
      </c>
      <c r="M141" s="1">
        <v>2013</v>
      </c>
      <c r="N141" s="1">
        <v>2015</v>
      </c>
      <c r="O141" s="3">
        <v>36144</v>
      </c>
      <c r="P141" s="80">
        <v>11012017</v>
      </c>
      <c r="Q141" s="80">
        <v>110300</v>
      </c>
      <c r="R141" s="80">
        <v>3</v>
      </c>
    </row>
    <row r="142" spans="1:18" x14ac:dyDescent="0.25">
      <c r="A142" s="4">
        <v>90</v>
      </c>
      <c r="B142" s="4" t="s">
        <v>2551</v>
      </c>
      <c r="C142" s="1" t="s">
        <v>1024</v>
      </c>
      <c r="D142" s="4" t="s">
        <v>13</v>
      </c>
      <c r="E142" s="1" t="s">
        <v>1025</v>
      </c>
      <c r="F142" s="1" t="s">
        <v>1026</v>
      </c>
      <c r="G142" s="1" t="s">
        <v>3395</v>
      </c>
      <c r="H142" s="1" t="s">
        <v>15</v>
      </c>
      <c r="I142" s="1" t="s">
        <v>15</v>
      </c>
      <c r="J142" s="4">
        <v>5</v>
      </c>
      <c r="K142" s="2">
        <v>5</v>
      </c>
      <c r="L142" s="11">
        <f t="shared" si="3"/>
        <v>10</v>
      </c>
      <c r="M142" s="1">
        <v>2014</v>
      </c>
      <c r="N142" s="1">
        <v>2016</v>
      </c>
      <c r="O142" s="3">
        <v>35654</v>
      </c>
      <c r="P142" s="80">
        <v>11012017</v>
      </c>
      <c r="Q142" s="80">
        <v>110300</v>
      </c>
      <c r="R142" s="80">
        <v>3</v>
      </c>
    </row>
    <row r="143" spans="1:18" x14ac:dyDescent="0.25">
      <c r="A143" s="4">
        <v>91</v>
      </c>
      <c r="B143" s="4" t="s">
        <v>2552</v>
      </c>
      <c r="C143" s="1" t="s">
        <v>1407</v>
      </c>
      <c r="D143" s="4" t="s">
        <v>13</v>
      </c>
      <c r="E143" s="1" t="s">
        <v>1408</v>
      </c>
      <c r="F143" s="1" t="s">
        <v>1409</v>
      </c>
      <c r="G143" s="1" t="s">
        <v>3395</v>
      </c>
      <c r="H143" s="1" t="s">
        <v>66</v>
      </c>
      <c r="I143" s="1" t="s">
        <v>66</v>
      </c>
      <c r="J143" s="4">
        <v>5</v>
      </c>
      <c r="K143" s="2">
        <v>5</v>
      </c>
      <c r="L143" s="11">
        <f t="shared" si="3"/>
        <v>10</v>
      </c>
      <c r="M143" s="1">
        <v>2014</v>
      </c>
      <c r="N143" s="1">
        <v>2016</v>
      </c>
      <c r="O143" s="3">
        <v>35904</v>
      </c>
      <c r="P143" s="80">
        <v>11012017</v>
      </c>
      <c r="Q143" s="80">
        <v>110300</v>
      </c>
      <c r="R143" s="80">
        <v>3</v>
      </c>
    </row>
    <row r="144" spans="1:18" x14ac:dyDescent="0.25">
      <c r="A144" s="4">
        <v>92</v>
      </c>
      <c r="B144" s="4" t="s">
        <v>2553</v>
      </c>
      <c r="C144" s="1" t="s">
        <v>2140</v>
      </c>
      <c r="D144" s="4" t="s">
        <v>19</v>
      </c>
      <c r="E144" s="1" t="s">
        <v>581</v>
      </c>
      <c r="F144" s="1" t="s">
        <v>2141</v>
      </c>
      <c r="G144" s="1" t="s">
        <v>3395</v>
      </c>
      <c r="H144" s="1" t="s">
        <v>17</v>
      </c>
      <c r="I144" s="1" t="s">
        <v>17</v>
      </c>
      <c r="J144" s="4">
        <v>5</v>
      </c>
      <c r="K144" s="2">
        <v>4.92</v>
      </c>
      <c r="L144" s="11">
        <f t="shared" si="3"/>
        <v>9.92</v>
      </c>
      <c r="M144" s="1">
        <v>2013</v>
      </c>
      <c r="N144" s="1">
        <v>2015</v>
      </c>
      <c r="O144" s="3">
        <v>36012</v>
      </c>
      <c r="P144" s="80">
        <v>11012017</v>
      </c>
      <c r="Q144" s="80">
        <v>110300</v>
      </c>
      <c r="R144" s="80">
        <v>3</v>
      </c>
    </row>
    <row r="145" spans="1:18" x14ac:dyDescent="0.25">
      <c r="A145" s="4">
        <v>93</v>
      </c>
      <c r="B145" s="4" t="s">
        <v>2554</v>
      </c>
      <c r="C145" s="1" t="s">
        <v>2247</v>
      </c>
      <c r="D145" s="4" t="s">
        <v>13</v>
      </c>
      <c r="E145" s="1" t="s">
        <v>2248</v>
      </c>
      <c r="F145" s="1" t="s">
        <v>2249</v>
      </c>
      <c r="G145" s="1" t="s">
        <v>3395</v>
      </c>
      <c r="H145" s="1" t="s">
        <v>15</v>
      </c>
      <c r="I145" s="1" t="s">
        <v>15</v>
      </c>
      <c r="J145" s="4">
        <v>5</v>
      </c>
      <c r="K145" s="2">
        <v>4.83</v>
      </c>
      <c r="L145" s="11">
        <f t="shared" si="3"/>
        <v>9.83</v>
      </c>
      <c r="M145" s="1">
        <v>2014</v>
      </c>
      <c r="N145" s="1">
        <v>2016</v>
      </c>
      <c r="O145" s="3">
        <v>36028</v>
      </c>
      <c r="P145" s="80">
        <v>11012017</v>
      </c>
      <c r="Q145" s="80">
        <v>110300</v>
      </c>
      <c r="R145" s="80">
        <v>3</v>
      </c>
    </row>
    <row r="146" spans="1:18" x14ac:dyDescent="0.25">
      <c r="A146" s="4">
        <v>94</v>
      </c>
      <c r="B146" s="4" t="s">
        <v>2555</v>
      </c>
      <c r="C146" s="1" t="s">
        <v>966</v>
      </c>
      <c r="D146" s="4" t="s">
        <v>13</v>
      </c>
      <c r="E146" s="1" t="s">
        <v>967</v>
      </c>
      <c r="F146" s="1" t="s">
        <v>968</v>
      </c>
      <c r="G146" s="1" t="s">
        <v>3395</v>
      </c>
      <c r="H146" s="1" t="s">
        <v>15</v>
      </c>
      <c r="I146" s="1" t="s">
        <v>15</v>
      </c>
      <c r="J146" s="4">
        <v>5</v>
      </c>
      <c r="K146" s="2">
        <v>5</v>
      </c>
      <c r="L146" s="11">
        <f t="shared" si="3"/>
        <v>10</v>
      </c>
      <c r="M146" s="1">
        <v>2014</v>
      </c>
      <c r="N146" s="1">
        <v>2016</v>
      </c>
      <c r="O146" s="3">
        <v>35828</v>
      </c>
      <c r="P146" s="80">
        <v>11012017</v>
      </c>
      <c r="Q146" s="80">
        <v>110300</v>
      </c>
      <c r="R146" s="80">
        <v>3</v>
      </c>
    </row>
    <row r="147" spans="1:18" x14ac:dyDescent="0.25">
      <c r="A147" s="4">
        <v>95</v>
      </c>
      <c r="B147" s="4" t="s">
        <v>2556</v>
      </c>
      <c r="C147" s="1" t="s">
        <v>198</v>
      </c>
      <c r="D147" s="4" t="s">
        <v>13</v>
      </c>
      <c r="E147" s="1" t="s">
        <v>199</v>
      </c>
      <c r="F147" s="1" t="s">
        <v>200</v>
      </c>
      <c r="G147" s="1" t="s">
        <v>3395</v>
      </c>
      <c r="H147" s="1" t="s">
        <v>17</v>
      </c>
      <c r="I147" s="1" t="s">
        <v>17</v>
      </c>
      <c r="J147" s="4">
        <v>5</v>
      </c>
      <c r="K147" s="2">
        <v>5</v>
      </c>
      <c r="L147" s="11">
        <f t="shared" si="3"/>
        <v>10</v>
      </c>
      <c r="M147" s="1">
        <v>2014</v>
      </c>
      <c r="N147" s="1">
        <v>2016</v>
      </c>
      <c r="O147" s="3">
        <v>36208</v>
      </c>
      <c r="P147" s="80">
        <v>11012017</v>
      </c>
      <c r="Q147" s="80">
        <v>110300</v>
      </c>
      <c r="R147" s="80">
        <v>3</v>
      </c>
    </row>
    <row r="148" spans="1:18" x14ac:dyDescent="0.25">
      <c r="A148" s="4">
        <v>96</v>
      </c>
      <c r="B148" s="4" t="s">
        <v>2557</v>
      </c>
      <c r="C148" s="1" t="s">
        <v>2213</v>
      </c>
      <c r="D148" s="4" t="s">
        <v>13</v>
      </c>
      <c r="E148" s="1" t="s">
        <v>2214</v>
      </c>
      <c r="F148" s="1" t="s">
        <v>2215</v>
      </c>
      <c r="G148" s="1" t="s">
        <v>3395</v>
      </c>
      <c r="H148" s="1" t="s">
        <v>97</v>
      </c>
      <c r="I148" s="1" t="s">
        <v>97</v>
      </c>
      <c r="J148" s="4">
        <v>5</v>
      </c>
      <c r="K148" s="2">
        <v>4.83</v>
      </c>
      <c r="L148" s="11">
        <f t="shared" si="3"/>
        <v>9.83</v>
      </c>
      <c r="M148" s="1">
        <v>2014</v>
      </c>
      <c r="N148" s="1">
        <v>2016</v>
      </c>
      <c r="O148" s="3">
        <v>35520</v>
      </c>
      <c r="P148" s="80">
        <v>11012017</v>
      </c>
      <c r="Q148" s="80">
        <v>110300</v>
      </c>
      <c r="R148" s="80">
        <v>3</v>
      </c>
    </row>
    <row r="149" spans="1:18" x14ac:dyDescent="0.25">
      <c r="A149" s="4">
        <v>97</v>
      </c>
      <c r="B149" s="4" t="s">
        <v>2558</v>
      </c>
      <c r="C149" s="1" t="s">
        <v>655</v>
      </c>
      <c r="D149" s="4" t="s">
        <v>19</v>
      </c>
      <c r="E149" s="1" t="s">
        <v>656</v>
      </c>
      <c r="F149" s="1" t="s">
        <v>657</v>
      </c>
      <c r="G149" s="1" t="s">
        <v>3395</v>
      </c>
      <c r="H149" s="1" t="s">
        <v>15</v>
      </c>
      <c r="I149" s="1" t="s">
        <v>15</v>
      </c>
      <c r="J149" s="4">
        <v>5</v>
      </c>
      <c r="K149" s="2">
        <v>5</v>
      </c>
      <c r="L149" s="11">
        <f t="shared" si="3"/>
        <v>10</v>
      </c>
      <c r="M149" s="1">
        <v>2014</v>
      </c>
      <c r="N149" s="1">
        <v>2016</v>
      </c>
      <c r="O149" s="3">
        <v>35882</v>
      </c>
      <c r="P149" s="80">
        <v>11012017</v>
      </c>
      <c r="Q149" s="80">
        <v>110300</v>
      </c>
      <c r="R149" s="80">
        <v>3</v>
      </c>
    </row>
    <row r="150" spans="1:18" x14ac:dyDescent="0.25">
      <c r="A150" s="4">
        <v>98</v>
      </c>
      <c r="B150" s="4" t="s">
        <v>2559</v>
      </c>
      <c r="C150" s="1" t="s">
        <v>856</v>
      </c>
      <c r="D150" s="4" t="s">
        <v>13</v>
      </c>
      <c r="E150" s="1" t="s">
        <v>857</v>
      </c>
      <c r="F150" s="1" t="s">
        <v>858</v>
      </c>
      <c r="G150" s="1" t="s">
        <v>3395</v>
      </c>
      <c r="H150" s="1" t="s">
        <v>15</v>
      </c>
      <c r="I150" s="1" t="s">
        <v>15</v>
      </c>
      <c r="J150" s="4">
        <v>5</v>
      </c>
      <c r="K150" s="2">
        <v>5</v>
      </c>
      <c r="L150" s="11">
        <f t="shared" si="3"/>
        <v>10</v>
      </c>
      <c r="M150" s="1">
        <v>2014</v>
      </c>
      <c r="N150" s="1">
        <v>2016</v>
      </c>
      <c r="O150" s="3">
        <v>36086</v>
      </c>
      <c r="P150" s="80">
        <v>11012017</v>
      </c>
      <c r="Q150" s="80">
        <v>110300</v>
      </c>
      <c r="R150" s="80">
        <v>3</v>
      </c>
    </row>
    <row r="151" spans="1:18" x14ac:dyDescent="0.25">
      <c r="A151" s="4">
        <v>99</v>
      </c>
      <c r="B151" s="4" t="s">
        <v>2560</v>
      </c>
      <c r="C151" s="1" t="s">
        <v>1926</v>
      </c>
      <c r="D151" s="4" t="s">
        <v>13</v>
      </c>
      <c r="E151" s="1" t="s">
        <v>1927</v>
      </c>
      <c r="F151" s="1" t="s">
        <v>1928</v>
      </c>
      <c r="G151" s="1" t="s">
        <v>3395</v>
      </c>
      <c r="H151" s="1" t="s">
        <v>15</v>
      </c>
      <c r="I151" s="1" t="s">
        <v>15</v>
      </c>
      <c r="J151" s="4">
        <v>5</v>
      </c>
      <c r="K151" s="2">
        <v>5</v>
      </c>
      <c r="L151" s="11">
        <f t="shared" si="3"/>
        <v>10</v>
      </c>
      <c r="M151" s="1">
        <v>2014</v>
      </c>
      <c r="N151" s="1">
        <v>2016</v>
      </c>
      <c r="O151" s="3">
        <v>36180</v>
      </c>
      <c r="P151" s="80">
        <v>11012017</v>
      </c>
      <c r="Q151" s="80">
        <v>110300</v>
      </c>
      <c r="R151" s="80">
        <v>3</v>
      </c>
    </row>
    <row r="152" spans="1:18" x14ac:dyDescent="0.25">
      <c r="A152" s="4">
        <v>100</v>
      </c>
      <c r="B152" s="4" t="s">
        <v>2561</v>
      </c>
      <c r="C152" s="1" t="s">
        <v>600</v>
      </c>
      <c r="D152" s="4" t="s">
        <v>19</v>
      </c>
      <c r="E152" s="1" t="s">
        <v>601</v>
      </c>
      <c r="F152" s="1" t="s">
        <v>602</v>
      </c>
      <c r="G152" s="1" t="s">
        <v>3395</v>
      </c>
      <c r="H152" s="1" t="s">
        <v>17</v>
      </c>
      <c r="I152" s="1" t="s">
        <v>17</v>
      </c>
      <c r="J152" s="4">
        <v>5</v>
      </c>
      <c r="K152" s="2">
        <v>5</v>
      </c>
      <c r="L152" s="11">
        <f t="shared" si="3"/>
        <v>10</v>
      </c>
      <c r="M152" s="1">
        <v>2013</v>
      </c>
      <c r="N152" s="1">
        <v>2015</v>
      </c>
      <c r="O152" s="3">
        <v>35998</v>
      </c>
      <c r="P152" s="80">
        <v>11012017</v>
      </c>
      <c r="Q152" s="80">
        <v>110300</v>
      </c>
      <c r="R152" s="80">
        <v>3</v>
      </c>
    </row>
    <row r="153" spans="1:18" x14ac:dyDescent="0.25">
      <c r="A153" s="4">
        <v>101</v>
      </c>
      <c r="B153" s="4" t="s">
        <v>2562</v>
      </c>
      <c r="C153" s="1" t="s">
        <v>1601</v>
      </c>
      <c r="D153" s="4" t="s">
        <v>13</v>
      </c>
      <c r="E153" s="1" t="s">
        <v>1602</v>
      </c>
      <c r="F153" s="1" t="s">
        <v>16</v>
      </c>
      <c r="G153" s="1" t="s">
        <v>3395</v>
      </c>
      <c r="H153" s="1" t="s">
        <v>49</v>
      </c>
      <c r="I153" s="1" t="s">
        <v>15</v>
      </c>
      <c r="J153" s="4">
        <v>5</v>
      </c>
      <c r="K153" s="2">
        <v>5</v>
      </c>
      <c r="L153" s="11">
        <f t="shared" si="3"/>
        <v>10</v>
      </c>
      <c r="M153" s="1">
        <v>2013</v>
      </c>
      <c r="N153" s="1">
        <v>2015</v>
      </c>
      <c r="O153" s="3">
        <v>36078</v>
      </c>
      <c r="P153" s="80">
        <v>11012017</v>
      </c>
      <c r="Q153" s="80">
        <v>110300</v>
      </c>
      <c r="R153" s="80">
        <v>3</v>
      </c>
    </row>
    <row r="154" spans="1:18" x14ac:dyDescent="0.25">
      <c r="A154" s="4">
        <v>102</v>
      </c>
      <c r="B154" s="4" t="s">
        <v>2563</v>
      </c>
      <c r="C154" s="1" t="s">
        <v>1880</v>
      </c>
      <c r="D154" s="4" t="s">
        <v>13</v>
      </c>
      <c r="E154" s="1" t="s">
        <v>1881</v>
      </c>
      <c r="F154" s="1" t="s">
        <v>1882</v>
      </c>
      <c r="G154" s="1" t="s">
        <v>3395</v>
      </c>
      <c r="H154" s="1" t="s">
        <v>15</v>
      </c>
      <c r="I154" s="1" t="s">
        <v>15</v>
      </c>
      <c r="J154" s="4">
        <v>5</v>
      </c>
      <c r="K154" s="2">
        <v>5</v>
      </c>
      <c r="L154" s="11">
        <f t="shared" si="3"/>
        <v>10</v>
      </c>
      <c r="M154" s="1">
        <v>2014</v>
      </c>
      <c r="N154" s="1">
        <v>2016</v>
      </c>
      <c r="O154" s="3">
        <v>35747</v>
      </c>
      <c r="P154" s="80">
        <v>11012017</v>
      </c>
      <c r="Q154" s="80">
        <v>110300</v>
      </c>
      <c r="R154" s="80">
        <v>3</v>
      </c>
    </row>
    <row r="155" spans="1:18" x14ac:dyDescent="0.25">
      <c r="A155" s="4">
        <v>103</v>
      </c>
      <c r="B155" s="4" t="s">
        <v>2564</v>
      </c>
      <c r="C155" s="1" t="s">
        <v>638</v>
      </c>
      <c r="D155" s="4" t="s">
        <v>13</v>
      </c>
      <c r="E155" s="1" t="s">
        <v>639</v>
      </c>
      <c r="F155" s="1" t="s">
        <v>640</v>
      </c>
      <c r="G155" s="1" t="s">
        <v>3395</v>
      </c>
      <c r="H155" s="1" t="s">
        <v>111</v>
      </c>
      <c r="I155" s="1" t="s">
        <v>15</v>
      </c>
      <c r="J155" s="4">
        <v>5</v>
      </c>
      <c r="K155" s="2">
        <v>5</v>
      </c>
      <c r="L155" s="11">
        <f t="shared" si="3"/>
        <v>10</v>
      </c>
      <c r="M155" s="1">
        <v>2014</v>
      </c>
      <c r="N155" s="1">
        <v>2016</v>
      </c>
      <c r="O155" s="3">
        <v>35796</v>
      </c>
      <c r="P155" s="80">
        <v>11012017</v>
      </c>
      <c r="Q155" s="80">
        <v>110300</v>
      </c>
      <c r="R155" s="80">
        <v>3</v>
      </c>
    </row>
    <row r="156" spans="1:18" x14ac:dyDescent="0.25">
      <c r="A156" s="4">
        <v>104</v>
      </c>
      <c r="B156" s="4" t="s">
        <v>2565</v>
      </c>
      <c r="C156" s="1" t="s">
        <v>1490</v>
      </c>
      <c r="D156" s="4" t="s">
        <v>13</v>
      </c>
      <c r="E156" s="1" t="s">
        <v>1491</v>
      </c>
      <c r="F156" s="1" t="s">
        <v>1492</v>
      </c>
      <c r="G156" s="1" t="s">
        <v>3395</v>
      </c>
      <c r="H156" s="1" t="s">
        <v>49</v>
      </c>
      <c r="I156" s="1" t="s">
        <v>15</v>
      </c>
      <c r="J156" s="4">
        <v>5</v>
      </c>
      <c r="K156" s="2">
        <v>5</v>
      </c>
      <c r="L156" s="11">
        <f t="shared" si="3"/>
        <v>10</v>
      </c>
      <c r="M156" s="1">
        <v>2014</v>
      </c>
      <c r="N156" s="1">
        <v>2016</v>
      </c>
      <c r="O156" s="3">
        <v>36055</v>
      </c>
      <c r="P156" s="80">
        <v>11012017</v>
      </c>
      <c r="Q156" s="80">
        <v>110300</v>
      </c>
      <c r="R156" s="80">
        <v>3</v>
      </c>
    </row>
    <row r="157" spans="1:18" x14ac:dyDescent="0.25">
      <c r="A157" s="4">
        <v>105</v>
      </c>
      <c r="B157" s="4" t="s">
        <v>2566</v>
      </c>
      <c r="C157" s="1" t="s">
        <v>178</v>
      </c>
      <c r="D157" s="4" t="s">
        <v>19</v>
      </c>
      <c r="E157" s="1" t="s">
        <v>179</v>
      </c>
      <c r="F157" s="1" t="s">
        <v>180</v>
      </c>
      <c r="G157" s="1" t="s">
        <v>3395</v>
      </c>
      <c r="H157" s="1" t="s">
        <v>15</v>
      </c>
      <c r="I157" s="1" t="s">
        <v>15</v>
      </c>
      <c r="J157" s="4">
        <v>5</v>
      </c>
      <c r="K157" s="2">
        <v>5</v>
      </c>
      <c r="L157" s="11">
        <f t="shared" si="3"/>
        <v>10</v>
      </c>
      <c r="M157" s="1">
        <v>2014</v>
      </c>
      <c r="N157" s="1">
        <v>2016</v>
      </c>
      <c r="O157" s="3">
        <v>36261</v>
      </c>
      <c r="P157" s="80">
        <v>11012017</v>
      </c>
      <c r="Q157" s="80">
        <v>110300</v>
      </c>
      <c r="R157" s="80">
        <v>3</v>
      </c>
    </row>
    <row r="158" spans="1:18" x14ac:dyDescent="0.25">
      <c r="A158" s="4">
        <v>106</v>
      </c>
      <c r="B158" s="4" t="s">
        <v>2567</v>
      </c>
      <c r="C158" s="1" t="s">
        <v>1404</v>
      </c>
      <c r="D158" s="4" t="s">
        <v>13</v>
      </c>
      <c r="E158" s="1" t="s">
        <v>1405</v>
      </c>
      <c r="F158" s="1" t="s">
        <v>1406</v>
      </c>
      <c r="G158" s="1" t="s">
        <v>3395</v>
      </c>
      <c r="H158" s="1" t="s">
        <v>15</v>
      </c>
      <c r="I158" s="1" t="s">
        <v>15</v>
      </c>
      <c r="J158" s="4">
        <v>5</v>
      </c>
      <c r="K158" s="2">
        <v>5</v>
      </c>
      <c r="L158" s="11">
        <f t="shared" si="3"/>
        <v>10</v>
      </c>
      <c r="M158" s="1">
        <v>2014</v>
      </c>
      <c r="N158" s="1">
        <v>2016</v>
      </c>
      <c r="O158" s="3">
        <v>35930</v>
      </c>
      <c r="P158" s="80">
        <v>11012017</v>
      </c>
      <c r="Q158" s="80">
        <v>110300</v>
      </c>
      <c r="R158" s="80">
        <v>3</v>
      </c>
    </row>
    <row r="159" spans="1:18" x14ac:dyDescent="0.25">
      <c r="A159" s="4">
        <v>107</v>
      </c>
      <c r="B159" s="4" t="s">
        <v>2568</v>
      </c>
      <c r="C159" s="1" t="s">
        <v>970</v>
      </c>
      <c r="D159" s="4" t="s">
        <v>19</v>
      </c>
      <c r="E159" s="1" t="s">
        <v>971</v>
      </c>
      <c r="F159" s="1" t="s">
        <v>972</v>
      </c>
      <c r="G159" s="1" t="s">
        <v>3395</v>
      </c>
      <c r="H159" s="1" t="s">
        <v>15</v>
      </c>
      <c r="I159" s="1" t="s">
        <v>15</v>
      </c>
      <c r="J159" s="4">
        <v>5</v>
      </c>
      <c r="K159" s="2">
        <v>5</v>
      </c>
      <c r="L159" s="11">
        <f t="shared" si="3"/>
        <v>10</v>
      </c>
      <c r="M159" s="1">
        <v>2014</v>
      </c>
      <c r="N159" s="1">
        <v>2016</v>
      </c>
      <c r="O159" s="3">
        <v>35815</v>
      </c>
      <c r="P159" s="80">
        <v>11012017</v>
      </c>
      <c r="Q159" s="80">
        <v>110300</v>
      </c>
      <c r="R159" s="80">
        <v>3</v>
      </c>
    </row>
    <row r="160" spans="1:18" x14ac:dyDescent="0.25">
      <c r="A160" s="4">
        <v>108</v>
      </c>
      <c r="B160" s="4" t="s">
        <v>2569</v>
      </c>
      <c r="C160" s="1" t="s">
        <v>2258</v>
      </c>
      <c r="D160" s="4" t="s">
        <v>19</v>
      </c>
      <c r="E160" s="1" t="s">
        <v>620</v>
      </c>
      <c r="F160" s="1" t="s">
        <v>1130</v>
      </c>
      <c r="G160" s="1" t="s">
        <v>3395</v>
      </c>
      <c r="H160" s="1" t="s">
        <v>15</v>
      </c>
      <c r="I160" s="1" t="s">
        <v>15</v>
      </c>
      <c r="J160" s="4">
        <v>5</v>
      </c>
      <c r="K160" s="2">
        <v>4.83</v>
      </c>
      <c r="L160" s="11">
        <f t="shared" si="3"/>
        <v>9.83</v>
      </c>
      <c r="M160" s="1">
        <v>2013</v>
      </c>
      <c r="N160" s="1">
        <v>2015</v>
      </c>
      <c r="O160" s="3">
        <v>35218</v>
      </c>
      <c r="P160" s="80">
        <v>11012017</v>
      </c>
      <c r="Q160" s="80">
        <v>110300</v>
      </c>
      <c r="R160" s="80">
        <v>3</v>
      </c>
    </row>
    <row r="161" spans="1:18" x14ac:dyDescent="0.25">
      <c r="A161" s="4">
        <v>109</v>
      </c>
      <c r="B161" s="4" t="s">
        <v>2570</v>
      </c>
      <c r="C161" s="1" t="s">
        <v>1097</v>
      </c>
      <c r="D161" s="4" t="s">
        <v>19</v>
      </c>
      <c r="E161" s="1" t="s">
        <v>1098</v>
      </c>
      <c r="F161" s="1" t="s">
        <v>1099</v>
      </c>
      <c r="G161" s="1" t="s">
        <v>3395</v>
      </c>
      <c r="H161" s="1" t="s">
        <v>15</v>
      </c>
      <c r="I161" s="1" t="s">
        <v>15</v>
      </c>
      <c r="J161" s="4">
        <v>5</v>
      </c>
      <c r="K161" s="2">
        <v>5</v>
      </c>
      <c r="L161" s="11">
        <f t="shared" si="3"/>
        <v>10</v>
      </c>
      <c r="M161" s="1">
        <v>2013</v>
      </c>
      <c r="N161" s="1">
        <v>2015</v>
      </c>
      <c r="O161" s="3">
        <v>35676</v>
      </c>
      <c r="P161" s="80">
        <v>11012017</v>
      </c>
      <c r="Q161" s="80">
        <v>110300</v>
      </c>
      <c r="R161" s="80">
        <v>3</v>
      </c>
    </row>
    <row r="162" spans="1:18" x14ac:dyDescent="0.25">
      <c r="A162" s="4">
        <v>110</v>
      </c>
      <c r="B162" s="4" t="s">
        <v>2571</v>
      </c>
      <c r="C162" s="1" t="s">
        <v>447</v>
      </c>
      <c r="D162" s="4" t="s">
        <v>13</v>
      </c>
      <c r="E162" s="1" t="s">
        <v>1659</v>
      </c>
      <c r="F162" s="1" t="s">
        <v>831</v>
      </c>
      <c r="G162" s="1" t="s">
        <v>3395</v>
      </c>
      <c r="H162" s="1" t="s">
        <v>97</v>
      </c>
      <c r="I162" s="1" t="s">
        <v>97</v>
      </c>
      <c r="J162" s="4">
        <v>5</v>
      </c>
      <c r="K162" s="2">
        <v>5</v>
      </c>
      <c r="L162" s="11">
        <f t="shared" si="3"/>
        <v>10</v>
      </c>
      <c r="M162" s="1">
        <v>2013</v>
      </c>
      <c r="N162" s="1">
        <v>2015</v>
      </c>
      <c r="O162" s="3">
        <v>35579</v>
      </c>
      <c r="P162" s="80">
        <v>11012017</v>
      </c>
      <c r="Q162" s="80">
        <v>110300</v>
      </c>
      <c r="R162" s="80">
        <v>3</v>
      </c>
    </row>
    <row r="163" spans="1:18" x14ac:dyDescent="0.25">
      <c r="A163" s="4">
        <v>111</v>
      </c>
      <c r="B163" s="4" t="s">
        <v>2572</v>
      </c>
      <c r="C163" s="1" t="s">
        <v>217</v>
      </c>
      <c r="D163" s="4" t="s">
        <v>13</v>
      </c>
      <c r="E163" s="1" t="s">
        <v>218</v>
      </c>
      <c r="F163" s="1" t="s">
        <v>219</v>
      </c>
      <c r="G163" s="1" t="s">
        <v>3395</v>
      </c>
      <c r="H163" s="1" t="s">
        <v>15</v>
      </c>
      <c r="I163" s="1" t="s">
        <v>15</v>
      </c>
      <c r="J163" s="4">
        <v>5</v>
      </c>
      <c r="K163" s="2">
        <v>5</v>
      </c>
      <c r="L163" s="11">
        <f t="shared" si="3"/>
        <v>10</v>
      </c>
      <c r="M163" s="1">
        <v>2014</v>
      </c>
      <c r="N163" s="1">
        <v>2016</v>
      </c>
      <c r="O163" s="3">
        <v>36189</v>
      </c>
      <c r="P163" s="80">
        <v>11012017</v>
      </c>
      <c r="Q163" s="80">
        <v>110300</v>
      </c>
      <c r="R163" s="80">
        <v>3</v>
      </c>
    </row>
    <row r="164" spans="1:18" x14ac:dyDescent="0.25">
      <c r="A164" s="4">
        <v>112</v>
      </c>
      <c r="B164" s="4" t="s">
        <v>2573</v>
      </c>
      <c r="C164" s="1" t="s">
        <v>1208</v>
      </c>
      <c r="D164" s="4" t="s">
        <v>13</v>
      </c>
      <c r="E164" s="1" t="s">
        <v>1209</v>
      </c>
      <c r="F164" s="1" t="s">
        <v>1210</v>
      </c>
      <c r="G164" s="1" t="s">
        <v>3395</v>
      </c>
      <c r="H164" s="1" t="s">
        <v>15</v>
      </c>
      <c r="I164" s="1" t="s">
        <v>15</v>
      </c>
      <c r="J164" s="4">
        <v>5</v>
      </c>
      <c r="K164" s="2">
        <v>5</v>
      </c>
      <c r="L164" s="11">
        <f t="shared" si="3"/>
        <v>10</v>
      </c>
      <c r="M164" s="1">
        <v>2014</v>
      </c>
      <c r="N164" s="1">
        <v>2016</v>
      </c>
      <c r="O164" s="3">
        <v>36193</v>
      </c>
      <c r="P164" s="80">
        <v>11012017</v>
      </c>
      <c r="Q164" s="80">
        <v>110300</v>
      </c>
      <c r="R164" s="80">
        <v>3</v>
      </c>
    </row>
    <row r="165" spans="1:18" x14ac:dyDescent="0.25">
      <c r="A165" s="4">
        <v>113</v>
      </c>
      <c r="B165" s="4" t="s">
        <v>2574</v>
      </c>
      <c r="C165" s="1" t="s">
        <v>1140</v>
      </c>
      <c r="D165" s="4" t="s">
        <v>13</v>
      </c>
      <c r="E165" s="1" t="s">
        <v>1141</v>
      </c>
      <c r="F165" s="1" t="s">
        <v>1142</v>
      </c>
      <c r="G165" s="1" t="s">
        <v>3395</v>
      </c>
      <c r="H165" s="1" t="s">
        <v>97</v>
      </c>
      <c r="I165" s="1" t="s">
        <v>97</v>
      </c>
      <c r="J165" s="4">
        <v>5</v>
      </c>
      <c r="K165" s="2">
        <v>5</v>
      </c>
      <c r="L165" s="11">
        <f t="shared" si="3"/>
        <v>10</v>
      </c>
      <c r="M165" s="1">
        <v>2014</v>
      </c>
      <c r="N165" s="1">
        <v>2016</v>
      </c>
      <c r="O165" s="3">
        <v>35534</v>
      </c>
      <c r="P165" s="80">
        <v>11012017</v>
      </c>
      <c r="Q165" s="80">
        <v>110300</v>
      </c>
      <c r="R165" s="80">
        <v>3</v>
      </c>
    </row>
    <row r="166" spans="1:18" x14ac:dyDescent="0.25">
      <c r="A166" s="4">
        <v>114</v>
      </c>
      <c r="B166" s="4" t="s">
        <v>2575</v>
      </c>
      <c r="C166" s="1" t="s">
        <v>1269</v>
      </c>
      <c r="D166" s="4" t="s">
        <v>13</v>
      </c>
      <c r="E166" s="1" t="s">
        <v>1270</v>
      </c>
      <c r="F166" s="1" t="s">
        <v>1271</v>
      </c>
      <c r="G166" s="1" t="s">
        <v>3395</v>
      </c>
      <c r="H166" s="1" t="s">
        <v>15</v>
      </c>
      <c r="I166" s="1" t="s">
        <v>15</v>
      </c>
      <c r="J166" s="4">
        <v>5</v>
      </c>
      <c r="K166" s="2">
        <v>5</v>
      </c>
      <c r="L166" s="11">
        <f t="shared" si="3"/>
        <v>10</v>
      </c>
      <c r="M166" s="1">
        <v>2014</v>
      </c>
      <c r="N166" s="1">
        <v>2016</v>
      </c>
      <c r="O166" s="3">
        <v>35940</v>
      </c>
      <c r="P166" s="80">
        <v>11012017</v>
      </c>
      <c r="Q166" s="80">
        <v>110300</v>
      </c>
      <c r="R166" s="80">
        <v>3</v>
      </c>
    </row>
    <row r="167" spans="1:18" x14ac:dyDescent="0.25">
      <c r="A167" s="4">
        <v>115</v>
      </c>
      <c r="B167" s="4" t="s">
        <v>2576</v>
      </c>
      <c r="C167" s="1" t="s">
        <v>1973</v>
      </c>
      <c r="D167" s="4" t="s">
        <v>13</v>
      </c>
      <c r="E167" s="1" t="s">
        <v>2169</v>
      </c>
      <c r="F167" s="1" t="s">
        <v>917</v>
      </c>
      <c r="G167" s="1" t="s">
        <v>3395</v>
      </c>
      <c r="H167" s="1" t="s">
        <v>15</v>
      </c>
      <c r="I167" s="1" t="s">
        <v>15</v>
      </c>
      <c r="J167" s="4">
        <v>4.88</v>
      </c>
      <c r="K167" s="2">
        <v>5</v>
      </c>
      <c r="L167" s="11">
        <f t="shared" si="3"/>
        <v>9.879999999999999</v>
      </c>
      <c r="M167" s="1">
        <v>2013</v>
      </c>
      <c r="N167" s="1">
        <v>2015</v>
      </c>
      <c r="O167" s="3">
        <v>35748</v>
      </c>
      <c r="P167" s="80">
        <v>11012017</v>
      </c>
      <c r="Q167" s="80">
        <v>110300</v>
      </c>
      <c r="R167" s="80">
        <v>3</v>
      </c>
    </row>
    <row r="168" spans="1:18" x14ac:dyDescent="0.25">
      <c r="A168" s="4">
        <v>116</v>
      </c>
      <c r="B168" s="4" t="s">
        <v>2577</v>
      </c>
      <c r="C168" s="1" t="s">
        <v>395</v>
      </c>
      <c r="D168" s="4" t="s">
        <v>13</v>
      </c>
      <c r="E168" s="1" t="s">
        <v>1488</v>
      </c>
      <c r="F168" s="1" t="s">
        <v>1489</v>
      </c>
      <c r="G168" s="1" t="s">
        <v>3395</v>
      </c>
      <c r="H168" s="1" t="s">
        <v>15</v>
      </c>
      <c r="I168" s="1" t="s">
        <v>15</v>
      </c>
      <c r="J168" s="4">
        <v>5</v>
      </c>
      <c r="K168" s="2">
        <v>5</v>
      </c>
      <c r="L168" s="11">
        <f t="shared" si="3"/>
        <v>10</v>
      </c>
      <c r="M168" s="1">
        <v>2014</v>
      </c>
      <c r="N168" s="1">
        <v>2016</v>
      </c>
      <c r="O168" s="3">
        <v>36147</v>
      </c>
      <c r="P168" s="80">
        <v>11012017</v>
      </c>
      <c r="Q168" s="80">
        <v>110300</v>
      </c>
      <c r="R168" s="80">
        <v>3</v>
      </c>
    </row>
    <row r="169" spans="1:18" x14ac:dyDescent="0.25">
      <c r="A169" s="4">
        <v>117</v>
      </c>
      <c r="B169" s="4" t="s">
        <v>2578</v>
      </c>
      <c r="C169" s="1" t="s">
        <v>738</v>
      </c>
      <c r="D169" s="4" t="s">
        <v>19</v>
      </c>
      <c r="E169" s="1" t="s">
        <v>739</v>
      </c>
      <c r="F169" s="1" t="s">
        <v>740</v>
      </c>
      <c r="G169" s="1" t="s">
        <v>3395</v>
      </c>
      <c r="H169" s="1" t="s">
        <v>15</v>
      </c>
      <c r="I169" s="1" t="s">
        <v>15</v>
      </c>
      <c r="J169" s="4">
        <v>5</v>
      </c>
      <c r="K169" s="2">
        <v>5</v>
      </c>
      <c r="L169" s="11">
        <f t="shared" si="3"/>
        <v>10</v>
      </c>
      <c r="M169" s="1">
        <v>2014</v>
      </c>
      <c r="N169" s="1">
        <v>2016</v>
      </c>
      <c r="O169" s="3">
        <v>36383</v>
      </c>
      <c r="P169" s="80">
        <v>11012017</v>
      </c>
      <c r="Q169" s="80">
        <v>110300</v>
      </c>
      <c r="R169" s="80">
        <v>3</v>
      </c>
    </row>
    <row r="170" spans="1:18" x14ac:dyDescent="0.25">
      <c r="A170" s="4">
        <v>118</v>
      </c>
      <c r="B170" s="4" t="s">
        <v>2580</v>
      </c>
      <c r="C170" s="1" t="s">
        <v>45</v>
      </c>
      <c r="D170" s="4" t="s">
        <v>13</v>
      </c>
      <c r="E170" s="1" t="s">
        <v>46</v>
      </c>
      <c r="F170" s="1" t="s">
        <v>47</v>
      </c>
      <c r="G170" s="1" t="s">
        <v>3395</v>
      </c>
      <c r="H170" s="1" t="s">
        <v>17</v>
      </c>
      <c r="I170" s="1" t="s">
        <v>17</v>
      </c>
      <c r="J170" s="4">
        <v>5</v>
      </c>
      <c r="K170" s="2">
        <v>5</v>
      </c>
      <c r="L170" s="11">
        <f t="shared" si="3"/>
        <v>10</v>
      </c>
      <c r="M170" s="1">
        <v>2014</v>
      </c>
      <c r="N170" s="1">
        <v>2016</v>
      </c>
      <c r="O170" s="3">
        <v>36491</v>
      </c>
      <c r="P170" s="80">
        <v>11012017</v>
      </c>
      <c r="Q170" s="80">
        <v>110300</v>
      </c>
      <c r="R170" s="80">
        <v>3</v>
      </c>
    </row>
    <row r="171" spans="1:18" x14ac:dyDescent="0.25">
      <c r="A171" s="4">
        <v>119</v>
      </c>
      <c r="B171" s="4" t="s">
        <v>2582</v>
      </c>
      <c r="C171" s="1" t="s">
        <v>441</v>
      </c>
      <c r="D171" s="4" t="s">
        <v>13</v>
      </c>
      <c r="E171" s="1" t="s">
        <v>442</v>
      </c>
      <c r="F171" s="1" t="s">
        <v>443</v>
      </c>
      <c r="G171" s="1" t="s">
        <v>3399</v>
      </c>
      <c r="H171" s="1" t="s">
        <v>15</v>
      </c>
      <c r="I171" s="1" t="s">
        <v>15</v>
      </c>
      <c r="J171" s="4">
        <v>5</v>
      </c>
      <c r="K171" s="2">
        <v>5</v>
      </c>
      <c r="L171" s="11">
        <f t="shared" si="3"/>
        <v>10</v>
      </c>
      <c r="M171" s="1">
        <v>2014</v>
      </c>
      <c r="N171" s="1">
        <v>2016</v>
      </c>
      <c r="O171" s="3">
        <v>35842</v>
      </c>
      <c r="P171" s="80">
        <v>11012017</v>
      </c>
      <c r="Q171" s="80">
        <v>110300</v>
      </c>
      <c r="R171" s="80">
        <v>3</v>
      </c>
    </row>
    <row r="172" spans="1:18" x14ac:dyDescent="0.25">
      <c r="A172" s="4">
        <v>120</v>
      </c>
      <c r="B172" s="4" t="s">
        <v>2583</v>
      </c>
      <c r="C172" s="1" t="s">
        <v>960</v>
      </c>
      <c r="D172" s="4" t="s">
        <v>13</v>
      </c>
      <c r="E172" s="1" t="s">
        <v>961</v>
      </c>
      <c r="F172" s="1" t="s">
        <v>962</v>
      </c>
      <c r="G172" s="1" t="s">
        <v>3395</v>
      </c>
      <c r="H172" s="1" t="s">
        <v>15</v>
      </c>
      <c r="I172" s="1" t="s">
        <v>15</v>
      </c>
      <c r="J172" s="4">
        <v>5</v>
      </c>
      <c r="K172" s="2">
        <v>5</v>
      </c>
      <c r="L172" s="11">
        <f t="shared" si="3"/>
        <v>10</v>
      </c>
      <c r="M172" s="1">
        <v>2014</v>
      </c>
      <c r="N172" s="1">
        <v>2016</v>
      </c>
      <c r="O172" s="3">
        <v>35832</v>
      </c>
      <c r="P172" s="80">
        <v>11012017</v>
      </c>
      <c r="Q172" s="80">
        <v>110300</v>
      </c>
      <c r="R172" s="80">
        <v>3</v>
      </c>
    </row>
    <row r="173" spans="1:18" x14ac:dyDescent="0.25">
      <c r="A173" s="4">
        <v>121</v>
      </c>
      <c r="B173" s="4" t="s">
        <v>2585</v>
      </c>
      <c r="C173" s="1" t="s">
        <v>1557</v>
      </c>
      <c r="D173" s="4" t="s">
        <v>13</v>
      </c>
      <c r="E173" s="1" t="s">
        <v>1558</v>
      </c>
      <c r="F173" s="1" t="s">
        <v>1382</v>
      </c>
      <c r="G173" s="1" t="s">
        <v>3395</v>
      </c>
      <c r="H173" s="1" t="s">
        <v>17</v>
      </c>
      <c r="I173" s="1" t="s">
        <v>17</v>
      </c>
      <c r="J173" s="4">
        <v>5</v>
      </c>
      <c r="K173" s="2">
        <v>5</v>
      </c>
      <c r="L173" s="11">
        <f t="shared" si="3"/>
        <v>10</v>
      </c>
      <c r="M173" s="1">
        <v>2014</v>
      </c>
      <c r="N173" s="1">
        <v>2016</v>
      </c>
      <c r="O173" s="3">
        <v>36198</v>
      </c>
      <c r="P173" s="80">
        <v>11012017</v>
      </c>
      <c r="Q173" s="80">
        <v>110300</v>
      </c>
      <c r="R173" s="80">
        <v>3</v>
      </c>
    </row>
    <row r="174" spans="1:18" x14ac:dyDescent="0.25">
      <c r="A174" s="4">
        <v>122</v>
      </c>
      <c r="B174" s="4" t="s">
        <v>2586</v>
      </c>
      <c r="C174" s="1" t="s">
        <v>1700</v>
      </c>
      <c r="D174" s="4" t="s">
        <v>13</v>
      </c>
      <c r="E174" s="1" t="s">
        <v>1701</v>
      </c>
      <c r="F174" s="1" t="s">
        <v>1702</v>
      </c>
      <c r="G174" s="1" t="s">
        <v>3395</v>
      </c>
      <c r="H174" s="1" t="s">
        <v>15</v>
      </c>
      <c r="I174" s="1" t="s">
        <v>15</v>
      </c>
      <c r="J174" s="4">
        <v>5</v>
      </c>
      <c r="K174" s="2">
        <v>5</v>
      </c>
      <c r="L174" s="11">
        <f t="shared" si="3"/>
        <v>10</v>
      </c>
      <c r="M174" s="1">
        <v>2014</v>
      </c>
      <c r="N174" s="1">
        <v>2016</v>
      </c>
      <c r="O174" s="3">
        <v>36202</v>
      </c>
      <c r="P174" s="80">
        <v>11012017</v>
      </c>
      <c r="Q174" s="80">
        <v>110300</v>
      </c>
      <c r="R174" s="80">
        <v>3</v>
      </c>
    </row>
    <row r="175" spans="1:18" x14ac:dyDescent="0.25">
      <c r="A175" s="4">
        <v>123</v>
      </c>
      <c r="B175" s="4" t="s">
        <v>2587</v>
      </c>
      <c r="C175" s="1" t="s">
        <v>248</v>
      </c>
      <c r="D175" s="4" t="s">
        <v>19</v>
      </c>
      <c r="E175" s="1" t="s">
        <v>249</v>
      </c>
      <c r="F175" s="1" t="s">
        <v>250</v>
      </c>
      <c r="G175" s="1" t="s">
        <v>3395</v>
      </c>
      <c r="H175" s="1" t="s">
        <v>15</v>
      </c>
      <c r="I175" s="1" t="s">
        <v>15</v>
      </c>
      <c r="J175" s="4">
        <v>5</v>
      </c>
      <c r="K175" s="2">
        <v>5</v>
      </c>
      <c r="L175" s="11">
        <f t="shared" si="3"/>
        <v>10</v>
      </c>
      <c r="M175" s="1">
        <v>2014</v>
      </c>
      <c r="N175" s="1">
        <v>2016</v>
      </c>
      <c r="O175" s="3">
        <v>36160</v>
      </c>
      <c r="P175" s="80">
        <v>11012017</v>
      </c>
      <c r="Q175" s="80">
        <v>110300</v>
      </c>
      <c r="R175" s="80">
        <v>3</v>
      </c>
    </row>
    <row r="176" spans="1:18" x14ac:dyDescent="0.25">
      <c r="A176" s="4">
        <v>124</v>
      </c>
      <c r="B176" s="4" t="s">
        <v>2588</v>
      </c>
      <c r="C176" s="1" t="s">
        <v>201</v>
      </c>
      <c r="D176" s="4" t="s">
        <v>13</v>
      </c>
      <c r="E176" s="1" t="s">
        <v>202</v>
      </c>
      <c r="F176" s="1" t="s">
        <v>203</v>
      </c>
      <c r="G176" s="1" t="s">
        <v>3395</v>
      </c>
      <c r="H176" s="1" t="s">
        <v>15</v>
      </c>
      <c r="I176" s="1" t="s">
        <v>15</v>
      </c>
      <c r="J176" s="4">
        <v>5</v>
      </c>
      <c r="K176" s="2">
        <v>5</v>
      </c>
      <c r="L176" s="11">
        <f t="shared" si="3"/>
        <v>10</v>
      </c>
      <c r="M176" s="1">
        <v>2014</v>
      </c>
      <c r="N176" s="1">
        <v>2016</v>
      </c>
      <c r="O176" s="3">
        <v>36196</v>
      </c>
      <c r="P176" s="80">
        <v>11012017</v>
      </c>
      <c r="Q176" s="80">
        <v>110300</v>
      </c>
      <c r="R176" s="80">
        <v>3</v>
      </c>
    </row>
    <row r="177" spans="1:18" x14ac:dyDescent="0.25">
      <c r="A177" s="4">
        <v>125</v>
      </c>
      <c r="B177" s="4" t="s">
        <v>2590</v>
      </c>
      <c r="C177" s="1" t="s">
        <v>841</v>
      </c>
      <c r="D177" s="4" t="s">
        <v>19</v>
      </c>
      <c r="E177" s="1" t="s">
        <v>842</v>
      </c>
      <c r="F177" s="1" t="s">
        <v>843</v>
      </c>
      <c r="G177" s="1" t="s">
        <v>3399</v>
      </c>
      <c r="H177" s="1" t="s">
        <v>97</v>
      </c>
      <c r="I177" s="1" t="s">
        <v>97</v>
      </c>
      <c r="J177" s="4">
        <v>5</v>
      </c>
      <c r="K177" s="2">
        <v>5</v>
      </c>
      <c r="L177" s="11">
        <f t="shared" si="3"/>
        <v>10</v>
      </c>
      <c r="M177" s="1">
        <v>2014</v>
      </c>
      <c r="N177" s="1">
        <v>2016</v>
      </c>
      <c r="O177" s="3">
        <v>36099</v>
      </c>
      <c r="P177" s="80">
        <v>11012017</v>
      </c>
      <c r="Q177" s="80">
        <v>110300</v>
      </c>
      <c r="R177" s="80">
        <v>3</v>
      </c>
    </row>
    <row r="178" spans="1:18" x14ac:dyDescent="0.25">
      <c r="A178" s="4">
        <v>126</v>
      </c>
      <c r="B178" s="4" t="s">
        <v>2591</v>
      </c>
      <c r="C178" s="1" t="s">
        <v>478</v>
      </c>
      <c r="D178" s="4" t="s">
        <v>19</v>
      </c>
      <c r="E178" s="1" t="s">
        <v>479</v>
      </c>
      <c r="F178" s="1" t="s">
        <v>311</v>
      </c>
      <c r="G178" s="1" t="s">
        <v>3395</v>
      </c>
      <c r="H178" s="1" t="s">
        <v>15</v>
      </c>
      <c r="I178" s="1" t="s">
        <v>15</v>
      </c>
      <c r="J178" s="4">
        <v>5</v>
      </c>
      <c r="K178" s="2">
        <v>5</v>
      </c>
      <c r="L178" s="11">
        <f t="shared" si="3"/>
        <v>10</v>
      </c>
      <c r="M178" s="1">
        <v>2014</v>
      </c>
      <c r="N178" s="1">
        <v>2016</v>
      </c>
      <c r="O178" s="3">
        <v>35802</v>
      </c>
      <c r="P178" s="80">
        <v>11012017</v>
      </c>
      <c r="Q178" s="80">
        <v>110300</v>
      </c>
      <c r="R178" s="80">
        <v>3</v>
      </c>
    </row>
    <row r="179" spans="1:18" x14ac:dyDescent="0.25">
      <c r="A179" s="4">
        <v>127</v>
      </c>
      <c r="B179" s="4" t="s">
        <v>2593</v>
      </c>
      <c r="C179" s="1" t="s">
        <v>1389</v>
      </c>
      <c r="D179" s="4" t="s">
        <v>13</v>
      </c>
      <c r="E179" s="1" t="s">
        <v>1390</v>
      </c>
      <c r="F179" s="1" t="s">
        <v>1391</v>
      </c>
      <c r="G179" s="1" t="s">
        <v>3395</v>
      </c>
      <c r="H179" s="1" t="s">
        <v>15</v>
      </c>
      <c r="I179" s="1" t="s">
        <v>15</v>
      </c>
      <c r="J179" s="4">
        <v>5</v>
      </c>
      <c r="K179" s="2">
        <v>5</v>
      </c>
      <c r="L179" s="11">
        <f t="shared" si="3"/>
        <v>10</v>
      </c>
      <c r="M179" s="1">
        <v>2014</v>
      </c>
      <c r="N179" s="1">
        <v>2016</v>
      </c>
      <c r="O179" s="3">
        <v>36078</v>
      </c>
      <c r="P179" s="80">
        <v>11012017</v>
      </c>
      <c r="Q179" s="80">
        <v>110300</v>
      </c>
      <c r="R179" s="80">
        <v>3</v>
      </c>
    </row>
    <row r="180" spans="1:18" x14ac:dyDescent="0.25">
      <c r="A180" s="4">
        <v>128</v>
      </c>
      <c r="B180" s="4" t="s">
        <v>2595</v>
      </c>
      <c r="C180" s="1" t="s">
        <v>1066</v>
      </c>
      <c r="D180" s="4" t="s">
        <v>13</v>
      </c>
      <c r="E180" s="1" t="s">
        <v>1067</v>
      </c>
      <c r="F180" s="1" t="s">
        <v>1068</v>
      </c>
      <c r="G180" s="1" t="s">
        <v>3395</v>
      </c>
      <c r="H180" s="1" t="s">
        <v>17</v>
      </c>
      <c r="I180" s="1" t="s">
        <v>17</v>
      </c>
      <c r="J180" s="4">
        <v>5</v>
      </c>
      <c r="K180" s="2">
        <v>5</v>
      </c>
      <c r="L180" s="11">
        <f t="shared" si="3"/>
        <v>10</v>
      </c>
      <c r="M180" s="1">
        <v>2013</v>
      </c>
      <c r="N180" s="1">
        <v>2016</v>
      </c>
      <c r="O180" s="3">
        <v>35795</v>
      </c>
      <c r="P180" s="80">
        <v>11012017</v>
      </c>
      <c r="Q180" s="80">
        <v>110300</v>
      </c>
      <c r="R180" s="80">
        <v>3</v>
      </c>
    </row>
    <row r="181" spans="1:18" x14ac:dyDescent="0.25">
      <c r="A181" s="4">
        <v>129</v>
      </c>
      <c r="B181" s="4" t="s">
        <v>2596</v>
      </c>
      <c r="C181" s="1" t="s">
        <v>53</v>
      </c>
      <c r="D181" s="4" t="s">
        <v>13</v>
      </c>
      <c r="E181" s="1" t="s">
        <v>54</v>
      </c>
      <c r="F181" s="1" t="s">
        <v>55</v>
      </c>
      <c r="G181" s="1" t="s">
        <v>3395</v>
      </c>
      <c r="H181" s="1" t="s">
        <v>15</v>
      </c>
      <c r="I181" s="1" t="s">
        <v>15</v>
      </c>
      <c r="J181" s="4">
        <v>5</v>
      </c>
      <c r="K181" s="2">
        <v>5</v>
      </c>
      <c r="L181" s="11">
        <f t="shared" si="3"/>
        <v>10</v>
      </c>
      <c r="M181" s="1">
        <v>2014</v>
      </c>
      <c r="N181" s="1">
        <v>2016</v>
      </c>
      <c r="O181" s="3">
        <v>36481</v>
      </c>
      <c r="P181" s="80">
        <v>11012017</v>
      </c>
      <c r="Q181" s="80">
        <v>110300</v>
      </c>
      <c r="R181" s="80">
        <v>3</v>
      </c>
    </row>
    <row r="182" spans="1:18" x14ac:dyDescent="0.25">
      <c r="A182" s="4">
        <v>130</v>
      </c>
      <c r="B182" s="4" t="s">
        <v>2597</v>
      </c>
      <c r="C182" s="1" t="s">
        <v>544</v>
      </c>
      <c r="D182" s="4" t="s">
        <v>13</v>
      </c>
      <c r="E182" s="1" t="s">
        <v>545</v>
      </c>
      <c r="F182" s="1" t="s">
        <v>546</v>
      </c>
      <c r="G182" s="1" t="s">
        <v>3395</v>
      </c>
      <c r="H182" s="1" t="s">
        <v>15</v>
      </c>
      <c r="I182" s="1" t="s">
        <v>15</v>
      </c>
      <c r="J182" s="4">
        <v>5</v>
      </c>
      <c r="K182" s="2">
        <v>5</v>
      </c>
      <c r="L182" s="11">
        <f t="shared" si="3"/>
        <v>10</v>
      </c>
      <c r="M182" s="1">
        <v>2014</v>
      </c>
      <c r="N182" s="1">
        <v>2016</v>
      </c>
      <c r="O182" s="3">
        <v>35628</v>
      </c>
      <c r="P182" s="80">
        <v>11012017</v>
      </c>
      <c r="Q182" s="80">
        <v>110300</v>
      </c>
      <c r="R182" s="80">
        <v>3</v>
      </c>
    </row>
    <row r="183" spans="1:18" x14ac:dyDescent="0.25">
      <c r="A183" s="4">
        <v>131</v>
      </c>
      <c r="B183" s="4" t="s">
        <v>2599</v>
      </c>
      <c r="C183" s="1" t="s">
        <v>2100</v>
      </c>
      <c r="D183" s="4" t="s">
        <v>13</v>
      </c>
      <c r="E183" s="1" t="s">
        <v>2101</v>
      </c>
      <c r="F183" s="1" t="s">
        <v>2102</v>
      </c>
      <c r="G183" s="1" t="s">
        <v>3395</v>
      </c>
      <c r="H183" s="1" t="s">
        <v>15</v>
      </c>
      <c r="I183" s="1" t="s">
        <v>15</v>
      </c>
      <c r="J183" s="4">
        <v>5</v>
      </c>
      <c r="K183" s="2">
        <v>4.92</v>
      </c>
      <c r="L183" s="11">
        <f t="shared" si="3"/>
        <v>9.92</v>
      </c>
      <c r="M183" s="1">
        <v>2014</v>
      </c>
      <c r="N183" s="1">
        <v>2016</v>
      </c>
      <c r="O183" s="3">
        <v>35621</v>
      </c>
      <c r="P183" s="80">
        <v>11012017</v>
      </c>
      <c r="Q183" s="80">
        <v>110300</v>
      </c>
      <c r="R183" s="80">
        <v>3</v>
      </c>
    </row>
    <row r="184" spans="1:18" x14ac:dyDescent="0.25">
      <c r="A184" s="4">
        <v>132</v>
      </c>
      <c r="B184" s="4" t="s">
        <v>2601</v>
      </c>
      <c r="C184" s="1" t="s">
        <v>1075</v>
      </c>
      <c r="D184" s="4" t="s">
        <v>13</v>
      </c>
      <c r="E184" s="1" t="s">
        <v>1076</v>
      </c>
      <c r="F184" s="1" t="s">
        <v>1077</v>
      </c>
      <c r="G184" s="1" t="s">
        <v>3395</v>
      </c>
      <c r="H184" s="1" t="s">
        <v>49</v>
      </c>
      <c r="I184" s="1" t="s">
        <v>49</v>
      </c>
      <c r="J184" s="4">
        <v>5</v>
      </c>
      <c r="K184" s="2">
        <v>5</v>
      </c>
      <c r="L184" s="11">
        <f t="shared" si="3"/>
        <v>10</v>
      </c>
      <c r="M184" s="1">
        <v>2013</v>
      </c>
      <c r="N184" s="1">
        <v>2015</v>
      </c>
      <c r="O184" s="3">
        <v>35981</v>
      </c>
      <c r="P184" s="80">
        <v>11012017</v>
      </c>
      <c r="Q184" s="80">
        <v>110300</v>
      </c>
      <c r="R184" s="80">
        <v>3</v>
      </c>
    </row>
    <row r="185" spans="1:18" x14ac:dyDescent="0.25">
      <c r="A185" s="4">
        <v>133</v>
      </c>
      <c r="B185" s="4" t="s">
        <v>2603</v>
      </c>
      <c r="C185" s="1" t="s">
        <v>2197</v>
      </c>
      <c r="D185" s="4" t="s">
        <v>13</v>
      </c>
      <c r="E185" s="1" t="s">
        <v>496</v>
      </c>
      <c r="F185" s="1" t="s">
        <v>2198</v>
      </c>
      <c r="G185" s="1" t="s">
        <v>3395</v>
      </c>
      <c r="H185" s="1" t="s">
        <v>15</v>
      </c>
      <c r="I185" s="1" t="s">
        <v>15</v>
      </c>
      <c r="J185" s="4">
        <v>5</v>
      </c>
      <c r="K185" s="2">
        <v>4.83</v>
      </c>
      <c r="L185" s="11">
        <f t="shared" si="3"/>
        <v>9.83</v>
      </c>
      <c r="M185" s="1">
        <v>2014</v>
      </c>
      <c r="N185" s="1">
        <v>2016</v>
      </c>
      <c r="O185" s="3">
        <v>35803</v>
      </c>
      <c r="P185" s="80">
        <v>11012017</v>
      </c>
      <c r="Q185" s="80">
        <v>110300</v>
      </c>
      <c r="R185" s="80">
        <v>3</v>
      </c>
    </row>
    <row r="186" spans="1:18" x14ac:dyDescent="0.25">
      <c r="A186" s="4">
        <v>134</v>
      </c>
      <c r="B186" s="4" t="s">
        <v>2605</v>
      </c>
      <c r="C186" s="1" t="s">
        <v>722</v>
      </c>
      <c r="D186" s="4" t="s">
        <v>13</v>
      </c>
      <c r="E186" s="1" t="s">
        <v>723</v>
      </c>
      <c r="F186" s="1" t="s">
        <v>706</v>
      </c>
      <c r="G186" s="1" t="s">
        <v>3395</v>
      </c>
      <c r="H186" s="1" t="s">
        <v>111</v>
      </c>
      <c r="I186" s="1" t="s">
        <v>15</v>
      </c>
      <c r="J186" s="4">
        <v>5</v>
      </c>
      <c r="K186" s="2">
        <v>5</v>
      </c>
      <c r="L186" s="11">
        <f t="shared" si="3"/>
        <v>10</v>
      </c>
      <c r="M186" s="1">
        <v>2014</v>
      </c>
      <c r="N186" s="1">
        <v>2016</v>
      </c>
      <c r="O186" s="3">
        <v>36460</v>
      </c>
      <c r="P186" s="80">
        <v>11012017</v>
      </c>
      <c r="Q186" s="80">
        <v>110300</v>
      </c>
      <c r="R186" s="80">
        <v>3</v>
      </c>
    </row>
    <row r="187" spans="1:18" x14ac:dyDescent="0.25">
      <c r="A187" s="4">
        <v>135</v>
      </c>
      <c r="B187" s="4" t="s">
        <v>2607</v>
      </c>
      <c r="C187" s="1" t="s">
        <v>494</v>
      </c>
      <c r="D187" s="4" t="s">
        <v>13</v>
      </c>
      <c r="E187" s="1" t="s">
        <v>380</v>
      </c>
      <c r="F187" s="1" t="s">
        <v>495</v>
      </c>
      <c r="G187" s="1" t="s">
        <v>3395</v>
      </c>
      <c r="H187" s="1" t="s">
        <v>15</v>
      </c>
      <c r="I187" s="1" t="s">
        <v>15</v>
      </c>
      <c r="J187" s="4">
        <v>5</v>
      </c>
      <c r="K187" s="2">
        <v>5</v>
      </c>
      <c r="L187" s="11">
        <f t="shared" si="3"/>
        <v>10</v>
      </c>
      <c r="M187" s="1">
        <v>2014</v>
      </c>
      <c r="N187" s="1">
        <v>2016</v>
      </c>
      <c r="O187" s="3">
        <v>35782</v>
      </c>
      <c r="P187" s="80">
        <v>11012017</v>
      </c>
      <c r="Q187" s="80">
        <v>110300</v>
      </c>
      <c r="R187" s="80">
        <v>3</v>
      </c>
    </row>
    <row r="188" spans="1:18" x14ac:dyDescent="0.25">
      <c r="A188" s="4">
        <v>136</v>
      </c>
      <c r="B188" s="4" t="s">
        <v>2608</v>
      </c>
      <c r="C188" s="1" t="s">
        <v>2042</v>
      </c>
      <c r="D188" s="4" t="s">
        <v>13</v>
      </c>
      <c r="E188" s="1" t="s">
        <v>2043</v>
      </c>
      <c r="F188" s="1" t="s">
        <v>907</v>
      </c>
      <c r="G188" s="1" t="s">
        <v>3395</v>
      </c>
      <c r="H188" s="1" t="s">
        <v>49</v>
      </c>
      <c r="I188" s="1" t="s">
        <v>49</v>
      </c>
      <c r="J188" s="4">
        <v>5</v>
      </c>
      <c r="K188" s="2">
        <v>5</v>
      </c>
      <c r="L188" s="11">
        <f t="shared" ref="L188:L202" si="4">J188+K188</f>
        <v>10</v>
      </c>
      <c r="M188" s="1">
        <v>2014</v>
      </c>
      <c r="N188" s="1">
        <v>2016</v>
      </c>
      <c r="O188" s="3">
        <v>36100</v>
      </c>
      <c r="P188" s="80">
        <v>11012017</v>
      </c>
      <c r="Q188" s="80">
        <v>110300</v>
      </c>
      <c r="R188" s="80">
        <v>3</v>
      </c>
    </row>
    <row r="189" spans="1:18" x14ac:dyDescent="0.25">
      <c r="A189" s="4">
        <v>137</v>
      </c>
      <c r="B189" s="4" t="s">
        <v>2610</v>
      </c>
      <c r="C189" s="1" t="s">
        <v>349</v>
      </c>
      <c r="D189" s="4" t="s">
        <v>13</v>
      </c>
      <c r="E189" s="1" t="s">
        <v>350</v>
      </c>
      <c r="F189" s="1" t="s">
        <v>351</v>
      </c>
      <c r="G189" s="1" t="s">
        <v>3395</v>
      </c>
      <c r="H189" s="1" t="s">
        <v>15</v>
      </c>
      <c r="I189" s="1" t="s">
        <v>15</v>
      </c>
      <c r="J189" s="4">
        <v>5</v>
      </c>
      <c r="K189" s="2">
        <v>5</v>
      </c>
      <c r="L189" s="11">
        <f t="shared" si="4"/>
        <v>10</v>
      </c>
      <c r="M189" s="1">
        <v>2014</v>
      </c>
      <c r="N189" s="1">
        <v>2016</v>
      </c>
      <c r="O189" s="3">
        <v>36041</v>
      </c>
      <c r="P189" s="80">
        <v>11012017</v>
      </c>
      <c r="Q189" s="80">
        <v>110300</v>
      </c>
      <c r="R189" s="80">
        <v>3</v>
      </c>
    </row>
    <row r="190" spans="1:18" x14ac:dyDescent="0.25">
      <c r="A190" s="4">
        <v>138</v>
      </c>
      <c r="B190" s="4" t="s">
        <v>2612</v>
      </c>
      <c r="C190" s="1" t="s">
        <v>1776</v>
      </c>
      <c r="D190" s="4" t="s">
        <v>13</v>
      </c>
      <c r="E190" s="1" t="s">
        <v>1777</v>
      </c>
      <c r="F190" s="1" t="s">
        <v>1778</v>
      </c>
      <c r="G190" s="1" t="s">
        <v>3395</v>
      </c>
      <c r="H190" s="1" t="s">
        <v>18</v>
      </c>
      <c r="I190" s="1" t="s">
        <v>18</v>
      </c>
      <c r="J190" s="4">
        <v>5</v>
      </c>
      <c r="K190" s="2">
        <v>5</v>
      </c>
      <c r="L190" s="11">
        <f t="shared" si="4"/>
        <v>10</v>
      </c>
      <c r="M190" s="1">
        <v>2014</v>
      </c>
      <c r="N190" s="1">
        <v>2016</v>
      </c>
      <c r="O190" s="3">
        <v>36423</v>
      </c>
      <c r="P190" s="80">
        <v>11012017</v>
      </c>
      <c r="Q190" s="80">
        <v>110300</v>
      </c>
      <c r="R190" s="80">
        <v>3</v>
      </c>
    </row>
    <row r="191" spans="1:18" x14ac:dyDescent="0.25">
      <c r="A191" s="4">
        <v>139</v>
      </c>
      <c r="B191" s="4" t="s">
        <v>2614</v>
      </c>
      <c r="C191" s="1" t="s">
        <v>308</v>
      </c>
      <c r="D191" s="4" t="s">
        <v>19</v>
      </c>
      <c r="E191" s="1" t="s">
        <v>309</v>
      </c>
      <c r="F191" s="1" t="s">
        <v>310</v>
      </c>
      <c r="G191" s="1" t="s">
        <v>3395</v>
      </c>
      <c r="H191" s="1" t="s">
        <v>15</v>
      </c>
      <c r="I191" s="1" t="s">
        <v>15</v>
      </c>
      <c r="J191" s="4">
        <v>5</v>
      </c>
      <c r="K191" s="2">
        <v>5</v>
      </c>
      <c r="L191" s="11">
        <f t="shared" si="4"/>
        <v>10</v>
      </c>
      <c r="M191" s="1">
        <v>2014</v>
      </c>
      <c r="N191" s="1">
        <v>2016</v>
      </c>
      <c r="O191" s="3">
        <v>36093</v>
      </c>
      <c r="P191" s="80">
        <v>11012017</v>
      </c>
      <c r="Q191" s="80">
        <v>110300</v>
      </c>
      <c r="R191" s="80">
        <v>3</v>
      </c>
    </row>
    <row r="192" spans="1:18" x14ac:dyDescent="0.25">
      <c r="A192" s="4">
        <v>140</v>
      </c>
      <c r="B192" s="4" t="s">
        <v>2616</v>
      </c>
      <c r="C192" s="1" t="s">
        <v>2162</v>
      </c>
      <c r="D192" s="4" t="s">
        <v>13</v>
      </c>
      <c r="E192" s="1" t="s">
        <v>2163</v>
      </c>
      <c r="F192" s="1" t="s">
        <v>2164</v>
      </c>
      <c r="G192" s="1" t="s">
        <v>3395</v>
      </c>
      <c r="H192" s="1" t="s">
        <v>18</v>
      </c>
      <c r="I192" s="1" t="s">
        <v>18</v>
      </c>
      <c r="J192" s="4">
        <v>5</v>
      </c>
      <c r="K192" s="2">
        <v>4.92</v>
      </c>
      <c r="L192" s="11">
        <f t="shared" si="4"/>
        <v>9.92</v>
      </c>
      <c r="M192" s="1">
        <v>2014</v>
      </c>
      <c r="N192" s="1">
        <v>2016</v>
      </c>
      <c r="O192" s="3">
        <v>36128</v>
      </c>
      <c r="P192" s="80">
        <v>11012017</v>
      </c>
      <c r="Q192" s="80">
        <v>110300</v>
      </c>
      <c r="R192" s="80">
        <v>3</v>
      </c>
    </row>
    <row r="193" spans="1:18" x14ac:dyDescent="0.25">
      <c r="A193" s="4">
        <v>141</v>
      </c>
      <c r="B193" s="4" t="s">
        <v>2618</v>
      </c>
      <c r="C193" s="1" t="s">
        <v>1981</v>
      </c>
      <c r="D193" s="4" t="s">
        <v>19</v>
      </c>
      <c r="E193" s="1" t="s">
        <v>1982</v>
      </c>
      <c r="F193" s="1" t="s">
        <v>1983</v>
      </c>
      <c r="G193" s="1" t="s">
        <v>3395</v>
      </c>
      <c r="H193" s="1" t="s">
        <v>15</v>
      </c>
      <c r="I193" s="1" t="s">
        <v>15</v>
      </c>
      <c r="J193" s="4">
        <v>5</v>
      </c>
      <c r="K193" s="2">
        <v>5</v>
      </c>
      <c r="L193" s="11">
        <f t="shared" si="4"/>
        <v>10</v>
      </c>
      <c r="M193" s="1">
        <v>2014</v>
      </c>
      <c r="N193" s="1">
        <v>2016</v>
      </c>
      <c r="O193" s="3">
        <v>35707</v>
      </c>
      <c r="P193" s="80">
        <v>11012017</v>
      </c>
      <c r="Q193" s="80">
        <v>110300</v>
      </c>
      <c r="R193" s="80">
        <v>3</v>
      </c>
    </row>
    <row r="194" spans="1:18" x14ac:dyDescent="0.25">
      <c r="A194" s="4">
        <v>142</v>
      </c>
      <c r="B194" s="4" t="s">
        <v>2619</v>
      </c>
      <c r="C194" s="1" t="s">
        <v>839</v>
      </c>
      <c r="D194" s="4" t="s">
        <v>13</v>
      </c>
      <c r="E194" s="1" t="s">
        <v>54</v>
      </c>
      <c r="F194" s="1" t="s">
        <v>840</v>
      </c>
      <c r="G194" s="1" t="s">
        <v>3395</v>
      </c>
      <c r="H194" s="1" t="s">
        <v>15</v>
      </c>
      <c r="I194" s="1" t="s">
        <v>15</v>
      </c>
      <c r="J194" s="4">
        <v>5</v>
      </c>
      <c r="K194" s="2">
        <v>5</v>
      </c>
      <c r="L194" s="11">
        <f t="shared" si="4"/>
        <v>10</v>
      </c>
      <c r="M194" s="1">
        <v>2014</v>
      </c>
      <c r="N194" s="1">
        <v>2016</v>
      </c>
      <c r="O194" s="3">
        <v>36100</v>
      </c>
      <c r="P194" s="80">
        <v>11012017</v>
      </c>
      <c r="Q194" s="80">
        <v>110300</v>
      </c>
      <c r="R194" s="80">
        <v>3</v>
      </c>
    </row>
    <row r="195" spans="1:18" x14ac:dyDescent="0.25">
      <c r="A195" s="4">
        <v>143</v>
      </c>
      <c r="B195" s="4" t="s">
        <v>2620</v>
      </c>
      <c r="C195" s="1" t="s">
        <v>1945</v>
      </c>
      <c r="D195" s="4" t="s">
        <v>13</v>
      </c>
      <c r="E195" s="1" t="s">
        <v>456</v>
      </c>
      <c r="F195" s="1" t="s">
        <v>2067</v>
      </c>
      <c r="G195" s="1" t="s">
        <v>3395</v>
      </c>
      <c r="H195" s="1" t="s">
        <v>15</v>
      </c>
      <c r="I195" s="1" t="s">
        <v>15</v>
      </c>
      <c r="J195" s="4">
        <v>5</v>
      </c>
      <c r="K195" s="2">
        <v>5</v>
      </c>
      <c r="L195" s="11">
        <f t="shared" si="4"/>
        <v>10</v>
      </c>
      <c r="M195" s="1">
        <v>2013</v>
      </c>
      <c r="N195" s="1">
        <v>2015</v>
      </c>
      <c r="O195" s="3">
        <v>35355</v>
      </c>
      <c r="P195" s="80">
        <v>11012017</v>
      </c>
      <c r="Q195" s="80">
        <v>110300</v>
      </c>
      <c r="R195" s="80">
        <v>3</v>
      </c>
    </row>
    <row r="196" spans="1:18" x14ac:dyDescent="0.25">
      <c r="A196" s="4">
        <v>144</v>
      </c>
      <c r="B196" s="4" t="s">
        <v>2622</v>
      </c>
      <c r="C196" s="1" t="s">
        <v>1244</v>
      </c>
      <c r="D196" s="4" t="s">
        <v>13</v>
      </c>
      <c r="E196" s="1" t="s">
        <v>54</v>
      </c>
      <c r="F196" s="1" t="s">
        <v>1245</v>
      </c>
      <c r="G196" s="1" t="s">
        <v>3395</v>
      </c>
      <c r="H196" s="1" t="s">
        <v>15</v>
      </c>
      <c r="I196" s="1" t="s">
        <v>15</v>
      </c>
      <c r="J196" s="4">
        <v>5</v>
      </c>
      <c r="K196" s="2">
        <v>5</v>
      </c>
      <c r="L196" s="11">
        <f t="shared" si="4"/>
        <v>10</v>
      </c>
      <c r="M196" s="1">
        <v>2014</v>
      </c>
      <c r="N196" s="1">
        <v>2016</v>
      </c>
      <c r="O196" s="3">
        <v>36079</v>
      </c>
      <c r="P196" s="80">
        <v>11012017</v>
      </c>
      <c r="Q196" s="80">
        <v>110300</v>
      </c>
      <c r="R196" s="80">
        <v>3</v>
      </c>
    </row>
    <row r="197" spans="1:18" x14ac:dyDescent="0.25">
      <c r="A197" s="4">
        <v>145</v>
      </c>
      <c r="B197" s="4" t="s">
        <v>2624</v>
      </c>
      <c r="C197" s="1" t="s">
        <v>1536</v>
      </c>
      <c r="D197" s="4" t="s">
        <v>13</v>
      </c>
      <c r="E197" s="1" t="s">
        <v>196</v>
      </c>
      <c r="F197" s="1" t="s">
        <v>1537</v>
      </c>
      <c r="G197" s="1" t="s">
        <v>3395</v>
      </c>
      <c r="H197" s="1" t="s">
        <v>66</v>
      </c>
      <c r="I197" s="1" t="s">
        <v>66</v>
      </c>
      <c r="J197" s="4">
        <v>5</v>
      </c>
      <c r="K197" s="2">
        <v>5</v>
      </c>
      <c r="L197" s="11">
        <f t="shared" si="4"/>
        <v>10</v>
      </c>
      <c r="M197" s="1">
        <v>2013</v>
      </c>
      <c r="N197" s="1">
        <v>2015</v>
      </c>
      <c r="O197" s="3">
        <v>35855</v>
      </c>
      <c r="P197" s="80">
        <v>11012017</v>
      </c>
      <c r="Q197" s="80">
        <v>110300</v>
      </c>
      <c r="R197" s="80">
        <v>3</v>
      </c>
    </row>
    <row r="198" spans="1:18" x14ac:dyDescent="0.25">
      <c r="A198" s="4">
        <v>146</v>
      </c>
      <c r="B198" s="4" t="s">
        <v>2626</v>
      </c>
      <c r="C198" s="1" t="s">
        <v>1329</v>
      </c>
      <c r="D198" s="4" t="s">
        <v>13</v>
      </c>
      <c r="E198" s="1" t="s">
        <v>1330</v>
      </c>
      <c r="F198" s="1" t="s">
        <v>1331</v>
      </c>
      <c r="G198" s="1" t="s">
        <v>3399</v>
      </c>
      <c r="H198" s="1" t="s">
        <v>17</v>
      </c>
      <c r="I198" s="1" t="s">
        <v>17</v>
      </c>
      <c r="J198" s="4">
        <v>5</v>
      </c>
      <c r="K198" s="2">
        <v>5</v>
      </c>
      <c r="L198" s="11">
        <f t="shared" si="4"/>
        <v>10</v>
      </c>
      <c r="M198" s="1">
        <v>2014</v>
      </c>
      <c r="N198" s="1">
        <v>2016</v>
      </c>
      <c r="O198" s="3">
        <v>36469</v>
      </c>
      <c r="P198" s="80">
        <v>11012017</v>
      </c>
      <c r="Q198" s="80">
        <v>110300</v>
      </c>
      <c r="R198" s="80">
        <v>3</v>
      </c>
    </row>
    <row r="199" spans="1:18" x14ac:dyDescent="0.25">
      <c r="A199" s="4">
        <v>147</v>
      </c>
      <c r="B199" s="4" t="s">
        <v>2627</v>
      </c>
      <c r="C199" s="1" t="s">
        <v>872</v>
      </c>
      <c r="D199" s="4" t="s">
        <v>19</v>
      </c>
      <c r="E199" s="1" t="s">
        <v>873</v>
      </c>
      <c r="F199" s="1" t="s">
        <v>874</v>
      </c>
      <c r="G199" s="1" t="s">
        <v>3395</v>
      </c>
      <c r="H199" s="1" t="s">
        <v>15</v>
      </c>
      <c r="I199" s="1" t="s">
        <v>15</v>
      </c>
      <c r="J199" s="4">
        <v>5</v>
      </c>
      <c r="K199" s="2">
        <v>5</v>
      </c>
      <c r="L199" s="11">
        <f t="shared" si="4"/>
        <v>10</v>
      </c>
      <c r="M199" s="1">
        <v>2014</v>
      </c>
      <c r="N199" s="1">
        <v>2016</v>
      </c>
      <c r="O199" s="3">
        <v>36064</v>
      </c>
      <c r="P199" s="80">
        <v>11012017</v>
      </c>
      <c r="Q199" s="80">
        <v>110300</v>
      </c>
      <c r="R199" s="80">
        <v>3</v>
      </c>
    </row>
    <row r="200" spans="1:18" x14ac:dyDescent="0.25">
      <c r="A200" s="4">
        <v>148</v>
      </c>
      <c r="B200" s="4" t="s">
        <v>2628</v>
      </c>
      <c r="C200" s="1" t="s">
        <v>885</v>
      </c>
      <c r="D200" s="4" t="s">
        <v>13</v>
      </c>
      <c r="E200" s="1" t="s">
        <v>886</v>
      </c>
      <c r="F200" s="1" t="s">
        <v>887</v>
      </c>
      <c r="G200" s="1" t="s">
        <v>3395</v>
      </c>
      <c r="H200" s="1" t="s">
        <v>15</v>
      </c>
      <c r="I200" s="1" t="s">
        <v>15</v>
      </c>
      <c r="J200" s="4">
        <v>5</v>
      </c>
      <c r="K200" s="2">
        <v>5</v>
      </c>
      <c r="L200" s="11">
        <f t="shared" si="4"/>
        <v>10</v>
      </c>
      <c r="M200" s="1">
        <v>2014</v>
      </c>
      <c r="N200" s="1">
        <v>2016</v>
      </c>
      <c r="O200" s="3">
        <v>36041</v>
      </c>
      <c r="P200" s="80">
        <v>11012017</v>
      </c>
      <c r="Q200" s="80">
        <v>110300</v>
      </c>
      <c r="R200" s="80">
        <v>3</v>
      </c>
    </row>
    <row r="201" spans="1:18" x14ac:dyDescent="0.25">
      <c r="A201" s="4">
        <v>149</v>
      </c>
      <c r="B201" s="4" t="s">
        <v>3345</v>
      </c>
      <c r="C201" s="1" t="s">
        <v>1714</v>
      </c>
      <c r="D201" s="4" t="s">
        <v>13</v>
      </c>
      <c r="E201" s="1" t="s">
        <v>1715</v>
      </c>
      <c r="F201" s="1" t="s">
        <v>1716</v>
      </c>
      <c r="G201" s="1" t="s">
        <v>3395</v>
      </c>
      <c r="H201" s="1" t="s">
        <v>97</v>
      </c>
      <c r="I201" s="1" t="s">
        <v>97</v>
      </c>
      <c r="J201" s="4">
        <v>5</v>
      </c>
      <c r="K201" s="2">
        <v>5</v>
      </c>
      <c r="L201" s="11">
        <f t="shared" si="4"/>
        <v>10</v>
      </c>
      <c r="M201" s="1">
        <v>2014</v>
      </c>
      <c r="N201" s="1">
        <v>2016</v>
      </c>
      <c r="O201" s="3">
        <v>35778</v>
      </c>
      <c r="P201" s="80">
        <v>11012017</v>
      </c>
      <c r="Q201" s="80">
        <v>110300</v>
      </c>
      <c r="R201" s="80">
        <v>3</v>
      </c>
    </row>
    <row r="202" spans="1:18" x14ac:dyDescent="0.25">
      <c r="A202" s="4">
        <v>150</v>
      </c>
      <c r="B202" s="4" t="s">
        <v>3347</v>
      </c>
      <c r="C202" s="1" t="s">
        <v>1911</v>
      </c>
      <c r="D202" s="4" t="s">
        <v>13</v>
      </c>
      <c r="E202" s="1" t="s">
        <v>1912</v>
      </c>
      <c r="F202" s="1" t="s">
        <v>1913</v>
      </c>
      <c r="G202" s="1" t="s">
        <v>3395</v>
      </c>
      <c r="H202" s="1" t="s">
        <v>17</v>
      </c>
      <c r="I202" s="1" t="s">
        <v>17</v>
      </c>
      <c r="J202" s="4">
        <v>5</v>
      </c>
      <c r="K202" s="2">
        <v>5</v>
      </c>
      <c r="L202" s="11">
        <f t="shared" si="4"/>
        <v>10</v>
      </c>
      <c r="M202" s="1">
        <v>2013</v>
      </c>
      <c r="N202" s="1">
        <v>2015</v>
      </c>
      <c r="O202" s="3">
        <v>35389</v>
      </c>
      <c r="P202" s="80">
        <v>11012017</v>
      </c>
      <c r="Q202" s="80">
        <v>110300</v>
      </c>
      <c r="R202" s="80">
        <v>3</v>
      </c>
    </row>
    <row r="203" spans="1:18" s="223" customFormat="1" x14ac:dyDescent="0.25"/>
    <row r="204" spans="1:18" x14ac:dyDescent="0.25">
      <c r="A204" s="4">
        <v>3</v>
      </c>
      <c r="B204" s="75" t="s">
        <v>3359</v>
      </c>
      <c r="C204" s="98" t="s">
        <v>2395</v>
      </c>
      <c r="D204" s="10" t="s">
        <v>13</v>
      </c>
      <c r="E204" s="1"/>
      <c r="F204" s="1"/>
      <c r="G204" s="1" t="s">
        <v>3395</v>
      </c>
      <c r="H204" s="1"/>
      <c r="I204" s="4" t="s">
        <v>2399</v>
      </c>
      <c r="J204" s="10">
        <v>5</v>
      </c>
      <c r="K204" s="19">
        <v>4.333333333333333</v>
      </c>
      <c r="L204" s="19"/>
      <c r="M204" s="19">
        <v>9.3333333333333321</v>
      </c>
      <c r="N204" s="10">
        <v>2016</v>
      </c>
      <c r="O204" s="76">
        <v>35456</v>
      </c>
      <c r="P204" s="80">
        <v>11012017</v>
      </c>
      <c r="Q204" s="80">
        <v>110400</v>
      </c>
      <c r="R204" s="80">
        <v>4</v>
      </c>
    </row>
    <row r="205" spans="1:18" x14ac:dyDescent="0.25">
      <c r="A205" s="4">
        <v>7</v>
      </c>
      <c r="B205" s="4" t="s">
        <v>3357</v>
      </c>
      <c r="C205" s="1" t="s">
        <v>1514</v>
      </c>
      <c r="D205" s="1" t="s">
        <v>13</v>
      </c>
      <c r="E205" s="1" t="s">
        <v>1328</v>
      </c>
      <c r="F205" s="1" t="s">
        <v>180</v>
      </c>
      <c r="G205" s="1" t="s">
        <v>3395</v>
      </c>
      <c r="H205" s="1" t="s">
        <v>49</v>
      </c>
      <c r="I205" s="4" t="s">
        <v>49</v>
      </c>
      <c r="J205" s="1">
        <v>4.63</v>
      </c>
      <c r="K205" s="2">
        <v>4.08</v>
      </c>
      <c r="L205" s="11">
        <f t="shared" ref="L205:L268" si="5">J205+K205</f>
        <v>8.7100000000000009</v>
      </c>
      <c r="M205" s="1">
        <v>2014</v>
      </c>
      <c r="N205" s="1">
        <v>2016</v>
      </c>
      <c r="O205" s="3">
        <v>35796</v>
      </c>
      <c r="P205" s="80">
        <v>11012017</v>
      </c>
      <c r="Q205" s="80">
        <v>110400</v>
      </c>
      <c r="R205" s="80">
        <v>4</v>
      </c>
    </row>
    <row r="206" spans="1:18" x14ac:dyDescent="0.25">
      <c r="A206" s="4">
        <v>8</v>
      </c>
      <c r="B206" s="4" t="s">
        <v>3353</v>
      </c>
      <c r="C206" s="1" t="s">
        <v>2266</v>
      </c>
      <c r="D206" s="1" t="s">
        <v>13</v>
      </c>
      <c r="E206" s="1" t="s">
        <v>2267</v>
      </c>
      <c r="F206" s="1" t="s">
        <v>2268</v>
      </c>
      <c r="G206" s="1" t="s">
        <v>3395</v>
      </c>
      <c r="H206" s="1" t="s">
        <v>15</v>
      </c>
      <c r="I206" s="4" t="s">
        <v>15</v>
      </c>
      <c r="J206" s="1">
        <v>5</v>
      </c>
      <c r="K206" s="2">
        <v>5</v>
      </c>
      <c r="L206" s="11">
        <f t="shared" si="5"/>
        <v>10</v>
      </c>
      <c r="M206" s="1">
        <v>2014</v>
      </c>
      <c r="N206" s="1">
        <v>2016</v>
      </c>
      <c r="O206" s="3">
        <v>35704</v>
      </c>
      <c r="P206" s="80">
        <v>11012017</v>
      </c>
      <c r="Q206" s="80">
        <v>110400</v>
      </c>
      <c r="R206" s="80">
        <v>4</v>
      </c>
    </row>
    <row r="207" spans="1:18" x14ac:dyDescent="0.25">
      <c r="A207" s="4">
        <v>9</v>
      </c>
      <c r="B207" s="4" t="s">
        <v>3352</v>
      </c>
      <c r="C207" s="1" t="s">
        <v>906</v>
      </c>
      <c r="D207" s="1" t="s">
        <v>13</v>
      </c>
      <c r="E207" s="1" t="s">
        <v>1365</v>
      </c>
      <c r="F207" s="1" t="s">
        <v>2307</v>
      </c>
      <c r="G207" s="1" t="s">
        <v>3395</v>
      </c>
      <c r="H207" s="1" t="s">
        <v>15</v>
      </c>
      <c r="I207" s="4" t="s">
        <v>15</v>
      </c>
      <c r="J207" s="1">
        <v>5</v>
      </c>
      <c r="K207" s="2">
        <v>4.92</v>
      </c>
      <c r="L207" s="11">
        <f t="shared" si="5"/>
        <v>9.92</v>
      </c>
      <c r="M207" s="1">
        <v>2014</v>
      </c>
      <c r="N207" s="1">
        <v>2016</v>
      </c>
      <c r="O207" s="3">
        <v>36161</v>
      </c>
      <c r="P207" s="80">
        <v>11012017</v>
      </c>
      <c r="Q207" s="80">
        <v>110400</v>
      </c>
      <c r="R207" s="80">
        <v>4</v>
      </c>
    </row>
    <row r="208" spans="1:18" x14ac:dyDescent="0.25">
      <c r="A208" s="4">
        <v>10</v>
      </c>
      <c r="B208" s="4" t="s">
        <v>3356</v>
      </c>
      <c r="C208" s="1" t="s">
        <v>2281</v>
      </c>
      <c r="D208" s="1" t="s">
        <v>13</v>
      </c>
      <c r="E208" s="1" t="s">
        <v>2282</v>
      </c>
      <c r="F208" s="1" t="s">
        <v>357</v>
      </c>
      <c r="G208" s="1" t="s">
        <v>3395</v>
      </c>
      <c r="H208" s="1" t="s">
        <v>15</v>
      </c>
      <c r="I208" s="4" t="s">
        <v>15</v>
      </c>
      <c r="J208" s="1">
        <v>5</v>
      </c>
      <c r="K208" s="2">
        <v>5</v>
      </c>
      <c r="L208" s="11">
        <f t="shared" si="5"/>
        <v>10</v>
      </c>
      <c r="M208" s="1">
        <v>2014</v>
      </c>
      <c r="N208" s="1">
        <v>2016</v>
      </c>
      <c r="O208" s="3">
        <v>36191</v>
      </c>
      <c r="P208" s="80">
        <v>11012017</v>
      </c>
      <c r="Q208" s="80">
        <v>110400</v>
      </c>
      <c r="R208" s="80">
        <v>4</v>
      </c>
    </row>
    <row r="209" spans="1:18" x14ac:dyDescent="0.25">
      <c r="A209" s="4">
        <v>11</v>
      </c>
      <c r="B209" s="4" t="s">
        <v>3355</v>
      </c>
      <c r="C209" s="1" t="s">
        <v>2308</v>
      </c>
      <c r="D209" s="1" t="s">
        <v>19</v>
      </c>
      <c r="E209" s="1" t="s">
        <v>2309</v>
      </c>
      <c r="F209" s="1" t="s">
        <v>2310</v>
      </c>
      <c r="G209" s="1" t="s">
        <v>3395</v>
      </c>
      <c r="H209" s="1" t="s">
        <v>15</v>
      </c>
      <c r="I209" s="4" t="s">
        <v>15</v>
      </c>
      <c r="J209" s="1">
        <v>5</v>
      </c>
      <c r="K209" s="2">
        <v>4.83</v>
      </c>
      <c r="L209" s="11">
        <f t="shared" si="5"/>
        <v>9.83</v>
      </c>
      <c r="M209" s="1">
        <v>2013</v>
      </c>
      <c r="N209" s="1">
        <v>2015</v>
      </c>
      <c r="O209" s="3">
        <v>35777</v>
      </c>
      <c r="P209" s="80">
        <v>11012017</v>
      </c>
      <c r="Q209" s="80">
        <v>110400</v>
      </c>
      <c r="R209" s="80">
        <v>4</v>
      </c>
    </row>
    <row r="210" spans="1:18" x14ac:dyDescent="0.25">
      <c r="A210" s="4">
        <v>7</v>
      </c>
      <c r="B210" s="4" t="s">
        <v>3360</v>
      </c>
      <c r="C210" s="1" t="s">
        <v>2335</v>
      </c>
      <c r="D210" s="4" t="s">
        <v>13</v>
      </c>
      <c r="E210" s="1" t="s">
        <v>2336</v>
      </c>
      <c r="F210" s="1" t="s">
        <v>2337</v>
      </c>
      <c r="G210" s="1" t="s">
        <v>3395</v>
      </c>
      <c r="H210" s="1" t="s">
        <v>15</v>
      </c>
      <c r="I210" s="4" t="s">
        <v>15</v>
      </c>
      <c r="J210" s="1">
        <v>5</v>
      </c>
      <c r="K210" s="2">
        <v>5</v>
      </c>
      <c r="L210" s="11">
        <f t="shared" si="5"/>
        <v>10</v>
      </c>
      <c r="M210" s="1">
        <v>2014</v>
      </c>
      <c r="N210" s="1">
        <v>2016</v>
      </c>
      <c r="O210" s="3">
        <v>36190</v>
      </c>
      <c r="P210" s="80">
        <v>11012017</v>
      </c>
      <c r="Q210" s="80">
        <v>110400</v>
      </c>
      <c r="R210" s="80">
        <v>4</v>
      </c>
    </row>
    <row r="211" spans="1:18" x14ac:dyDescent="0.25">
      <c r="A211" s="4">
        <v>8</v>
      </c>
      <c r="B211" s="4" t="s">
        <v>3361</v>
      </c>
      <c r="C211" s="1" t="s">
        <v>2330</v>
      </c>
      <c r="D211" s="4" t="s">
        <v>13</v>
      </c>
      <c r="E211" s="1" t="s">
        <v>2331</v>
      </c>
      <c r="F211" s="1" t="s">
        <v>2332</v>
      </c>
      <c r="G211" s="1" t="s">
        <v>3395</v>
      </c>
      <c r="H211" s="1" t="s">
        <v>15</v>
      </c>
      <c r="I211" s="4" t="s">
        <v>66</v>
      </c>
      <c r="J211" s="1">
        <v>5</v>
      </c>
      <c r="K211" s="2">
        <v>5</v>
      </c>
      <c r="L211" s="11">
        <f t="shared" si="5"/>
        <v>10</v>
      </c>
      <c r="M211" s="1">
        <v>2014</v>
      </c>
      <c r="N211" s="1">
        <v>2016</v>
      </c>
      <c r="O211" s="3">
        <v>35960</v>
      </c>
      <c r="P211" s="80">
        <v>11012017</v>
      </c>
      <c r="Q211" s="80">
        <v>110400</v>
      </c>
      <c r="R211" s="80">
        <v>4</v>
      </c>
    </row>
    <row r="212" spans="1:18" x14ac:dyDescent="0.25">
      <c r="A212" s="4">
        <v>9</v>
      </c>
      <c r="B212" s="4" t="s">
        <v>3354</v>
      </c>
      <c r="C212" s="1" t="s">
        <v>2342</v>
      </c>
      <c r="D212" s="4" t="s">
        <v>13</v>
      </c>
      <c r="E212" s="1" t="s">
        <v>2343</v>
      </c>
      <c r="F212" s="1" t="s">
        <v>2344</v>
      </c>
      <c r="G212" s="1" t="s">
        <v>3395</v>
      </c>
      <c r="H212" s="1" t="s">
        <v>97</v>
      </c>
      <c r="I212" s="4" t="s">
        <v>97</v>
      </c>
      <c r="J212" s="1">
        <v>5</v>
      </c>
      <c r="K212" s="2">
        <v>5</v>
      </c>
      <c r="L212" s="11">
        <f t="shared" si="5"/>
        <v>10</v>
      </c>
      <c r="M212" s="1">
        <v>2013</v>
      </c>
      <c r="N212" s="1">
        <v>2015</v>
      </c>
      <c r="O212" s="3">
        <v>35792</v>
      </c>
      <c r="P212" s="80">
        <v>11012017</v>
      </c>
      <c r="Q212" s="80">
        <v>110400</v>
      </c>
      <c r="R212" s="80">
        <v>4</v>
      </c>
    </row>
    <row r="213" spans="1:18" x14ac:dyDescent="0.25">
      <c r="A213" s="4">
        <v>10</v>
      </c>
      <c r="B213" s="4" t="s">
        <v>3358</v>
      </c>
      <c r="C213" s="1" t="s">
        <v>2373</v>
      </c>
      <c r="D213" s="4" t="s">
        <v>13</v>
      </c>
      <c r="E213" s="1" t="s">
        <v>2374</v>
      </c>
      <c r="F213" s="1" t="s">
        <v>2375</v>
      </c>
      <c r="G213" s="1" t="s">
        <v>3399</v>
      </c>
      <c r="H213" s="1" t="s">
        <v>97</v>
      </c>
      <c r="I213" s="4" t="s">
        <v>97</v>
      </c>
      <c r="J213" s="1">
        <v>4.63</v>
      </c>
      <c r="K213" s="2">
        <v>4.67</v>
      </c>
      <c r="L213" s="11">
        <f t="shared" si="5"/>
        <v>9.3000000000000007</v>
      </c>
      <c r="M213" s="1">
        <v>2013</v>
      </c>
      <c r="N213" s="1">
        <v>2015</v>
      </c>
      <c r="O213" s="3">
        <v>35433</v>
      </c>
      <c r="P213" s="80">
        <v>11012017</v>
      </c>
      <c r="Q213" s="80">
        <v>110400</v>
      </c>
      <c r="R213" s="80">
        <v>4</v>
      </c>
    </row>
    <row r="214" spans="1:18" x14ac:dyDescent="0.25">
      <c r="A214" s="14">
        <v>187</v>
      </c>
      <c r="B214" s="4" t="s">
        <v>2630</v>
      </c>
      <c r="C214" s="1" t="s">
        <v>847</v>
      </c>
      <c r="D214" s="1" t="s">
        <v>13</v>
      </c>
      <c r="E214" s="1" t="s">
        <v>848</v>
      </c>
      <c r="F214" s="1" t="s">
        <v>849</v>
      </c>
      <c r="G214" s="1" t="s">
        <v>3395</v>
      </c>
      <c r="H214" s="1" t="s">
        <v>15</v>
      </c>
      <c r="I214" s="4" t="s">
        <v>15</v>
      </c>
      <c r="J214" s="1">
        <v>5</v>
      </c>
      <c r="K214" s="2">
        <v>5</v>
      </c>
      <c r="L214" s="11">
        <f t="shared" si="5"/>
        <v>10</v>
      </c>
      <c r="M214" s="1">
        <v>2014</v>
      </c>
      <c r="N214" s="1">
        <v>2016</v>
      </c>
      <c r="O214" s="3">
        <v>36094</v>
      </c>
      <c r="P214" s="80">
        <v>11012017</v>
      </c>
      <c r="Q214" s="80">
        <v>110400</v>
      </c>
      <c r="R214" s="80">
        <v>4</v>
      </c>
    </row>
    <row r="215" spans="1:18" x14ac:dyDescent="0.25">
      <c r="A215" s="14">
        <v>188</v>
      </c>
      <c r="B215" s="4" t="s">
        <v>2631</v>
      </c>
      <c r="C215" s="1" t="s">
        <v>2174</v>
      </c>
      <c r="D215" s="1" t="s">
        <v>13</v>
      </c>
      <c r="E215" s="1" t="s">
        <v>162</v>
      </c>
      <c r="F215" s="1" t="s">
        <v>622</v>
      </c>
      <c r="G215" s="1" t="s">
        <v>3395</v>
      </c>
      <c r="H215" s="1" t="s">
        <v>15</v>
      </c>
      <c r="I215" s="4" t="s">
        <v>15</v>
      </c>
      <c r="J215" s="1">
        <v>4.88</v>
      </c>
      <c r="K215" s="2">
        <v>5</v>
      </c>
      <c r="L215" s="11">
        <f t="shared" si="5"/>
        <v>9.879999999999999</v>
      </c>
      <c r="M215" s="1">
        <v>2014</v>
      </c>
      <c r="N215" s="1">
        <v>2016</v>
      </c>
      <c r="O215" s="3">
        <v>36230</v>
      </c>
      <c r="P215" s="80">
        <v>11012017</v>
      </c>
      <c r="Q215" s="80">
        <v>110400</v>
      </c>
      <c r="R215" s="80">
        <v>4</v>
      </c>
    </row>
    <row r="216" spans="1:18" x14ac:dyDescent="0.25">
      <c r="A216" s="14">
        <v>189</v>
      </c>
      <c r="B216" s="4" t="s">
        <v>2632</v>
      </c>
      <c r="C216" s="1" t="s">
        <v>2277</v>
      </c>
      <c r="D216" s="1" t="s">
        <v>13</v>
      </c>
      <c r="E216" s="1" t="s">
        <v>2278</v>
      </c>
      <c r="F216" s="1" t="s">
        <v>1897</v>
      </c>
      <c r="G216" s="1" t="s">
        <v>3395</v>
      </c>
      <c r="H216" s="1" t="s">
        <v>15</v>
      </c>
      <c r="I216" s="4" t="s">
        <v>15</v>
      </c>
      <c r="J216" s="1">
        <v>5</v>
      </c>
      <c r="K216" s="2">
        <v>5</v>
      </c>
      <c r="L216" s="11">
        <f t="shared" si="5"/>
        <v>10</v>
      </c>
      <c r="M216" s="1">
        <v>2014</v>
      </c>
      <c r="N216" s="1">
        <v>2016</v>
      </c>
      <c r="O216" s="3">
        <v>36348</v>
      </c>
      <c r="P216" s="80">
        <v>11012017</v>
      </c>
      <c r="Q216" s="80">
        <v>110400</v>
      </c>
      <c r="R216" s="80">
        <v>4</v>
      </c>
    </row>
    <row r="217" spans="1:18" x14ac:dyDescent="0.25">
      <c r="A217" s="14">
        <v>190</v>
      </c>
      <c r="B217" s="4" t="s">
        <v>2633</v>
      </c>
      <c r="C217" s="1" t="s">
        <v>1176</v>
      </c>
      <c r="D217" s="1" t="s">
        <v>13</v>
      </c>
      <c r="E217" s="1" t="s">
        <v>1177</v>
      </c>
      <c r="F217" s="1" t="s">
        <v>651</v>
      </c>
      <c r="G217" s="1" t="s">
        <v>3395</v>
      </c>
      <c r="H217" s="1" t="s">
        <v>15</v>
      </c>
      <c r="I217" s="4" t="s">
        <v>15</v>
      </c>
      <c r="J217" s="1">
        <v>5</v>
      </c>
      <c r="K217" s="2">
        <v>5</v>
      </c>
      <c r="L217" s="11">
        <f t="shared" si="5"/>
        <v>10</v>
      </c>
      <c r="M217" s="1">
        <v>2014</v>
      </c>
      <c r="N217" s="1">
        <v>2016</v>
      </c>
      <c r="O217" s="3">
        <v>36416</v>
      </c>
      <c r="P217" s="80">
        <v>11012017</v>
      </c>
      <c r="Q217" s="80">
        <v>110400</v>
      </c>
      <c r="R217" s="80">
        <v>4</v>
      </c>
    </row>
    <row r="218" spans="1:18" x14ac:dyDescent="0.25">
      <c r="A218" s="14">
        <v>191</v>
      </c>
      <c r="B218" s="4" t="s">
        <v>2634</v>
      </c>
      <c r="C218" s="1" t="s">
        <v>868</v>
      </c>
      <c r="D218" s="1" t="s">
        <v>13</v>
      </c>
      <c r="E218" s="1" t="s">
        <v>869</v>
      </c>
      <c r="F218" s="1" t="s">
        <v>870</v>
      </c>
      <c r="G218" s="1" t="s">
        <v>3395</v>
      </c>
      <c r="H218" s="1" t="s">
        <v>97</v>
      </c>
      <c r="I218" s="4" t="s">
        <v>97</v>
      </c>
      <c r="J218" s="1">
        <v>5</v>
      </c>
      <c r="K218" s="2">
        <v>5</v>
      </c>
      <c r="L218" s="11">
        <f t="shared" si="5"/>
        <v>10</v>
      </c>
      <c r="M218" s="1">
        <v>2014</v>
      </c>
      <c r="N218" s="1">
        <v>2016</v>
      </c>
      <c r="O218" s="3">
        <v>36070</v>
      </c>
      <c r="P218" s="80">
        <v>11012017</v>
      </c>
      <c r="Q218" s="80">
        <v>110400</v>
      </c>
      <c r="R218" s="80">
        <v>4</v>
      </c>
    </row>
    <row r="219" spans="1:18" x14ac:dyDescent="0.25">
      <c r="A219" s="14">
        <v>192</v>
      </c>
      <c r="B219" s="4" t="s">
        <v>2635</v>
      </c>
      <c r="C219" s="1" t="s">
        <v>185</v>
      </c>
      <c r="D219" s="1" t="s">
        <v>19</v>
      </c>
      <c r="E219" s="1" t="s">
        <v>186</v>
      </c>
      <c r="F219" s="1" t="s">
        <v>187</v>
      </c>
      <c r="G219" s="1" t="s">
        <v>3395</v>
      </c>
      <c r="H219" s="1" t="s">
        <v>17</v>
      </c>
      <c r="I219" s="4" t="s">
        <v>17</v>
      </c>
      <c r="J219" s="1">
        <v>5</v>
      </c>
      <c r="K219" s="2">
        <v>5</v>
      </c>
      <c r="L219" s="11">
        <f t="shared" si="5"/>
        <v>10</v>
      </c>
      <c r="M219" s="1">
        <v>2014</v>
      </c>
      <c r="N219" s="1">
        <v>2016</v>
      </c>
      <c r="O219" s="3">
        <v>36242</v>
      </c>
      <c r="P219" s="80">
        <v>11012017</v>
      </c>
      <c r="Q219" s="80">
        <v>110400</v>
      </c>
      <c r="R219" s="80">
        <v>4</v>
      </c>
    </row>
    <row r="220" spans="1:18" x14ac:dyDescent="0.25">
      <c r="A220" s="14">
        <v>193</v>
      </c>
      <c r="B220" s="4" t="s">
        <v>2636</v>
      </c>
      <c r="C220" s="1" t="s">
        <v>318</v>
      </c>
      <c r="D220" s="1" t="s">
        <v>19</v>
      </c>
      <c r="E220" s="1" t="s">
        <v>319</v>
      </c>
      <c r="F220" s="1" t="s">
        <v>320</v>
      </c>
      <c r="G220" s="1" t="s">
        <v>3395</v>
      </c>
      <c r="H220" s="1" t="s">
        <v>15</v>
      </c>
      <c r="I220" s="4" t="s">
        <v>15</v>
      </c>
      <c r="J220" s="1">
        <v>5</v>
      </c>
      <c r="K220" s="2">
        <v>5</v>
      </c>
      <c r="L220" s="11">
        <f t="shared" si="5"/>
        <v>10</v>
      </c>
      <c r="M220" s="1">
        <v>2014</v>
      </c>
      <c r="N220" s="1">
        <v>2016</v>
      </c>
      <c r="O220" s="3">
        <v>36076</v>
      </c>
      <c r="P220" s="80">
        <v>11012017</v>
      </c>
      <c r="Q220" s="80">
        <v>110400</v>
      </c>
      <c r="R220" s="80">
        <v>4</v>
      </c>
    </row>
    <row r="221" spans="1:18" x14ac:dyDescent="0.25">
      <c r="A221" s="14">
        <v>194</v>
      </c>
      <c r="B221" s="4" t="s">
        <v>2637</v>
      </c>
      <c r="C221" s="1" t="s">
        <v>87</v>
      </c>
      <c r="D221" s="1" t="s">
        <v>19</v>
      </c>
      <c r="E221" s="1" t="s">
        <v>88</v>
      </c>
      <c r="F221" s="1" t="s">
        <v>89</v>
      </c>
      <c r="G221" s="1" t="s">
        <v>3395</v>
      </c>
      <c r="H221" s="1" t="s">
        <v>17</v>
      </c>
      <c r="I221" s="4" t="s">
        <v>17</v>
      </c>
      <c r="J221" s="1">
        <v>5</v>
      </c>
      <c r="K221" s="2">
        <v>5</v>
      </c>
      <c r="L221" s="11">
        <f t="shared" si="5"/>
        <v>10</v>
      </c>
      <c r="M221" s="1">
        <v>2014</v>
      </c>
      <c r="N221" s="1">
        <v>2016</v>
      </c>
      <c r="O221" s="3">
        <v>36411</v>
      </c>
      <c r="P221" s="80">
        <v>11012017</v>
      </c>
      <c r="Q221" s="80">
        <v>110400</v>
      </c>
      <c r="R221" s="80">
        <v>4</v>
      </c>
    </row>
    <row r="222" spans="1:18" x14ac:dyDescent="0.25">
      <c r="A222" s="14">
        <v>195</v>
      </c>
      <c r="B222" s="4" t="s">
        <v>2638</v>
      </c>
      <c r="C222" s="1" t="s">
        <v>922</v>
      </c>
      <c r="D222" s="1" t="s">
        <v>13</v>
      </c>
      <c r="E222" s="1" t="s">
        <v>923</v>
      </c>
      <c r="F222" s="1" t="s">
        <v>924</v>
      </c>
      <c r="G222" s="1" t="s">
        <v>3395</v>
      </c>
      <c r="H222" s="1" t="s">
        <v>15</v>
      </c>
      <c r="I222" s="4" t="s">
        <v>15</v>
      </c>
      <c r="J222" s="1">
        <v>5</v>
      </c>
      <c r="K222" s="2">
        <v>5</v>
      </c>
      <c r="L222" s="11">
        <f t="shared" si="5"/>
        <v>10</v>
      </c>
      <c r="M222" s="1">
        <v>2014</v>
      </c>
      <c r="N222" s="1">
        <v>2016</v>
      </c>
      <c r="O222" s="3">
        <v>35931</v>
      </c>
      <c r="P222" s="80">
        <v>11012017</v>
      </c>
      <c r="Q222" s="80">
        <v>110400</v>
      </c>
      <c r="R222" s="80">
        <v>4</v>
      </c>
    </row>
    <row r="223" spans="1:18" x14ac:dyDescent="0.25">
      <c r="A223" s="14">
        <v>196</v>
      </c>
      <c r="B223" s="4" t="s">
        <v>2639</v>
      </c>
      <c r="C223" s="1" t="s">
        <v>291</v>
      </c>
      <c r="D223" s="1" t="s">
        <v>13</v>
      </c>
      <c r="E223" s="1" t="s">
        <v>292</v>
      </c>
      <c r="F223" s="1" t="s">
        <v>293</v>
      </c>
      <c r="G223" s="1" t="s">
        <v>3395</v>
      </c>
      <c r="H223" s="1" t="s">
        <v>15</v>
      </c>
      <c r="I223" s="4" t="s">
        <v>15</v>
      </c>
      <c r="J223" s="1">
        <v>5</v>
      </c>
      <c r="K223" s="2">
        <v>5</v>
      </c>
      <c r="L223" s="11">
        <f t="shared" si="5"/>
        <v>10</v>
      </c>
      <c r="M223" s="1">
        <v>2014</v>
      </c>
      <c r="N223" s="1">
        <v>2016</v>
      </c>
      <c r="O223" s="3">
        <v>36117</v>
      </c>
      <c r="P223" s="80">
        <v>11012017</v>
      </c>
      <c r="Q223" s="80">
        <v>110400</v>
      </c>
      <c r="R223" s="80">
        <v>4</v>
      </c>
    </row>
    <row r="224" spans="1:18" x14ac:dyDescent="0.25">
      <c r="A224" s="14">
        <v>197</v>
      </c>
      <c r="B224" s="4" t="s">
        <v>2640</v>
      </c>
      <c r="C224" s="1" t="s">
        <v>1306</v>
      </c>
      <c r="D224" s="1" t="s">
        <v>13</v>
      </c>
      <c r="E224" s="1" t="s">
        <v>1307</v>
      </c>
      <c r="F224" s="1" t="s">
        <v>1308</v>
      </c>
      <c r="G224" s="1" t="s">
        <v>3395</v>
      </c>
      <c r="H224" s="1" t="s">
        <v>15</v>
      </c>
      <c r="I224" s="4" t="s">
        <v>15</v>
      </c>
      <c r="J224" s="1">
        <v>5</v>
      </c>
      <c r="K224" s="2">
        <v>5</v>
      </c>
      <c r="L224" s="11">
        <f t="shared" si="5"/>
        <v>10</v>
      </c>
      <c r="M224" s="1">
        <v>2014</v>
      </c>
      <c r="N224" s="1">
        <v>2016</v>
      </c>
      <c r="O224" s="3">
        <v>35515</v>
      </c>
      <c r="P224" s="80">
        <v>11012017</v>
      </c>
      <c r="Q224" s="80">
        <v>110400</v>
      </c>
      <c r="R224" s="80">
        <v>4</v>
      </c>
    </row>
    <row r="225" spans="1:18" x14ac:dyDescent="0.25">
      <c r="A225" s="14">
        <v>198</v>
      </c>
      <c r="B225" s="4" t="s">
        <v>2641</v>
      </c>
      <c r="C225" s="1" t="s">
        <v>56</v>
      </c>
      <c r="D225" s="1" t="s">
        <v>19</v>
      </c>
      <c r="E225" s="1" t="s">
        <v>57</v>
      </c>
      <c r="F225" s="1" t="s">
        <v>58</v>
      </c>
      <c r="G225" s="1" t="s">
        <v>3395</v>
      </c>
      <c r="H225" s="1" t="s">
        <v>18</v>
      </c>
      <c r="I225" s="4" t="s">
        <v>18</v>
      </c>
      <c r="J225" s="1">
        <v>5</v>
      </c>
      <c r="K225" s="2">
        <v>5</v>
      </c>
      <c r="L225" s="11">
        <f t="shared" si="5"/>
        <v>10</v>
      </c>
      <c r="M225" s="1">
        <v>2014</v>
      </c>
      <c r="N225" s="1">
        <v>2016</v>
      </c>
      <c r="O225" s="3">
        <v>36472</v>
      </c>
      <c r="P225" s="80">
        <v>11012017</v>
      </c>
      <c r="Q225" s="80">
        <v>110400</v>
      </c>
      <c r="R225" s="80">
        <v>4</v>
      </c>
    </row>
    <row r="226" spans="1:18" x14ac:dyDescent="0.25">
      <c r="A226" s="14">
        <v>199</v>
      </c>
      <c r="B226" s="4" t="s">
        <v>2642</v>
      </c>
      <c r="C226" s="1" t="s">
        <v>2040</v>
      </c>
      <c r="D226" s="1" t="s">
        <v>19</v>
      </c>
      <c r="E226" s="1" t="s">
        <v>1009</v>
      </c>
      <c r="F226" s="1" t="s">
        <v>2041</v>
      </c>
      <c r="G226" s="1" t="s">
        <v>3395</v>
      </c>
      <c r="H226" s="1" t="s">
        <v>15</v>
      </c>
      <c r="I226" s="4" t="s">
        <v>15</v>
      </c>
      <c r="J226" s="1">
        <v>5</v>
      </c>
      <c r="K226" s="2">
        <v>5</v>
      </c>
      <c r="L226" s="11">
        <f t="shared" si="5"/>
        <v>10</v>
      </c>
      <c r="M226" s="1">
        <v>2014</v>
      </c>
      <c r="N226" s="1">
        <v>2016</v>
      </c>
      <c r="O226" s="3">
        <v>36234</v>
      </c>
      <c r="P226" s="80">
        <v>11012017</v>
      </c>
      <c r="Q226" s="80">
        <v>110400</v>
      </c>
      <c r="R226" s="80">
        <v>4</v>
      </c>
    </row>
    <row r="227" spans="1:18" x14ac:dyDescent="0.25">
      <c r="A227" s="14">
        <v>200</v>
      </c>
      <c r="B227" s="4" t="s">
        <v>2643</v>
      </c>
      <c r="C227" s="1" t="s">
        <v>96</v>
      </c>
      <c r="D227" s="1" t="s">
        <v>13</v>
      </c>
      <c r="E227" s="1" t="s">
        <v>98</v>
      </c>
      <c r="F227" s="1" t="s">
        <v>99</v>
      </c>
      <c r="G227" s="1" t="s">
        <v>3399</v>
      </c>
      <c r="H227" s="1" t="s">
        <v>97</v>
      </c>
      <c r="I227" s="4" t="s">
        <v>97</v>
      </c>
      <c r="J227" s="1">
        <v>5</v>
      </c>
      <c r="K227" s="2">
        <v>5</v>
      </c>
      <c r="L227" s="11">
        <f t="shared" si="5"/>
        <v>10</v>
      </c>
      <c r="M227" s="1">
        <v>2014</v>
      </c>
      <c r="N227" s="1">
        <v>2016</v>
      </c>
      <c r="O227" s="3">
        <v>36387</v>
      </c>
      <c r="P227" s="80">
        <v>11012017</v>
      </c>
      <c r="Q227" s="80">
        <v>110400</v>
      </c>
      <c r="R227" s="80">
        <v>4</v>
      </c>
    </row>
    <row r="228" spans="1:18" x14ac:dyDescent="0.25">
      <c r="A228" s="14">
        <v>201</v>
      </c>
      <c r="B228" s="4" t="s">
        <v>2644</v>
      </c>
      <c r="C228" s="1" t="s">
        <v>749</v>
      </c>
      <c r="D228" s="1" t="s">
        <v>13</v>
      </c>
      <c r="E228" s="1" t="s">
        <v>750</v>
      </c>
      <c r="F228" s="1" t="s">
        <v>751</v>
      </c>
      <c r="G228" s="1" t="s">
        <v>3395</v>
      </c>
      <c r="H228" s="1" t="s">
        <v>49</v>
      </c>
      <c r="I228" s="4" t="s">
        <v>49</v>
      </c>
      <c r="J228" s="1">
        <v>5</v>
      </c>
      <c r="K228" s="2">
        <v>5</v>
      </c>
      <c r="L228" s="11">
        <f t="shared" si="5"/>
        <v>10</v>
      </c>
      <c r="M228" s="1">
        <v>2014</v>
      </c>
      <c r="N228" s="1">
        <v>2016</v>
      </c>
      <c r="O228" s="3">
        <v>36341</v>
      </c>
      <c r="P228" s="80">
        <v>11012017</v>
      </c>
      <c r="Q228" s="80">
        <v>110400</v>
      </c>
      <c r="R228" s="80">
        <v>4</v>
      </c>
    </row>
    <row r="229" spans="1:18" x14ac:dyDescent="0.25">
      <c r="A229" s="14">
        <v>202</v>
      </c>
      <c r="B229" s="4" t="s">
        <v>2645</v>
      </c>
      <c r="C229" s="1" t="s">
        <v>2194</v>
      </c>
      <c r="D229" s="1" t="s">
        <v>13</v>
      </c>
      <c r="E229" s="1" t="s">
        <v>2195</v>
      </c>
      <c r="F229" s="1" t="s">
        <v>2196</v>
      </c>
      <c r="G229" s="1" t="s">
        <v>3395</v>
      </c>
      <c r="H229" s="1" t="s">
        <v>15</v>
      </c>
      <c r="I229" s="4" t="s">
        <v>15</v>
      </c>
      <c r="J229" s="1">
        <v>5</v>
      </c>
      <c r="K229" s="2">
        <v>4.83</v>
      </c>
      <c r="L229" s="11">
        <f t="shared" si="5"/>
        <v>9.83</v>
      </c>
      <c r="M229" s="1">
        <v>2014</v>
      </c>
      <c r="N229" s="1">
        <v>2016</v>
      </c>
      <c r="O229" s="3">
        <v>35834</v>
      </c>
      <c r="P229" s="80">
        <v>11012017</v>
      </c>
      <c r="Q229" s="80">
        <v>110400</v>
      </c>
      <c r="R229" s="80">
        <v>4</v>
      </c>
    </row>
    <row r="230" spans="1:18" x14ac:dyDescent="0.25">
      <c r="A230" s="14">
        <v>203</v>
      </c>
      <c r="B230" s="4" t="s">
        <v>2646</v>
      </c>
      <c r="C230" s="1" t="s">
        <v>1260</v>
      </c>
      <c r="D230" s="1" t="s">
        <v>13</v>
      </c>
      <c r="E230" s="1" t="s">
        <v>1261</v>
      </c>
      <c r="F230" s="1" t="s">
        <v>1262</v>
      </c>
      <c r="G230" s="1" t="s">
        <v>3399</v>
      </c>
      <c r="H230" s="1" t="s">
        <v>15</v>
      </c>
      <c r="I230" s="4" t="s">
        <v>15</v>
      </c>
      <c r="J230" s="1">
        <v>5</v>
      </c>
      <c r="K230" s="2">
        <v>5</v>
      </c>
      <c r="L230" s="11">
        <f t="shared" si="5"/>
        <v>10</v>
      </c>
      <c r="M230" s="1">
        <v>2014</v>
      </c>
      <c r="N230" s="1">
        <v>2016</v>
      </c>
      <c r="O230" s="3">
        <v>36023</v>
      </c>
      <c r="P230" s="80">
        <v>11012017</v>
      </c>
      <c r="Q230" s="80">
        <v>110400</v>
      </c>
      <c r="R230" s="80">
        <v>4</v>
      </c>
    </row>
    <row r="231" spans="1:18" x14ac:dyDescent="0.25">
      <c r="A231" s="14">
        <v>204</v>
      </c>
      <c r="B231" s="4" t="s">
        <v>2647</v>
      </c>
      <c r="C231" s="1" t="s">
        <v>1131</v>
      </c>
      <c r="D231" s="1" t="s">
        <v>13</v>
      </c>
      <c r="E231" s="1" t="s">
        <v>1132</v>
      </c>
      <c r="F231" s="1" t="s">
        <v>487</v>
      </c>
      <c r="G231" s="1" t="s">
        <v>3395</v>
      </c>
      <c r="H231" s="1" t="s">
        <v>15</v>
      </c>
      <c r="I231" s="4" t="s">
        <v>15</v>
      </c>
      <c r="J231" s="1">
        <v>5</v>
      </c>
      <c r="K231" s="2">
        <v>5</v>
      </c>
      <c r="L231" s="11">
        <f t="shared" si="5"/>
        <v>10</v>
      </c>
      <c r="M231" s="1">
        <v>2014</v>
      </c>
      <c r="N231" s="1">
        <v>2016</v>
      </c>
      <c r="O231" s="3">
        <v>35880</v>
      </c>
      <c r="P231" s="80">
        <v>11012017</v>
      </c>
      <c r="Q231" s="80">
        <v>110400</v>
      </c>
      <c r="R231" s="80">
        <v>4</v>
      </c>
    </row>
    <row r="232" spans="1:18" x14ac:dyDescent="0.25">
      <c r="A232" s="14">
        <v>205</v>
      </c>
      <c r="B232" s="4" t="s">
        <v>2648</v>
      </c>
      <c r="C232" s="1" t="s">
        <v>120</v>
      </c>
      <c r="D232" s="1" t="s">
        <v>13</v>
      </c>
      <c r="E232" s="1" t="s">
        <v>121</v>
      </c>
      <c r="F232" s="1" t="s">
        <v>122</v>
      </c>
      <c r="G232" s="1" t="s">
        <v>3395</v>
      </c>
      <c r="H232" s="1" t="s">
        <v>15</v>
      </c>
      <c r="I232" s="4" t="s">
        <v>15</v>
      </c>
      <c r="J232" s="1">
        <v>5</v>
      </c>
      <c r="K232" s="2">
        <v>5</v>
      </c>
      <c r="L232" s="11">
        <f t="shared" si="5"/>
        <v>10</v>
      </c>
      <c r="M232" s="1">
        <v>2014</v>
      </c>
      <c r="N232" s="1">
        <v>2016</v>
      </c>
      <c r="O232" s="3">
        <v>36349</v>
      </c>
      <c r="P232" s="80">
        <v>11012017</v>
      </c>
      <c r="Q232" s="80">
        <v>110400</v>
      </c>
      <c r="R232" s="80">
        <v>4</v>
      </c>
    </row>
    <row r="233" spans="1:18" x14ac:dyDescent="0.25">
      <c r="A233" s="14">
        <v>206</v>
      </c>
      <c r="B233" s="4" t="s">
        <v>2649</v>
      </c>
      <c r="C233" s="1" t="s">
        <v>1229</v>
      </c>
      <c r="D233" s="1" t="s">
        <v>13</v>
      </c>
      <c r="E233" s="1" t="s">
        <v>1230</v>
      </c>
      <c r="F233" s="1" t="s">
        <v>1231</v>
      </c>
      <c r="G233" s="1" t="s">
        <v>3395</v>
      </c>
      <c r="H233" s="1" t="s">
        <v>15</v>
      </c>
      <c r="I233" s="4" t="s">
        <v>15</v>
      </c>
      <c r="J233" s="1">
        <v>5</v>
      </c>
      <c r="K233" s="2">
        <v>5</v>
      </c>
      <c r="L233" s="11">
        <f t="shared" si="5"/>
        <v>10</v>
      </c>
      <c r="M233" s="1">
        <v>2014</v>
      </c>
      <c r="N233" s="1">
        <v>2016</v>
      </c>
      <c r="O233" s="3">
        <v>36141</v>
      </c>
      <c r="P233" s="80">
        <v>11012017</v>
      </c>
      <c r="Q233" s="80">
        <v>110400</v>
      </c>
      <c r="R233" s="80">
        <v>4</v>
      </c>
    </row>
    <row r="234" spans="1:18" x14ac:dyDescent="0.25">
      <c r="A234" s="14">
        <v>207</v>
      </c>
      <c r="B234" s="4" t="s">
        <v>2650</v>
      </c>
      <c r="C234" s="1" t="s">
        <v>1914</v>
      </c>
      <c r="D234" s="1" t="s">
        <v>13</v>
      </c>
      <c r="E234" s="1" t="s">
        <v>447</v>
      </c>
      <c r="F234" s="1" t="s">
        <v>299</v>
      </c>
      <c r="G234" s="1" t="s">
        <v>3395</v>
      </c>
      <c r="H234" s="1" t="s">
        <v>15</v>
      </c>
      <c r="I234" s="4" t="s">
        <v>15</v>
      </c>
      <c r="J234" s="1">
        <v>5</v>
      </c>
      <c r="K234" s="2">
        <v>5</v>
      </c>
      <c r="L234" s="11">
        <f t="shared" si="5"/>
        <v>10</v>
      </c>
      <c r="M234" s="1">
        <v>2014</v>
      </c>
      <c r="N234" s="1">
        <v>2016</v>
      </c>
      <c r="O234" s="3">
        <v>35613</v>
      </c>
      <c r="P234" s="80">
        <v>11012017</v>
      </c>
      <c r="Q234" s="80">
        <v>110400</v>
      </c>
      <c r="R234" s="80">
        <v>4</v>
      </c>
    </row>
    <row r="235" spans="1:18" x14ac:dyDescent="0.25">
      <c r="A235" s="14">
        <v>208</v>
      </c>
      <c r="B235" s="4" t="s">
        <v>2651</v>
      </c>
      <c r="C235" s="1" t="s">
        <v>84</v>
      </c>
      <c r="D235" s="1" t="s">
        <v>19</v>
      </c>
      <c r="E235" s="1" t="s">
        <v>85</v>
      </c>
      <c r="F235" s="1" t="s">
        <v>86</v>
      </c>
      <c r="G235" s="1" t="s">
        <v>3395</v>
      </c>
      <c r="H235" s="1" t="s">
        <v>15</v>
      </c>
      <c r="I235" s="4" t="s">
        <v>15</v>
      </c>
      <c r="J235" s="1">
        <v>5</v>
      </c>
      <c r="K235" s="2">
        <v>5</v>
      </c>
      <c r="L235" s="11">
        <f t="shared" si="5"/>
        <v>10</v>
      </c>
      <c r="M235" s="1">
        <v>2014</v>
      </c>
      <c r="N235" s="1">
        <v>2016</v>
      </c>
      <c r="O235" s="3">
        <v>36414</v>
      </c>
      <c r="P235" s="80">
        <v>11012017</v>
      </c>
      <c r="Q235" s="80">
        <v>110400</v>
      </c>
      <c r="R235" s="80">
        <v>4</v>
      </c>
    </row>
    <row r="236" spans="1:18" x14ac:dyDescent="0.25">
      <c r="A236" s="14">
        <v>209</v>
      </c>
      <c r="B236" s="4" t="s">
        <v>2652</v>
      </c>
      <c r="C236" s="1" t="s">
        <v>419</v>
      </c>
      <c r="D236" s="1" t="s">
        <v>19</v>
      </c>
      <c r="E236" s="1" t="s">
        <v>420</v>
      </c>
      <c r="F236" s="1" t="s">
        <v>421</v>
      </c>
      <c r="G236" s="1" t="s">
        <v>3395</v>
      </c>
      <c r="H236" s="1" t="s">
        <v>15</v>
      </c>
      <c r="I236" s="4" t="s">
        <v>15</v>
      </c>
      <c r="J236" s="1">
        <v>5</v>
      </c>
      <c r="K236" s="2">
        <v>5</v>
      </c>
      <c r="L236" s="11">
        <f t="shared" si="5"/>
        <v>10</v>
      </c>
      <c r="M236" s="1">
        <v>2014</v>
      </c>
      <c r="N236" s="1">
        <v>2016</v>
      </c>
      <c r="O236" s="3">
        <v>35890</v>
      </c>
      <c r="P236" s="80">
        <v>11012017</v>
      </c>
      <c r="Q236" s="80">
        <v>110400</v>
      </c>
      <c r="R236" s="80">
        <v>4</v>
      </c>
    </row>
    <row r="237" spans="1:18" x14ac:dyDescent="0.25">
      <c r="A237" s="14">
        <v>210</v>
      </c>
      <c r="B237" s="4" t="s">
        <v>2653</v>
      </c>
      <c r="C237" s="1" t="s">
        <v>2008</v>
      </c>
      <c r="D237" s="1" t="s">
        <v>13</v>
      </c>
      <c r="E237" s="1" t="s">
        <v>2009</v>
      </c>
      <c r="F237" s="1" t="s">
        <v>2010</v>
      </c>
      <c r="G237" s="1" t="s">
        <v>3395</v>
      </c>
      <c r="H237" s="1" t="s">
        <v>15</v>
      </c>
      <c r="I237" s="4" t="s">
        <v>15</v>
      </c>
      <c r="J237" s="1">
        <v>5</v>
      </c>
      <c r="K237" s="2">
        <v>5</v>
      </c>
      <c r="L237" s="11">
        <f t="shared" si="5"/>
        <v>10</v>
      </c>
      <c r="M237" s="1">
        <v>2014</v>
      </c>
      <c r="N237" s="1">
        <v>2016</v>
      </c>
      <c r="O237" s="3">
        <v>35737</v>
      </c>
      <c r="P237" s="80">
        <v>11012017</v>
      </c>
      <c r="Q237" s="80">
        <v>110400</v>
      </c>
      <c r="R237" s="80">
        <v>4</v>
      </c>
    </row>
    <row r="238" spans="1:18" x14ac:dyDescent="0.25">
      <c r="A238" s="14">
        <v>211</v>
      </c>
      <c r="B238" s="4" t="s">
        <v>2654</v>
      </c>
      <c r="C238" s="1" t="s">
        <v>321</v>
      </c>
      <c r="D238" s="1" t="s">
        <v>19</v>
      </c>
      <c r="E238" s="1" t="s">
        <v>322</v>
      </c>
      <c r="F238" s="1" t="s">
        <v>323</v>
      </c>
      <c r="G238" s="1" t="s">
        <v>3395</v>
      </c>
      <c r="H238" s="1" t="s">
        <v>15</v>
      </c>
      <c r="I238" s="4" t="s">
        <v>15</v>
      </c>
      <c r="J238" s="1">
        <v>5</v>
      </c>
      <c r="K238" s="2">
        <v>5</v>
      </c>
      <c r="L238" s="11">
        <f t="shared" si="5"/>
        <v>10</v>
      </c>
      <c r="M238" s="1">
        <v>2014</v>
      </c>
      <c r="N238" s="1">
        <v>2016</v>
      </c>
      <c r="O238" s="3">
        <v>36074</v>
      </c>
      <c r="P238" s="80">
        <v>11012017</v>
      </c>
      <c r="Q238" s="80">
        <v>110400</v>
      </c>
      <c r="R238" s="80">
        <v>4</v>
      </c>
    </row>
    <row r="239" spans="1:18" x14ac:dyDescent="0.25">
      <c r="A239" s="14">
        <v>212</v>
      </c>
      <c r="B239" s="4" t="s">
        <v>2655</v>
      </c>
      <c r="C239" s="1" t="s">
        <v>204</v>
      </c>
      <c r="D239" s="1" t="s">
        <v>19</v>
      </c>
      <c r="E239" s="1" t="s">
        <v>205</v>
      </c>
      <c r="F239" s="1" t="s">
        <v>206</v>
      </c>
      <c r="G239" s="1" t="s">
        <v>3395</v>
      </c>
      <c r="H239" s="1" t="s">
        <v>15</v>
      </c>
      <c r="I239" s="4" t="s">
        <v>15</v>
      </c>
      <c r="J239" s="1">
        <v>5</v>
      </c>
      <c r="K239" s="2">
        <v>5</v>
      </c>
      <c r="L239" s="11">
        <f t="shared" si="5"/>
        <v>10</v>
      </c>
      <c r="M239" s="1">
        <v>2014</v>
      </c>
      <c r="N239" s="1">
        <v>2016</v>
      </c>
      <c r="O239" s="3">
        <v>36195</v>
      </c>
      <c r="P239" s="80">
        <v>11012017</v>
      </c>
      <c r="Q239" s="80">
        <v>110400</v>
      </c>
      <c r="R239" s="80">
        <v>4</v>
      </c>
    </row>
    <row r="240" spans="1:18" x14ac:dyDescent="0.25">
      <c r="A240" s="14">
        <v>213</v>
      </c>
      <c r="B240" s="4" t="s">
        <v>2656</v>
      </c>
      <c r="C240" s="1" t="s">
        <v>1124</v>
      </c>
      <c r="D240" s="1" t="s">
        <v>13</v>
      </c>
      <c r="E240" s="1" t="s">
        <v>1125</v>
      </c>
      <c r="F240" s="1" t="s">
        <v>1126</v>
      </c>
      <c r="G240" s="1" t="s">
        <v>3395</v>
      </c>
      <c r="H240" s="1" t="s">
        <v>15</v>
      </c>
      <c r="I240" s="4" t="s">
        <v>15</v>
      </c>
      <c r="J240" s="1">
        <v>5</v>
      </c>
      <c r="K240" s="2">
        <v>5</v>
      </c>
      <c r="L240" s="11">
        <f t="shared" si="5"/>
        <v>10</v>
      </c>
      <c r="M240" s="1">
        <v>2014</v>
      </c>
      <c r="N240" s="1">
        <v>2016</v>
      </c>
      <c r="O240" s="3">
        <v>36416</v>
      </c>
      <c r="P240" s="80">
        <v>11012017</v>
      </c>
      <c r="Q240" s="80">
        <v>110400</v>
      </c>
      <c r="R240" s="80">
        <v>4</v>
      </c>
    </row>
    <row r="241" spans="1:18" x14ac:dyDescent="0.25">
      <c r="A241" s="14">
        <v>214</v>
      </c>
      <c r="B241" s="4" t="s">
        <v>2657</v>
      </c>
      <c r="C241" s="1" t="s">
        <v>1343</v>
      </c>
      <c r="D241" s="1" t="s">
        <v>13</v>
      </c>
      <c r="E241" s="1" t="s">
        <v>1344</v>
      </c>
      <c r="F241" s="1" t="s">
        <v>1345</v>
      </c>
      <c r="G241" s="1" t="s">
        <v>3395</v>
      </c>
      <c r="H241" s="1" t="s">
        <v>15</v>
      </c>
      <c r="I241" s="4" t="s">
        <v>15</v>
      </c>
      <c r="J241" s="1">
        <v>5</v>
      </c>
      <c r="K241" s="2">
        <v>5</v>
      </c>
      <c r="L241" s="11">
        <f t="shared" si="5"/>
        <v>10</v>
      </c>
      <c r="M241" s="1">
        <v>2014</v>
      </c>
      <c r="N241" s="1">
        <v>2016</v>
      </c>
      <c r="O241" s="3">
        <v>36411</v>
      </c>
      <c r="P241" s="80">
        <v>11012017</v>
      </c>
      <c r="Q241" s="80">
        <v>110400</v>
      </c>
      <c r="R241" s="80">
        <v>4</v>
      </c>
    </row>
    <row r="242" spans="1:18" x14ac:dyDescent="0.25">
      <c r="A242" s="14">
        <v>215</v>
      </c>
      <c r="B242" s="4" t="s">
        <v>2658</v>
      </c>
      <c r="C242" s="1" t="s">
        <v>2224</v>
      </c>
      <c r="D242" s="1" t="s">
        <v>13</v>
      </c>
      <c r="E242" s="1" t="s">
        <v>2225</v>
      </c>
      <c r="F242" s="1" t="s">
        <v>2226</v>
      </c>
      <c r="G242" s="1" t="s">
        <v>3395</v>
      </c>
      <c r="H242" s="1" t="s">
        <v>17</v>
      </c>
      <c r="I242" s="4" t="s">
        <v>17</v>
      </c>
      <c r="J242" s="1">
        <v>5</v>
      </c>
      <c r="K242" s="2">
        <v>4.83</v>
      </c>
      <c r="L242" s="11">
        <f t="shared" si="5"/>
        <v>9.83</v>
      </c>
      <c r="M242" s="1">
        <v>2014</v>
      </c>
      <c r="N242" s="1">
        <v>2016</v>
      </c>
      <c r="O242" s="3">
        <v>36231</v>
      </c>
      <c r="P242" s="80">
        <v>11012017</v>
      </c>
      <c r="Q242" s="80">
        <v>110400</v>
      </c>
      <c r="R242" s="80">
        <v>4</v>
      </c>
    </row>
    <row r="243" spans="1:18" x14ac:dyDescent="0.25">
      <c r="A243" s="14">
        <v>216</v>
      </c>
      <c r="B243" s="4" t="s">
        <v>2659</v>
      </c>
      <c r="C243" s="1" t="s">
        <v>2251</v>
      </c>
      <c r="D243" s="1" t="s">
        <v>13</v>
      </c>
      <c r="E243" s="1" t="s">
        <v>687</v>
      </c>
      <c r="F243" s="1" t="s">
        <v>2252</v>
      </c>
      <c r="G243" s="1" t="s">
        <v>3395</v>
      </c>
      <c r="H243" s="1" t="s">
        <v>15</v>
      </c>
      <c r="I243" s="4" t="s">
        <v>15</v>
      </c>
      <c r="J243" s="1">
        <v>5</v>
      </c>
      <c r="K243" s="2">
        <v>4.83</v>
      </c>
      <c r="L243" s="11">
        <f t="shared" si="5"/>
        <v>9.83</v>
      </c>
      <c r="M243" s="1">
        <v>2014</v>
      </c>
      <c r="N243" s="1">
        <v>2016</v>
      </c>
      <c r="O243" s="3">
        <v>35795</v>
      </c>
      <c r="P243" s="80">
        <v>11012017</v>
      </c>
      <c r="Q243" s="80">
        <v>110400</v>
      </c>
      <c r="R243" s="80">
        <v>4</v>
      </c>
    </row>
    <row r="244" spans="1:18" x14ac:dyDescent="0.25">
      <c r="A244" s="14">
        <v>217</v>
      </c>
      <c r="B244" s="4" t="s">
        <v>2660</v>
      </c>
      <c r="C244" s="1" t="s">
        <v>524</v>
      </c>
      <c r="D244" s="1" t="s">
        <v>19</v>
      </c>
      <c r="E244" s="1" t="s">
        <v>525</v>
      </c>
      <c r="F244" s="1" t="s">
        <v>526</v>
      </c>
      <c r="G244" s="1" t="s">
        <v>3395</v>
      </c>
      <c r="H244" s="1" t="s">
        <v>15</v>
      </c>
      <c r="I244" s="4" t="s">
        <v>15</v>
      </c>
      <c r="J244" s="1">
        <v>5</v>
      </c>
      <c r="K244" s="2">
        <v>5</v>
      </c>
      <c r="L244" s="11">
        <f t="shared" si="5"/>
        <v>10</v>
      </c>
      <c r="M244" s="1">
        <v>2014</v>
      </c>
      <c r="N244" s="1">
        <v>2016</v>
      </c>
      <c r="O244" s="3">
        <v>35680</v>
      </c>
      <c r="P244" s="80">
        <v>11012017</v>
      </c>
      <c r="Q244" s="80">
        <v>110400</v>
      </c>
      <c r="R244" s="80">
        <v>4</v>
      </c>
    </row>
    <row r="245" spans="1:18" x14ac:dyDescent="0.25">
      <c r="A245" s="14">
        <v>218</v>
      </c>
      <c r="B245" s="4" t="s">
        <v>2661</v>
      </c>
      <c r="C245" s="1" t="s">
        <v>658</v>
      </c>
      <c r="D245" s="1" t="s">
        <v>19</v>
      </c>
      <c r="E245" s="1" t="s">
        <v>659</v>
      </c>
      <c r="F245" s="1" t="s">
        <v>660</v>
      </c>
      <c r="G245" s="1" t="s">
        <v>3395</v>
      </c>
      <c r="H245" s="1" t="s">
        <v>15</v>
      </c>
      <c r="I245" s="4" t="s">
        <v>15</v>
      </c>
      <c r="J245" s="1">
        <v>5</v>
      </c>
      <c r="K245" s="2">
        <v>5</v>
      </c>
      <c r="L245" s="11">
        <f t="shared" si="5"/>
        <v>10</v>
      </c>
      <c r="M245" s="1">
        <v>2014</v>
      </c>
      <c r="N245" s="1">
        <v>2016</v>
      </c>
      <c r="O245" s="3">
        <v>35795</v>
      </c>
      <c r="P245" s="80">
        <v>11012017</v>
      </c>
      <c r="Q245" s="80">
        <v>110400</v>
      </c>
      <c r="R245" s="80">
        <v>4</v>
      </c>
    </row>
    <row r="246" spans="1:18" x14ac:dyDescent="0.25">
      <c r="A246" s="14">
        <v>219</v>
      </c>
      <c r="B246" s="4" t="s">
        <v>2662</v>
      </c>
      <c r="C246" s="1" t="s">
        <v>1263</v>
      </c>
      <c r="D246" s="1" t="s">
        <v>13</v>
      </c>
      <c r="E246" s="1" t="s">
        <v>1264</v>
      </c>
      <c r="F246" s="1" t="s">
        <v>1265</v>
      </c>
      <c r="G246" s="1" t="s">
        <v>3395</v>
      </c>
      <c r="H246" s="1" t="s">
        <v>15</v>
      </c>
      <c r="I246" s="4" t="s">
        <v>15</v>
      </c>
      <c r="J246" s="1">
        <v>5</v>
      </c>
      <c r="K246" s="2">
        <v>5</v>
      </c>
      <c r="L246" s="11">
        <f t="shared" si="5"/>
        <v>10</v>
      </c>
      <c r="M246" s="1">
        <v>2014</v>
      </c>
      <c r="N246" s="1">
        <v>2016</v>
      </c>
      <c r="O246" s="3">
        <v>36022</v>
      </c>
      <c r="P246" s="80">
        <v>11012017</v>
      </c>
      <c r="Q246" s="80">
        <v>110400</v>
      </c>
      <c r="R246" s="80">
        <v>4</v>
      </c>
    </row>
    <row r="247" spans="1:18" x14ac:dyDescent="0.25">
      <c r="A247" s="14">
        <v>220</v>
      </c>
      <c r="B247" s="4" t="s">
        <v>2663</v>
      </c>
      <c r="C247" s="1" t="s">
        <v>900</v>
      </c>
      <c r="D247" s="1" t="s">
        <v>13</v>
      </c>
      <c r="E247" s="1" t="s">
        <v>901</v>
      </c>
      <c r="F247" s="1" t="s">
        <v>902</v>
      </c>
      <c r="G247" s="1" t="s">
        <v>3395</v>
      </c>
      <c r="H247" s="1" t="s">
        <v>15</v>
      </c>
      <c r="I247" s="4" t="s">
        <v>15</v>
      </c>
      <c r="J247" s="1">
        <v>5</v>
      </c>
      <c r="K247" s="2">
        <v>5</v>
      </c>
      <c r="L247" s="11">
        <f t="shared" si="5"/>
        <v>10</v>
      </c>
      <c r="M247" s="1">
        <v>2014</v>
      </c>
      <c r="N247" s="1">
        <v>2016</v>
      </c>
      <c r="O247" s="3">
        <v>35989</v>
      </c>
      <c r="P247" s="80">
        <v>11012017</v>
      </c>
      <c r="Q247" s="80">
        <v>110400</v>
      </c>
      <c r="R247" s="80">
        <v>4</v>
      </c>
    </row>
    <row r="248" spans="1:18" x14ac:dyDescent="0.25">
      <c r="A248" s="14">
        <v>221</v>
      </c>
      <c r="B248" s="4" t="s">
        <v>2664</v>
      </c>
      <c r="C248" s="1" t="s">
        <v>1593</v>
      </c>
      <c r="D248" s="1" t="s">
        <v>19</v>
      </c>
      <c r="E248" s="1" t="s">
        <v>1594</v>
      </c>
      <c r="F248" s="1" t="s">
        <v>1595</v>
      </c>
      <c r="G248" s="1" t="s">
        <v>3395</v>
      </c>
      <c r="H248" s="1" t="s">
        <v>15</v>
      </c>
      <c r="I248" s="4" t="s">
        <v>15</v>
      </c>
      <c r="J248" s="1">
        <v>5</v>
      </c>
      <c r="K248" s="2">
        <v>5</v>
      </c>
      <c r="L248" s="11">
        <f t="shared" si="5"/>
        <v>10</v>
      </c>
      <c r="M248" s="1">
        <v>2014</v>
      </c>
      <c r="N248" s="1">
        <v>2016</v>
      </c>
      <c r="O248" s="3">
        <v>35628</v>
      </c>
      <c r="P248" s="80">
        <v>11012017</v>
      </c>
      <c r="Q248" s="80">
        <v>110400</v>
      </c>
      <c r="R248" s="80">
        <v>4</v>
      </c>
    </row>
    <row r="249" spans="1:18" x14ac:dyDescent="0.25">
      <c r="A249" s="14">
        <v>222</v>
      </c>
      <c r="B249" s="4" t="s">
        <v>2665</v>
      </c>
      <c r="C249" s="1" t="s">
        <v>143</v>
      </c>
      <c r="D249" s="1" t="s">
        <v>13</v>
      </c>
      <c r="E249" s="1" t="s">
        <v>144</v>
      </c>
      <c r="F249" s="1" t="s">
        <v>145</v>
      </c>
      <c r="G249" s="1" t="s">
        <v>3395</v>
      </c>
      <c r="H249" s="1" t="s">
        <v>15</v>
      </c>
      <c r="I249" s="4" t="s">
        <v>97</v>
      </c>
      <c r="J249" s="1">
        <v>5</v>
      </c>
      <c r="K249" s="2">
        <v>5</v>
      </c>
      <c r="L249" s="11">
        <f t="shared" si="5"/>
        <v>10</v>
      </c>
      <c r="M249" s="1">
        <v>2014</v>
      </c>
      <c r="N249" s="1">
        <v>2016</v>
      </c>
      <c r="O249" s="3">
        <v>36319</v>
      </c>
      <c r="P249" s="80">
        <v>11012017</v>
      </c>
      <c r="Q249" s="80">
        <v>110400</v>
      </c>
      <c r="R249" s="80">
        <v>4</v>
      </c>
    </row>
    <row r="250" spans="1:18" x14ac:dyDescent="0.25">
      <c r="A250" s="14">
        <v>223</v>
      </c>
      <c r="B250" s="4" t="s">
        <v>2666</v>
      </c>
      <c r="C250" s="1" t="s">
        <v>1189</v>
      </c>
      <c r="D250" s="1" t="s">
        <v>13</v>
      </c>
      <c r="E250" s="1" t="s">
        <v>1190</v>
      </c>
      <c r="F250" s="1" t="s">
        <v>1191</v>
      </c>
      <c r="G250" s="1" t="s">
        <v>3395</v>
      </c>
      <c r="H250" s="1" t="s">
        <v>66</v>
      </c>
      <c r="I250" s="4" t="s">
        <v>66</v>
      </c>
      <c r="J250" s="1">
        <v>5</v>
      </c>
      <c r="K250" s="2">
        <v>5</v>
      </c>
      <c r="L250" s="11">
        <f t="shared" si="5"/>
        <v>10</v>
      </c>
      <c r="M250" s="1">
        <v>2014</v>
      </c>
      <c r="N250" s="1">
        <v>2016</v>
      </c>
      <c r="O250" s="3">
        <v>36312</v>
      </c>
      <c r="P250" s="80">
        <v>11012017</v>
      </c>
      <c r="Q250" s="80">
        <v>110400</v>
      </c>
      <c r="R250" s="80">
        <v>4</v>
      </c>
    </row>
    <row r="251" spans="1:18" x14ac:dyDescent="0.25">
      <c r="A251" s="14">
        <v>224</v>
      </c>
      <c r="B251" s="4" t="s">
        <v>2667</v>
      </c>
      <c r="C251" s="1" t="s">
        <v>1303</v>
      </c>
      <c r="D251" s="1" t="s">
        <v>13</v>
      </c>
      <c r="E251" s="1" t="s">
        <v>1304</v>
      </c>
      <c r="F251" s="1" t="s">
        <v>1305</v>
      </c>
      <c r="G251" s="1" t="s">
        <v>3399</v>
      </c>
      <c r="H251" s="1" t="s">
        <v>97</v>
      </c>
      <c r="I251" s="4" t="s">
        <v>97</v>
      </c>
      <c r="J251" s="1">
        <v>5</v>
      </c>
      <c r="K251" s="2">
        <v>5</v>
      </c>
      <c r="L251" s="11">
        <f t="shared" si="5"/>
        <v>10</v>
      </c>
      <c r="M251" s="1">
        <v>2014</v>
      </c>
      <c r="N251" s="1">
        <v>2016</v>
      </c>
      <c r="O251" s="3">
        <v>35606</v>
      </c>
      <c r="P251" s="80">
        <v>11012017</v>
      </c>
      <c r="Q251" s="80">
        <v>110400</v>
      </c>
      <c r="R251" s="80">
        <v>4</v>
      </c>
    </row>
    <row r="252" spans="1:18" x14ac:dyDescent="0.25">
      <c r="A252" s="14">
        <v>225</v>
      </c>
      <c r="B252" s="4" t="s">
        <v>2668</v>
      </c>
      <c r="C252" s="1" t="s">
        <v>226</v>
      </c>
      <c r="D252" s="1" t="s">
        <v>13</v>
      </c>
      <c r="E252" s="1" t="s">
        <v>227</v>
      </c>
      <c r="F252" s="1" t="s">
        <v>228</v>
      </c>
      <c r="G252" s="1" t="s">
        <v>3399</v>
      </c>
      <c r="H252" s="1" t="s">
        <v>17</v>
      </c>
      <c r="I252" s="4" t="s">
        <v>17</v>
      </c>
      <c r="J252" s="1">
        <v>5</v>
      </c>
      <c r="K252" s="2">
        <v>5</v>
      </c>
      <c r="L252" s="11">
        <f t="shared" si="5"/>
        <v>10</v>
      </c>
      <c r="M252" s="1">
        <v>2014</v>
      </c>
      <c r="N252" s="1">
        <v>2016</v>
      </c>
      <c r="O252" s="3">
        <v>36173</v>
      </c>
      <c r="P252" s="80">
        <v>11012017</v>
      </c>
      <c r="Q252" s="80">
        <v>110400</v>
      </c>
      <c r="R252" s="80">
        <v>4</v>
      </c>
    </row>
    <row r="253" spans="1:18" x14ac:dyDescent="0.25">
      <c r="A253" s="14">
        <v>226</v>
      </c>
      <c r="B253" s="4" t="s">
        <v>2669</v>
      </c>
      <c r="C253" s="1" t="s">
        <v>889</v>
      </c>
      <c r="D253" s="1" t="s">
        <v>19</v>
      </c>
      <c r="E253" s="1" t="s">
        <v>890</v>
      </c>
      <c r="F253" s="1" t="s">
        <v>891</v>
      </c>
      <c r="G253" s="1" t="s">
        <v>3395</v>
      </c>
      <c r="H253" s="1" t="s">
        <v>15</v>
      </c>
      <c r="I253" s="4" t="s">
        <v>15</v>
      </c>
      <c r="J253" s="1">
        <v>5</v>
      </c>
      <c r="K253" s="2">
        <v>5</v>
      </c>
      <c r="L253" s="11">
        <f t="shared" si="5"/>
        <v>10</v>
      </c>
      <c r="M253" s="1">
        <v>2014</v>
      </c>
      <c r="N253" s="1">
        <v>2016</v>
      </c>
      <c r="O253" s="3">
        <v>36033</v>
      </c>
      <c r="P253" s="80">
        <v>11012017</v>
      </c>
      <c r="Q253" s="80">
        <v>110400</v>
      </c>
      <c r="R253" s="80">
        <v>4</v>
      </c>
    </row>
    <row r="254" spans="1:18" x14ac:dyDescent="0.25">
      <c r="A254" s="14">
        <v>227</v>
      </c>
      <c r="B254" s="4" t="s">
        <v>2670</v>
      </c>
      <c r="C254" s="1" t="s">
        <v>2199</v>
      </c>
      <c r="D254" s="1" t="s">
        <v>13</v>
      </c>
      <c r="E254" s="1" t="s">
        <v>2200</v>
      </c>
      <c r="F254" s="1" t="s">
        <v>2201</v>
      </c>
      <c r="G254" s="1" t="s">
        <v>3395</v>
      </c>
      <c r="H254" s="1" t="s">
        <v>17</v>
      </c>
      <c r="I254" s="4" t="s">
        <v>17</v>
      </c>
      <c r="J254" s="1">
        <v>5</v>
      </c>
      <c r="K254" s="2">
        <v>4.83</v>
      </c>
      <c r="L254" s="11">
        <f t="shared" si="5"/>
        <v>9.83</v>
      </c>
      <c r="M254" s="1">
        <v>2014</v>
      </c>
      <c r="N254" s="1">
        <v>2016</v>
      </c>
      <c r="O254" s="3">
        <v>36443</v>
      </c>
      <c r="P254" s="80">
        <v>11012017</v>
      </c>
      <c r="Q254" s="80">
        <v>110400</v>
      </c>
      <c r="R254" s="80">
        <v>4</v>
      </c>
    </row>
    <row r="255" spans="1:18" x14ac:dyDescent="0.25">
      <c r="A255" s="14">
        <v>228</v>
      </c>
      <c r="B255" s="4" t="s">
        <v>2671</v>
      </c>
      <c r="C255" s="1" t="s">
        <v>955</v>
      </c>
      <c r="D255" s="1" t="s">
        <v>13</v>
      </c>
      <c r="E255" s="1" t="s">
        <v>956</v>
      </c>
      <c r="F255" s="1" t="s">
        <v>312</v>
      </c>
      <c r="G255" s="1" t="s">
        <v>3395</v>
      </c>
      <c r="H255" s="1" t="s">
        <v>15</v>
      </c>
      <c r="I255" s="4" t="s">
        <v>15</v>
      </c>
      <c r="J255" s="1">
        <v>5</v>
      </c>
      <c r="K255" s="2">
        <v>5</v>
      </c>
      <c r="L255" s="11">
        <f t="shared" si="5"/>
        <v>10</v>
      </c>
      <c r="M255" s="1">
        <v>2014</v>
      </c>
      <c r="N255" s="1">
        <v>2016</v>
      </c>
      <c r="O255" s="3">
        <v>35843</v>
      </c>
      <c r="P255" s="80">
        <v>11012017</v>
      </c>
      <c r="Q255" s="80">
        <v>110400</v>
      </c>
      <c r="R255" s="80">
        <v>4</v>
      </c>
    </row>
    <row r="256" spans="1:18" x14ac:dyDescent="0.25">
      <c r="A256" s="14">
        <v>229</v>
      </c>
      <c r="B256" s="4" t="s">
        <v>2672</v>
      </c>
      <c r="C256" s="1" t="s">
        <v>2060</v>
      </c>
      <c r="D256" s="1" t="s">
        <v>13</v>
      </c>
      <c r="E256" s="1" t="s">
        <v>576</v>
      </c>
      <c r="F256" s="1" t="s">
        <v>2061</v>
      </c>
      <c r="G256" s="1" t="s">
        <v>3395</v>
      </c>
      <c r="H256" s="1" t="s">
        <v>97</v>
      </c>
      <c r="I256" s="4" t="s">
        <v>97</v>
      </c>
      <c r="J256" s="1">
        <v>5</v>
      </c>
      <c r="K256" s="2">
        <v>5</v>
      </c>
      <c r="L256" s="11">
        <f t="shared" si="5"/>
        <v>10</v>
      </c>
      <c r="M256" s="1">
        <v>2014</v>
      </c>
      <c r="N256" s="1">
        <v>2016</v>
      </c>
      <c r="O256" s="3">
        <v>36491</v>
      </c>
      <c r="P256" s="80">
        <v>11012017</v>
      </c>
      <c r="Q256" s="80">
        <v>110400</v>
      </c>
      <c r="R256" s="80">
        <v>4</v>
      </c>
    </row>
    <row r="257" spans="1:18" x14ac:dyDescent="0.25">
      <c r="A257" s="14">
        <v>230</v>
      </c>
      <c r="B257" s="4" t="s">
        <v>2673</v>
      </c>
      <c r="C257" s="1" t="s">
        <v>1063</v>
      </c>
      <c r="D257" s="1" t="s">
        <v>13</v>
      </c>
      <c r="E257" s="1" t="s">
        <v>1064</v>
      </c>
      <c r="F257" s="1" t="s">
        <v>1065</v>
      </c>
      <c r="G257" s="1" t="s">
        <v>3395</v>
      </c>
      <c r="H257" s="1" t="s">
        <v>15</v>
      </c>
      <c r="I257" s="4" t="s">
        <v>97</v>
      </c>
      <c r="J257" s="1">
        <v>5</v>
      </c>
      <c r="K257" s="2">
        <v>5</v>
      </c>
      <c r="L257" s="11">
        <f t="shared" si="5"/>
        <v>10</v>
      </c>
      <c r="M257" s="1">
        <v>2014</v>
      </c>
      <c r="N257" s="1">
        <v>2016</v>
      </c>
      <c r="O257" s="3">
        <v>35149</v>
      </c>
      <c r="P257" s="80">
        <v>11012017</v>
      </c>
      <c r="Q257" s="80">
        <v>110400</v>
      </c>
      <c r="R257" s="80">
        <v>4</v>
      </c>
    </row>
    <row r="258" spans="1:18" x14ac:dyDescent="0.25">
      <c r="A258" s="14">
        <v>231</v>
      </c>
      <c r="B258" s="4" t="s">
        <v>2674</v>
      </c>
      <c r="C258" s="1" t="s">
        <v>827</v>
      </c>
      <c r="D258" s="1" t="s">
        <v>13</v>
      </c>
      <c r="E258" s="1" t="s">
        <v>828</v>
      </c>
      <c r="F258" s="1" t="s">
        <v>486</v>
      </c>
      <c r="G258" s="1" t="s">
        <v>3395</v>
      </c>
      <c r="H258" s="1" t="s">
        <v>15</v>
      </c>
      <c r="I258" s="4" t="s">
        <v>15</v>
      </c>
      <c r="J258" s="1">
        <v>5</v>
      </c>
      <c r="K258" s="2">
        <v>5</v>
      </c>
      <c r="L258" s="11">
        <f t="shared" si="5"/>
        <v>10</v>
      </c>
      <c r="M258" s="1">
        <v>2014</v>
      </c>
      <c r="N258" s="1">
        <v>2016</v>
      </c>
      <c r="O258" s="3">
        <v>36129</v>
      </c>
      <c r="P258" s="80">
        <v>11012017</v>
      </c>
      <c r="Q258" s="80">
        <v>110400</v>
      </c>
      <c r="R258" s="80">
        <v>4</v>
      </c>
    </row>
    <row r="259" spans="1:18" x14ac:dyDescent="0.25">
      <c r="A259" s="14">
        <v>232</v>
      </c>
      <c r="B259" s="4" t="s">
        <v>2675</v>
      </c>
      <c r="C259" s="1" t="s">
        <v>2152</v>
      </c>
      <c r="D259" s="1" t="s">
        <v>13</v>
      </c>
      <c r="E259" s="1" t="s">
        <v>2153</v>
      </c>
      <c r="F259" s="1" t="s">
        <v>2154</v>
      </c>
      <c r="G259" s="1" t="s">
        <v>3395</v>
      </c>
      <c r="H259" s="1" t="s">
        <v>97</v>
      </c>
      <c r="I259" s="4" t="s">
        <v>97</v>
      </c>
      <c r="J259" s="1">
        <v>5</v>
      </c>
      <c r="K259" s="2">
        <v>4.92</v>
      </c>
      <c r="L259" s="11">
        <f t="shared" si="5"/>
        <v>9.92</v>
      </c>
      <c r="M259" s="1">
        <v>2013</v>
      </c>
      <c r="N259" s="1">
        <v>2016</v>
      </c>
      <c r="O259" s="3">
        <v>35626</v>
      </c>
      <c r="P259" s="80">
        <v>11012017</v>
      </c>
      <c r="Q259" s="80">
        <v>110400</v>
      </c>
      <c r="R259" s="80">
        <v>4</v>
      </c>
    </row>
    <row r="260" spans="1:18" x14ac:dyDescent="0.25">
      <c r="A260" s="14">
        <v>233</v>
      </c>
      <c r="B260" s="4" t="s">
        <v>2676</v>
      </c>
      <c r="C260" s="1" t="s">
        <v>1294</v>
      </c>
      <c r="D260" s="1" t="s">
        <v>13</v>
      </c>
      <c r="E260" s="1" t="s">
        <v>1295</v>
      </c>
      <c r="F260" s="1" t="s">
        <v>1296</v>
      </c>
      <c r="G260" s="1" t="s">
        <v>3395</v>
      </c>
      <c r="H260" s="1" t="s">
        <v>15</v>
      </c>
      <c r="I260" s="4" t="s">
        <v>15</v>
      </c>
      <c r="J260" s="1">
        <v>5</v>
      </c>
      <c r="K260" s="2">
        <v>5</v>
      </c>
      <c r="L260" s="11">
        <f t="shared" si="5"/>
        <v>10</v>
      </c>
      <c r="M260" s="1">
        <v>2014</v>
      </c>
      <c r="N260" s="1">
        <v>2016</v>
      </c>
      <c r="O260" s="3">
        <v>35764</v>
      </c>
      <c r="P260" s="80">
        <v>11012017</v>
      </c>
      <c r="Q260" s="80">
        <v>110400</v>
      </c>
      <c r="R260" s="80">
        <v>4</v>
      </c>
    </row>
    <row r="261" spans="1:18" x14ac:dyDescent="0.25">
      <c r="A261" s="14">
        <v>234</v>
      </c>
      <c r="B261" s="4" t="s">
        <v>2677</v>
      </c>
      <c r="C261" s="1" t="s">
        <v>2253</v>
      </c>
      <c r="D261" s="1" t="s">
        <v>13</v>
      </c>
      <c r="E261" s="1" t="s">
        <v>2000</v>
      </c>
      <c r="F261" s="1" t="s">
        <v>2254</v>
      </c>
      <c r="G261" s="1" t="s">
        <v>3395</v>
      </c>
      <c r="H261" s="1" t="s">
        <v>15</v>
      </c>
      <c r="I261" s="4" t="s">
        <v>15</v>
      </c>
      <c r="J261" s="1">
        <v>5</v>
      </c>
      <c r="K261" s="2">
        <v>4.83</v>
      </c>
      <c r="L261" s="11">
        <f t="shared" si="5"/>
        <v>9.83</v>
      </c>
      <c r="M261" s="1">
        <v>2014</v>
      </c>
      <c r="N261" s="1">
        <v>2016</v>
      </c>
      <c r="O261" s="3">
        <v>36206</v>
      </c>
      <c r="P261" s="80">
        <v>11012017</v>
      </c>
      <c r="Q261" s="80">
        <v>110400</v>
      </c>
      <c r="R261" s="80">
        <v>4</v>
      </c>
    </row>
    <row r="262" spans="1:18" x14ac:dyDescent="0.25">
      <c r="A262" s="14">
        <v>235</v>
      </c>
      <c r="B262" s="4" t="s">
        <v>2678</v>
      </c>
      <c r="C262" s="1" t="s">
        <v>998</v>
      </c>
      <c r="D262" s="1" t="s">
        <v>13</v>
      </c>
      <c r="E262" s="1" t="s">
        <v>999</v>
      </c>
      <c r="F262" s="1" t="s">
        <v>1000</v>
      </c>
      <c r="G262" s="1" t="s">
        <v>3395</v>
      </c>
      <c r="H262" s="1" t="s">
        <v>15</v>
      </c>
      <c r="I262" s="4" t="s">
        <v>15</v>
      </c>
      <c r="J262" s="1">
        <v>5</v>
      </c>
      <c r="K262" s="2">
        <v>5</v>
      </c>
      <c r="L262" s="11">
        <f t="shared" si="5"/>
        <v>10</v>
      </c>
      <c r="M262" s="1">
        <v>2014</v>
      </c>
      <c r="N262" s="1">
        <v>2016</v>
      </c>
      <c r="O262" s="3">
        <v>35755</v>
      </c>
      <c r="P262" s="80">
        <v>11012017</v>
      </c>
      <c r="Q262" s="80">
        <v>110400</v>
      </c>
      <c r="R262" s="80">
        <v>4</v>
      </c>
    </row>
    <row r="263" spans="1:18" x14ac:dyDescent="0.25">
      <c r="A263" s="14">
        <v>236</v>
      </c>
      <c r="B263" s="4" t="s">
        <v>2679</v>
      </c>
      <c r="C263" s="1" t="s">
        <v>334</v>
      </c>
      <c r="D263" s="1" t="s">
        <v>13</v>
      </c>
      <c r="E263" s="1" t="s">
        <v>335</v>
      </c>
      <c r="F263" s="1" t="s">
        <v>336</v>
      </c>
      <c r="G263" s="1" t="s">
        <v>3395</v>
      </c>
      <c r="H263" s="1" t="s">
        <v>15</v>
      </c>
      <c r="I263" s="4" t="s">
        <v>15</v>
      </c>
      <c r="J263" s="1">
        <v>5</v>
      </c>
      <c r="K263" s="2">
        <v>5</v>
      </c>
      <c r="L263" s="11">
        <f t="shared" si="5"/>
        <v>10</v>
      </c>
      <c r="M263" s="1">
        <v>2014</v>
      </c>
      <c r="N263" s="1">
        <v>2016</v>
      </c>
      <c r="O263" s="3">
        <v>36065</v>
      </c>
      <c r="P263" s="80">
        <v>11012017</v>
      </c>
      <c r="Q263" s="80">
        <v>110400</v>
      </c>
      <c r="R263" s="80">
        <v>4</v>
      </c>
    </row>
    <row r="264" spans="1:18" x14ac:dyDescent="0.25">
      <c r="A264" s="14">
        <v>237</v>
      </c>
      <c r="B264" s="4" t="s">
        <v>2680</v>
      </c>
      <c r="C264" s="1" t="s">
        <v>906</v>
      </c>
      <c r="D264" s="1" t="s">
        <v>13</v>
      </c>
      <c r="E264" s="1" t="s">
        <v>20</v>
      </c>
      <c r="F264" s="1" t="s">
        <v>907</v>
      </c>
      <c r="G264" s="1" t="s">
        <v>3395</v>
      </c>
      <c r="H264" s="1" t="s">
        <v>15</v>
      </c>
      <c r="I264" s="4" t="s">
        <v>15</v>
      </c>
      <c r="J264" s="1">
        <v>5</v>
      </c>
      <c r="K264" s="2">
        <v>5</v>
      </c>
      <c r="L264" s="11">
        <f t="shared" si="5"/>
        <v>10</v>
      </c>
      <c r="M264" s="1">
        <v>2014</v>
      </c>
      <c r="N264" s="1">
        <v>2016</v>
      </c>
      <c r="O264" s="3">
        <v>35977</v>
      </c>
      <c r="P264" s="80">
        <v>11012017</v>
      </c>
      <c r="Q264" s="80">
        <v>110400</v>
      </c>
      <c r="R264" s="80">
        <v>4</v>
      </c>
    </row>
    <row r="265" spans="1:18" x14ac:dyDescent="0.25">
      <c r="A265" s="14">
        <v>238</v>
      </c>
      <c r="B265" s="4" t="s">
        <v>2681</v>
      </c>
      <c r="C265" s="1" t="s">
        <v>530</v>
      </c>
      <c r="D265" s="1" t="s">
        <v>13</v>
      </c>
      <c r="E265" s="1" t="s">
        <v>531</v>
      </c>
      <c r="F265" s="1" t="s">
        <v>532</v>
      </c>
      <c r="G265" s="1" t="s">
        <v>3395</v>
      </c>
      <c r="H265" s="1" t="s">
        <v>15</v>
      </c>
      <c r="I265" s="4" t="s">
        <v>15</v>
      </c>
      <c r="J265" s="1">
        <v>5</v>
      </c>
      <c r="K265" s="2">
        <v>5</v>
      </c>
      <c r="L265" s="11">
        <f t="shared" si="5"/>
        <v>10</v>
      </c>
      <c r="M265" s="1">
        <v>2014</v>
      </c>
      <c r="N265" s="1">
        <v>2016</v>
      </c>
      <c r="O265" s="3">
        <v>35669</v>
      </c>
      <c r="P265" s="80">
        <v>11012017</v>
      </c>
      <c r="Q265" s="80">
        <v>110400</v>
      </c>
      <c r="R265" s="80">
        <v>4</v>
      </c>
    </row>
    <row r="266" spans="1:18" x14ac:dyDescent="0.25">
      <c r="A266" s="14">
        <v>239</v>
      </c>
      <c r="B266" s="4" t="s">
        <v>2682</v>
      </c>
      <c r="C266" s="1" t="s">
        <v>416</v>
      </c>
      <c r="D266" s="1" t="s">
        <v>19</v>
      </c>
      <c r="E266" s="1" t="s">
        <v>417</v>
      </c>
      <c r="F266" s="1" t="s">
        <v>418</v>
      </c>
      <c r="G266" s="1" t="s">
        <v>3395</v>
      </c>
      <c r="H266" s="1" t="s">
        <v>15</v>
      </c>
      <c r="I266" s="4" t="s">
        <v>15</v>
      </c>
      <c r="J266" s="1">
        <v>5</v>
      </c>
      <c r="K266" s="2">
        <v>5</v>
      </c>
      <c r="L266" s="11">
        <f t="shared" si="5"/>
        <v>10</v>
      </c>
      <c r="M266" s="1">
        <v>2014</v>
      </c>
      <c r="N266" s="1">
        <v>2016</v>
      </c>
      <c r="O266" s="3">
        <v>35891</v>
      </c>
      <c r="P266" s="80">
        <v>11012017</v>
      </c>
      <c r="Q266" s="80">
        <v>110400</v>
      </c>
      <c r="R266" s="80">
        <v>4</v>
      </c>
    </row>
    <row r="267" spans="1:18" x14ac:dyDescent="0.25">
      <c r="A267" s="14">
        <v>240</v>
      </c>
      <c r="B267" s="4" t="s">
        <v>2683</v>
      </c>
      <c r="C267" s="1" t="s">
        <v>79</v>
      </c>
      <c r="D267" s="1" t="s">
        <v>13</v>
      </c>
      <c r="E267" s="1" t="s">
        <v>592</v>
      </c>
      <c r="F267" s="1" t="s">
        <v>593</v>
      </c>
      <c r="G267" s="1" t="s">
        <v>3395</v>
      </c>
      <c r="H267" s="1" t="s">
        <v>49</v>
      </c>
      <c r="I267" s="4" t="s">
        <v>49</v>
      </c>
      <c r="J267" s="1">
        <v>5</v>
      </c>
      <c r="K267" s="2">
        <v>5</v>
      </c>
      <c r="L267" s="11">
        <f t="shared" si="5"/>
        <v>10</v>
      </c>
      <c r="M267" s="1">
        <v>2013</v>
      </c>
      <c r="N267" s="1">
        <v>2015</v>
      </c>
      <c r="O267" s="3">
        <v>36067</v>
      </c>
      <c r="P267" s="80">
        <v>11012017</v>
      </c>
      <c r="Q267" s="80">
        <v>110400</v>
      </c>
      <c r="R267" s="80">
        <v>4</v>
      </c>
    </row>
    <row r="268" spans="1:18" x14ac:dyDescent="0.25">
      <c r="A268" s="14">
        <v>241</v>
      </c>
      <c r="B268" s="4" t="s">
        <v>2684</v>
      </c>
      <c r="C268" s="1" t="s">
        <v>1851</v>
      </c>
      <c r="D268" s="1" t="s">
        <v>13</v>
      </c>
      <c r="E268" s="1" t="s">
        <v>1852</v>
      </c>
      <c r="F268" s="1" t="s">
        <v>3420</v>
      </c>
      <c r="G268" s="1" t="s">
        <v>3395</v>
      </c>
      <c r="H268" s="1" t="s">
        <v>15</v>
      </c>
      <c r="I268" s="4" t="s">
        <v>15</v>
      </c>
      <c r="J268" s="1">
        <v>5</v>
      </c>
      <c r="K268" s="2">
        <v>5</v>
      </c>
      <c r="L268" s="11">
        <f t="shared" si="5"/>
        <v>10</v>
      </c>
      <c r="M268" s="1">
        <v>2013</v>
      </c>
      <c r="N268" s="1">
        <v>2015</v>
      </c>
      <c r="O268" s="3">
        <v>35733</v>
      </c>
      <c r="P268" s="80">
        <v>11012017</v>
      </c>
      <c r="Q268" s="80">
        <v>110400</v>
      </c>
      <c r="R268" s="80">
        <v>4</v>
      </c>
    </row>
    <row r="269" spans="1:18" x14ac:dyDescent="0.25">
      <c r="A269" s="14">
        <v>242</v>
      </c>
      <c r="B269" s="4" t="s">
        <v>2685</v>
      </c>
      <c r="C269" s="1" t="s">
        <v>1960</v>
      </c>
      <c r="D269" s="1" t="s">
        <v>13</v>
      </c>
      <c r="E269" s="1" t="s">
        <v>1961</v>
      </c>
      <c r="F269" s="1" t="s">
        <v>1962</v>
      </c>
      <c r="G269" s="1" t="s">
        <v>3395</v>
      </c>
      <c r="H269" s="1" t="s">
        <v>15</v>
      </c>
      <c r="I269" s="4" t="s">
        <v>15</v>
      </c>
      <c r="J269" s="1">
        <v>5</v>
      </c>
      <c r="K269" s="2">
        <v>5</v>
      </c>
      <c r="L269" s="11">
        <f t="shared" ref="L269:L332" si="6">J269+K269</f>
        <v>10</v>
      </c>
      <c r="M269" s="1">
        <v>2014</v>
      </c>
      <c r="N269" s="1">
        <v>2016</v>
      </c>
      <c r="O269" s="3">
        <v>36161</v>
      </c>
      <c r="P269" s="80">
        <v>11012017</v>
      </c>
      <c r="Q269" s="80">
        <v>110400</v>
      </c>
      <c r="R269" s="80">
        <v>4</v>
      </c>
    </row>
    <row r="270" spans="1:18" x14ac:dyDescent="0.25">
      <c r="A270" s="14">
        <v>243</v>
      </c>
      <c r="B270" s="4" t="s">
        <v>2686</v>
      </c>
      <c r="C270" s="1" t="s">
        <v>352</v>
      </c>
      <c r="D270" s="1" t="s">
        <v>19</v>
      </c>
      <c r="E270" s="1" t="s">
        <v>353</v>
      </c>
      <c r="F270" s="1" t="s">
        <v>354</v>
      </c>
      <c r="G270" s="1" t="s">
        <v>3395</v>
      </c>
      <c r="H270" s="1" t="s">
        <v>15</v>
      </c>
      <c r="I270" s="4" t="s">
        <v>97</v>
      </c>
      <c r="J270" s="1">
        <v>5</v>
      </c>
      <c r="K270" s="2">
        <v>5</v>
      </c>
      <c r="L270" s="11">
        <f t="shared" si="6"/>
        <v>10</v>
      </c>
      <c r="M270" s="1">
        <v>2014</v>
      </c>
      <c r="N270" s="1">
        <v>2016</v>
      </c>
      <c r="O270" s="3">
        <v>36040</v>
      </c>
      <c r="P270" s="80">
        <v>11012017</v>
      </c>
      <c r="Q270" s="80">
        <v>110400</v>
      </c>
      <c r="R270" s="80">
        <v>4</v>
      </c>
    </row>
    <row r="271" spans="1:18" x14ac:dyDescent="0.25">
      <c r="A271" s="14">
        <v>244</v>
      </c>
      <c r="B271" s="4" t="s">
        <v>2687</v>
      </c>
      <c r="C271" s="1" t="s">
        <v>1398</v>
      </c>
      <c r="D271" s="1" t="s">
        <v>13</v>
      </c>
      <c r="E271" s="1" t="s">
        <v>1399</v>
      </c>
      <c r="F271" s="1" t="s">
        <v>1400</v>
      </c>
      <c r="G271" s="1" t="s">
        <v>3395</v>
      </c>
      <c r="H271" s="1" t="s">
        <v>66</v>
      </c>
      <c r="I271" s="4" t="s">
        <v>66</v>
      </c>
      <c r="J271" s="1">
        <v>5</v>
      </c>
      <c r="K271" s="2">
        <v>5</v>
      </c>
      <c r="L271" s="11">
        <f t="shared" si="6"/>
        <v>10</v>
      </c>
      <c r="M271" s="1">
        <v>2014</v>
      </c>
      <c r="N271" s="1">
        <v>2016</v>
      </c>
      <c r="O271" s="3">
        <v>36013</v>
      </c>
      <c r="P271" s="80">
        <v>11012017</v>
      </c>
      <c r="Q271" s="80">
        <v>110400</v>
      </c>
      <c r="R271" s="80">
        <v>4</v>
      </c>
    </row>
    <row r="272" spans="1:18" x14ac:dyDescent="0.25">
      <c r="A272" s="14">
        <v>245</v>
      </c>
      <c r="B272" s="4" t="s">
        <v>2688</v>
      </c>
      <c r="C272" s="1" t="s">
        <v>133</v>
      </c>
      <c r="D272" s="1" t="s">
        <v>13</v>
      </c>
      <c r="E272" s="1" t="s">
        <v>100</v>
      </c>
      <c r="F272" s="1" t="s">
        <v>134</v>
      </c>
      <c r="G272" s="1" t="s">
        <v>3395</v>
      </c>
      <c r="H272" s="1" t="s">
        <v>15</v>
      </c>
      <c r="I272" s="4" t="s">
        <v>15</v>
      </c>
      <c r="J272" s="1">
        <v>5</v>
      </c>
      <c r="K272" s="2">
        <v>5</v>
      </c>
      <c r="L272" s="11">
        <f t="shared" si="6"/>
        <v>10</v>
      </c>
      <c r="M272" s="1">
        <v>2014</v>
      </c>
      <c r="N272" s="1">
        <v>2016</v>
      </c>
      <c r="O272" s="3">
        <v>36335</v>
      </c>
      <c r="P272" s="80">
        <v>11012017</v>
      </c>
      <c r="Q272" s="80">
        <v>110400</v>
      </c>
      <c r="R272" s="80">
        <v>4</v>
      </c>
    </row>
    <row r="273" spans="1:18" x14ac:dyDescent="0.25">
      <c r="A273" s="14">
        <v>246</v>
      </c>
      <c r="B273" s="4" t="s">
        <v>2689</v>
      </c>
      <c r="C273" s="1" t="s">
        <v>856</v>
      </c>
      <c r="D273" s="1" t="s">
        <v>13</v>
      </c>
      <c r="E273" s="1" t="s">
        <v>1272</v>
      </c>
      <c r="F273" s="1" t="s">
        <v>1273</v>
      </c>
      <c r="G273" s="1" t="s">
        <v>3395</v>
      </c>
      <c r="H273" s="1" t="s">
        <v>15</v>
      </c>
      <c r="I273" s="4" t="s">
        <v>111</v>
      </c>
      <c r="J273" s="1">
        <v>5</v>
      </c>
      <c r="K273" s="2">
        <v>5</v>
      </c>
      <c r="L273" s="11">
        <f t="shared" si="6"/>
        <v>10</v>
      </c>
      <c r="M273" s="1">
        <v>2014</v>
      </c>
      <c r="N273" s="1">
        <v>2016</v>
      </c>
      <c r="O273" s="3">
        <v>35892</v>
      </c>
      <c r="P273" s="80">
        <v>11012017</v>
      </c>
      <c r="Q273" s="80">
        <v>110400</v>
      </c>
      <c r="R273" s="80">
        <v>4</v>
      </c>
    </row>
    <row r="274" spans="1:18" x14ac:dyDescent="0.25">
      <c r="A274" s="14">
        <v>247</v>
      </c>
      <c r="B274" s="4" t="s">
        <v>2690</v>
      </c>
      <c r="C274" s="1" t="s">
        <v>1516</v>
      </c>
      <c r="D274" s="1" t="s">
        <v>13</v>
      </c>
      <c r="E274" s="1" t="s">
        <v>1517</v>
      </c>
      <c r="F274" s="1" t="s">
        <v>1518</v>
      </c>
      <c r="G274" s="1" t="s">
        <v>3395</v>
      </c>
      <c r="H274" s="1" t="s">
        <v>18</v>
      </c>
      <c r="I274" s="4" t="s">
        <v>18</v>
      </c>
      <c r="J274" s="1">
        <v>5</v>
      </c>
      <c r="K274" s="2">
        <v>5</v>
      </c>
      <c r="L274" s="11">
        <f t="shared" si="6"/>
        <v>10</v>
      </c>
      <c r="M274" s="1">
        <v>2014</v>
      </c>
      <c r="N274" s="1">
        <v>2016</v>
      </c>
      <c r="O274" s="3">
        <v>36412</v>
      </c>
      <c r="P274" s="80">
        <v>11012017</v>
      </c>
      <c r="Q274" s="80">
        <v>110400</v>
      </c>
      <c r="R274" s="80">
        <v>4</v>
      </c>
    </row>
    <row r="275" spans="1:18" x14ac:dyDescent="0.25">
      <c r="A275" s="14">
        <v>248</v>
      </c>
      <c r="B275" s="4" t="s">
        <v>2691</v>
      </c>
      <c r="C275" s="1" t="s">
        <v>1974</v>
      </c>
      <c r="D275" s="1" t="s">
        <v>13</v>
      </c>
      <c r="E275" s="1" t="s">
        <v>1975</v>
      </c>
      <c r="F275" s="1" t="s">
        <v>1976</v>
      </c>
      <c r="G275" s="1" t="s">
        <v>3395</v>
      </c>
      <c r="H275" s="1" t="s">
        <v>15</v>
      </c>
      <c r="I275" s="4" t="s">
        <v>15</v>
      </c>
      <c r="J275" s="1">
        <v>5</v>
      </c>
      <c r="K275" s="2">
        <v>5</v>
      </c>
      <c r="L275" s="11">
        <f t="shared" si="6"/>
        <v>10</v>
      </c>
      <c r="M275" s="1">
        <v>2014</v>
      </c>
      <c r="N275" s="1">
        <v>2016</v>
      </c>
      <c r="O275" s="3">
        <v>36492</v>
      </c>
      <c r="P275" s="80">
        <v>11012017</v>
      </c>
      <c r="Q275" s="80">
        <v>110400</v>
      </c>
      <c r="R275" s="80">
        <v>4</v>
      </c>
    </row>
    <row r="276" spans="1:18" x14ac:dyDescent="0.25">
      <c r="A276" s="14">
        <v>249</v>
      </c>
      <c r="B276" s="4" t="s">
        <v>2692</v>
      </c>
      <c r="C276" s="1" t="s">
        <v>166</v>
      </c>
      <c r="D276" s="1" t="s">
        <v>13</v>
      </c>
      <c r="E276" s="1" t="s">
        <v>167</v>
      </c>
      <c r="F276" s="1" t="s">
        <v>168</v>
      </c>
      <c r="G276" s="1" t="s">
        <v>3395</v>
      </c>
      <c r="H276" s="1" t="s">
        <v>66</v>
      </c>
      <c r="I276" s="4" t="s">
        <v>66</v>
      </c>
      <c r="J276" s="1">
        <v>5</v>
      </c>
      <c r="K276" s="2">
        <v>5</v>
      </c>
      <c r="L276" s="11">
        <f t="shared" si="6"/>
        <v>10</v>
      </c>
      <c r="M276" s="1">
        <v>2014</v>
      </c>
      <c r="N276" s="1">
        <v>2016</v>
      </c>
      <c r="O276" s="3">
        <v>36276</v>
      </c>
      <c r="P276" s="80">
        <v>11012017</v>
      </c>
      <c r="Q276" s="80">
        <v>110400</v>
      </c>
      <c r="R276" s="80">
        <v>4</v>
      </c>
    </row>
    <row r="277" spans="1:18" x14ac:dyDescent="0.25">
      <c r="A277" s="14">
        <v>250</v>
      </c>
      <c r="B277" s="4" t="s">
        <v>2693</v>
      </c>
      <c r="C277" s="1" t="s">
        <v>1929</v>
      </c>
      <c r="D277" s="1" t="s">
        <v>13</v>
      </c>
      <c r="E277" s="1" t="s">
        <v>848</v>
      </c>
      <c r="F277" s="1" t="s">
        <v>1930</v>
      </c>
      <c r="G277" s="1" t="s">
        <v>3395</v>
      </c>
      <c r="H277" s="1" t="s">
        <v>15</v>
      </c>
      <c r="I277" s="4" t="s">
        <v>15</v>
      </c>
      <c r="J277" s="1">
        <v>5</v>
      </c>
      <c r="K277" s="2">
        <v>5</v>
      </c>
      <c r="L277" s="11">
        <f t="shared" si="6"/>
        <v>10</v>
      </c>
      <c r="M277" s="1">
        <v>2014</v>
      </c>
      <c r="N277" s="1">
        <v>2016</v>
      </c>
      <c r="O277" s="3">
        <v>36003</v>
      </c>
      <c r="P277" s="80">
        <v>11012017</v>
      </c>
      <c r="Q277" s="80">
        <v>110400</v>
      </c>
      <c r="R277" s="80">
        <v>4</v>
      </c>
    </row>
    <row r="278" spans="1:18" x14ac:dyDescent="0.25">
      <c r="A278" s="14">
        <v>251</v>
      </c>
      <c r="B278" s="4" t="s">
        <v>2694</v>
      </c>
      <c r="C278" s="1" t="s">
        <v>1637</v>
      </c>
      <c r="D278" s="1" t="s">
        <v>13</v>
      </c>
      <c r="E278" s="1" t="s">
        <v>1328</v>
      </c>
      <c r="F278" s="1" t="s">
        <v>1638</v>
      </c>
      <c r="G278" s="1" t="s">
        <v>3395</v>
      </c>
      <c r="H278" s="1" t="s">
        <v>15</v>
      </c>
      <c r="I278" s="4" t="s">
        <v>111</v>
      </c>
      <c r="J278" s="1">
        <v>5</v>
      </c>
      <c r="K278" s="2">
        <v>5</v>
      </c>
      <c r="L278" s="11">
        <f t="shared" si="6"/>
        <v>10</v>
      </c>
      <c r="M278" s="1">
        <v>2014</v>
      </c>
      <c r="N278" s="1">
        <v>2016</v>
      </c>
      <c r="O278" s="3">
        <v>35835</v>
      </c>
      <c r="P278" s="80">
        <v>11012017</v>
      </c>
      <c r="Q278" s="80">
        <v>110400</v>
      </c>
      <c r="R278" s="80">
        <v>4</v>
      </c>
    </row>
    <row r="279" spans="1:18" x14ac:dyDescent="0.25">
      <c r="A279" s="14">
        <v>252</v>
      </c>
      <c r="B279" s="4" t="s">
        <v>2695</v>
      </c>
      <c r="C279" s="1" t="s">
        <v>1463</v>
      </c>
      <c r="D279" s="1" t="s">
        <v>13</v>
      </c>
      <c r="E279" s="1" t="s">
        <v>1464</v>
      </c>
      <c r="F279" s="1" t="s">
        <v>394</v>
      </c>
      <c r="G279" s="1" t="s">
        <v>3395</v>
      </c>
      <c r="H279" s="1" t="s">
        <v>15</v>
      </c>
      <c r="I279" s="4" t="s">
        <v>15</v>
      </c>
      <c r="J279" s="1">
        <v>5</v>
      </c>
      <c r="K279" s="2">
        <v>5</v>
      </c>
      <c r="L279" s="11">
        <f t="shared" si="6"/>
        <v>10</v>
      </c>
      <c r="M279" s="1">
        <v>2014</v>
      </c>
      <c r="N279" s="1">
        <v>2016</v>
      </c>
      <c r="O279" s="3">
        <v>35593</v>
      </c>
      <c r="P279" s="80">
        <v>11012017</v>
      </c>
      <c r="Q279" s="80">
        <v>110400</v>
      </c>
      <c r="R279" s="80">
        <v>4</v>
      </c>
    </row>
    <row r="280" spans="1:18" x14ac:dyDescent="0.25">
      <c r="A280" s="14">
        <v>253</v>
      </c>
      <c r="B280" s="4" t="s">
        <v>2696</v>
      </c>
      <c r="C280" s="1" t="s">
        <v>785</v>
      </c>
      <c r="D280" s="1" t="s">
        <v>13</v>
      </c>
      <c r="E280" s="1" t="s">
        <v>786</v>
      </c>
      <c r="F280" s="1" t="s">
        <v>787</v>
      </c>
      <c r="G280" s="1" t="s">
        <v>3395</v>
      </c>
      <c r="H280" s="1" t="s">
        <v>15</v>
      </c>
      <c r="I280" s="4" t="s">
        <v>49</v>
      </c>
      <c r="J280" s="1">
        <v>5</v>
      </c>
      <c r="K280" s="2">
        <v>5</v>
      </c>
      <c r="L280" s="11">
        <f t="shared" si="6"/>
        <v>10</v>
      </c>
      <c r="M280" s="1">
        <v>2014</v>
      </c>
      <c r="N280" s="1">
        <v>2016</v>
      </c>
      <c r="O280" s="3">
        <v>36175</v>
      </c>
      <c r="P280" s="80">
        <v>11012017</v>
      </c>
      <c r="Q280" s="80">
        <v>110400</v>
      </c>
      <c r="R280" s="80">
        <v>4</v>
      </c>
    </row>
    <row r="281" spans="1:18" x14ac:dyDescent="0.25">
      <c r="A281" s="14">
        <v>254</v>
      </c>
      <c r="B281" s="4" t="s">
        <v>2697</v>
      </c>
      <c r="C281" s="1" t="s">
        <v>1030</v>
      </c>
      <c r="D281" s="1" t="s">
        <v>13</v>
      </c>
      <c r="E281" s="1" t="s">
        <v>1031</v>
      </c>
      <c r="F281" s="1" t="s">
        <v>1032</v>
      </c>
      <c r="G281" s="1" t="s">
        <v>3395</v>
      </c>
      <c r="H281" s="1" t="s">
        <v>15</v>
      </c>
      <c r="I281" s="4" t="s">
        <v>15</v>
      </c>
      <c r="J281" s="1">
        <v>5</v>
      </c>
      <c r="K281" s="2">
        <v>5</v>
      </c>
      <c r="L281" s="11">
        <f t="shared" si="6"/>
        <v>10</v>
      </c>
      <c r="M281" s="1">
        <v>2014</v>
      </c>
      <c r="N281" s="1">
        <v>2016</v>
      </c>
      <c r="O281" s="3">
        <v>35623</v>
      </c>
      <c r="P281" s="80">
        <v>11012017</v>
      </c>
      <c r="Q281" s="80">
        <v>110400</v>
      </c>
      <c r="R281" s="80">
        <v>4</v>
      </c>
    </row>
    <row r="282" spans="1:18" x14ac:dyDescent="0.25">
      <c r="A282" s="14">
        <v>255</v>
      </c>
      <c r="B282" s="4" t="s">
        <v>2698</v>
      </c>
      <c r="C282" s="1" t="s">
        <v>1622</v>
      </c>
      <c r="D282" s="1" t="s">
        <v>13</v>
      </c>
      <c r="E282" s="1" t="s">
        <v>426</v>
      </c>
      <c r="F282" s="1" t="s">
        <v>1623</v>
      </c>
      <c r="G282" s="1" t="s">
        <v>3395</v>
      </c>
      <c r="H282" s="1" t="s">
        <v>15</v>
      </c>
      <c r="I282" s="4" t="s">
        <v>15</v>
      </c>
      <c r="J282" s="1">
        <v>5</v>
      </c>
      <c r="K282" s="2">
        <v>5</v>
      </c>
      <c r="L282" s="11">
        <f t="shared" si="6"/>
        <v>10</v>
      </c>
      <c r="M282" s="1">
        <v>2014</v>
      </c>
      <c r="N282" s="1">
        <v>2016</v>
      </c>
      <c r="O282" s="3">
        <v>36094</v>
      </c>
      <c r="P282" s="80">
        <v>11012017</v>
      </c>
      <c r="Q282" s="80">
        <v>110400</v>
      </c>
      <c r="R282" s="80">
        <v>4</v>
      </c>
    </row>
    <row r="283" spans="1:18" x14ac:dyDescent="0.25">
      <c r="A283" s="14">
        <v>256</v>
      </c>
      <c r="B283" s="4" t="s">
        <v>2699</v>
      </c>
      <c r="C283" s="1" t="s">
        <v>1362</v>
      </c>
      <c r="D283" s="1" t="s">
        <v>19</v>
      </c>
      <c r="E283" s="1" t="s">
        <v>1363</v>
      </c>
      <c r="F283" s="1" t="s">
        <v>1364</v>
      </c>
      <c r="G283" s="1" t="s">
        <v>3395</v>
      </c>
      <c r="H283" s="1" t="s">
        <v>15</v>
      </c>
      <c r="I283" s="4" t="s">
        <v>15</v>
      </c>
      <c r="J283" s="1">
        <v>5</v>
      </c>
      <c r="K283" s="2">
        <v>5</v>
      </c>
      <c r="L283" s="11">
        <f t="shared" si="6"/>
        <v>10</v>
      </c>
      <c r="M283" s="1">
        <v>2014</v>
      </c>
      <c r="N283" s="1">
        <v>2016</v>
      </c>
      <c r="O283" s="3">
        <v>36243</v>
      </c>
      <c r="P283" s="80">
        <v>11012017</v>
      </c>
      <c r="Q283" s="80">
        <v>110400</v>
      </c>
      <c r="R283" s="80">
        <v>4</v>
      </c>
    </row>
    <row r="284" spans="1:18" x14ac:dyDescent="0.25">
      <c r="A284" s="14">
        <v>257</v>
      </c>
      <c r="B284" s="4" t="s">
        <v>2700</v>
      </c>
      <c r="C284" s="1" t="s">
        <v>40</v>
      </c>
      <c r="D284" s="1" t="s">
        <v>13</v>
      </c>
      <c r="E284" s="1" t="s">
        <v>41</v>
      </c>
      <c r="F284" s="1" t="s">
        <v>42</v>
      </c>
      <c r="G284" s="1" t="s">
        <v>3395</v>
      </c>
      <c r="H284" s="1" t="s">
        <v>15</v>
      </c>
      <c r="I284" s="4" t="s">
        <v>15</v>
      </c>
      <c r="J284" s="1">
        <v>5</v>
      </c>
      <c r="K284" s="2">
        <v>5</v>
      </c>
      <c r="L284" s="11">
        <f t="shared" si="6"/>
        <v>10</v>
      </c>
      <c r="M284" s="1">
        <v>2014</v>
      </c>
      <c r="N284" s="1">
        <v>2016</v>
      </c>
      <c r="O284" s="3">
        <v>36498</v>
      </c>
      <c r="P284" s="80">
        <v>11012017</v>
      </c>
      <c r="Q284" s="80">
        <v>110400</v>
      </c>
      <c r="R284" s="80">
        <v>4</v>
      </c>
    </row>
    <row r="285" spans="1:18" x14ac:dyDescent="0.25">
      <c r="A285" s="14">
        <v>258</v>
      </c>
      <c r="B285" s="4" t="s">
        <v>2701</v>
      </c>
      <c r="C285" s="1" t="s">
        <v>1504</v>
      </c>
      <c r="D285" s="1" t="s">
        <v>13</v>
      </c>
      <c r="E285" s="1" t="s">
        <v>1505</v>
      </c>
      <c r="F285" s="1" t="s">
        <v>1506</v>
      </c>
      <c r="G285" s="1" t="s">
        <v>3395</v>
      </c>
      <c r="H285" s="1" t="s">
        <v>66</v>
      </c>
      <c r="I285" s="4" t="s">
        <v>66</v>
      </c>
      <c r="J285" s="1">
        <v>5</v>
      </c>
      <c r="K285" s="2">
        <v>5</v>
      </c>
      <c r="L285" s="11">
        <f t="shared" si="6"/>
        <v>10</v>
      </c>
      <c r="M285" s="1">
        <v>2014</v>
      </c>
      <c r="N285" s="1">
        <v>2016</v>
      </c>
      <c r="O285" s="3">
        <v>35957</v>
      </c>
      <c r="P285" s="80">
        <v>11012017</v>
      </c>
      <c r="Q285" s="80">
        <v>110400</v>
      </c>
      <c r="R285" s="80">
        <v>4</v>
      </c>
    </row>
    <row r="286" spans="1:18" x14ac:dyDescent="0.25">
      <c r="A286" s="14">
        <v>259</v>
      </c>
      <c r="B286" s="4" t="s">
        <v>2702</v>
      </c>
      <c r="C286" s="1" t="s">
        <v>766</v>
      </c>
      <c r="D286" s="1" t="s">
        <v>13</v>
      </c>
      <c r="E286" s="1" t="s">
        <v>767</v>
      </c>
      <c r="F286" s="1" t="s">
        <v>768</v>
      </c>
      <c r="G286" s="1" t="s">
        <v>3395</v>
      </c>
      <c r="H286" s="1" t="s">
        <v>15</v>
      </c>
      <c r="I286" s="4" t="s">
        <v>15</v>
      </c>
      <c r="J286" s="1">
        <v>5</v>
      </c>
      <c r="K286" s="2">
        <v>5</v>
      </c>
      <c r="L286" s="11">
        <f t="shared" si="6"/>
        <v>10</v>
      </c>
      <c r="M286" s="1">
        <v>2014</v>
      </c>
      <c r="N286" s="1">
        <v>2016</v>
      </c>
      <c r="O286" s="3">
        <v>36275</v>
      </c>
      <c r="P286" s="80">
        <v>11012017</v>
      </c>
      <c r="Q286" s="80">
        <v>110400</v>
      </c>
      <c r="R286" s="80">
        <v>4</v>
      </c>
    </row>
    <row r="287" spans="1:18" x14ac:dyDescent="0.25">
      <c r="A287" s="14">
        <v>260</v>
      </c>
      <c r="B287" s="4" t="s">
        <v>2703</v>
      </c>
      <c r="C287" s="1" t="s">
        <v>1051</v>
      </c>
      <c r="D287" s="1" t="s">
        <v>19</v>
      </c>
      <c r="E287" s="1" t="s">
        <v>1052</v>
      </c>
      <c r="F287" s="1" t="s">
        <v>1053</v>
      </c>
      <c r="G287" s="1" t="s">
        <v>3395</v>
      </c>
      <c r="H287" s="1" t="s">
        <v>15</v>
      </c>
      <c r="I287" s="4" t="s">
        <v>15</v>
      </c>
      <c r="J287" s="1">
        <v>5</v>
      </c>
      <c r="K287" s="2">
        <v>5</v>
      </c>
      <c r="L287" s="11">
        <f t="shared" si="6"/>
        <v>10</v>
      </c>
      <c r="M287" s="1">
        <v>2014</v>
      </c>
      <c r="N287" s="1">
        <v>2016</v>
      </c>
      <c r="O287" s="3">
        <v>35503</v>
      </c>
      <c r="P287" s="80">
        <v>11012017</v>
      </c>
      <c r="Q287" s="80">
        <v>110400</v>
      </c>
      <c r="R287" s="80">
        <v>4</v>
      </c>
    </row>
    <row r="288" spans="1:18" x14ac:dyDescent="0.25">
      <c r="A288" s="14">
        <v>261</v>
      </c>
      <c r="B288" s="4" t="s">
        <v>2704</v>
      </c>
      <c r="C288" s="1" t="s">
        <v>1808</v>
      </c>
      <c r="D288" s="1" t="s">
        <v>19</v>
      </c>
      <c r="E288" s="1" t="s">
        <v>1809</v>
      </c>
      <c r="F288" s="1" t="s">
        <v>1810</v>
      </c>
      <c r="G288" s="1" t="s">
        <v>3395</v>
      </c>
      <c r="H288" s="1" t="s">
        <v>15</v>
      </c>
      <c r="I288" s="4" t="s">
        <v>15</v>
      </c>
      <c r="J288" s="1">
        <v>5</v>
      </c>
      <c r="K288" s="2">
        <v>5</v>
      </c>
      <c r="L288" s="11">
        <f t="shared" si="6"/>
        <v>10</v>
      </c>
      <c r="M288" s="1">
        <v>2014</v>
      </c>
      <c r="N288" s="1">
        <v>2016</v>
      </c>
      <c r="O288" s="3">
        <v>36336</v>
      </c>
      <c r="P288" s="80">
        <v>11012017</v>
      </c>
      <c r="Q288" s="80">
        <v>110400</v>
      </c>
      <c r="R288" s="80">
        <v>4</v>
      </c>
    </row>
    <row r="289" spans="1:18" x14ac:dyDescent="0.25">
      <c r="A289" s="14">
        <v>262</v>
      </c>
      <c r="B289" s="4" t="s">
        <v>2705</v>
      </c>
      <c r="C289" s="1" t="s">
        <v>821</v>
      </c>
      <c r="D289" s="1" t="s">
        <v>13</v>
      </c>
      <c r="E289" s="1" t="s">
        <v>822</v>
      </c>
      <c r="F289" s="1" t="s">
        <v>823</v>
      </c>
      <c r="G289" s="1" t="s">
        <v>3395</v>
      </c>
      <c r="H289" s="1" t="s">
        <v>15</v>
      </c>
      <c r="I289" s="4" t="s">
        <v>15</v>
      </c>
      <c r="J289" s="1">
        <v>5</v>
      </c>
      <c r="K289" s="2">
        <v>5</v>
      </c>
      <c r="L289" s="11">
        <f t="shared" si="6"/>
        <v>10</v>
      </c>
      <c r="M289" s="1">
        <v>2014</v>
      </c>
      <c r="N289" s="1">
        <v>2016</v>
      </c>
      <c r="O289" s="3">
        <v>36132</v>
      </c>
      <c r="P289" s="80">
        <v>11012017</v>
      </c>
      <c r="Q289" s="80">
        <v>110400</v>
      </c>
      <c r="R289" s="80">
        <v>4</v>
      </c>
    </row>
    <row r="290" spans="1:18" x14ac:dyDescent="0.25">
      <c r="A290" s="14">
        <v>263</v>
      </c>
      <c r="B290" s="4" t="s">
        <v>2706</v>
      </c>
      <c r="C290" s="1" t="s">
        <v>1395</v>
      </c>
      <c r="D290" s="1" t="s">
        <v>13</v>
      </c>
      <c r="E290" s="1" t="s">
        <v>1396</v>
      </c>
      <c r="F290" s="1" t="s">
        <v>1397</v>
      </c>
      <c r="G290" s="1" t="s">
        <v>3395</v>
      </c>
      <c r="H290" s="1" t="s">
        <v>15</v>
      </c>
      <c r="I290" s="4" t="s">
        <v>15</v>
      </c>
      <c r="J290" s="1">
        <v>5</v>
      </c>
      <c r="K290" s="2">
        <v>5</v>
      </c>
      <c r="L290" s="11">
        <f t="shared" si="6"/>
        <v>10</v>
      </c>
      <c r="M290" s="1">
        <v>2014</v>
      </c>
      <c r="N290" s="1">
        <v>2016</v>
      </c>
      <c r="O290" s="3">
        <v>36023</v>
      </c>
      <c r="P290" s="80">
        <v>11012017</v>
      </c>
      <c r="Q290" s="80">
        <v>110400</v>
      </c>
      <c r="R290" s="80">
        <v>4</v>
      </c>
    </row>
    <row r="291" spans="1:18" x14ac:dyDescent="0.25">
      <c r="A291" s="14">
        <v>264</v>
      </c>
      <c r="B291" s="4" t="s">
        <v>2707</v>
      </c>
      <c r="C291" s="1" t="s">
        <v>577</v>
      </c>
      <c r="D291" s="1" t="s">
        <v>13</v>
      </c>
      <c r="E291" s="1" t="s">
        <v>578</v>
      </c>
      <c r="F291" s="1" t="s">
        <v>579</v>
      </c>
      <c r="G291" s="1" t="s">
        <v>3395</v>
      </c>
      <c r="H291" s="1" t="s">
        <v>18</v>
      </c>
      <c r="I291" s="4" t="s">
        <v>18</v>
      </c>
      <c r="J291" s="1">
        <v>5</v>
      </c>
      <c r="K291" s="2">
        <v>5</v>
      </c>
      <c r="L291" s="11">
        <f t="shared" si="6"/>
        <v>10</v>
      </c>
      <c r="M291" s="1">
        <v>2013</v>
      </c>
      <c r="N291" s="1">
        <v>2016</v>
      </c>
      <c r="O291" s="3">
        <v>36141</v>
      </c>
      <c r="P291" s="80">
        <v>11012017</v>
      </c>
      <c r="Q291" s="80">
        <v>110400</v>
      </c>
      <c r="R291" s="80">
        <v>4</v>
      </c>
    </row>
    <row r="292" spans="1:18" x14ac:dyDescent="0.25">
      <c r="A292" s="14">
        <v>265</v>
      </c>
      <c r="B292" s="4" t="s">
        <v>2708</v>
      </c>
      <c r="C292" s="1" t="s">
        <v>580</v>
      </c>
      <c r="D292" s="1" t="s">
        <v>13</v>
      </c>
      <c r="E292" s="1" t="s">
        <v>581</v>
      </c>
      <c r="F292" s="1" t="s">
        <v>582</v>
      </c>
      <c r="G292" s="1" t="s">
        <v>3395</v>
      </c>
      <c r="H292" s="1" t="s">
        <v>18</v>
      </c>
      <c r="I292" s="4" t="s">
        <v>18</v>
      </c>
      <c r="J292" s="1">
        <v>5</v>
      </c>
      <c r="K292" s="2">
        <v>5</v>
      </c>
      <c r="L292" s="11">
        <f t="shared" si="6"/>
        <v>10</v>
      </c>
      <c r="M292" s="1">
        <v>2013</v>
      </c>
      <c r="N292" s="1">
        <v>2016</v>
      </c>
      <c r="O292" s="3">
        <v>35853</v>
      </c>
      <c r="P292" s="80">
        <v>11012017</v>
      </c>
      <c r="Q292" s="80">
        <v>110400</v>
      </c>
      <c r="R292" s="80">
        <v>4</v>
      </c>
    </row>
    <row r="293" spans="1:18" x14ac:dyDescent="0.25">
      <c r="A293" s="14">
        <v>266</v>
      </c>
      <c r="B293" s="4" t="s">
        <v>2709</v>
      </c>
      <c r="C293" s="1" t="s">
        <v>670</v>
      </c>
      <c r="D293" s="1" t="s">
        <v>13</v>
      </c>
      <c r="E293" s="1" t="s">
        <v>90</v>
      </c>
      <c r="F293" s="1" t="s">
        <v>671</v>
      </c>
      <c r="G293" s="1" t="s">
        <v>3395</v>
      </c>
      <c r="H293" s="1" t="s">
        <v>365</v>
      </c>
      <c r="I293" s="4" t="s">
        <v>365</v>
      </c>
      <c r="J293" s="1">
        <v>5</v>
      </c>
      <c r="K293" s="2">
        <v>5</v>
      </c>
      <c r="L293" s="11">
        <f t="shared" si="6"/>
        <v>10</v>
      </c>
      <c r="M293" s="1">
        <v>2013</v>
      </c>
      <c r="N293" s="1">
        <v>2015</v>
      </c>
      <c r="O293" s="3">
        <v>35350</v>
      </c>
      <c r="P293" s="80">
        <v>11012017</v>
      </c>
      <c r="Q293" s="80">
        <v>110400</v>
      </c>
      <c r="R293" s="80">
        <v>4</v>
      </c>
    </row>
    <row r="294" spans="1:18" x14ac:dyDescent="0.25">
      <c r="A294" s="14">
        <v>267</v>
      </c>
      <c r="B294" s="4" t="s">
        <v>2710</v>
      </c>
      <c r="C294" s="1" t="s">
        <v>1033</v>
      </c>
      <c r="D294" s="1" t="s">
        <v>13</v>
      </c>
      <c r="E294" s="1" t="s">
        <v>1034</v>
      </c>
      <c r="F294" s="1" t="s">
        <v>1035</v>
      </c>
      <c r="G294" s="1" t="s">
        <v>3395</v>
      </c>
      <c r="H294" s="1" t="s">
        <v>15</v>
      </c>
      <c r="I294" s="4" t="s">
        <v>15</v>
      </c>
      <c r="J294" s="1">
        <v>5</v>
      </c>
      <c r="K294" s="2">
        <v>5</v>
      </c>
      <c r="L294" s="11">
        <f t="shared" si="6"/>
        <v>10</v>
      </c>
      <c r="M294" s="1">
        <v>2014</v>
      </c>
      <c r="N294" s="1">
        <v>2016</v>
      </c>
      <c r="O294" s="3">
        <v>35614</v>
      </c>
      <c r="P294" s="80">
        <v>11012017</v>
      </c>
      <c r="Q294" s="80">
        <v>110400</v>
      </c>
      <c r="R294" s="80">
        <v>4</v>
      </c>
    </row>
    <row r="295" spans="1:18" x14ac:dyDescent="0.25">
      <c r="A295" s="14">
        <v>268</v>
      </c>
      <c r="B295" s="4" t="s">
        <v>2711</v>
      </c>
      <c r="C295" s="1" t="s">
        <v>346</v>
      </c>
      <c r="D295" s="1" t="s">
        <v>19</v>
      </c>
      <c r="E295" s="1" t="s">
        <v>347</v>
      </c>
      <c r="F295" s="1" t="s">
        <v>348</v>
      </c>
      <c r="G295" s="1" t="s">
        <v>3395</v>
      </c>
      <c r="H295" s="1" t="s">
        <v>15</v>
      </c>
      <c r="I295" s="4" t="s">
        <v>15</v>
      </c>
      <c r="J295" s="1">
        <v>5</v>
      </c>
      <c r="K295" s="2">
        <v>5</v>
      </c>
      <c r="L295" s="11">
        <f t="shared" si="6"/>
        <v>10</v>
      </c>
      <c r="M295" s="1">
        <v>2014</v>
      </c>
      <c r="N295" s="1">
        <v>2016</v>
      </c>
      <c r="O295" s="3">
        <v>36047</v>
      </c>
      <c r="P295" s="80">
        <v>11012017</v>
      </c>
      <c r="Q295" s="80">
        <v>110400</v>
      </c>
      <c r="R295" s="80">
        <v>4</v>
      </c>
    </row>
    <row r="296" spans="1:18" x14ac:dyDescent="0.25">
      <c r="A296" s="14">
        <v>269</v>
      </c>
      <c r="B296" s="4" t="s">
        <v>2712</v>
      </c>
      <c r="C296" s="1" t="s">
        <v>1739</v>
      </c>
      <c r="D296" s="1" t="s">
        <v>13</v>
      </c>
      <c r="E296" s="1" t="s">
        <v>1740</v>
      </c>
      <c r="F296" s="1" t="s">
        <v>1741</v>
      </c>
      <c r="G296" s="1" t="s">
        <v>3395</v>
      </c>
      <c r="H296" s="1" t="s">
        <v>17</v>
      </c>
      <c r="I296" s="4" t="s">
        <v>17</v>
      </c>
      <c r="J296" s="1">
        <v>5</v>
      </c>
      <c r="K296" s="2">
        <v>5</v>
      </c>
      <c r="L296" s="11">
        <f t="shared" si="6"/>
        <v>10</v>
      </c>
      <c r="M296" s="1">
        <v>2014</v>
      </c>
      <c r="N296" s="1">
        <v>2016</v>
      </c>
      <c r="O296" s="3">
        <v>35961</v>
      </c>
      <c r="P296" s="80">
        <v>11012017</v>
      </c>
      <c r="Q296" s="80">
        <v>110400</v>
      </c>
      <c r="R296" s="80">
        <v>4</v>
      </c>
    </row>
    <row r="297" spans="1:18" x14ac:dyDescent="0.25">
      <c r="A297" s="14">
        <v>270</v>
      </c>
      <c r="B297" s="4" t="s">
        <v>2713</v>
      </c>
      <c r="C297" s="1" t="s">
        <v>1313</v>
      </c>
      <c r="D297" s="1" t="s">
        <v>13</v>
      </c>
      <c r="E297" s="1" t="s">
        <v>1314</v>
      </c>
      <c r="F297" s="1" t="s">
        <v>1315</v>
      </c>
      <c r="G297" s="1" t="s">
        <v>3395</v>
      </c>
      <c r="H297" s="1" t="s">
        <v>15</v>
      </c>
      <c r="I297" s="4" t="s">
        <v>17</v>
      </c>
      <c r="J297" s="1">
        <v>5</v>
      </c>
      <c r="K297" s="2">
        <v>5</v>
      </c>
      <c r="L297" s="11">
        <f t="shared" si="6"/>
        <v>10</v>
      </c>
      <c r="M297" s="1">
        <v>2013</v>
      </c>
      <c r="N297" s="1">
        <v>2015</v>
      </c>
      <c r="O297" s="3">
        <v>36078</v>
      </c>
      <c r="P297" s="80">
        <v>11012017</v>
      </c>
      <c r="Q297" s="80">
        <v>110400</v>
      </c>
      <c r="R297" s="80">
        <v>4</v>
      </c>
    </row>
    <row r="298" spans="1:18" x14ac:dyDescent="0.25">
      <c r="A298" s="14">
        <v>271</v>
      </c>
      <c r="B298" s="4" t="s">
        <v>2714</v>
      </c>
      <c r="C298" s="1" t="s">
        <v>1113</v>
      </c>
      <c r="D298" s="1" t="s">
        <v>13</v>
      </c>
      <c r="E298" s="1" t="s">
        <v>1114</v>
      </c>
      <c r="F298" s="1" t="s">
        <v>1115</v>
      </c>
      <c r="G298" s="1" t="s">
        <v>3395</v>
      </c>
      <c r="H298" s="1" t="s">
        <v>15</v>
      </c>
      <c r="I298" s="4" t="s">
        <v>15</v>
      </c>
      <c r="J298" s="1">
        <v>5</v>
      </c>
      <c r="K298" s="2">
        <v>5</v>
      </c>
      <c r="L298" s="11">
        <f t="shared" si="6"/>
        <v>10</v>
      </c>
      <c r="M298" s="1">
        <v>2013</v>
      </c>
      <c r="N298" s="1">
        <v>2015</v>
      </c>
      <c r="O298" s="3">
        <v>35430</v>
      </c>
      <c r="P298" s="80">
        <v>11012017</v>
      </c>
      <c r="Q298" s="80">
        <v>110400</v>
      </c>
      <c r="R298" s="80">
        <v>4</v>
      </c>
    </row>
    <row r="299" spans="1:18" x14ac:dyDescent="0.25">
      <c r="A299" s="14">
        <v>272</v>
      </c>
      <c r="B299" s="4" t="s">
        <v>2715</v>
      </c>
      <c r="C299" s="1" t="s">
        <v>945</v>
      </c>
      <c r="D299" s="1" t="s">
        <v>13</v>
      </c>
      <c r="E299" s="1" t="s">
        <v>946</v>
      </c>
      <c r="F299" s="1" t="s">
        <v>947</v>
      </c>
      <c r="G299" s="1" t="s">
        <v>3395</v>
      </c>
      <c r="H299" s="1" t="s">
        <v>15</v>
      </c>
      <c r="I299" s="4" t="s">
        <v>49</v>
      </c>
      <c r="J299" s="1">
        <v>5</v>
      </c>
      <c r="K299" s="2">
        <v>5</v>
      </c>
      <c r="L299" s="11">
        <f t="shared" si="6"/>
        <v>10</v>
      </c>
      <c r="M299" s="1">
        <v>2014</v>
      </c>
      <c r="N299" s="1">
        <v>2016</v>
      </c>
      <c r="O299" s="3">
        <v>35875</v>
      </c>
      <c r="P299" s="80">
        <v>11012017</v>
      </c>
      <c r="Q299" s="80">
        <v>110400</v>
      </c>
      <c r="R299" s="80">
        <v>4</v>
      </c>
    </row>
    <row r="300" spans="1:18" x14ac:dyDescent="0.25">
      <c r="A300" s="14">
        <v>273</v>
      </c>
      <c r="B300" s="4" t="s">
        <v>2716</v>
      </c>
      <c r="C300" s="1" t="s">
        <v>521</v>
      </c>
      <c r="D300" s="1" t="s">
        <v>19</v>
      </c>
      <c r="E300" s="1" t="s">
        <v>522</v>
      </c>
      <c r="F300" s="1" t="s">
        <v>523</v>
      </c>
      <c r="G300" s="1" t="s">
        <v>3395</v>
      </c>
      <c r="H300" s="1" t="s">
        <v>15</v>
      </c>
      <c r="I300" s="4" t="s">
        <v>15</v>
      </c>
      <c r="J300" s="1">
        <v>5</v>
      </c>
      <c r="K300" s="2">
        <v>5</v>
      </c>
      <c r="L300" s="11">
        <f t="shared" si="6"/>
        <v>10</v>
      </c>
      <c r="M300" s="1">
        <v>2014</v>
      </c>
      <c r="N300" s="1">
        <v>2016</v>
      </c>
      <c r="O300" s="3">
        <v>35680</v>
      </c>
      <c r="P300" s="80">
        <v>11012017</v>
      </c>
      <c r="Q300" s="80">
        <v>110400</v>
      </c>
      <c r="R300" s="80">
        <v>4</v>
      </c>
    </row>
    <row r="301" spans="1:18" x14ac:dyDescent="0.25">
      <c r="A301" s="14">
        <v>274</v>
      </c>
      <c r="B301" s="4" t="s">
        <v>2717</v>
      </c>
      <c r="C301" s="1" t="s">
        <v>182</v>
      </c>
      <c r="D301" s="1" t="s">
        <v>19</v>
      </c>
      <c r="E301" s="1" t="s">
        <v>183</v>
      </c>
      <c r="F301" s="1" t="s">
        <v>184</v>
      </c>
      <c r="G301" s="1" t="s">
        <v>3395</v>
      </c>
      <c r="H301" s="1" t="s">
        <v>15</v>
      </c>
      <c r="I301" s="4" t="s">
        <v>15</v>
      </c>
      <c r="J301" s="1">
        <v>5</v>
      </c>
      <c r="K301" s="2">
        <v>5</v>
      </c>
      <c r="L301" s="11">
        <f t="shared" si="6"/>
        <v>10</v>
      </c>
      <c r="M301" s="1">
        <v>2014</v>
      </c>
      <c r="N301" s="1">
        <v>2016</v>
      </c>
      <c r="O301" s="3">
        <v>36247</v>
      </c>
      <c r="P301" s="80">
        <v>11012017</v>
      </c>
      <c r="Q301" s="80">
        <v>110400</v>
      </c>
      <c r="R301" s="80">
        <v>4</v>
      </c>
    </row>
    <row r="302" spans="1:18" x14ac:dyDescent="0.25">
      <c r="A302" s="14">
        <v>275</v>
      </c>
      <c r="B302" s="4" t="s">
        <v>2718</v>
      </c>
      <c r="C302" s="1" t="s">
        <v>2065</v>
      </c>
      <c r="D302" s="1" t="s">
        <v>13</v>
      </c>
      <c r="E302" s="1" t="s">
        <v>426</v>
      </c>
      <c r="F302" s="1" t="s">
        <v>2066</v>
      </c>
      <c r="G302" s="1" t="s">
        <v>3395</v>
      </c>
      <c r="H302" s="1" t="s">
        <v>15</v>
      </c>
      <c r="I302" s="4" t="s">
        <v>49</v>
      </c>
      <c r="J302" s="1">
        <v>5</v>
      </c>
      <c r="K302" s="2">
        <v>5</v>
      </c>
      <c r="L302" s="11">
        <f t="shared" si="6"/>
        <v>10</v>
      </c>
      <c r="M302" s="1">
        <v>2013</v>
      </c>
      <c r="N302" s="1">
        <v>2015</v>
      </c>
      <c r="O302" s="3">
        <v>35704</v>
      </c>
      <c r="P302" s="80">
        <v>11012017</v>
      </c>
      <c r="Q302" s="80">
        <v>110400</v>
      </c>
      <c r="R302" s="80">
        <v>4</v>
      </c>
    </row>
    <row r="303" spans="1:18" x14ac:dyDescent="0.25">
      <c r="A303" s="14">
        <v>276</v>
      </c>
      <c r="B303" s="4" t="s">
        <v>2719</v>
      </c>
      <c r="C303" s="1" t="s">
        <v>140</v>
      </c>
      <c r="D303" s="1" t="s">
        <v>19</v>
      </c>
      <c r="E303" s="1" t="s">
        <v>141</v>
      </c>
      <c r="F303" s="1" t="s">
        <v>142</v>
      </c>
      <c r="G303" s="1" t="s">
        <v>3395</v>
      </c>
      <c r="H303" s="1" t="s">
        <v>15</v>
      </c>
      <c r="I303" s="4" t="s">
        <v>111</v>
      </c>
      <c r="J303" s="1">
        <v>5</v>
      </c>
      <c r="K303" s="2">
        <v>5</v>
      </c>
      <c r="L303" s="11">
        <f t="shared" si="6"/>
        <v>10</v>
      </c>
      <c r="M303" s="1">
        <v>2014</v>
      </c>
      <c r="N303" s="1">
        <v>2016</v>
      </c>
      <c r="O303" s="3">
        <v>36325</v>
      </c>
      <c r="P303" s="80">
        <v>11012017</v>
      </c>
      <c r="Q303" s="80">
        <v>110400</v>
      </c>
      <c r="R303" s="80">
        <v>4</v>
      </c>
    </row>
    <row r="304" spans="1:18" x14ac:dyDescent="0.25">
      <c r="A304" s="14">
        <v>277</v>
      </c>
      <c r="B304" s="4" t="s">
        <v>2720</v>
      </c>
      <c r="C304" s="1" t="s">
        <v>1266</v>
      </c>
      <c r="D304" s="1" t="s">
        <v>13</v>
      </c>
      <c r="E304" s="1" t="s">
        <v>1267</v>
      </c>
      <c r="F304" s="1" t="s">
        <v>1268</v>
      </c>
      <c r="G304" s="1" t="s">
        <v>3395</v>
      </c>
      <c r="H304" s="1" t="s">
        <v>66</v>
      </c>
      <c r="I304" s="4" t="s">
        <v>66</v>
      </c>
      <c r="J304" s="1">
        <v>5</v>
      </c>
      <c r="K304" s="2">
        <v>5</v>
      </c>
      <c r="L304" s="11">
        <f t="shared" si="6"/>
        <v>10</v>
      </c>
      <c r="M304" s="1">
        <v>2014</v>
      </c>
      <c r="N304" s="1">
        <v>2016</v>
      </c>
      <c r="O304" s="3">
        <v>35977</v>
      </c>
      <c r="P304" s="80">
        <v>11012017</v>
      </c>
      <c r="Q304" s="80">
        <v>110400</v>
      </c>
      <c r="R304" s="80">
        <v>4</v>
      </c>
    </row>
    <row r="305" spans="1:18" x14ac:dyDescent="0.25">
      <c r="A305" s="14">
        <v>278</v>
      </c>
      <c r="B305" s="4" t="s">
        <v>2721</v>
      </c>
      <c r="C305" s="1" t="s">
        <v>1257</v>
      </c>
      <c r="D305" s="1" t="s">
        <v>13</v>
      </c>
      <c r="E305" s="1" t="s">
        <v>1258</v>
      </c>
      <c r="F305" s="1" t="s">
        <v>1259</v>
      </c>
      <c r="G305" s="1" t="s">
        <v>3395</v>
      </c>
      <c r="H305" s="1" t="s">
        <v>66</v>
      </c>
      <c r="I305" s="4" t="s">
        <v>66</v>
      </c>
      <c r="J305" s="1">
        <v>5</v>
      </c>
      <c r="K305" s="2">
        <v>5</v>
      </c>
      <c r="L305" s="11">
        <f t="shared" si="6"/>
        <v>10</v>
      </c>
      <c r="M305" s="1">
        <v>2014</v>
      </c>
      <c r="N305" s="1">
        <v>2016</v>
      </c>
      <c r="O305" s="3">
        <v>36045</v>
      </c>
      <c r="P305" s="80">
        <v>11012017</v>
      </c>
      <c r="Q305" s="80">
        <v>110400</v>
      </c>
      <c r="R305" s="80">
        <v>4</v>
      </c>
    </row>
    <row r="306" spans="1:18" x14ac:dyDescent="0.25">
      <c r="A306" s="14">
        <v>279</v>
      </c>
      <c r="B306" s="4" t="s">
        <v>2722</v>
      </c>
      <c r="C306" s="1" t="s">
        <v>384</v>
      </c>
      <c r="D306" s="1" t="s">
        <v>13</v>
      </c>
      <c r="E306" s="1" t="s">
        <v>385</v>
      </c>
      <c r="F306" s="1" t="s">
        <v>386</v>
      </c>
      <c r="G306" s="1" t="s">
        <v>3395</v>
      </c>
      <c r="H306" s="1" t="s">
        <v>15</v>
      </c>
      <c r="I306" s="4" t="s">
        <v>15</v>
      </c>
      <c r="J306" s="1">
        <v>5</v>
      </c>
      <c r="K306" s="2">
        <v>5</v>
      </c>
      <c r="L306" s="11">
        <f t="shared" si="6"/>
        <v>10</v>
      </c>
      <c r="M306" s="1">
        <v>2014</v>
      </c>
      <c r="N306" s="1">
        <v>2016</v>
      </c>
      <c r="O306" s="3">
        <v>35988</v>
      </c>
      <c r="P306" s="80">
        <v>11012017</v>
      </c>
      <c r="Q306" s="80">
        <v>110400</v>
      </c>
      <c r="R306" s="80">
        <v>4</v>
      </c>
    </row>
    <row r="307" spans="1:18" x14ac:dyDescent="0.25">
      <c r="A307" s="14">
        <v>280</v>
      </c>
      <c r="B307" s="4" t="s">
        <v>2723</v>
      </c>
      <c r="C307" s="1" t="s">
        <v>594</v>
      </c>
      <c r="D307" s="1" t="s">
        <v>13</v>
      </c>
      <c r="E307" s="1" t="s">
        <v>595</v>
      </c>
      <c r="F307" s="1" t="s">
        <v>596</v>
      </c>
      <c r="G307" s="1" t="s">
        <v>3395</v>
      </c>
      <c r="H307" s="1" t="s">
        <v>15</v>
      </c>
      <c r="I307" s="4" t="s">
        <v>15</v>
      </c>
      <c r="J307" s="1">
        <v>5</v>
      </c>
      <c r="K307" s="2">
        <v>5</v>
      </c>
      <c r="L307" s="11">
        <f t="shared" si="6"/>
        <v>10</v>
      </c>
      <c r="M307" s="1">
        <v>2013</v>
      </c>
      <c r="N307" s="1">
        <v>2015</v>
      </c>
      <c r="O307" s="3">
        <v>36057</v>
      </c>
      <c r="P307" s="80">
        <v>11012017</v>
      </c>
      <c r="Q307" s="80">
        <v>110400</v>
      </c>
      <c r="R307" s="80">
        <v>4</v>
      </c>
    </row>
    <row r="308" spans="1:18" x14ac:dyDescent="0.25">
      <c r="A308" s="14">
        <v>281</v>
      </c>
      <c r="B308" s="4" t="s">
        <v>2724</v>
      </c>
      <c r="C308" s="1" t="s">
        <v>1199</v>
      </c>
      <c r="D308" s="1" t="s">
        <v>19</v>
      </c>
      <c r="E308" s="1" t="s">
        <v>1200</v>
      </c>
      <c r="F308" s="1" t="s">
        <v>1201</v>
      </c>
      <c r="G308" s="1" t="s">
        <v>3395</v>
      </c>
      <c r="H308" s="1" t="s">
        <v>15</v>
      </c>
      <c r="I308" s="4" t="s">
        <v>15</v>
      </c>
      <c r="J308" s="1">
        <v>5</v>
      </c>
      <c r="K308" s="2">
        <v>5</v>
      </c>
      <c r="L308" s="11">
        <f t="shared" si="6"/>
        <v>10</v>
      </c>
      <c r="M308" s="1">
        <v>2014</v>
      </c>
      <c r="N308" s="1">
        <v>2016</v>
      </c>
      <c r="O308" s="3">
        <v>36272</v>
      </c>
      <c r="P308" s="80">
        <v>11012017</v>
      </c>
      <c r="Q308" s="80">
        <v>110400</v>
      </c>
      <c r="R308" s="80">
        <v>4</v>
      </c>
    </row>
    <row r="309" spans="1:18" x14ac:dyDescent="0.25">
      <c r="A309" s="14">
        <v>282</v>
      </c>
      <c r="B309" s="4" t="s">
        <v>2725</v>
      </c>
      <c r="C309" s="1" t="s">
        <v>850</v>
      </c>
      <c r="D309" s="1" t="s">
        <v>19</v>
      </c>
      <c r="E309" s="1" t="s">
        <v>851</v>
      </c>
      <c r="F309" s="1" t="s">
        <v>852</v>
      </c>
      <c r="G309" s="1" t="s">
        <v>3395</v>
      </c>
      <c r="H309" s="1" t="s">
        <v>15</v>
      </c>
      <c r="I309" s="4" t="s">
        <v>15</v>
      </c>
      <c r="J309" s="1">
        <v>5</v>
      </c>
      <c r="K309" s="2">
        <v>5</v>
      </c>
      <c r="L309" s="11">
        <f t="shared" si="6"/>
        <v>10</v>
      </c>
      <c r="M309" s="1">
        <v>2014</v>
      </c>
      <c r="N309" s="1">
        <v>2016</v>
      </c>
      <c r="O309" s="3">
        <v>36093</v>
      </c>
      <c r="P309" s="80">
        <v>11012017</v>
      </c>
      <c r="Q309" s="80">
        <v>110400</v>
      </c>
      <c r="R309" s="80">
        <v>4</v>
      </c>
    </row>
    <row r="310" spans="1:18" x14ac:dyDescent="0.25">
      <c r="A310" s="14">
        <v>283</v>
      </c>
      <c r="B310" s="4" t="s">
        <v>2726</v>
      </c>
      <c r="C310" s="1" t="s">
        <v>285</v>
      </c>
      <c r="D310" s="1" t="s">
        <v>13</v>
      </c>
      <c r="E310" s="1" t="s">
        <v>286</v>
      </c>
      <c r="F310" s="1" t="s">
        <v>287</v>
      </c>
      <c r="G310" s="1" t="s">
        <v>3399</v>
      </c>
      <c r="H310" s="1" t="s">
        <v>15</v>
      </c>
      <c r="I310" s="4" t="s">
        <v>15</v>
      </c>
      <c r="J310" s="1">
        <v>5</v>
      </c>
      <c r="K310" s="2">
        <v>5</v>
      </c>
      <c r="L310" s="11">
        <f t="shared" si="6"/>
        <v>10</v>
      </c>
      <c r="M310" s="1">
        <v>2014</v>
      </c>
      <c r="N310" s="1">
        <v>2016</v>
      </c>
      <c r="O310" s="3">
        <v>36120</v>
      </c>
      <c r="P310" s="80">
        <v>11012017</v>
      </c>
      <c r="Q310" s="80">
        <v>110400</v>
      </c>
      <c r="R310" s="80">
        <v>4</v>
      </c>
    </row>
    <row r="311" spans="1:18" x14ac:dyDescent="0.25">
      <c r="A311" s="14">
        <v>284</v>
      </c>
      <c r="B311" s="4" t="s">
        <v>2727</v>
      </c>
      <c r="C311" s="1" t="s">
        <v>1007</v>
      </c>
      <c r="D311" s="1" t="s">
        <v>13</v>
      </c>
      <c r="E311" s="1" t="s">
        <v>294</v>
      </c>
      <c r="F311" s="1" t="s">
        <v>170</v>
      </c>
      <c r="G311" s="1" t="s">
        <v>3395</v>
      </c>
      <c r="H311" s="1" t="s">
        <v>15</v>
      </c>
      <c r="I311" s="4" t="s">
        <v>15</v>
      </c>
      <c r="J311" s="1">
        <v>5</v>
      </c>
      <c r="K311" s="2">
        <v>5</v>
      </c>
      <c r="L311" s="11">
        <f t="shared" si="6"/>
        <v>10</v>
      </c>
      <c r="M311" s="1">
        <v>2014</v>
      </c>
      <c r="N311" s="1">
        <v>2016</v>
      </c>
      <c r="O311" s="3">
        <v>35718</v>
      </c>
      <c r="P311" s="80">
        <v>11012017</v>
      </c>
      <c r="Q311" s="80">
        <v>110400</v>
      </c>
      <c r="R311" s="80">
        <v>4</v>
      </c>
    </row>
    <row r="312" spans="1:18" x14ac:dyDescent="0.25">
      <c r="A312" s="14">
        <v>285</v>
      </c>
      <c r="B312" s="4" t="s">
        <v>2728</v>
      </c>
      <c r="C312" s="1" t="s">
        <v>1376</v>
      </c>
      <c r="D312" s="1" t="s">
        <v>13</v>
      </c>
      <c r="E312" s="1" t="s">
        <v>1377</v>
      </c>
      <c r="F312" s="1" t="s">
        <v>236</v>
      </c>
      <c r="G312" s="1" t="s">
        <v>3395</v>
      </c>
      <c r="H312" s="1" t="s">
        <v>15</v>
      </c>
      <c r="I312" s="4" t="s">
        <v>15</v>
      </c>
      <c r="J312" s="1">
        <v>5</v>
      </c>
      <c r="K312" s="2">
        <v>5</v>
      </c>
      <c r="L312" s="11">
        <f t="shared" si="6"/>
        <v>10</v>
      </c>
      <c r="M312" s="1">
        <v>2014</v>
      </c>
      <c r="N312" s="1">
        <v>2016</v>
      </c>
      <c r="O312" s="3">
        <v>36146</v>
      </c>
      <c r="P312" s="80">
        <v>11012017</v>
      </c>
      <c r="Q312" s="80">
        <v>110400</v>
      </c>
      <c r="R312" s="80">
        <v>4</v>
      </c>
    </row>
    <row r="313" spans="1:18" x14ac:dyDescent="0.25">
      <c r="A313" s="14">
        <v>286</v>
      </c>
      <c r="B313" s="4" t="s">
        <v>2729</v>
      </c>
      <c r="C313" s="1" t="s">
        <v>275</v>
      </c>
      <c r="D313" s="1" t="s">
        <v>13</v>
      </c>
      <c r="E313" s="1" t="s">
        <v>276</v>
      </c>
      <c r="F313" s="1" t="s">
        <v>277</v>
      </c>
      <c r="G313" s="1" t="s">
        <v>3395</v>
      </c>
      <c r="H313" s="1" t="s">
        <v>15</v>
      </c>
      <c r="I313" s="4" t="s">
        <v>15</v>
      </c>
      <c r="J313" s="1">
        <v>5</v>
      </c>
      <c r="K313" s="2">
        <v>5</v>
      </c>
      <c r="L313" s="11">
        <f t="shared" si="6"/>
        <v>10</v>
      </c>
      <c r="M313" s="1">
        <v>2014</v>
      </c>
      <c r="N313" s="1">
        <v>2016</v>
      </c>
      <c r="O313" s="3">
        <v>36132</v>
      </c>
      <c r="P313" s="80">
        <v>11012017</v>
      </c>
      <c r="Q313" s="80">
        <v>110400</v>
      </c>
      <c r="R313" s="80">
        <v>4</v>
      </c>
    </row>
    <row r="314" spans="1:18" x14ac:dyDescent="0.25">
      <c r="A314" s="14">
        <v>287</v>
      </c>
      <c r="B314" s="4" t="s">
        <v>2730</v>
      </c>
      <c r="C314" s="1" t="s">
        <v>1624</v>
      </c>
      <c r="D314" s="1" t="s">
        <v>19</v>
      </c>
      <c r="E314" s="1" t="s">
        <v>1625</v>
      </c>
      <c r="F314" s="1" t="s">
        <v>1626</v>
      </c>
      <c r="G314" s="1" t="s">
        <v>3395</v>
      </c>
      <c r="H314" s="1" t="s">
        <v>15</v>
      </c>
      <c r="I314" s="4" t="s">
        <v>15</v>
      </c>
      <c r="J314" s="1">
        <v>5</v>
      </c>
      <c r="K314" s="2">
        <v>5</v>
      </c>
      <c r="L314" s="11">
        <f t="shared" si="6"/>
        <v>10</v>
      </c>
      <c r="M314" s="1">
        <v>2014</v>
      </c>
      <c r="N314" s="1">
        <v>2016</v>
      </c>
      <c r="O314" s="3">
        <v>36090</v>
      </c>
      <c r="P314" s="80">
        <v>11012017</v>
      </c>
      <c r="Q314" s="80">
        <v>110400</v>
      </c>
      <c r="R314" s="80">
        <v>4</v>
      </c>
    </row>
    <row r="315" spans="1:18" x14ac:dyDescent="0.25">
      <c r="A315" s="14">
        <v>288</v>
      </c>
      <c r="B315" s="4" t="s">
        <v>2731</v>
      </c>
      <c r="C315" s="1" t="s">
        <v>156</v>
      </c>
      <c r="D315" s="1" t="s">
        <v>19</v>
      </c>
      <c r="E315" s="1" t="s">
        <v>157</v>
      </c>
      <c r="F315" s="1" t="s">
        <v>158</v>
      </c>
      <c r="G315" s="1" t="s">
        <v>3399</v>
      </c>
      <c r="H315" s="1" t="s">
        <v>66</v>
      </c>
      <c r="I315" s="4" t="s">
        <v>66</v>
      </c>
      <c r="J315" s="1">
        <v>5</v>
      </c>
      <c r="K315" s="2">
        <v>5</v>
      </c>
      <c r="L315" s="11">
        <f t="shared" si="6"/>
        <v>10</v>
      </c>
      <c r="M315" s="1">
        <v>2014</v>
      </c>
      <c r="N315" s="1">
        <v>2016</v>
      </c>
      <c r="O315" s="3">
        <v>36292</v>
      </c>
      <c r="P315" s="80">
        <v>11012017</v>
      </c>
      <c r="Q315" s="80">
        <v>110400</v>
      </c>
      <c r="R315" s="80">
        <v>4</v>
      </c>
    </row>
    <row r="316" spans="1:18" x14ac:dyDescent="0.25">
      <c r="A316" s="14">
        <v>289</v>
      </c>
      <c r="B316" s="4" t="s">
        <v>2732</v>
      </c>
      <c r="C316" s="1" t="s">
        <v>484</v>
      </c>
      <c r="D316" s="1" t="s">
        <v>13</v>
      </c>
      <c r="E316" s="1" t="s">
        <v>1669</v>
      </c>
      <c r="F316" s="1" t="s">
        <v>1670</v>
      </c>
      <c r="G316" s="1" t="s">
        <v>3395</v>
      </c>
      <c r="H316" s="1" t="s">
        <v>49</v>
      </c>
      <c r="I316" s="4" t="s">
        <v>49</v>
      </c>
      <c r="J316" s="1">
        <v>5</v>
      </c>
      <c r="K316" s="2">
        <v>5</v>
      </c>
      <c r="L316" s="11">
        <f t="shared" si="6"/>
        <v>10</v>
      </c>
      <c r="M316" s="1">
        <v>2014</v>
      </c>
      <c r="N316" s="1">
        <v>2016</v>
      </c>
      <c r="O316" s="3">
        <v>36428</v>
      </c>
      <c r="P316" s="80">
        <v>11012017</v>
      </c>
      <c r="Q316" s="80">
        <v>110400</v>
      </c>
      <c r="R316" s="80">
        <v>4</v>
      </c>
    </row>
    <row r="317" spans="1:18" x14ac:dyDescent="0.25">
      <c r="A317" s="14">
        <v>290</v>
      </c>
      <c r="B317" s="4" t="s">
        <v>2733</v>
      </c>
      <c r="C317" s="1" t="s">
        <v>2036</v>
      </c>
      <c r="D317" s="1" t="s">
        <v>13</v>
      </c>
      <c r="E317" s="1" t="s">
        <v>2000</v>
      </c>
      <c r="F317" s="1" t="s">
        <v>951</v>
      </c>
      <c r="G317" s="1" t="s">
        <v>3395</v>
      </c>
      <c r="H317" s="1" t="s">
        <v>49</v>
      </c>
      <c r="I317" s="4" t="s">
        <v>49</v>
      </c>
      <c r="J317" s="1">
        <v>5</v>
      </c>
      <c r="K317" s="2">
        <v>5</v>
      </c>
      <c r="L317" s="11">
        <f t="shared" si="6"/>
        <v>10</v>
      </c>
      <c r="M317" s="1">
        <v>2014</v>
      </c>
      <c r="N317" s="1">
        <v>2016</v>
      </c>
      <c r="O317" s="3">
        <v>36122</v>
      </c>
      <c r="P317" s="80">
        <v>11012017</v>
      </c>
      <c r="Q317" s="80">
        <v>110400</v>
      </c>
      <c r="R317" s="80">
        <v>4</v>
      </c>
    </row>
    <row r="318" spans="1:18" x14ac:dyDescent="0.25">
      <c r="A318" s="14">
        <v>291</v>
      </c>
      <c r="B318" s="4" t="s">
        <v>2734</v>
      </c>
      <c r="C318" s="1" t="s">
        <v>1460</v>
      </c>
      <c r="D318" s="1" t="s">
        <v>13</v>
      </c>
      <c r="E318" s="1" t="s">
        <v>1461</v>
      </c>
      <c r="F318" s="1" t="s">
        <v>1462</v>
      </c>
      <c r="G318" s="1" t="s">
        <v>3395</v>
      </c>
      <c r="H318" s="1" t="s">
        <v>15</v>
      </c>
      <c r="I318" s="4" t="s">
        <v>15</v>
      </c>
      <c r="J318" s="1">
        <v>5</v>
      </c>
      <c r="K318" s="2">
        <v>5</v>
      </c>
      <c r="L318" s="11">
        <f t="shared" si="6"/>
        <v>10</v>
      </c>
      <c r="M318" s="1">
        <v>2014</v>
      </c>
      <c r="N318" s="1">
        <v>2016</v>
      </c>
      <c r="O318" s="3">
        <v>35608</v>
      </c>
      <c r="P318" s="80">
        <v>11012017</v>
      </c>
      <c r="Q318" s="80">
        <v>110400</v>
      </c>
      <c r="R318" s="80">
        <v>4</v>
      </c>
    </row>
    <row r="319" spans="1:18" x14ac:dyDescent="0.25">
      <c r="A319" s="14">
        <v>292</v>
      </c>
      <c r="B319" s="4" t="s">
        <v>2735</v>
      </c>
      <c r="C319" s="1" t="s">
        <v>1955</v>
      </c>
      <c r="D319" s="1" t="s">
        <v>13</v>
      </c>
      <c r="E319" s="1" t="s">
        <v>131</v>
      </c>
      <c r="F319" s="1" t="s">
        <v>1956</v>
      </c>
      <c r="G319" s="1" t="s">
        <v>3395</v>
      </c>
      <c r="H319" s="1" t="s">
        <v>15</v>
      </c>
      <c r="I319" s="4" t="s">
        <v>15</v>
      </c>
      <c r="J319" s="1">
        <v>5</v>
      </c>
      <c r="K319" s="2">
        <v>5</v>
      </c>
      <c r="L319" s="11">
        <f t="shared" si="6"/>
        <v>10</v>
      </c>
      <c r="M319" s="1">
        <v>2014</v>
      </c>
      <c r="N319" s="1">
        <v>2016</v>
      </c>
      <c r="O319" s="3">
        <v>36477</v>
      </c>
      <c r="P319" s="80">
        <v>11012017</v>
      </c>
      <c r="Q319" s="80">
        <v>110400</v>
      </c>
      <c r="R319" s="80">
        <v>4</v>
      </c>
    </row>
    <row r="320" spans="1:18" x14ac:dyDescent="0.25">
      <c r="A320" s="14">
        <v>293</v>
      </c>
      <c r="B320" s="4" t="s">
        <v>2736</v>
      </c>
      <c r="C320" s="1" t="s">
        <v>688</v>
      </c>
      <c r="D320" s="1" t="s">
        <v>13</v>
      </c>
      <c r="E320" s="1" t="s">
        <v>689</v>
      </c>
      <c r="F320" s="1" t="s">
        <v>690</v>
      </c>
      <c r="G320" s="1" t="s">
        <v>3395</v>
      </c>
      <c r="H320" s="1" t="s">
        <v>15</v>
      </c>
      <c r="I320" s="4" t="s">
        <v>49</v>
      </c>
      <c r="J320" s="1">
        <v>5</v>
      </c>
      <c r="K320" s="2">
        <v>5</v>
      </c>
      <c r="L320" s="11">
        <f t="shared" si="6"/>
        <v>10</v>
      </c>
      <c r="M320" s="1">
        <v>2014</v>
      </c>
      <c r="N320" s="1">
        <v>2016</v>
      </c>
      <c r="O320" s="3">
        <v>35880</v>
      </c>
      <c r="P320" s="80">
        <v>11012017</v>
      </c>
      <c r="Q320" s="80">
        <v>110400</v>
      </c>
      <c r="R320" s="80">
        <v>4</v>
      </c>
    </row>
    <row r="321" spans="1:18" x14ac:dyDescent="0.25">
      <c r="A321" s="14">
        <v>294</v>
      </c>
      <c r="B321" s="4" t="s">
        <v>2737</v>
      </c>
      <c r="C321" s="1" t="s">
        <v>1152</v>
      </c>
      <c r="D321" s="1" t="s">
        <v>13</v>
      </c>
      <c r="E321" s="1" t="s">
        <v>1153</v>
      </c>
      <c r="F321" s="1" t="s">
        <v>1154</v>
      </c>
      <c r="G321" s="1" t="s">
        <v>3395</v>
      </c>
      <c r="H321" s="1" t="s">
        <v>15</v>
      </c>
      <c r="I321" s="4" t="s">
        <v>15</v>
      </c>
      <c r="J321" s="1">
        <v>5</v>
      </c>
      <c r="K321" s="2">
        <v>5</v>
      </c>
      <c r="L321" s="11">
        <f t="shared" si="6"/>
        <v>10</v>
      </c>
      <c r="M321" s="1">
        <v>2013</v>
      </c>
      <c r="N321" s="1">
        <v>2015</v>
      </c>
      <c r="O321" s="3">
        <v>35847</v>
      </c>
      <c r="P321" s="80">
        <v>11012017</v>
      </c>
      <c r="Q321" s="80">
        <v>110400</v>
      </c>
      <c r="R321" s="80">
        <v>4</v>
      </c>
    </row>
    <row r="322" spans="1:18" x14ac:dyDescent="0.25">
      <c r="A322" s="14">
        <v>295</v>
      </c>
      <c r="B322" s="4" t="s">
        <v>2738</v>
      </c>
      <c r="C322" s="1" t="s">
        <v>123</v>
      </c>
      <c r="D322" s="1" t="s">
        <v>13</v>
      </c>
      <c r="E322" s="1" t="s">
        <v>124</v>
      </c>
      <c r="F322" s="1" t="s">
        <v>125</v>
      </c>
      <c r="G322" s="1" t="s">
        <v>3395</v>
      </c>
      <c r="H322" s="1" t="s">
        <v>15</v>
      </c>
      <c r="I322" s="4" t="s">
        <v>15</v>
      </c>
      <c r="J322" s="1">
        <v>5</v>
      </c>
      <c r="K322" s="2">
        <v>5</v>
      </c>
      <c r="L322" s="11">
        <f t="shared" si="6"/>
        <v>10</v>
      </c>
      <c r="M322" s="1">
        <v>2014</v>
      </c>
      <c r="N322" s="1">
        <v>2016</v>
      </c>
      <c r="O322" s="3">
        <v>36348</v>
      </c>
      <c r="P322" s="80">
        <v>11012017</v>
      </c>
      <c r="Q322" s="80">
        <v>110400</v>
      </c>
      <c r="R322" s="80">
        <v>4</v>
      </c>
    </row>
    <row r="323" spans="1:18" x14ac:dyDescent="0.25">
      <c r="A323" s="14">
        <v>296</v>
      </c>
      <c r="B323" s="4" t="s">
        <v>2739</v>
      </c>
      <c r="C323" s="1" t="s">
        <v>491</v>
      </c>
      <c r="D323" s="1" t="s">
        <v>19</v>
      </c>
      <c r="E323" s="1" t="s">
        <v>492</v>
      </c>
      <c r="F323" s="1" t="s">
        <v>493</v>
      </c>
      <c r="G323" s="1" t="s">
        <v>3395</v>
      </c>
      <c r="H323" s="1" t="s">
        <v>15</v>
      </c>
      <c r="I323" s="4" t="s">
        <v>15</v>
      </c>
      <c r="J323" s="1">
        <v>5</v>
      </c>
      <c r="K323" s="2">
        <v>5</v>
      </c>
      <c r="L323" s="11">
        <f t="shared" si="6"/>
        <v>10</v>
      </c>
      <c r="M323" s="1">
        <v>2014</v>
      </c>
      <c r="N323" s="1">
        <v>2016</v>
      </c>
      <c r="O323" s="3">
        <v>35783</v>
      </c>
      <c r="P323" s="80">
        <v>11012017</v>
      </c>
      <c r="Q323" s="80">
        <v>110400</v>
      </c>
      <c r="R323" s="80">
        <v>4</v>
      </c>
    </row>
    <row r="324" spans="1:18" x14ac:dyDescent="0.25">
      <c r="A324" s="14">
        <v>297</v>
      </c>
      <c r="B324" s="4" t="s">
        <v>2740</v>
      </c>
      <c r="C324" s="1" t="s">
        <v>1084</v>
      </c>
      <c r="D324" s="1" t="s">
        <v>13</v>
      </c>
      <c r="E324" s="1" t="s">
        <v>1085</v>
      </c>
      <c r="F324" s="1" t="s">
        <v>232</v>
      </c>
      <c r="G324" s="1" t="s">
        <v>3395</v>
      </c>
      <c r="H324" s="1" t="s">
        <v>15</v>
      </c>
      <c r="I324" s="4" t="s">
        <v>15</v>
      </c>
      <c r="J324" s="1">
        <v>5</v>
      </c>
      <c r="K324" s="2">
        <v>5</v>
      </c>
      <c r="L324" s="11">
        <f t="shared" si="6"/>
        <v>10</v>
      </c>
      <c r="M324" s="1">
        <v>2013</v>
      </c>
      <c r="N324" s="1">
        <v>2015</v>
      </c>
      <c r="O324" s="3">
        <v>35870</v>
      </c>
      <c r="P324" s="80">
        <v>11012017</v>
      </c>
      <c r="Q324" s="80">
        <v>110400</v>
      </c>
      <c r="R324" s="80">
        <v>4</v>
      </c>
    </row>
    <row r="325" spans="1:18" x14ac:dyDescent="0.25">
      <c r="A325" s="14">
        <v>298</v>
      </c>
      <c r="B325" s="4" t="s">
        <v>2741</v>
      </c>
      <c r="C325" s="1" t="s">
        <v>1129</v>
      </c>
      <c r="D325" s="1" t="s">
        <v>13</v>
      </c>
      <c r="E325" s="1" t="s">
        <v>732</v>
      </c>
      <c r="F325" s="1" t="s">
        <v>1130</v>
      </c>
      <c r="G325" s="1" t="s">
        <v>3395</v>
      </c>
      <c r="H325" s="1" t="s">
        <v>15</v>
      </c>
      <c r="I325" s="4" t="s">
        <v>15</v>
      </c>
      <c r="J325" s="1">
        <v>5</v>
      </c>
      <c r="K325" s="2">
        <v>5</v>
      </c>
      <c r="L325" s="11">
        <f t="shared" si="6"/>
        <v>10</v>
      </c>
      <c r="M325" s="1">
        <v>2014</v>
      </c>
      <c r="N325" s="1">
        <v>2016</v>
      </c>
      <c r="O325" s="3">
        <v>36113</v>
      </c>
      <c r="P325" s="80">
        <v>11012017</v>
      </c>
      <c r="Q325" s="80">
        <v>110400</v>
      </c>
      <c r="R325" s="80">
        <v>4</v>
      </c>
    </row>
    <row r="326" spans="1:18" x14ac:dyDescent="0.25">
      <c r="A326" s="14">
        <v>299</v>
      </c>
      <c r="B326" s="4" t="s">
        <v>2742</v>
      </c>
      <c r="C326" s="1" t="s">
        <v>1212</v>
      </c>
      <c r="D326" s="1" t="s">
        <v>13</v>
      </c>
      <c r="E326" s="1" t="s">
        <v>1213</v>
      </c>
      <c r="F326" s="1" t="s">
        <v>244</v>
      </c>
      <c r="G326" s="1" t="s">
        <v>3395</v>
      </c>
      <c r="H326" s="1" t="s">
        <v>15</v>
      </c>
      <c r="I326" s="4" t="s">
        <v>15</v>
      </c>
      <c r="J326" s="1">
        <v>5</v>
      </c>
      <c r="K326" s="2">
        <v>5</v>
      </c>
      <c r="L326" s="11">
        <f t="shared" si="6"/>
        <v>10</v>
      </c>
      <c r="M326" s="1">
        <v>2014</v>
      </c>
      <c r="N326" s="1">
        <v>2016</v>
      </c>
      <c r="O326" s="3">
        <v>36160</v>
      </c>
      <c r="P326" s="80">
        <v>11012017</v>
      </c>
      <c r="Q326" s="80">
        <v>110400</v>
      </c>
      <c r="R326" s="80">
        <v>4</v>
      </c>
    </row>
    <row r="327" spans="1:18" x14ac:dyDescent="0.25">
      <c r="A327" s="14">
        <v>300</v>
      </c>
      <c r="B327" s="4" t="s">
        <v>2743</v>
      </c>
      <c r="C327" s="1" t="s">
        <v>1871</v>
      </c>
      <c r="D327" s="1" t="s">
        <v>13</v>
      </c>
      <c r="E327" s="1" t="s">
        <v>1872</v>
      </c>
      <c r="F327" s="1" t="s">
        <v>1873</v>
      </c>
      <c r="G327" s="1" t="s">
        <v>3395</v>
      </c>
      <c r="H327" s="1" t="s">
        <v>15</v>
      </c>
      <c r="I327" s="4" t="s">
        <v>15</v>
      </c>
      <c r="J327" s="1">
        <v>5</v>
      </c>
      <c r="K327" s="2">
        <v>5</v>
      </c>
      <c r="L327" s="11">
        <f t="shared" si="6"/>
        <v>10</v>
      </c>
      <c r="M327" s="1">
        <v>2013</v>
      </c>
      <c r="N327" s="1">
        <v>2015</v>
      </c>
      <c r="O327" s="3">
        <v>35912</v>
      </c>
      <c r="P327" s="80">
        <v>11012017</v>
      </c>
      <c r="Q327" s="80">
        <v>110400</v>
      </c>
      <c r="R327" s="80">
        <v>4</v>
      </c>
    </row>
    <row r="328" spans="1:18" x14ac:dyDescent="0.25">
      <c r="A328" s="14">
        <v>301</v>
      </c>
      <c r="B328" s="4" t="s">
        <v>2744</v>
      </c>
      <c r="C328" s="1" t="s">
        <v>627</v>
      </c>
      <c r="D328" s="1" t="s">
        <v>13</v>
      </c>
      <c r="E328" s="1" t="s">
        <v>628</v>
      </c>
      <c r="F328" s="1" t="s">
        <v>629</v>
      </c>
      <c r="G328" s="1" t="s">
        <v>3395</v>
      </c>
      <c r="H328" s="1" t="s">
        <v>15</v>
      </c>
      <c r="I328" s="4" t="s">
        <v>66</v>
      </c>
      <c r="J328" s="1">
        <v>5</v>
      </c>
      <c r="K328" s="2">
        <v>5</v>
      </c>
      <c r="L328" s="11">
        <f t="shared" si="6"/>
        <v>10</v>
      </c>
      <c r="M328" s="1">
        <v>2013</v>
      </c>
      <c r="N328" s="1">
        <v>2015</v>
      </c>
      <c r="O328" s="3">
        <v>35498</v>
      </c>
      <c r="P328" s="80">
        <v>11012017</v>
      </c>
      <c r="Q328" s="80">
        <v>110400</v>
      </c>
      <c r="R328" s="80">
        <v>4</v>
      </c>
    </row>
    <row r="329" spans="1:18" x14ac:dyDescent="0.25">
      <c r="A329" s="14">
        <v>302</v>
      </c>
      <c r="B329" s="4" t="s">
        <v>2745</v>
      </c>
      <c r="C329" s="1" t="s">
        <v>305</v>
      </c>
      <c r="D329" s="1" t="s">
        <v>13</v>
      </c>
      <c r="E329" s="1" t="s">
        <v>306</v>
      </c>
      <c r="F329" s="1" t="s">
        <v>307</v>
      </c>
      <c r="G329" s="1" t="s">
        <v>3399</v>
      </c>
      <c r="H329" s="1" t="s">
        <v>15</v>
      </c>
      <c r="I329" s="4" t="s">
        <v>15</v>
      </c>
      <c r="J329" s="1">
        <v>5</v>
      </c>
      <c r="K329" s="2">
        <v>5</v>
      </c>
      <c r="L329" s="11">
        <f t="shared" si="6"/>
        <v>10</v>
      </c>
      <c r="M329" s="1">
        <v>2014</v>
      </c>
      <c r="N329" s="1">
        <v>2016</v>
      </c>
      <c r="O329" s="3">
        <v>36095</v>
      </c>
      <c r="P329" s="80">
        <v>11012017</v>
      </c>
      <c r="Q329" s="80">
        <v>110400</v>
      </c>
      <c r="R329" s="80">
        <v>4</v>
      </c>
    </row>
    <row r="330" spans="1:18" x14ac:dyDescent="0.25">
      <c r="A330" s="14">
        <v>303</v>
      </c>
      <c r="B330" s="4" t="s">
        <v>2746</v>
      </c>
      <c r="C330" s="1" t="s">
        <v>1773</v>
      </c>
      <c r="D330" s="1" t="s">
        <v>19</v>
      </c>
      <c r="E330" s="1" t="s">
        <v>1774</v>
      </c>
      <c r="F330" s="1" t="s">
        <v>1775</v>
      </c>
      <c r="G330" s="1" t="s">
        <v>3395</v>
      </c>
      <c r="H330" s="1" t="s">
        <v>15</v>
      </c>
      <c r="I330" s="4" t="s">
        <v>15</v>
      </c>
      <c r="J330" s="1">
        <v>5</v>
      </c>
      <c r="K330" s="2">
        <v>5</v>
      </c>
      <c r="L330" s="11">
        <f t="shared" si="6"/>
        <v>10</v>
      </c>
      <c r="M330" s="1">
        <v>2014</v>
      </c>
      <c r="N330" s="1">
        <v>2016</v>
      </c>
      <c r="O330" s="3">
        <v>36463</v>
      </c>
      <c r="P330" s="80">
        <v>11012017</v>
      </c>
      <c r="Q330" s="80">
        <v>110400</v>
      </c>
      <c r="R330" s="80">
        <v>4</v>
      </c>
    </row>
    <row r="331" spans="1:18" x14ac:dyDescent="0.25">
      <c r="A331" s="14">
        <v>304</v>
      </c>
      <c r="B331" s="4" t="s">
        <v>2747</v>
      </c>
      <c r="C331" s="1" t="s">
        <v>1413</v>
      </c>
      <c r="D331" s="1" t="s">
        <v>13</v>
      </c>
      <c r="E331" s="1" t="s">
        <v>1414</v>
      </c>
      <c r="F331" s="1" t="s">
        <v>1415</v>
      </c>
      <c r="G331" s="1" t="s">
        <v>3399</v>
      </c>
      <c r="H331" s="1" t="s">
        <v>15</v>
      </c>
      <c r="I331" s="4" t="s">
        <v>66</v>
      </c>
      <c r="J331" s="1">
        <v>5</v>
      </c>
      <c r="K331" s="2">
        <v>5</v>
      </c>
      <c r="L331" s="11">
        <f t="shared" si="6"/>
        <v>10</v>
      </c>
      <c r="M331" s="1">
        <v>2014</v>
      </c>
      <c r="N331" s="1">
        <v>2016</v>
      </c>
      <c r="O331" s="3">
        <v>35838</v>
      </c>
      <c r="P331" s="80">
        <v>11012017</v>
      </c>
      <c r="Q331" s="80">
        <v>110400</v>
      </c>
      <c r="R331" s="80">
        <v>4</v>
      </c>
    </row>
    <row r="332" spans="1:18" x14ac:dyDescent="0.25">
      <c r="A332" s="14">
        <v>305</v>
      </c>
      <c r="B332" s="4" t="s">
        <v>2748</v>
      </c>
      <c r="C332" s="1" t="s">
        <v>1596</v>
      </c>
      <c r="D332" s="1" t="s">
        <v>19</v>
      </c>
      <c r="E332" s="1" t="s">
        <v>1597</v>
      </c>
      <c r="F332" s="1" t="s">
        <v>653</v>
      </c>
      <c r="G332" s="1" t="s">
        <v>3395</v>
      </c>
      <c r="H332" s="1" t="s">
        <v>15</v>
      </c>
      <c r="I332" s="4" t="s">
        <v>15</v>
      </c>
      <c r="J332" s="1">
        <v>5</v>
      </c>
      <c r="K332" s="2">
        <v>5</v>
      </c>
      <c r="L332" s="11">
        <f t="shared" si="6"/>
        <v>10</v>
      </c>
      <c r="M332" s="1">
        <v>2014</v>
      </c>
      <c r="N332" s="1">
        <v>2016</v>
      </c>
      <c r="O332" s="3">
        <v>35425</v>
      </c>
      <c r="P332" s="80">
        <v>11012017</v>
      </c>
      <c r="Q332" s="80">
        <v>110400</v>
      </c>
      <c r="R332" s="80">
        <v>4</v>
      </c>
    </row>
    <row r="333" spans="1:18" x14ac:dyDescent="0.25">
      <c r="A333" s="14">
        <v>306</v>
      </c>
      <c r="B333" s="4" t="s">
        <v>2749</v>
      </c>
      <c r="C333" s="1" t="s">
        <v>1138</v>
      </c>
      <c r="D333" s="1" t="s">
        <v>13</v>
      </c>
      <c r="E333" s="1" t="s">
        <v>1139</v>
      </c>
      <c r="F333" s="1" t="s">
        <v>27</v>
      </c>
      <c r="G333" s="1" t="s">
        <v>3395</v>
      </c>
      <c r="H333" s="1" t="s">
        <v>97</v>
      </c>
      <c r="I333" s="4" t="s">
        <v>97</v>
      </c>
      <c r="J333" s="1">
        <v>5</v>
      </c>
      <c r="K333" s="2">
        <v>5</v>
      </c>
      <c r="L333" s="11">
        <f t="shared" ref="L333:L353" si="7">J333+K333</f>
        <v>10</v>
      </c>
      <c r="M333" s="1">
        <v>2014</v>
      </c>
      <c r="N333" s="1">
        <v>2016</v>
      </c>
      <c r="O333" s="3">
        <v>35699</v>
      </c>
      <c r="P333" s="80">
        <v>11012017</v>
      </c>
      <c r="Q333" s="80">
        <v>110400</v>
      </c>
      <c r="R333" s="80">
        <v>4</v>
      </c>
    </row>
    <row r="334" spans="1:18" x14ac:dyDescent="0.25">
      <c r="A334" s="14">
        <v>307</v>
      </c>
      <c r="B334" s="4" t="s">
        <v>2750</v>
      </c>
      <c r="C334" s="1" t="s">
        <v>2003</v>
      </c>
      <c r="D334" s="1" t="s">
        <v>13</v>
      </c>
      <c r="E334" s="1" t="s">
        <v>1412</v>
      </c>
      <c r="F334" s="1" t="s">
        <v>2004</v>
      </c>
      <c r="G334" s="1" t="s">
        <v>3395</v>
      </c>
      <c r="H334" s="1" t="s">
        <v>15</v>
      </c>
      <c r="I334" s="4" t="s">
        <v>15</v>
      </c>
      <c r="J334" s="1">
        <v>5</v>
      </c>
      <c r="K334" s="2">
        <v>5</v>
      </c>
      <c r="L334" s="11">
        <f t="shared" si="7"/>
        <v>10</v>
      </c>
      <c r="M334" s="1">
        <v>2014</v>
      </c>
      <c r="N334" s="1">
        <v>2016</v>
      </c>
      <c r="O334" s="3">
        <v>35761</v>
      </c>
      <c r="P334" s="80">
        <v>11012017</v>
      </c>
      <c r="Q334" s="80">
        <v>110400</v>
      </c>
      <c r="R334" s="80">
        <v>4</v>
      </c>
    </row>
    <row r="335" spans="1:18" x14ac:dyDescent="0.25">
      <c r="A335" s="14">
        <v>308</v>
      </c>
      <c r="B335" s="4" t="s">
        <v>2751</v>
      </c>
      <c r="C335" s="1" t="s">
        <v>2175</v>
      </c>
      <c r="D335" s="1" t="s">
        <v>19</v>
      </c>
      <c r="E335" s="1" t="s">
        <v>2176</v>
      </c>
      <c r="F335" s="1" t="s">
        <v>2177</v>
      </c>
      <c r="G335" s="1" t="s">
        <v>3395</v>
      </c>
      <c r="H335" s="1" t="s">
        <v>15</v>
      </c>
      <c r="I335" s="4" t="s">
        <v>15</v>
      </c>
      <c r="J335" s="1">
        <v>4.88</v>
      </c>
      <c r="K335" s="2">
        <v>5</v>
      </c>
      <c r="L335" s="11">
        <f t="shared" si="7"/>
        <v>9.879999999999999</v>
      </c>
      <c r="M335" s="1">
        <v>2014</v>
      </c>
      <c r="N335" s="1">
        <v>2016</v>
      </c>
      <c r="O335" s="3">
        <v>36107</v>
      </c>
      <c r="P335" s="80">
        <v>11012017</v>
      </c>
      <c r="Q335" s="80">
        <v>110400</v>
      </c>
      <c r="R335" s="80">
        <v>4</v>
      </c>
    </row>
    <row r="336" spans="1:18" x14ac:dyDescent="0.25">
      <c r="A336" s="14">
        <v>309</v>
      </c>
      <c r="B336" s="4" t="s">
        <v>2752</v>
      </c>
      <c r="C336" s="1" t="s">
        <v>1373</v>
      </c>
      <c r="D336" s="1" t="s">
        <v>13</v>
      </c>
      <c r="E336" s="1" t="s">
        <v>1374</v>
      </c>
      <c r="F336" s="1" t="s">
        <v>1375</v>
      </c>
      <c r="G336" s="1" t="s">
        <v>3395</v>
      </c>
      <c r="H336" s="1" t="s">
        <v>15</v>
      </c>
      <c r="I336" s="4" t="s">
        <v>15</v>
      </c>
      <c r="J336" s="1">
        <v>5</v>
      </c>
      <c r="K336" s="2">
        <v>5</v>
      </c>
      <c r="L336" s="11">
        <f t="shared" si="7"/>
        <v>10</v>
      </c>
      <c r="M336" s="1">
        <v>2014</v>
      </c>
      <c r="N336" s="1">
        <v>2016</v>
      </c>
      <c r="O336" s="3">
        <v>36151</v>
      </c>
      <c r="P336" s="80">
        <v>11012017</v>
      </c>
      <c r="Q336" s="80">
        <v>110400</v>
      </c>
      <c r="R336" s="80">
        <v>4</v>
      </c>
    </row>
    <row r="337" spans="1:18" x14ac:dyDescent="0.25">
      <c r="A337" s="14">
        <v>310</v>
      </c>
      <c r="B337" s="4" t="s">
        <v>2753</v>
      </c>
      <c r="C337" s="1" t="s">
        <v>2037</v>
      </c>
      <c r="D337" s="1" t="s">
        <v>19</v>
      </c>
      <c r="E337" s="1" t="s">
        <v>2038</v>
      </c>
      <c r="F337" s="1" t="s">
        <v>2039</v>
      </c>
      <c r="G337" s="1" t="s">
        <v>3395</v>
      </c>
      <c r="H337" s="1" t="s">
        <v>15</v>
      </c>
      <c r="I337" s="4" t="s">
        <v>15</v>
      </c>
      <c r="J337" s="1">
        <v>5</v>
      </c>
      <c r="K337" s="2">
        <v>5</v>
      </c>
      <c r="L337" s="11">
        <f t="shared" si="7"/>
        <v>10</v>
      </c>
      <c r="M337" s="1">
        <v>2014</v>
      </c>
      <c r="N337" s="1">
        <v>2016</v>
      </c>
      <c r="O337" s="3">
        <v>35977</v>
      </c>
      <c r="P337" s="80">
        <v>11012017</v>
      </c>
      <c r="Q337" s="80">
        <v>110400</v>
      </c>
      <c r="R337" s="80">
        <v>4</v>
      </c>
    </row>
    <row r="338" spans="1:18" x14ac:dyDescent="0.25">
      <c r="A338" s="14">
        <v>311</v>
      </c>
      <c r="B338" s="4" t="s">
        <v>2754</v>
      </c>
      <c r="C338" s="1" t="s">
        <v>1205</v>
      </c>
      <c r="D338" s="1" t="s">
        <v>13</v>
      </c>
      <c r="E338" s="1" t="s">
        <v>1206</v>
      </c>
      <c r="F338" s="1" t="s">
        <v>1207</v>
      </c>
      <c r="G338" s="1" t="s">
        <v>3395</v>
      </c>
      <c r="H338" s="1" t="s">
        <v>15</v>
      </c>
      <c r="I338" s="4" t="s">
        <v>15</v>
      </c>
      <c r="J338" s="1">
        <v>5</v>
      </c>
      <c r="K338" s="2">
        <v>5</v>
      </c>
      <c r="L338" s="11">
        <f t="shared" si="7"/>
        <v>10</v>
      </c>
      <c r="M338" s="1">
        <v>2014</v>
      </c>
      <c r="N338" s="1">
        <v>2016</v>
      </c>
      <c r="O338" s="3">
        <v>36198</v>
      </c>
      <c r="P338" s="80">
        <v>11012017</v>
      </c>
      <c r="Q338" s="80">
        <v>110400</v>
      </c>
      <c r="R338" s="80">
        <v>4</v>
      </c>
    </row>
    <row r="339" spans="1:18" x14ac:dyDescent="0.25">
      <c r="A339" s="14">
        <v>312</v>
      </c>
      <c r="B339" s="4" t="s">
        <v>2755</v>
      </c>
      <c r="C339" s="1" t="s">
        <v>988</v>
      </c>
      <c r="D339" s="1" t="s">
        <v>13</v>
      </c>
      <c r="E339" s="1" t="s">
        <v>989</v>
      </c>
      <c r="F339" s="1" t="s">
        <v>990</v>
      </c>
      <c r="G339" s="1" t="s">
        <v>3395</v>
      </c>
      <c r="H339" s="1" t="s">
        <v>15</v>
      </c>
      <c r="I339" s="4" t="s">
        <v>15</v>
      </c>
      <c r="J339" s="1">
        <v>5</v>
      </c>
      <c r="K339" s="2">
        <v>5</v>
      </c>
      <c r="L339" s="11">
        <f t="shared" si="7"/>
        <v>10</v>
      </c>
      <c r="M339" s="1">
        <v>2014</v>
      </c>
      <c r="N339" s="1">
        <v>2016</v>
      </c>
      <c r="O339" s="3">
        <v>35777</v>
      </c>
      <c r="P339" s="80">
        <v>11012017</v>
      </c>
      <c r="Q339" s="80">
        <v>110400</v>
      </c>
      <c r="R339" s="80">
        <v>4</v>
      </c>
    </row>
    <row r="340" spans="1:18" x14ac:dyDescent="0.25">
      <c r="A340" s="14">
        <v>313</v>
      </c>
      <c r="B340" s="4" t="s">
        <v>2756</v>
      </c>
      <c r="C340" s="1" t="s">
        <v>1728</v>
      </c>
      <c r="D340" s="1" t="s">
        <v>13</v>
      </c>
      <c r="E340" s="1" t="s">
        <v>1729</v>
      </c>
      <c r="F340" s="1" t="s">
        <v>1730</v>
      </c>
      <c r="G340" s="1" t="s">
        <v>3395</v>
      </c>
      <c r="H340" s="1" t="s">
        <v>17</v>
      </c>
      <c r="I340" s="4" t="s">
        <v>17</v>
      </c>
      <c r="J340" s="1">
        <v>5</v>
      </c>
      <c r="K340" s="2">
        <v>5</v>
      </c>
      <c r="L340" s="11">
        <f t="shared" si="7"/>
        <v>10</v>
      </c>
      <c r="M340" s="1">
        <v>2014</v>
      </c>
      <c r="N340" s="1">
        <v>2016</v>
      </c>
      <c r="O340" s="3">
        <v>36192</v>
      </c>
      <c r="P340" s="80">
        <v>11012017</v>
      </c>
      <c r="Q340" s="80">
        <v>110400</v>
      </c>
      <c r="R340" s="80">
        <v>4</v>
      </c>
    </row>
    <row r="341" spans="1:18" x14ac:dyDescent="0.25">
      <c r="A341" s="14">
        <v>314</v>
      </c>
      <c r="B341" s="4" t="s">
        <v>2757</v>
      </c>
      <c r="C341" s="1" t="s">
        <v>328</v>
      </c>
      <c r="D341" s="1" t="s">
        <v>19</v>
      </c>
      <c r="E341" s="1" t="s">
        <v>329</v>
      </c>
      <c r="F341" s="1" t="s">
        <v>330</v>
      </c>
      <c r="G341" s="1" t="s">
        <v>3395</v>
      </c>
      <c r="H341" s="1" t="s">
        <v>15</v>
      </c>
      <c r="I341" s="4" t="s">
        <v>15</v>
      </c>
      <c r="J341" s="1">
        <v>5</v>
      </c>
      <c r="K341" s="2">
        <v>5</v>
      </c>
      <c r="L341" s="11">
        <f t="shared" si="7"/>
        <v>10</v>
      </c>
      <c r="M341" s="1">
        <v>2014</v>
      </c>
      <c r="N341" s="1">
        <v>2016</v>
      </c>
      <c r="O341" s="3">
        <v>36068</v>
      </c>
      <c r="P341" s="80">
        <v>11012017</v>
      </c>
      <c r="Q341" s="80">
        <v>110400</v>
      </c>
      <c r="R341" s="80">
        <v>4</v>
      </c>
    </row>
    <row r="342" spans="1:18" x14ac:dyDescent="0.25">
      <c r="A342" s="14">
        <v>315</v>
      </c>
      <c r="B342" s="4" t="s">
        <v>2758</v>
      </c>
      <c r="C342" s="1" t="s">
        <v>2033</v>
      </c>
      <c r="D342" s="1" t="s">
        <v>19</v>
      </c>
      <c r="E342" s="1" t="s">
        <v>2034</v>
      </c>
      <c r="F342" s="1" t="s">
        <v>2035</v>
      </c>
      <c r="G342" s="1" t="s">
        <v>3395</v>
      </c>
      <c r="H342" s="1" t="s">
        <v>15</v>
      </c>
      <c r="I342" s="4" t="s">
        <v>15</v>
      </c>
      <c r="J342" s="1">
        <v>5</v>
      </c>
      <c r="K342" s="2">
        <v>5</v>
      </c>
      <c r="L342" s="11">
        <f t="shared" si="7"/>
        <v>10</v>
      </c>
      <c r="M342" s="1">
        <v>2014</v>
      </c>
      <c r="N342" s="1">
        <v>2016</v>
      </c>
      <c r="O342" s="3">
        <v>36232</v>
      </c>
      <c r="P342" s="80">
        <v>11012017</v>
      </c>
      <c r="Q342" s="80">
        <v>110400</v>
      </c>
      <c r="R342" s="80">
        <v>4</v>
      </c>
    </row>
    <row r="343" spans="1:18" x14ac:dyDescent="0.25">
      <c r="A343" s="14">
        <v>316</v>
      </c>
      <c r="B343" s="4" t="s">
        <v>2759</v>
      </c>
      <c r="C343" s="1" t="s">
        <v>1781</v>
      </c>
      <c r="D343" s="1" t="s">
        <v>13</v>
      </c>
      <c r="E343" s="1" t="s">
        <v>1782</v>
      </c>
      <c r="F343" s="1" t="s">
        <v>1783</v>
      </c>
      <c r="G343" s="1" t="s">
        <v>3395</v>
      </c>
      <c r="H343" s="1" t="s">
        <v>15</v>
      </c>
      <c r="I343" s="4" t="s">
        <v>15</v>
      </c>
      <c r="J343" s="1">
        <v>5</v>
      </c>
      <c r="K343" s="2">
        <v>5</v>
      </c>
      <c r="L343" s="11">
        <f t="shared" si="7"/>
        <v>10</v>
      </c>
      <c r="M343" s="1">
        <v>2014</v>
      </c>
      <c r="N343" s="1">
        <v>2016</v>
      </c>
      <c r="O343" s="3">
        <v>35927</v>
      </c>
      <c r="P343" s="80">
        <v>11012017</v>
      </c>
      <c r="Q343" s="80">
        <v>110400</v>
      </c>
      <c r="R343" s="80">
        <v>4</v>
      </c>
    </row>
    <row r="344" spans="1:18" x14ac:dyDescent="0.25">
      <c r="A344" s="14">
        <v>317</v>
      </c>
      <c r="B344" s="4" t="s">
        <v>2760</v>
      </c>
      <c r="C344" s="1" t="s">
        <v>159</v>
      </c>
      <c r="D344" s="1" t="s">
        <v>13</v>
      </c>
      <c r="E344" s="1" t="s">
        <v>160</v>
      </c>
      <c r="F344" s="1" t="s">
        <v>161</v>
      </c>
      <c r="G344" s="1" t="s">
        <v>3395</v>
      </c>
      <c r="H344" s="1" t="s">
        <v>15</v>
      </c>
      <c r="I344" s="4" t="s">
        <v>15</v>
      </c>
      <c r="J344" s="1">
        <v>5</v>
      </c>
      <c r="K344" s="2">
        <v>5</v>
      </c>
      <c r="L344" s="11">
        <f t="shared" si="7"/>
        <v>10</v>
      </c>
      <c r="M344" s="1">
        <v>2014</v>
      </c>
      <c r="N344" s="1">
        <v>2016</v>
      </c>
      <c r="O344" s="3">
        <v>36286</v>
      </c>
      <c r="P344" s="80">
        <v>11012017</v>
      </c>
      <c r="Q344" s="80">
        <v>110400</v>
      </c>
      <c r="R344" s="80">
        <v>4</v>
      </c>
    </row>
    <row r="345" spans="1:18" x14ac:dyDescent="0.25">
      <c r="A345" s="14">
        <v>318</v>
      </c>
      <c r="B345" s="4" t="s">
        <v>2762</v>
      </c>
      <c r="C345" s="1" t="s">
        <v>52</v>
      </c>
      <c r="D345" s="1" t="s">
        <v>13</v>
      </c>
      <c r="E345" s="1" t="s">
        <v>1627</v>
      </c>
      <c r="F345" s="1" t="s">
        <v>1683</v>
      </c>
      <c r="G345" s="1" t="s">
        <v>3395</v>
      </c>
      <c r="H345" s="1" t="s">
        <v>49</v>
      </c>
      <c r="I345" s="4" t="s">
        <v>49</v>
      </c>
      <c r="J345" s="1">
        <v>5</v>
      </c>
      <c r="K345" s="2">
        <v>5</v>
      </c>
      <c r="L345" s="11">
        <f t="shared" si="7"/>
        <v>10</v>
      </c>
      <c r="M345" s="1">
        <v>2014</v>
      </c>
      <c r="N345" s="1">
        <v>2016</v>
      </c>
      <c r="O345" s="3">
        <v>35820</v>
      </c>
      <c r="P345" s="80">
        <v>11012017</v>
      </c>
      <c r="Q345" s="80">
        <v>110400</v>
      </c>
      <c r="R345" s="80">
        <v>4</v>
      </c>
    </row>
    <row r="346" spans="1:18" x14ac:dyDescent="0.25">
      <c r="A346" s="14">
        <v>319</v>
      </c>
      <c r="B346" s="4" t="s">
        <v>2764</v>
      </c>
      <c r="C346" s="1" t="s">
        <v>1316</v>
      </c>
      <c r="D346" s="1" t="s">
        <v>13</v>
      </c>
      <c r="E346" s="1" t="s">
        <v>1317</v>
      </c>
      <c r="F346" s="1" t="s">
        <v>1318</v>
      </c>
      <c r="G346" s="1" t="s">
        <v>3395</v>
      </c>
      <c r="H346" s="1" t="s">
        <v>15</v>
      </c>
      <c r="I346" s="4" t="s">
        <v>15</v>
      </c>
      <c r="J346" s="1">
        <v>5</v>
      </c>
      <c r="K346" s="2">
        <v>5</v>
      </c>
      <c r="L346" s="11">
        <f t="shared" si="7"/>
        <v>10</v>
      </c>
      <c r="M346" s="1">
        <v>2013</v>
      </c>
      <c r="N346" s="1">
        <v>2015</v>
      </c>
      <c r="O346" s="3">
        <v>35831</v>
      </c>
      <c r="P346" s="80">
        <v>11012017</v>
      </c>
      <c r="Q346" s="80">
        <v>110400</v>
      </c>
      <c r="R346" s="80">
        <v>4</v>
      </c>
    </row>
    <row r="347" spans="1:18" x14ac:dyDescent="0.25">
      <c r="A347" s="14">
        <v>320</v>
      </c>
      <c r="B347" s="4" t="s">
        <v>2766</v>
      </c>
      <c r="C347" s="1" t="s">
        <v>190</v>
      </c>
      <c r="D347" s="1" t="s">
        <v>19</v>
      </c>
      <c r="E347" s="1" t="s">
        <v>1057</v>
      </c>
      <c r="F347" s="1" t="s">
        <v>1058</v>
      </c>
      <c r="G347" s="1" t="s">
        <v>3395</v>
      </c>
      <c r="H347" s="1" t="s">
        <v>15</v>
      </c>
      <c r="I347" s="4" t="s">
        <v>15</v>
      </c>
      <c r="J347" s="1">
        <v>5</v>
      </c>
      <c r="K347" s="2">
        <v>5</v>
      </c>
      <c r="L347" s="11">
        <f t="shared" si="7"/>
        <v>10</v>
      </c>
      <c r="M347" s="1">
        <v>2014</v>
      </c>
      <c r="N347" s="1">
        <v>2016</v>
      </c>
      <c r="O347" s="3">
        <v>35489</v>
      </c>
      <c r="P347" s="80">
        <v>11012017</v>
      </c>
      <c r="Q347" s="80">
        <v>110400</v>
      </c>
      <c r="R347" s="80">
        <v>4</v>
      </c>
    </row>
    <row r="348" spans="1:18" x14ac:dyDescent="0.25">
      <c r="A348" s="14">
        <v>321</v>
      </c>
      <c r="B348" s="4" t="s">
        <v>2768</v>
      </c>
      <c r="C348" s="1" t="s">
        <v>255</v>
      </c>
      <c r="D348" s="1" t="s">
        <v>19</v>
      </c>
      <c r="E348" s="1" t="s">
        <v>256</v>
      </c>
      <c r="F348" s="1" t="s">
        <v>257</v>
      </c>
      <c r="G348" s="1" t="s">
        <v>3395</v>
      </c>
      <c r="H348" s="1" t="s">
        <v>15</v>
      </c>
      <c r="I348" s="4" t="s">
        <v>15</v>
      </c>
      <c r="J348" s="1">
        <v>5</v>
      </c>
      <c r="K348" s="2">
        <v>5</v>
      </c>
      <c r="L348" s="11">
        <f t="shared" si="7"/>
        <v>10</v>
      </c>
      <c r="M348" s="1">
        <v>2014</v>
      </c>
      <c r="N348" s="1">
        <v>2016</v>
      </c>
      <c r="O348" s="3">
        <v>36156</v>
      </c>
      <c r="P348" s="80">
        <v>11012017</v>
      </c>
      <c r="Q348" s="80">
        <v>110400</v>
      </c>
      <c r="R348" s="80">
        <v>4</v>
      </c>
    </row>
    <row r="349" spans="1:18" x14ac:dyDescent="0.25">
      <c r="A349" s="14">
        <v>322</v>
      </c>
      <c r="B349" s="4" t="s">
        <v>2770</v>
      </c>
      <c r="C349" s="1" t="s">
        <v>1042</v>
      </c>
      <c r="D349" s="1" t="s">
        <v>13</v>
      </c>
      <c r="E349" s="1" t="s">
        <v>1043</v>
      </c>
      <c r="F349" s="1" t="s">
        <v>1044</v>
      </c>
      <c r="G349" s="1" t="s">
        <v>3395</v>
      </c>
      <c r="H349" s="1" t="s">
        <v>15</v>
      </c>
      <c r="I349" s="4" t="s">
        <v>15</v>
      </c>
      <c r="J349" s="1">
        <v>5</v>
      </c>
      <c r="K349" s="2">
        <v>5</v>
      </c>
      <c r="L349" s="11">
        <f t="shared" si="7"/>
        <v>10</v>
      </c>
      <c r="M349" s="1">
        <v>2014</v>
      </c>
      <c r="N349" s="1">
        <v>2016</v>
      </c>
      <c r="O349" s="3">
        <v>35570</v>
      </c>
      <c r="P349" s="80">
        <v>11012017</v>
      </c>
      <c r="Q349" s="80">
        <v>110400</v>
      </c>
      <c r="R349" s="80">
        <v>4</v>
      </c>
    </row>
    <row r="350" spans="1:18" x14ac:dyDescent="0.25">
      <c r="A350" s="14">
        <v>323</v>
      </c>
      <c r="B350" s="4" t="s">
        <v>2771</v>
      </c>
      <c r="C350" s="1" t="s">
        <v>2020</v>
      </c>
      <c r="D350" s="1" t="s">
        <v>13</v>
      </c>
      <c r="E350" s="1" t="s">
        <v>2021</v>
      </c>
      <c r="F350" s="1" t="s">
        <v>2022</v>
      </c>
      <c r="G350" s="1" t="s">
        <v>3395</v>
      </c>
      <c r="H350" s="1" t="s">
        <v>18</v>
      </c>
      <c r="I350" s="4" t="s">
        <v>18</v>
      </c>
      <c r="J350" s="1">
        <v>5</v>
      </c>
      <c r="K350" s="2">
        <v>5</v>
      </c>
      <c r="L350" s="11">
        <f t="shared" si="7"/>
        <v>10</v>
      </c>
      <c r="M350" s="1">
        <v>2014</v>
      </c>
      <c r="N350" s="1">
        <v>2016</v>
      </c>
      <c r="O350" s="3">
        <v>36419</v>
      </c>
      <c r="P350" s="80">
        <v>11012017</v>
      </c>
      <c r="Q350" s="80">
        <v>110400</v>
      </c>
      <c r="R350" s="80">
        <v>4</v>
      </c>
    </row>
    <row r="351" spans="1:18" x14ac:dyDescent="0.25">
      <c r="A351" s="14">
        <v>324</v>
      </c>
      <c r="B351" s="4" t="s">
        <v>2773</v>
      </c>
      <c r="C351" s="1" t="s">
        <v>719</v>
      </c>
      <c r="D351" s="1" t="s">
        <v>19</v>
      </c>
      <c r="E351" s="1" t="s">
        <v>720</v>
      </c>
      <c r="F351" s="1" t="s">
        <v>721</v>
      </c>
      <c r="G351" s="1" t="s">
        <v>3395</v>
      </c>
      <c r="H351" s="1" t="s">
        <v>15</v>
      </c>
      <c r="I351" s="4" t="s">
        <v>15</v>
      </c>
      <c r="J351" s="1">
        <v>5</v>
      </c>
      <c r="K351" s="2">
        <v>5</v>
      </c>
      <c r="L351" s="11">
        <f t="shared" si="7"/>
        <v>10</v>
      </c>
      <c r="M351" s="1">
        <v>2014</v>
      </c>
      <c r="N351" s="1">
        <v>2016</v>
      </c>
      <c r="O351" s="3">
        <v>36463</v>
      </c>
      <c r="P351" s="80">
        <v>11012017</v>
      </c>
      <c r="Q351" s="80">
        <v>110400</v>
      </c>
      <c r="R351" s="80">
        <v>4</v>
      </c>
    </row>
    <row r="352" spans="1:18" x14ac:dyDescent="0.25">
      <c r="A352" s="14">
        <v>325</v>
      </c>
      <c r="B352" s="4" t="s">
        <v>2775</v>
      </c>
      <c r="C352" s="1" t="s">
        <v>2239</v>
      </c>
      <c r="D352" s="1" t="s">
        <v>19</v>
      </c>
      <c r="E352" s="1" t="s">
        <v>2240</v>
      </c>
      <c r="F352" s="1" t="s">
        <v>1613</v>
      </c>
      <c r="G352" s="1" t="s">
        <v>3395</v>
      </c>
      <c r="H352" s="1" t="s">
        <v>15</v>
      </c>
      <c r="I352" s="4" t="s">
        <v>15</v>
      </c>
      <c r="J352" s="1">
        <v>5</v>
      </c>
      <c r="K352" s="2">
        <v>4.83</v>
      </c>
      <c r="L352" s="11">
        <f t="shared" si="7"/>
        <v>9.83</v>
      </c>
      <c r="M352" s="1">
        <v>2014</v>
      </c>
      <c r="N352" s="1">
        <v>2016</v>
      </c>
      <c r="O352" s="3">
        <v>35977</v>
      </c>
      <c r="P352" s="80">
        <v>11012017</v>
      </c>
      <c r="Q352" s="80">
        <v>110400</v>
      </c>
      <c r="R352" s="80">
        <v>4</v>
      </c>
    </row>
    <row r="353" spans="1:18" x14ac:dyDescent="0.25">
      <c r="A353" s="14">
        <v>326</v>
      </c>
      <c r="B353" s="4" t="s">
        <v>2777</v>
      </c>
      <c r="C353" s="1" t="s">
        <v>1483</v>
      </c>
      <c r="D353" s="1" t="s">
        <v>13</v>
      </c>
      <c r="E353" s="1" t="s">
        <v>1853</v>
      </c>
      <c r="F353" s="1" t="s">
        <v>1854</v>
      </c>
      <c r="G353" s="1" t="s">
        <v>3395</v>
      </c>
      <c r="H353" s="1" t="s">
        <v>15</v>
      </c>
      <c r="I353" s="4" t="s">
        <v>15</v>
      </c>
      <c r="J353" s="1">
        <v>5</v>
      </c>
      <c r="K353" s="2">
        <v>5</v>
      </c>
      <c r="L353" s="11">
        <f t="shared" si="7"/>
        <v>10</v>
      </c>
      <c r="M353" s="1">
        <v>2014</v>
      </c>
      <c r="N353" s="1">
        <v>2016</v>
      </c>
      <c r="O353" s="3">
        <v>35990</v>
      </c>
      <c r="P353" s="80">
        <v>11012017</v>
      </c>
      <c r="Q353" s="80">
        <v>110400</v>
      </c>
      <c r="R353" s="80">
        <v>4</v>
      </c>
    </row>
    <row r="354" spans="1:18" s="223" customFormat="1" x14ac:dyDescent="0.25"/>
    <row r="355" spans="1:18" x14ac:dyDescent="0.25">
      <c r="A355" s="4">
        <v>4</v>
      </c>
      <c r="B355" s="4" t="s">
        <v>3308</v>
      </c>
      <c r="C355" s="1" t="s">
        <v>2286</v>
      </c>
      <c r="D355" s="202" t="s">
        <v>13</v>
      </c>
      <c r="E355" s="1" t="s">
        <v>2287</v>
      </c>
      <c r="F355" s="1" t="s">
        <v>2288</v>
      </c>
      <c r="G355" s="1" t="s">
        <v>3395</v>
      </c>
      <c r="H355" s="1" t="s">
        <v>66</v>
      </c>
      <c r="I355" s="1" t="s">
        <v>15</v>
      </c>
      <c r="J355" s="1">
        <v>5</v>
      </c>
      <c r="K355" s="2">
        <v>5</v>
      </c>
      <c r="L355" s="11">
        <f t="shared" ref="L355:L362" si="8">J355+K355</f>
        <v>10</v>
      </c>
      <c r="M355" s="1">
        <v>2014</v>
      </c>
      <c r="N355" s="1">
        <v>2016</v>
      </c>
      <c r="O355" s="3">
        <v>35719</v>
      </c>
      <c r="P355" s="80">
        <v>11012017</v>
      </c>
      <c r="Q355" s="80">
        <v>110500</v>
      </c>
      <c r="R355" s="80">
        <v>5</v>
      </c>
    </row>
    <row r="356" spans="1:18" x14ac:dyDescent="0.25">
      <c r="A356" s="4">
        <v>11</v>
      </c>
      <c r="B356" s="4" t="s">
        <v>3309</v>
      </c>
      <c r="C356" s="1" t="s">
        <v>2302</v>
      </c>
      <c r="D356" s="202" t="s">
        <v>13</v>
      </c>
      <c r="E356" s="1" t="s">
        <v>2303</v>
      </c>
      <c r="F356" s="1" t="s">
        <v>1391</v>
      </c>
      <c r="G356" s="1" t="s">
        <v>3395</v>
      </c>
      <c r="H356" s="1" t="s">
        <v>66</v>
      </c>
      <c r="I356" s="1" t="s">
        <v>66</v>
      </c>
      <c r="J356" s="1">
        <v>5</v>
      </c>
      <c r="K356" s="2">
        <v>5</v>
      </c>
      <c r="L356" s="11">
        <f t="shared" si="8"/>
        <v>10</v>
      </c>
      <c r="M356" s="1">
        <v>2014</v>
      </c>
      <c r="N356" s="1">
        <v>2016</v>
      </c>
      <c r="O356" s="3">
        <v>36213</v>
      </c>
      <c r="P356" s="80">
        <v>11012017</v>
      </c>
      <c r="Q356" s="80">
        <v>110500</v>
      </c>
      <c r="R356" s="80">
        <v>5</v>
      </c>
    </row>
    <row r="357" spans="1:18" x14ac:dyDescent="0.25">
      <c r="A357" s="4">
        <v>12</v>
      </c>
      <c r="B357" s="4" t="s">
        <v>3310</v>
      </c>
      <c r="C357" s="1" t="s">
        <v>2316</v>
      </c>
      <c r="D357" s="202" t="s">
        <v>13</v>
      </c>
      <c r="E357" s="1" t="s">
        <v>2317</v>
      </c>
      <c r="F357" s="1" t="s">
        <v>2318</v>
      </c>
      <c r="G357" s="1" t="s">
        <v>3395</v>
      </c>
      <c r="H357" s="1" t="s">
        <v>97</v>
      </c>
      <c r="I357" s="1" t="s">
        <v>97</v>
      </c>
      <c r="J357" s="1">
        <v>5</v>
      </c>
      <c r="K357" s="2">
        <v>4.5</v>
      </c>
      <c r="L357" s="11">
        <f t="shared" si="8"/>
        <v>9.5</v>
      </c>
      <c r="M357" s="1">
        <v>2014</v>
      </c>
      <c r="N357" s="1">
        <v>2016</v>
      </c>
      <c r="O357" s="3">
        <v>36525</v>
      </c>
      <c r="P357" s="80">
        <v>11012017</v>
      </c>
      <c r="Q357" s="80">
        <v>110500</v>
      </c>
      <c r="R357" s="80">
        <v>5</v>
      </c>
    </row>
    <row r="358" spans="1:18" x14ac:dyDescent="0.25">
      <c r="A358" s="4">
        <v>13</v>
      </c>
      <c r="B358" s="4" t="s">
        <v>3311</v>
      </c>
      <c r="C358" s="1" t="s">
        <v>2289</v>
      </c>
      <c r="D358" s="202" t="s">
        <v>13</v>
      </c>
      <c r="E358" s="1" t="s">
        <v>2290</v>
      </c>
      <c r="F358" s="1" t="s">
        <v>2291</v>
      </c>
      <c r="G358" s="1" t="s">
        <v>3395</v>
      </c>
      <c r="H358" s="1" t="s">
        <v>97</v>
      </c>
      <c r="I358" s="1" t="s">
        <v>97</v>
      </c>
      <c r="J358" s="1">
        <v>5</v>
      </c>
      <c r="K358" s="2">
        <v>5</v>
      </c>
      <c r="L358" s="11">
        <f t="shared" si="8"/>
        <v>10</v>
      </c>
      <c r="M358" s="1">
        <v>2014</v>
      </c>
      <c r="N358" s="1">
        <v>2016</v>
      </c>
      <c r="O358" s="3">
        <v>36143</v>
      </c>
      <c r="P358" s="80">
        <v>11012017</v>
      </c>
      <c r="Q358" s="80">
        <v>110500</v>
      </c>
      <c r="R358" s="80">
        <v>5</v>
      </c>
    </row>
    <row r="359" spans="1:18" x14ac:dyDescent="0.25">
      <c r="A359" s="4">
        <v>14</v>
      </c>
      <c r="B359" s="4" t="s">
        <v>3312</v>
      </c>
      <c r="C359" s="1" t="s">
        <v>1083</v>
      </c>
      <c r="D359" s="202" t="s">
        <v>13</v>
      </c>
      <c r="E359" s="1" t="s">
        <v>2352</v>
      </c>
      <c r="F359" s="1" t="s">
        <v>2353</v>
      </c>
      <c r="G359" s="1" t="s">
        <v>3395</v>
      </c>
      <c r="H359" s="1" t="s">
        <v>18</v>
      </c>
      <c r="I359" s="1" t="s">
        <v>18</v>
      </c>
      <c r="J359" s="1">
        <v>5</v>
      </c>
      <c r="K359" s="2">
        <v>5</v>
      </c>
      <c r="L359" s="11">
        <f t="shared" si="8"/>
        <v>10</v>
      </c>
      <c r="M359" s="1">
        <v>2013</v>
      </c>
      <c r="N359" s="1">
        <v>2015</v>
      </c>
      <c r="O359" s="3">
        <v>35772</v>
      </c>
      <c r="P359" s="80">
        <v>11012017</v>
      </c>
      <c r="Q359" s="80">
        <v>110500</v>
      </c>
      <c r="R359" s="80">
        <v>5</v>
      </c>
    </row>
    <row r="360" spans="1:18" x14ac:dyDescent="0.25">
      <c r="A360" s="4">
        <v>15</v>
      </c>
      <c r="B360" s="4" t="s">
        <v>3313</v>
      </c>
      <c r="C360" s="1" t="s">
        <v>2338</v>
      </c>
      <c r="D360" s="202" t="s">
        <v>13</v>
      </c>
      <c r="E360" s="1" t="s">
        <v>2339</v>
      </c>
      <c r="F360" s="1" t="s">
        <v>610</v>
      </c>
      <c r="G360" s="1" t="s">
        <v>3395</v>
      </c>
      <c r="H360" s="1" t="s">
        <v>15</v>
      </c>
      <c r="I360" s="1" t="s">
        <v>97</v>
      </c>
      <c r="J360" s="1">
        <v>5</v>
      </c>
      <c r="K360" s="2">
        <v>5</v>
      </c>
      <c r="L360" s="11">
        <f t="shared" si="8"/>
        <v>10</v>
      </c>
      <c r="M360" s="1">
        <v>2014</v>
      </c>
      <c r="N360" s="1">
        <v>2016</v>
      </c>
      <c r="O360" s="3">
        <v>35925</v>
      </c>
      <c r="P360" s="80">
        <v>11012017</v>
      </c>
      <c r="Q360" s="80">
        <v>110500</v>
      </c>
      <c r="R360" s="80">
        <v>5</v>
      </c>
    </row>
    <row r="361" spans="1:18" x14ac:dyDescent="0.25">
      <c r="A361" s="4">
        <v>16</v>
      </c>
      <c r="B361" s="4" t="s">
        <v>3314</v>
      </c>
      <c r="C361" s="1" t="s">
        <v>2360</v>
      </c>
      <c r="D361" s="202" t="s">
        <v>13</v>
      </c>
      <c r="E361" s="1" t="s">
        <v>2361</v>
      </c>
      <c r="F361" s="1" t="s">
        <v>2362</v>
      </c>
      <c r="G361" s="1" t="s">
        <v>3395</v>
      </c>
      <c r="H361" s="1" t="s">
        <v>15</v>
      </c>
      <c r="I361" s="1" t="s">
        <v>49</v>
      </c>
      <c r="J361" s="1">
        <v>4.75</v>
      </c>
      <c r="K361" s="2">
        <v>5</v>
      </c>
      <c r="L361" s="11">
        <f t="shared" si="8"/>
        <v>9.75</v>
      </c>
      <c r="M361" s="1">
        <v>2013</v>
      </c>
      <c r="N361" s="1">
        <v>2015</v>
      </c>
      <c r="O361" s="3">
        <v>35744</v>
      </c>
      <c r="P361" s="80">
        <v>11012017</v>
      </c>
      <c r="Q361" s="80">
        <v>110500</v>
      </c>
      <c r="R361" s="80">
        <v>5</v>
      </c>
    </row>
    <row r="362" spans="1:18" x14ac:dyDescent="0.25">
      <c r="A362" s="4">
        <v>12</v>
      </c>
      <c r="B362" s="4" t="s">
        <v>3315</v>
      </c>
      <c r="C362" s="1" t="s">
        <v>2292</v>
      </c>
      <c r="D362" s="202" t="s">
        <v>13</v>
      </c>
      <c r="E362" s="1" t="s">
        <v>2293</v>
      </c>
      <c r="F362" s="1" t="s">
        <v>2294</v>
      </c>
      <c r="G362" s="1" t="s">
        <v>3395</v>
      </c>
      <c r="H362" s="1" t="s">
        <v>18</v>
      </c>
      <c r="I362" s="1" t="s">
        <v>18</v>
      </c>
      <c r="J362" s="1">
        <v>5</v>
      </c>
      <c r="K362" s="2">
        <v>5</v>
      </c>
      <c r="L362" s="11">
        <f t="shared" si="8"/>
        <v>10</v>
      </c>
      <c r="M362" s="1">
        <v>2014</v>
      </c>
      <c r="N362" s="1">
        <v>2016</v>
      </c>
      <c r="O362" s="3">
        <v>36168</v>
      </c>
      <c r="P362" s="80">
        <v>11012017</v>
      </c>
      <c r="Q362" s="80">
        <v>110500</v>
      </c>
      <c r="R362" s="80">
        <v>5</v>
      </c>
    </row>
    <row r="363" spans="1:18" x14ac:dyDescent="0.25">
      <c r="A363" s="4">
        <v>13</v>
      </c>
      <c r="B363" s="75" t="s">
        <v>3316</v>
      </c>
      <c r="C363" s="98" t="s">
        <v>2393</v>
      </c>
      <c r="D363" s="203" t="s">
        <v>13</v>
      </c>
      <c r="E363" s="1"/>
      <c r="F363" s="1"/>
      <c r="G363" s="1" t="s">
        <v>3395</v>
      </c>
      <c r="H363" s="1"/>
      <c r="I363" s="1" t="s">
        <v>2399</v>
      </c>
      <c r="J363" s="10">
        <v>4.8</v>
      </c>
      <c r="K363" s="19">
        <v>5</v>
      </c>
      <c r="L363" s="19">
        <v>9.8000000000000007</v>
      </c>
      <c r="M363" s="1"/>
      <c r="N363" s="10">
        <v>2016</v>
      </c>
      <c r="O363" s="76">
        <v>35562</v>
      </c>
      <c r="P363" s="80">
        <v>11012017</v>
      </c>
      <c r="Q363" s="80">
        <v>110500</v>
      </c>
      <c r="R363" s="80">
        <v>5</v>
      </c>
    </row>
    <row r="364" spans="1:18" x14ac:dyDescent="0.25">
      <c r="A364" s="4">
        <v>14</v>
      </c>
      <c r="B364" s="4" t="s">
        <v>3317</v>
      </c>
      <c r="C364" s="1" t="s">
        <v>2366</v>
      </c>
      <c r="D364" s="202" t="s">
        <v>13</v>
      </c>
      <c r="E364" s="1" t="s">
        <v>2367</v>
      </c>
      <c r="F364" s="1" t="s">
        <v>174</v>
      </c>
      <c r="G364" s="1" t="s">
        <v>3395</v>
      </c>
      <c r="H364" s="1" t="s">
        <v>15</v>
      </c>
      <c r="I364" s="1" t="s">
        <v>49</v>
      </c>
      <c r="J364" s="1">
        <v>5</v>
      </c>
      <c r="K364" s="2">
        <v>4.58</v>
      </c>
      <c r="L364" s="11">
        <f t="shared" ref="L364:L427" si="9">J364+K364</f>
        <v>9.58</v>
      </c>
      <c r="M364" s="1">
        <v>2013</v>
      </c>
      <c r="N364" s="1">
        <v>2015</v>
      </c>
      <c r="O364" s="3">
        <v>35634</v>
      </c>
      <c r="P364" s="80">
        <v>11012017</v>
      </c>
      <c r="Q364" s="80">
        <v>110500</v>
      </c>
      <c r="R364" s="80">
        <v>5</v>
      </c>
    </row>
    <row r="365" spans="1:18" x14ac:dyDescent="0.25">
      <c r="A365" s="4">
        <v>15</v>
      </c>
      <c r="B365" s="4" t="s">
        <v>3318</v>
      </c>
      <c r="C365" s="1" t="s">
        <v>2354</v>
      </c>
      <c r="D365" s="202" t="s">
        <v>13</v>
      </c>
      <c r="E365" s="1" t="s">
        <v>2355</v>
      </c>
      <c r="F365" s="1" t="s">
        <v>2356</v>
      </c>
      <c r="G365" s="1" t="s">
        <v>3395</v>
      </c>
      <c r="H365" s="1" t="s">
        <v>97</v>
      </c>
      <c r="I365" s="1" t="s">
        <v>97</v>
      </c>
      <c r="J365" s="1">
        <v>4.9400000000000004</v>
      </c>
      <c r="K365" s="2">
        <v>5</v>
      </c>
      <c r="L365" s="11">
        <f t="shared" si="9"/>
        <v>9.9400000000000013</v>
      </c>
      <c r="M365" s="1">
        <v>2014</v>
      </c>
      <c r="N365" s="1">
        <v>2016</v>
      </c>
      <c r="O365" s="3">
        <v>35568</v>
      </c>
      <c r="P365" s="80">
        <v>11012017</v>
      </c>
      <c r="Q365" s="80">
        <v>110500</v>
      </c>
      <c r="R365" s="80">
        <v>5</v>
      </c>
    </row>
    <row r="366" spans="1:18" x14ac:dyDescent="0.25">
      <c r="A366" s="4">
        <v>16</v>
      </c>
      <c r="B366" s="4" t="s">
        <v>3319</v>
      </c>
      <c r="C366" s="1" t="s">
        <v>2311</v>
      </c>
      <c r="D366" s="202" t="s">
        <v>13</v>
      </c>
      <c r="E366" s="1" t="s">
        <v>85</v>
      </c>
      <c r="F366" s="1" t="s">
        <v>2312</v>
      </c>
      <c r="G366" s="1" t="s">
        <v>3395</v>
      </c>
      <c r="H366" s="1" t="s">
        <v>49</v>
      </c>
      <c r="I366" s="1" t="s">
        <v>15</v>
      </c>
      <c r="J366" s="1">
        <v>4.88</v>
      </c>
      <c r="K366" s="2">
        <v>4.83</v>
      </c>
      <c r="L366" s="11">
        <f t="shared" si="9"/>
        <v>9.7100000000000009</v>
      </c>
      <c r="M366" s="1">
        <v>2013</v>
      </c>
      <c r="N366" s="1">
        <v>2015</v>
      </c>
      <c r="O366" s="3">
        <v>35985</v>
      </c>
      <c r="P366" s="80">
        <v>11012017</v>
      </c>
      <c r="Q366" s="80">
        <v>110500</v>
      </c>
      <c r="R366" s="80">
        <v>5</v>
      </c>
    </row>
    <row r="367" spans="1:18" x14ac:dyDescent="0.25">
      <c r="A367" s="4">
        <v>17</v>
      </c>
      <c r="B367" s="4" t="s">
        <v>3320</v>
      </c>
      <c r="C367" s="1" t="s">
        <v>2380</v>
      </c>
      <c r="D367" s="202" t="s">
        <v>13</v>
      </c>
      <c r="E367" s="1" t="s">
        <v>2381</v>
      </c>
      <c r="F367" s="1" t="s">
        <v>2168</v>
      </c>
      <c r="G367" s="1" t="s">
        <v>3395</v>
      </c>
      <c r="H367" s="1" t="s">
        <v>49</v>
      </c>
      <c r="I367" s="1" t="s">
        <v>49</v>
      </c>
      <c r="J367" s="1">
        <v>5</v>
      </c>
      <c r="K367" s="2">
        <v>4</v>
      </c>
      <c r="L367" s="11">
        <f t="shared" si="9"/>
        <v>9</v>
      </c>
      <c r="M367" s="1">
        <v>2014</v>
      </c>
      <c r="N367" s="1">
        <v>2016</v>
      </c>
      <c r="O367" s="3">
        <v>35907</v>
      </c>
      <c r="P367" s="80">
        <v>11012017</v>
      </c>
      <c r="Q367" s="80">
        <v>110500</v>
      </c>
      <c r="R367" s="80">
        <v>5</v>
      </c>
    </row>
    <row r="368" spans="1:18" x14ac:dyDescent="0.25">
      <c r="A368" s="14">
        <v>327</v>
      </c>
      <c r="B368" s="4" t="s">
        <v>2779</v>
      </c>
      <c r="C368" s="1" t="s">
        <v>2117</v>
      </c>
      <c r="D368" s="202" t="s">
        <v>19</v>
      </c>
      <c r="E368" s="1" t="s">
        <v>2118</v>
      </c>
      <c r="F368" s="1" t="s">
        <v>2119</v>
      </c>
      <c r="G368" s="1" t="s">
        <v>3395</v>
      </c>
      <c r="H368" s="1" t="s">
        <v>66</v>
      </c>
      <c r="I368" s="1" t="s">
        <v>66</v>
      </c>
      <c r="J368" s="1">
        <v>5</v>
      </c>
      <c r="K368" s="2">
        <v>4.92</v>
      </c>
      <c r="L368" s="11">
        <f t="shared" si="9"/>
        <v>9.92</v>
      </c>
      <c r="M368" s="1">
        <v>2014</v>
      </c>
      <c r="N368" s="1">
        <v>2016</v>
      </c>
      <c r="O368" s="3">
        <v>36018</v>
      </c>
      <c r="P368" s="80">
        <v>11012017</v>
      </c>
      <c r="Q368" s="80">
        <v>110500</v>
      </c>
      <c r="R368" s="80">
        <v>5</v>
      </c>
    </row>
    <row r="369" spans="1:18" x14ac:dyDescent="0.25">
      <c r="A369" s="14">
        <v>328</v>
      </c>
      <c r="B369" s="4" t="s">
        <v>2780</v>
      </c>
      <c r="C369" s="1" t="s">
        <v>1681</v>
      </c>
      <c r="D369" s="202" t="s">
        <v>13</v>
      </c>
      <c r="E369" s="1" t="s">
        <v>399</v>
      </c>
      <c r="F369" s="1" t="s">
        <v>1682</v>
      </c>
      <c r="G369" s="1" t="s">
        <v>3395</v>
      </c>
      <c r="H369" s="1" t="s">
        <v>15</v>
      </c>
      <c r="I369" s="1" t="s">
        <v>15</v>
      </c>
      <c r="J369" s="1">
        <v>5</v>
      </c>
      <c r="K369" s="2">
        <v>5</v>
      </c>
      <c r="L369" s="11">
        <f t="shared" si="9"/>
        <v>10</v>
      </c>
      <c r="M369" s="1">
        <v>2014</v>
      </c>
      <c r="N369" s="1">
        <v>2016</v>
      </c>
      <c r="O369" s="3">
        <v>35915</v>
      </c>
      <c r="P369" s="80">
        <v>11012017</v>
      </c>
      <c r="Q369" s="80">
        <v>110500</v>
      </c>
      <c r="R369" s="80">
        <v>5</v>
      </c>
    </row>
    <row r="370" spans="1:18" x14ac:dyDescent="0.25">
      <c r="A370" s="14">
        <v>329</v>
      </c>
      <c r="B370" s="4" t="s">
        <v>2781</v>
      </c>
      <c r="C370" s="1" t="s">
        <v>1287</v>
      </c>
      <c r="D370" s="202" t="s">
        <v>13</v>
      </c>
      <c r="E370" s="1" t="s">
        <v>1288</v>
      </c>
      <c r="F370" s="1" t="s">
        <v>301</v>
      </c>
      <c r="G370" s="1" t="s">
        <v>3395</v>
      </c>
      <c r="H370" s="1" t="s">
        <v>15</v>
      </c>
      <c r="I370" s="1" t="s">
        <v>15</v>
      </c>
      <c r="J370" s="1">
        <v>5</v>
      </c>
      <c r="K370" s="2">
        <v>5</v>
      </c>
      <c r="L370" s="11">
        <f t="shared" si="9"/>
        <v>10</v>
      </c>
      <c r="M370" s="1">
        <v>2014</v>
      </c>
      <c r="N370" s="1">
        <v>2016</v>
      </c>
      <c r="O370" s="3">
        <v>35819</v>
      </c>
      <c r="P370" s="80">
        <v>11012017</v>
      </c>
      <c r="Q370" s="80">
        <v>110500</v>
      </c>
      <c r="R370" s="80">
        <v>5</v>
      </c>
    </row>
    <row r="371" spans="1:18" x14ac:dyDescent="0.25">
      <c r="A371" s="14">
        <v>330</v>
      </c>
      <c r="B371" s="4" t="s">
        <v>2782</v>
      </c>
      <c r="C371" s="1" t="s">
        <v>1358</v>
      </c>
      <c r="D371" s="202" t="s">
        <v>13</v>
      </c>
      <c r="E371" s="1" t="s">
        <v>1359</v>
      </c>
      <c r="F371" s="1" t="s">
        <v>1360</v>
      </c>
      <c r="G371" s="1" t="s">
        <v>3395</v>
      </c>
      <c r="H371" s="1" t="s">
        <v>66</v>
      </c>
      <c r="I371" s="1" t="s">
        <v>15</v>
      </c>
      <c r="J371" s="1">
        <v>5</v>
      </c>
      <c r="K371" s="2">
        <v>5</v>
      </c>
      <c r="L371" s="11">
        <f t="shared" si="9"/>
        <v>10</v>
      </c>
      <c r="M371" s="1">
        <v>2014</v>
      </c>
      <c r="N371" s="1">
        <v>2016</v>
      </c>
      <c r="O371" s="3">
        <v>36361</v>
      </c>
      <c r="P371" s="80">
        <v>11012017</v>
      </c>
      <c r="Q371" s="80">
        <v>110500</v>
      </c>
      <c r="R371" s="80">
        <v>5</v>
      </c>
    </row>
    <row r="372" spans="1:18" x14ac:dyDescent="0.25">
      <c r="A372" s="14">
        <v>331</v>
      </c>
      <c r="B372" s="4" t="s">
        <v>2783</v>
      </c>
      <c r="C372" s="1" t="s">
        <v>832</v>
      </c>
      <c r="D372" s="202" t="s">
        <v>13</v>
      </c>
      <c r="E372" s="1" t="s">
        <v>833</v>
      </c>
      <c r="F372" s="1" t="s">
        <v>649</v>
      </c>
      <c r="G372" s="1" t="s">
        <v>3395</v>
      </c>
      <c r="H372" s="1" t="s">
        <v>15</v>
      </c>
      <c r="I372" s="1" t="s">
        <v>15</v>
      </c>
      <c r="J372" s="1">
        <v>5</v>
      </c>
      <c r="K372" s="2">
        <v>5</v>
      </c>
      <c r="L372" s="11">
        <f t="shared" si="9"/>
        <v>10</v>
      </c>
      <c r="M372" s="1">
        <v>2014</v>
      </c>
      <c r="N372" s="1">
        <v>2016</v>
      </c>
      <c r="O372" s="3">
        <v>36110</v>
      </c>
      <c r="P372" s="80">
        <v>11012017</v>
      </c>
      <c r="Q372" s="80">
        <v>110500</v>
      </c>
      <c r="R372" s="80">
        <v>5</v>
      </c>
    </row>
    <row r="373" spans="1:18" x14ac:dyDescent="0.25">
      <c r="A373" s="14">
        <v>332</v>
      </c>
      <c r="B373" s="4" t="s">
        <v>2784</v>
      </c>
      <c r="C373" s="1" t="s">
        <v>929</v>
      </c>
      <c r="D373" s="202" t="s">
        <v>13</v>
      </c>
      <c r="E373" s="1" t="s">
        <v>745</v>
      </c>
      <c r="F373" s="1" t="s">
        <v>930</v>
      </c>
      <c r="G373" s="1" t="s">
        <v>3395</v>
      </c>
      <c r="H373" s="1" t="s">
        <v>17</v>
      </c>
      <c r="I373" s="1" t="s">
        <v>15</v>
      </c>
      <c r="J373" s="1">
        <v>5</v>
      </c>
      <c r="K373" s="2">
        <v>5</v>
      </c>
      <c r="L373" s="11">
        <f t="shared" si="9"/>
        <v>10</v>
      </c>
      <c r="M373" s="1">
        <v>2014</v>
      </c>
      <c r="N373" s="1">
        <v>2016</v>
      </c>
      <c r="O373" s="3">
        <v>35904</v>
      </c>
      <c r="P373" s="80">
        <v>11012017</v>
      </c>
      <c r="Q373" s="80">
        <v>110500</v>
      </c>
      <c r="R373" s="80">
        <v>5</v>
      </c>
    </row>
    <row r="374" spans="1:18" x14ac:dyDescent="0.25">
      <c r="A374" s="14">
        <v>333</v>
      </c>
      <c r="B374" s="4" t="s">
        <v>2785</v>
      </c>
      <c r="C374" s="1" t="s">
        <v>1877</v>
      </c>
      <c r="D374" s="202" t="s">
        <v>13</v>
      </c>
      <c r="E374" s="1" t="s">
        <v>1878</v>
      </c>
      <c r="F374" s="1" t="s">
        <v>1879</v>
      </c>
      <c r="G374" s="1" t="s">
        <v>3395</v>
      </c>
      <c r="H374" s="1" t="s">
        <v>15</v>
      </c>
      <c r="I374" s="1" t="s">
        <v>15</v>
      </c>
      <c r="J374" s="1">
        <v>5</v>
      </c>
      <c r="K374" s="2">
        <v>5</v>
      </c>
      <c r="L374" s="11">
        <f t="shared" si="9"/>
        <v>10</v>
      </c>
      <c r="M374" s="1">
        <v>2014</v>
      </c>
      <c r="N374" s="1">
        <v>2016</v>
      </c>
      <c r="O374" s="3">
        <v>36390</v>
      </c>
      <c r="P374" s="80">
        <v>11012017</v>
      </c>
      <c r="Q374" s="80">
        <v>110500</v>
      </c>
      <c r="R374" s="80">
        <v>5</v>
      </c>
    </row>
    <row r="375" spans="1:18" x14ac:dyDescent="0.25">
      <c r="A375" s="14">
        <v>334</v>
      </c>
      <c r="B375" s="4" t="s">
        <v>2786</v>
      </c>
      <c r="C375" s="1" t="s">
        <v>331</v>
      </c>
      <c r="D375" s="202" t="s">
        <v>13</v>
      </c>
      <c r="E375" s="1" t="s">
        <v>332</v>
      </c>
      <c r="F375" s="1" t="s">
        <v>333</v>
      </c>
      <c r="G375" s="1" t="s">
        <v>3395</v>
      </c>
      <c r="H375" s="1" t="s">
        <v>17</v>
      </c>
      <c r="I375" s="1" t="s">
        <v>17</v>
      </c>
      <c r="J375" s="1">
        <v>5</v>
      </c>
      <c r="K375" s="2">
        <v>5</v>
      </c>
      <c r="L375" s="11">
        <f t="shared" si="9"/>
        <v>10</v>
      </c>
      <c r="M375" s="1">
        <v>2014</v>
      </c>
      <c r="N375" s="1">
        <v>2016</v>
      </c>
      <c r="O375" s="3">
        <v>36066</v>
      </c>
      <c r="P375" s="80">
        <v>11012017</v>
      </c>
      <c r="Q375" s="80">
        <v>110500</v>
      </c>
      <c r="R375" s="80">
        <v>5</v>
      </c>
    </row>
    <row r="376" spans="1:18" x14ac:dyDescent="0.25">
      <c r="A376" s="14">
        <v>335</v>
      </c>
      <c r="B376" s="4" t="s">
        <v>2787</v>
      </c>
      <c r="C376" s="1" t="s">
        <v>1920</v>
      </c>
      <c r="D376" s="1" t="s">
        <v>13</v>
      </c>
      <c r="E376" s="1" t="s">
        <v>1921</v>
      </c>
      <c r="F376" s="1" t="s">
        <v>1922</v>
      </c>
      <c r="G376" s="1" t="s">
        <v>3395</v>
      </c>
      <c r="H376" s="1" t="s">
        <v>49</v>
      </c>
      <c r="I376" s="1" t="s">
        <v>15</v>
      </c>
      <c r="J376" s="1">
        <v>5</v>
      </c>
      <c r="K376" s="2">
        <v>5</v>
      </c>
      <c r="L376" s="11">
        <f t="shared" si="9"/>
        <v>10</v>
      </c>
      <c r="M376" s="1">
        <v>2014</v>
      </c>
      <c r="N376" s="1">
        <v>2016</v>
      </c>
      <c r="O376" s="3">
        <v>36186</v>
      </c>
      <c r="P376" s="80">
        <v>11012017</v>
      </c>
      <c r="Q376" s="80">
        <v>110500</v>
      </c>
      <c r="R376" s="80">
        <v>5</v>
      </c>
    </row>
    <row r="377" spans="1:18" x14ac:dyDescent="0.25">
      <c r="A377" s="14">
        <v>336</v>
      </c>
      <c r="B377" s="4" t="s">
        <v>2788</v>
      </c>
      <c r="C377" s="1" t="s">
        <v>1521</v>
      </c>
      <c r="D377" s="1" t="s">
        <v>13</v>
      </c>
      <c r="E377" s="1" t="s">
        <v>1522</v>
      </c>
      <c r="F377" s="1" t="s">
        <v>835</v>
      </c>
      <c r="G377" s="1" t="s">
        <v>3395</v>
      </c>
      <c r="H377" s="1" t="s">
        <v>18</v>
      </c>
      <c r="I377" s="1" t="s">
        <v>18</v>
      </c>
      <c r="J377" s="1">
        <v>5</v>
      </c>
      <c r="K377" s="2">
        <v>5</v>
      </c>
      <c r="L377" s="11">
        <f t="shared" si="9"/>
        <v>10</v>
      </c>
      <c r="M377" s="1">
        <v>2014</v>
      </c>
      <c r="N377" s="1">
        <v>2016</v>
      </c>
      <c r="O377" s="3">
        <v>36154</v>
      </c>
      <c r="P377" s="80">
        <v>11012017</v>
      </c>
      <c r="Q377" s="80">
        <v>110500</v>
      </c>
      <c r="R377" s="80">
        <v>5</v>
      </c>
    </row>
    <row r="378" spans="1:18" x14ac:dyDescent="0.25">
      <c r="A378" s="14">
        <v>337</v>
      </c>
      <c r="B378" s="4" t="s">
        <v>2789</v>
      </c>
      <c r="C378" s="1" t="s">
        <v>1455</v>
      </c>
      <c r="D378" s="1" t="s">
        <v>13</v>
      </c>
      <c r="E378" s="1" t="s">
        <v>1456</v>
      </c>
      <c r="F378" s="1" t="s">
        <v>213</v>
      </c>
      <c r="G378" s="1" t="s">
        <v>3395</v>
      </c>
      <c r="H378" s="1" t="s">
        <v>97</v>
      </c>
      <c r="I378" s="1" t="s">
        <v>97</v>
      </c>
      <c r="J378" s="1">
        <v>5</v>
      </c>
      <c r="K378" s="2">
        <v>5</v>
      </c>
      <c r="L378" s="11">
        <f t="shared" si="9"/>
        <v>10</v>
      </c>
      <c r="M378" s="1">
        <v>2014</v>
      </c>
      <c r="N378" s="1">
        <v>2016</v>
      </c>
      <c r="O378" s="3">
        <v>35622</v>
      </c>
      <c r="P378" s="80">
        <v>11012017</v>
      </c>
      <c r="Q378" s="80">
        <v>110500</v>
      </c>
      <c r="R378" s="80">
        <v>5</v>
      </c>
    </row>
    <row r="379" spans="1:18" x14ac:dyDescent="0.25">
      <c r="A379" s="14">
        <v>338</v>
      </c>
      <c r="B379" s="4" t="s">
        <v>2790</v>
      </c>
      <c r="C379" s="1" t="s">
        <v>1223</v>
      </c>
      <c r="D379" s="1" t="s">
        <v>13</v>
      </c>
      <c r="E379" s="1" t="s">
        <v>1224</v>
      </c>
      <c r="F379" s="1" t="s">
        <v>1225</v>
      </c>
      <c r="G379" s="1" t="s">
        <v>3399</v>
      </c>
      <c r="H379" s="1" t="s">
        <v>97</v>
      </c>
      <c r="I379" s="1" t="s">
        <v>97</v>
      </c>
      <c r="J379" s="1">
        <v>5</v>
      </c>
      <c r="K379" s="2">
        <v>5</v>
      </c>
      <c r="L379" s="11">
        <f t="shared" si="9"/>
        <v>10</v>
      </c>
      <c r="M379" s="1">
        <v>2014</v>
      </c>
      <c r="N379" s="1">
        <v>2016</v>
      </c>
      <c r="O379" s="3">
        <v>36158</v>
      </c>
      <c r="P379" s="80">
        <v>11012017</v>
      </c>
      <c r="Q379" s="80">
        <v>110500</v>
      </c>
      <c r="R379" s="80">
        <v>5</v>
      </c>
    </row>
    <row r="380" spans="1:18" x14ac:dyDescent="0.25">
      <c r="A380" s="14">
        <v>339</v>
      </c>
      <c r="B380" s="4" t="s">
        <v>2791</v>
      </c>
      <c r="C380" s="1" t="s">
        <v>503</v>
      </c>
      <c r="D380" s="1" t="s">
        <v>13</v>
      </c>
      <c r="E380" s="1" t="s">
        <v>504</v>
      </c>
      <c r="F380" s="1" t="s">
        <v>505</v>
      </c>
      <c r="G380" s="1" t="s">
        <v>3399</v>
      </c>
      <c r="H380" s="1" t="s">
        <v>97</v>
      </c>
      <c r="I380" s="1" t="s">
        <v>15</v>
      </c>
      <c r="J380" s="1">
        <v>5</v>
      </c>
      <c r="K380" s="2">
        <v>5</v>
      </c>
      <c r="L380" s="11">
        <f t="shared" si="9"/>
        <v>10</v>
      </c>
      <c r="M380" s="1">
        <v>2014</v>
      </c>
      <c r="N380" s="1">
        <v>2016</v>
      </c>
      <c r="O380" s="3">
        <v>35766</v>
      </c>
      <c r="P380" s="80">
        <v>11012017</v>
      </c>
      <c r="Q380" s="80">
        <v>110500</v>
      </c>
      <c r="R380" s="80">
        <v>5</v>
      </c>
    </row>
    <row r="381" spans="1:18" x14ac:dyDescent="0.25">
      <c r="A381" s="14">
        <v>340</v>
      </c>
      <c r="B381" s="4" t="s">
        <v>2792</v>
      </c>
      <c r="C381" s="1" t="s">
        <v>1250</v>
      </c>
      <c r="D381" s="1" t="s">
        <v>13</v>
      </c>
      <c r="E381" s="1" t="s">
        <v>1251</v>
      </c>
      <c r="F381" s="1" t="s">
        <v>1091</v>
      </c>
      <c r="G381" s="1" t="s">
        <v>3395</v>
      </c>
      <c r="H381" s="1" t="s">
        <v>97</v>
      </c>
      <c r="I381" s="1" t="s">
        <v>97</v>
      </c>
      <c r="J381" s="1">
        <v>5</v>
      </c>
      <c r="K381" s="2">
        <v>5</v>
      </c>
      <c r="L381" s="11">
        <f t="shared" si="9"/>
        <v>10</v>
      </c>
      <c r="M381" s="1">
        <v>2014</v>
      </c>
      <c r="N381" s="1">
        <v>2016</v>
      </c>
      <c r="O381" s="3">
        <v>36060</v>
      </c>
      <c r="P381" s="80">
        <v>11012017</v>
      </c>
      <c r="Q381" s="80">
        <v>110500</v>
      </c>
      <c r="R381" s="80">
        <v>5</v>
      </c>
    </row>
    <row r="382" spans="1:18" x14ac:dyDescent="0.25">
      <c r="A382" s="14">
        <v>341</v>
      </c>
      <c r="B382" s="4" t="s">
        <v>2793</v>
      </c>
      <c r="C382" s="1" t="s">
        <v>1170</v>
      </c>
      <c r="D382" s="1" t="s">
        <v>13</v>
      </c>
      <c r="E382" s="1" t="s">
        <v>1171</v>
      </c>
      <c r="F382" s="1" t="s">
        <v>1172</v>
      </c>
      <c r="G382" s="1" t="s">
        <v>3395</v>
      </c>
      <c r="H382" s="1" t="s">
        <v>15</v>
      </c>
      <c r="I382" s="1" t="s">
        <v>15</v>
      </c>
      <c r="J382" s="1">
        <v>5</v>
      </c>
      <c r="K382" s="2">
        <v>5</v>
      </c>
      <c r="L382" s="11">
        <f t="shared" si="9"/>
        <v>10</v>
      </c>
      <c r="M382" s="1">
        <v>2014</v>
      </c>
      <c r="N382" s="1">
        <v>2016</v>
      </c>
      <c r="O382" s="3">
        <v>36437</v>
      </c>
      <c r="P382" s="80">
        <v>11012017</v>
      </c>
      <c r="Q382" s="80">
        <v>110500</v>
      </c>
      <c r="R382" s="80">
        <v>5</v>
      </c>
    </row>
    <row r="383" spans="1:18" x14ac:dyDescent="0.25">
      <c r="A383" s="14">
        <v>342</v>
      </c>
      <c r="B383" s="4" t="s">
        <v>2794</v>
      </c>
      <c r="C383" s="1" t="s">
        <v>1829</v>
      </c>
      <c r="D383" s="1" t="s">
        <v>13</v>
      </c>
      <c r="E383" s="1" t="s">
        <v>1830</v>
      </c>
      <c r="F383" s="1" t="s">
        <v>1831</v>
      </c>
      <c r="G383" s="1" t="s">
        <v>3395</v>
      </c>
      <c r="H383" s="1" t="s">
        <v>15</v>
      </c>
      <c r="I383" s="1" t="s">
        <v>15</v>
      </c>
      <c r="J383" s="1">
        <v>5</v>
      </c>
      <c r="K383" s="2">
        <v>5</v>
      </c>
      <c r="L383" s="11">
        <f t="shared" si="9"/>
        <v>10</v>
      </c>
      <c r="M383" s="1">
        <v>2014</v>
      </c>
      <c r="N383" s="1">
        <v>2016</v>
      </c>
      <c r="O383" s="3">
        <v>36370</v>
      </c>
      <c r="P383" s="80">
        <v>11012017</v>
      </c>
      <c r="Q383" s="80">
        <v>110500</v>
      </c>
      <c r="R383" s="80">
        <v>5</v>
      </c>
    </row>
    <row r="384" spans="1:18" x14ac:dyDescent="0.25">
      <c r="A384" s="14">
        <v>343</v>
      </c>
      <c r="B384" s="4" t="s">
        <v>2795</v>
      </c>
      <c r="C384" s="1" t="s">
        <v>1135</v>
      </c>
      <c r="D384" s="1" t="s">
        <v>13</v>
      </c>
      <c r="E384" s="1" t="s">
        <v>1136</v>
      </c>
      <c r="F384" s="1" t="s">
        <v>1137</v>
      </c>
      <c r="G384" s="1" t="s">
        <v>3395</v>
      </c>
      <c r="H384" s="1" t="s">
        <v>15</v>
      </c>
      <c r="I384" s="1" t="s">
        <v>15</v>
      </c>
      <c r="J384" s="1">
        <v>5</v>
      </c>
      <c r="K384" s="2">
        <v>5</v>
      </c>
      <c r="L384" s="11">
        <f t="shared" si="9"/>
        <v>10</v>
      </c>
      <c r="M384" s="1">
        <v>2014</v>
      </c>
      <c r="N384" s="1">
        <v>2016</v>
      </c>
      <c r="O384" s="3">
        <v>35796</v>
      </c>
      <c r="P384" s="80">
        <v>11012017</v>
      </c>
      <c r="Q384" s="80">
        <v>110500</v>
      </c>
      <c r="R384" s="80">
        <v>5</v>
      </c>
    </row>
    <row r="385" spans="1:18" x14ac:dyDescent="0.25">
      <c r="A385" s="14">
        <v>344</v>
      </c>
      <c r="B385" s="4" t="s">
        <v>2796</v>
      </c>
      <c r="C385" s="1" t="s">
        <v>1795</v>
      </c>
      <c r="D385" s="1" t="s">
        <v>13</v>
      </c>
      <c r="E385" s="1" t="s">
        <v>1796</v>
      </c>
      <c r="F385" s="1" t="s">
        <v>653</v>
      </c>
      <c r="G385" s="1" t="s">
        <v>3395</v>
      </c>
      <c r="H385" s="1" t="s">
        <v>18</v>
      </c>
      <c r="I385" s="1" t="s">
        <v>18</v>
      </c>
      <c r="J385" s="1">
        <v>5</v>
      </c>
      <c r="K385" s="2">
        <v>5</v>
      </c>
      <c r="L385" s="11">
        <f t="shared" si="9"/>
        <v>10</v>
      </c>
      <c r="M385" s="1">
        <v>2014</v>
      </c>
      <c r="N385" s="1">
        <v>2016</v>
      </c>
      <c r="O385" s="3">
        <v>36486</v>
      </c>
      <c r="P385" s="80">
        <v>11012017</v>
      </c>
      <c r="Q385" s="80">
        <v>110500</v>
      </c>
      <c r="R385" s="80">
        <v>5</v>
      </c>
    </row>
    <row r="386" spans="1:18" x14ac:dyDescent="0.25">
      <c r="A386" s="14">
        <v>345</v>
      </c>
      <c r="B386" s="4" t="s">
        <v>2797</v>
      </c>
      <c r="C386" s="1" t="s">
        <v>1027</v>
      </c>
      <c r="D386" s="1" t="s">
        <v>13</v>
      </c>
      <c r="E386" s="1" t="s">
        <v>1028</v>
      </c>
      <c r="F386" s="1" t="s">
        <v>1029</v>
      </c>
      <c r="G386" s="1" t="s">
        <v>3395</v>
      </c>
      <c r="H386" s="1" t="s">
        <v>97</v>
      </c>
      <c r="I386" s="1" t="s">
        <v>97</v>
      </c>
      <c r="J386" s="1">
        <v>5</v>
      </c>
      <c r="K386" s="2">
        <v>5</v>
      </c>
      <c r="L386" s="11">
        <f t="shared" si="9"/>
        <v>10</v>
      </c>
      <c r="M386" s="1">
        <v>2014</v>
      </c>
      <c r="N386" s="1">
        <v>2016</v>
      </c>
      <c r="O386" s="3">
        <v>35645</v>
      </c>
      <c r="P386" s="80">
        <v>11012017</v>
      </c>
      <c r="Q386" s="80">
        <v>110500</v>
      </c>
      <c r="R386" s="80">
        <v>5</v>
      </c>
    </row>
    <row r="387" spans="1:18" x14ac:dyDescent="0.25">
      <c r="A387" s="14">
        <v>346</v>
      </c>
      <c r="B387" s="4" t="s">
        <v>2798</v>
      </c>
      <c r="C387" s="1" t="s">
        <v>1607</v>
      </c>
      <c r="D387" s="1" t="s">
        <v>13</v>
      </c>
      <c r="E387" s="1" t="s">
        <v>1608</v>
      </c>
      <c r="F387" s="1" t="s">
        <v>1609</v>
      </c>
      <c r="G387" s="1" t="s">
        <v>3395</v>
      </c>
      <c r="H387" s="1" t="s">
        <v>15</v>
      </c>
      <c r="I387" s="1" t="s">
        <v>15</v>
      </c>
      <c r="J387" s="1">
        <v>5</v>
      </c>
      <c r="K387" s="2">
        <v>5</v>
      </c>
      <c r="L387" s="11">
        <f t="shared" si="9"/>
        <v>10</v>
      </c>
      <c r="M387" s="1">
        <v>2014</v>
      </c>
      <c r="N387" s="1">
        <v>2016</v>
      </c>
      <c r="O387" s="3">
        <v>36486</v>
      </c>
      <c r="P387" s="80">
        <v>11012017</v>
      </c>
      <c r="Q387" s="80">
        <v>110500</v>
      </c>
      <c r="R387" s="80">
        <v>5</v>
      </c>
    </row>
    <row r="388" spans="1:18" x14ac:dyDescent="0.25">
      <c r="A388" s="14">
        <v>347</v>
      </c>
      <c r="B388" s="4" t="s">
        <v>2799</v>
      </c>
      <c r="C388" s="1" t="s">
        <v>1734</v>
      </c>
      <c r="D388" s="1" t="s">
        <v>13</v>
      </c>
      <c r="E388" s="1" t="s">
        <v>1735</v>
      </c>
      <c r="F388" s="1" t="s">
        <v>1103</v>
      </c>
      <c r="G388" s="1" t="s">
        <v>3395</v>
      </c>
      <c r="H388" s="1" t="s">
        <v>15</v>
      </c>
      <c r="I388" s="1" t="s">
        <v>15</v>
      </c>
      <c r="J388" s="1">
        <v>5</v>
      </c>
      <c r="K388" s="2">
        <v>5</v>
      </c>
      <c r="L388" s="11">
        <f t="shared" si="9"/>
        <v>10</v>
      </c>
      <c r="M388" s="1">
        <v>2013</v>
      </c>
      <c r="N388" s="1">
        <v>2015</v>
      </c>
      <c r="O388" s="3">
        <v>35713</v>
      </c>
      <c r="P388" s="80">
        <v>11012017</v>
      </c>
      <c r="Q388" s="80">
        <v>110500</v>
      </c>
      <c r="R388" s="80">
        <v>5</v>
      </c>
    </row>
    <row r="389" spans="1:18" x14ac:dyDescent="0.25">
      <c r="A389" s="14">
        <v>348</v>
      </c>
      <c r="B389" s="4" t="s">
        <v>2800</v>
      </c>
      <c r="C389" s="1" t="s">
        <v>2013</v>
      </c>
      <c r="D389" s="1" t="s">
        <v>13</v>
      </c>
      <c r="E389" s="1" t="s">
        <v>2014</v>
      </c>
      <c r="F389" s="1" t="s">
        <v>2015</v>
      </c>
      <c r="G389" s="1" t="s">
        <v>3399</v>
      </c>
      <c r="H389" s="1" t="s">
        <v>17</v>
      </c>
      <c r="I389" s="1" t="s">
        <v>17</v>
      </c>
      <c r="J389" s="1">
        <v>5</v>
      </c>
      <c r="K389" s="2">
        <v>5</v>
      </c>
      <c r="L389" s="11">
        <f t="shared" si="9"/>
        <v>10</v>
      </c>
      <c r="M389" s="1">
        <v>2013</v>
      </c>
      <c r="N389" s="1">
        <v>2015</v>
      </c>
      <c r="O389" s="3">
        <v>35770</v>
      </c>
      <c r="P389" s="80">
        <v>11012017</v>
      </c>
      <c r="Q389" s="80">
        <v>110500</v>
      </c>
      <c r="R389" s="80">
        <v>5</v>
      </c>
    </row>
    <row r="390" spans="1:18" x14ac:dyDescent="0.25">
      <c r="A390" s="14">
        <v>349</v>
      </c>
      <c r="B390" s="4" t="s">
        <v>2801</v>
      </c>
      <c r="C390" s="1" t="s">
        <v>755</v>
      </c>
      <c r="D390" s="1" t="s">
        <v>13</v>
      </c>
      <c r="E390" s="1" t="s">
        <v>636</v>
      </c>
      <c r="F390" s="1" t="s">
        <v>756</v>
      </c>
      <c r="G390" s="1" t="s">
        <v>3395</v>
      </c>
      <c r="H390" s="1" t="s">
        <v>66</v>
      </c>
      <c r="I390" s="1" t="s">
        <v>66</v>
      </c>
      <c r="J390" s="1">
        <v>5</v>
      </c>
      <c r="K390" s="2">
        <v>5</v>
      </c>
      <c r="L390" s="11">
        <f t="shared" si="9"/>
        <v>10</v>
      </c>
      <c r="M390" s="1">
        <v>2014</v>
      </c>
      <c r="N390" s="1">
        <v>2016</v>
      </c>
      <c r="O390" s="3">
        <v>36313</v>
      </c>
      <c r="P390" s="80">
        <v>11012017</v>
      </c>
      <c r="Q390" s="80">
        <v>110500</v>
      </c>
      <c r="R390" s="80">
        <v>5</v>
      </c>
    </row>
    <row r="391" spans="1:18" x14ac:dyDescent="0.25">
      <c r="A391" s="14">
        <v>350</v>
      </c>
      <c r="B391" s="4" t="s">
        <v>2802</v>
      </c>
      <c r="C391" s="1" t="s">
        <v>729</v>
      </c>
      <c r="D391" s="1" t="s">
        <v>13</v>
      </c>
      <c r="E391" s="1" t="s">
        <v>730</v>
      </c>
      <c r="F391" s="1" t="s">
        <v>731</v>
      </c>
      <c r="G391" s="1" t="s">
        <v>3395</v>
      </c>
      <c r="H391" s="1" t="s">
        <v>66</v>
      </c>
      <c r="I391" s="1" t="s">
        <v>66</v>
      </c>
      <c r="J391" s="1">
        <v>5</v>
      </c>
      <c r="K391" s="2">
        <v>5</v>
      </c>
      <c r="L391" s="11">
        <f t="shared" si="9"/>
        <v>10</v>
      </c>
      <c r="M391" s="1">
        <v>2014</v>
      </c>
      <c r="N391" s="1">
        <v>2016</v>
      </c>
      <c r="O391" s="3">
        <v>36439</v>
      </c>
      <c r="P391" s="80">
        <v>11012017</v>
      </c>
      <c r="Q391" s="80">
        <v>110500</v>
      </c>
      <c r="R391" s="80">
        <v>5</v>
      </c>
    </row>
    <row r="392" spans="1:18" x14ac:dyDescent="0.25">
      <c r="A392" s="14">
        <v>351</v>
      </c>
      <c r="B392" s="4" t="s">
        <v>2803</v>
      </c>
      <c r="C392" s="1" t="s">
        <v>772</v>
      </c>
      <c r="D392" s="1" t="s">
        <v>13</v>
      </c>
      <c r="E392" s="1" t="s">
        <v>773</v>
      </c>
      <c r="F392" s="1" t="s">
        <v>774</v>
      </c>
      <c r="G392" s="1" t="s">
        <v>3395</v>
      </c>
      <c r="H392" s="1" t="s">
        <v>15</v>
      </c>
      <c r="I392" s="1" t="s">
        <v>15</v>
      </c>
      <c r="J392" s="1">
        <v>5</v>
      </c>
      <c r="K392" s="2">
        <v>5</v>
      </c>
      <c r="L392" s="11">
        <f t="shared" si="9"/>
        <v>10</v>
      </c>
      <c r="M392" s="1">
        <v>2014</v>
      </c>
      <c r="N392" s="1">
        <v>2016</v>
      </c>
      <c r="O392" s="3">
        <v>36254</v>
      </c>
      <c r="P392" s="80">
        <v>11012017</v>
      </c>
      <c r="Q392" s="80">
        <v>110500</v>
      </c>
      <c r="R392" s="80">
        <v>5</v>
      </c>
    </row>
    <row r="393" spans="1:18" x14ac:dyDescent="0.25">
      <c r="A393" s="14">
        <v>352</v>
      </c>
      <c r="B393" s="4" t="s">
        <v>2804</v>
      </c>
      <c r="C393" s="1" t="s">
        <v>1274</v>
      </c>
      <c r="D393" s="1" t="s">
        <v>13</v>
      </c>
      <c r="E393" s="1" t="s">
        <v>1275</v>
      </c>
      <c r="F393" s="1" t="s">
        <v>1276</v>
      </c>
      <c r="G393" s="1" t="s">
        <v>3395</v>
      </c>
      <c r="H393" s="1" t="s">
        <v>97</v>
      </c>
      <c r="I393" s="1" t="s">
        <v>97</v>
      </c>
      <c r="J393" s="1">
        <v>5</v>
      </c>
      <c r="K393" s="2">
        <v>5</v>
      </c>
      <c r="L393" s="11">
        <f t="shared" si="9"/>
        <v>10</v>
      </c>
      <c r="M393" s="1">
        <v>2014</v>
      </c>
      <c r="N393" s="1">
        <v>2016</v>
      </c>
      <c r="O393" s="3">
        <v>35892</v>
      </c>
      <c r="P393" s="80">
        <v>11012017</v>
      </c>
      <c r="Q393" s="80">
        <v>110500</v>
      </c>
      <c r="R393" s="80">
        <v>5</v>
      </c>
    </row>
    <row r="394" spans="1:18" x14ac:dyDescent="0.25">
      <c r="A394" s="14">
        <v>353</v>
      </c>
      <c r="B394" s="4" t="s">
        <v>2805</v>
      </c>
      <c r="C394" s="1" t="s">
        <v>1758</v>
      </c>
      <c r="D394" s="1" t="s">
        <v>13</v>
      </c>
      <c r="E394" s="1" t="s">
        <v>1759</v>
      </c>
      <c r="F394" s="1" t="s">
        <v>1760</v>
      </c>
      <c r="G394" s="1" t="s">
        <v>3395</v>
      </c>
      <c r="H394" s="1" t="s">
        <v>365</v>
      </c>
      <c r="I394" s="1" t="s">
        <v>365</v>
      </c>
      <c r="J394" s="1">
        <v>5</v>
      </c>
      <c r="K394" s="2">
        <v>5</v>
      </c>
      <c r="L394" s="11">
        <f t="shared" si="9"/>
        <v>10</v>
      </c>
      <c r="M394" s="1">
        <v>2014</v>
      </c>
      <c r="N394" s="1">
        <v>2016</v>
      </c>
      <c r="O394" s="3">
        <v>36004</v>
      </c>
      <c r="P394" s="80">
        <v>11012017</v>
      </c>
      <c r="Q394" s="80">
        <v>110500</v>
      </c>
      <c r="R394" s="80">
        <v>5</v>
      </c>
    </row>
    <row r="395" spans="1:18" x14ac:dyDescent="0.25">
      <c r="A395" s="14">
        <v>354</v>
      </c>
      <c r="B395" s="4" t="s">
        <v>2806</v>
      </c>
      <c r="C395" s="1" t="s">
        <v>1533</v>
      </c>
      <c r="D395" s="1" t="s">
        <v>13</v>
      </c>
      <c r="E395" s="1" t="s">
        <v>1534</v>
      </c>
      <c r="F395" s="1" t="s">
        <v>1535</v>
      </c>
      <c r="G395" s="1" t="s">
        <v>3395</v>
      </c>
      <c r="H395" s="1" t="s">
        <v>365</v>
      </c>
      <c r="I395" s="1" t="s">
        <v>365</v>
      </c>
      <c r="J395" s="1">
        <v>5</v>
      </c>
      <c r="K395" s="2">
        <v>5</v>
      </c>
      <c r="L395" s="11">
        <f t="shared" si="9"/>
        <v>10</v>
      </c>
      <c r="M395" s="1">
        <v>2014</v>
      </c>
      <c r="N395" s="1">
        <v>2016</v>
      </c>
      <c r="O395" s="3">
        <v>35707</v>
      </c>
      <c r="P395" s="80">
        <v>11012017</v>
      </c>
      <c r="Q395" s="80">
        <v>110500</v>
      </c>
      <c r="R395" s="80">
        <v>5</v>
      </c>
    </row>
    <row r="396" spans="1:18" x14ac:dyDescent="0.25">
      <c r="A396" s="14">
        <v>355</v>
      </c>
      <c r="B396" s="4" t="s">
        <v>2807</v>
      </c>
      <c r="C396" s="1" t="s">
        <v>589</v>
      </c>
      <c r="D396" s="1" t="s">
        <v>13</v>
      </c>
      <c r="E396" s="1" t="s">
        <v>1526</v>
      </c>
      <c r="F396" s="1" t="s">
        <v>2259</v>
      </c>
      <c r="G396" s="1" t="s">
        <v>3395</v>
      </c>
      <c r="H396" s="1" t="s">
        <v>17</v>
      </c>
      <c r="I396" s="1" t="s">
        <v>17</v>
      </c>
      <c r="J396" s="1">
        <v>5</v>
      </c>
      <c r="K396" s="2">
        <v>4.83</v>
      </c>
      <c r="L396" s="11">
        <f t="shared" si="9"/>
        <v>9.83</v>
      </c>
      <c r="M396" s="1">
        <v>2013</v>
      </c>
      <c r="N396" s="1">
        <v>2016</v>
      </c>
      <c r="O396" s="3">
        <v>35571</v>
      </c>
      <c r="P396" s="80">
        <v>11012017</v>
      </c>
      <c r="Q396" s="80">
        <v>110500</v>
      </c>
      <c r="R396" s="80">
        <v>5</v>
      </c>
    </row>
    <row r="397" spans="1:18" x14ac:dyDescent="0.25">
      <c r="A397" s="14">
        <v>356</v>
      </c>
      <c r="B397" s="4" t="s">
        <v>2808</v>
      </c>
      <c r="C397" s="1" t="s">
        <v>937</v>
      </c>
      <c r="D397" s="1" t="s">
        <v>13</v>
      </c>
      <c r="E397" s="1" t="s">
        <v>938</v>
      </c>
      <c r="F397" s="1" t="s">
        <v>666</v>
      </c>
      <c r="G397" s="1" t="s">
        <v>3395</v>
      </c>
      <c r="H397" s="1" t="s">
        <v>49</v>
      </c>
      <c r="I397" s="1" t="s">
        <v>15</v>
      </c>
      <c r="J397" s="1">
        <v>5</v>
      </c>
      <c r="K397" s="2">
        <v>5</v>
      </c>
      <c r="L397" s="11">
        <f t="shared" si="9"/>
        <v>10</v>
      </c>
      <c r="M397" s="1">
        <v>2014</v>
      </c>
      <c r="N397" s="1">
        <v>2016</v>
      </c>
      <c r="O397" s="3">
        <v>35884</v>
      </c>
      <c r="P397" s="80">
        <v>11012017</v>
      </c>
      <c r="Q397" s="80">
        <v>110500</v>
      </c>
      <c r="R397" s="80">
        <v>5</v>
      </c>
    </row>
    <row r="398" spans="1:18" x14ac:dyDescent="0.25">
      <c r="A398" s="14">
        <v>357</v>
      </c>
      <c r="B398" s="4" t="s">
        <v>2809</v>
      </c>
      <c r="C398" s="1" t="s">
        <v>691</v>
      </c>
      <c r="D398" s="1" t="s">
        <v>19</v>
      </c>
      <c r="E398" s="1" t="s">
        <v>692</v>
      </c>
      <c r="F398" s="1" t="s">
        <v>483</v>
      </c>
      <c r="G398" s="1" t="s">
        <v>3395</v>
      </c>
      <c r="H398" s="1" t="s">
        <v>15</v>
      </c>
      <c r="I398" s="1" t="s">
        <v>15</v>
      </c>
      <c r="J398" s="1">
        <v>5</v>
      </c>
      <c r="K398" s="2">
        <v>5</v>
      </c>
      <c r="L398" s="11">
        <f t="shared" si="9"/>
        <v>10</v>
      </c>
      <c r="M398" s="1">
        <v>2014</v>
      </c>
      <c r="N398" s="1">
        <v>2016</v>
      </c>
      <c r="O398" s="3">
        <v>35841</v>
      </c>
      <c r="P398" s="80">
        <v>11012017</v>
      </c>
      <c r="Q398" s="80">
        <v>110500</v>
      </c>
      <c r="R398" s="80">
        <v>5</v>
      </c>
    </row>
    <row r="399" spans="1:18" x14ac:dyDescent="0.25">
      <c r="A399" s="14">
        <v>358</v>
      </c>
      <c r="B399" s="4" t="s">
        <v>2810</v>
      </c>
      <c r="C399" s="1" t="s">
        <v>412</v>
      </c>
      <c r="D399" s="1" t="s">
        <v>19</v>
      </c>
      <c r="E399" s="1" t="s">
        <v>413</v>
      </c>
      <c r="F399" s="1" t="s">
        <v>414</v>
      </c>
      <c r="G399" s="1" t="s">
        <v>3395</v>
      </c>
      <c r="H399" s="1" t="s">
        <v>15</v>
      </c>
      <c r="I399" s="1" t="s">
        <v>15</v>
      </c>
      <c r="J399" s="1">
        <v>5</v>
      </c>
      <c r="K399" s="2">
        <v>5</v>
      </c>
      <c r="L399" s="11">
        <f t="shared" si="9"/>
        <v>10</v>
      </c>
      <c r="M399" s="1">
        <v>2014</v>
      </c>
      <c r="N399" s="1">
        <v>2016</v>
      </c>
      <c r="O399" s="3">
        <v>35900</v>
      </c>
      <c r="P399" s="80">
        <v>11012017</v>
      </c>
      <c r="Q399" s="80">
        <v>110500</v>
      </c>
      <c r="R399" s="80">
        <v>5</v>
      </c>
    </row>
    <row r="400" spans="1:18" x14ac:dyDescent="0.25">
      <c r="A400" s="14">
        <v>359</v>
      </c>
      <c r="B400" s="4" t="s">
        <v>2811</v>
      </c>
      <c r="C400" s="1" t="s">
        <v>1452</v>
      </c>
      <c r="D400" s="1" t="s">
        <v>13</v>
      </c>
      <c r="E400" s="1" t="s">
        <v>1453</v>
      </c>
      <c r="F400" s="1" t="s">
        <v>1454</v>
      </c>
      <c r="G400" s="1" t="s">
        <v>3395</v>
      </c>
      <c r="H400" s="1" t="s">
        <v>15</v>
      </c>
      <c r="I400" s="1" t="s">
        <v>15</v>
      </c>
      <c r="J400" s="1">
        <v>5</v>
      </c>
      <c r="K400" s="2">
        <v>5</v>
      </c>
      <c r="L400" s="11">
        <f t="shared" si="9"/>
        <v>10</v>
      </c>
      <c r="M400" s="1">
        <v>2014</v>
      </c>
      <c r="N400" s="1">
        <v>2016</v>
      </c>
      <c r="O400" s="3">
        <v>35623</v>
      </c>
      <c r="P400" s="80">
        <v>11012017</v>
      </c>
      <c r="Q400" s="80">
        <v>110500</v>
      </c>
      <c r="R400" s="80">
        <v>5</v>
      </c>
    </row>
    <row r="401" spans="1:18" x14ac:dyDescent="0.25">
      <c r="A401" s="14">
        <v>360</v>
      </c>
      <c r="B401" s="4" t="s">
        <v>2812</v>
      </c>
      <c r="C401" s="1" t="s">
        <v>1711</v>
      </c>
      <c r="D401" s="1" t="s">
        <v>19</v>
      </c>
      <c r="E401" s="1" t="s">
        <v>1712</v>
      </c>
      <c r="F401" s="1" t="s">
        <v>1713</v>
      </c>
      <c r="G401" s="1" t="s">
        <v>3395</v>
      </c>
      <c r="H401" s="1" t="s">
        <v>15</v>
      </c>
      <c r="I401" s="1" t="s">
        <v>15</v>
      </c>
      <c r="J401" s="1">
        <v>5</v>
      </c>
      <c r="K401" s="2">
        <v>5</v>
      </c>
      <c r="L401" s="11">
        <f t="shared" si="9"/>
        <v>10</v>
      </c>
      <c r="M401" s="1">
        <v>2014</v>
      </c>
      <c r="N401" s="1">
        <v>2016</v>
      </c>
      <c r="O401" s="3">
        <v>35790</v>
      </c>
      <c r="P401" s="80">
        <v>11012017</v>
      </c>
      <c r="Q401" s="80">
        <v>110500</v>
      </c>
      <c r="R401" s="80">
        <v>5</v>
      </c>
    </row>
    <row r="402" spans="1:18" x14ac:dyDescent="0.25">
      <c r="A402" s="14">
        <v>361</v>
      </c>
      <c r="B402" s="4" t="s">
        <v>2813</v>
      </c>
      <c r="C402" s="1" t="s">
        <v>91</v>
      </c>
      <c r="D402" s="1" t="s">
        <v>19</v>
      </c>
      <c r="E402" s="1" t="s">
        <v>43</v>
      </c>
      <c r="F402" s="1" t="s">
        <v>92</v>
      </c>
      <c r="G402" s="1" t="s">
        <v>3395</v>
      </c>
      <c r="H402" s="1" t="s">
        <v>17</v>
      </c>
      <c r="I402" s="1" t="s">
        <v>17</v>
      </c>
      <c r="J402" s="1">
        <v>5</v>
      </c>
      <c r="K402" s="2">
        <v>5</v>
      </c>
      <c r="L402" s="11">
        <f t="shared" si="9"/>
        <v>10</v>
      </c>
      <c r="M402" s="1">
        <v>2014</v>
      </c>
      <c r="N402" s="1">
        <v>2016</v>
      </c>
      <c r="O402" s="3">
        <v>36395</v>
      </c>
      <c r="P402" s="80">
        <v>11012017</v>
      </c>
      <c r="Q402" s="80">
        <v>110500</v>
      </c>
      <c r="R402" s="80">
        <v>5</v>
      </c>
    </row>
    <row r="403" spans="1:18" x14ac:dyDescent="0.25">
      <c r="A403" s="14">
        <v>362</v>
      </c>
      <c r="B403" s="4" t="s">
        <v>2814</v>
      </c>
      <c r="C403" s="1" t="s">
        <v>757</v>
      </c>
      <c r="D403" s="1" t="s">
        <v>19</v>
      </c>
      <c r="E403" s="1" t="s">
        <v>758</v>
      </c>
      <c r="F403" s="1" t="s">
        <v>759</v>
      </c>
      <c r="G403" s="1" t="s">
        <v>3395</v>
      </c>
      <c r="H403" s="1" t="s">
        <v>15</v>
      </c>
      <c r="I403" s="1" t="s">
        <v>15</v>
      </c>
      <c r="J403" s="1">
        <v>5</v>
      </c>
      <c r="K403" s="2">
        <v>5</v>
      </c>
      <c r="L403" s="11">
        <f t="shared" si="9"/>
        <v>10</v>
      </c>
      <c r="M403" s="1">
        <v>2014</v>
      </c>
      <c r="N403" s="1">
        <v>2016</v>
      </c>
      <c r="O403" s="3">
        <v>36294</v>
      </c>
      <c r="P403" s="80">
        <v>11012017</v>
      </c>
      <c r="Q403" s="80">
        <v>110500</v>
      </c>
      <c r="R403" s="80">
        <v>5</v>
      </c>
    </row>
    <row r="404" spans="1:18" x14ac:dyDescent="0.25">
      <c r="A404" s="14">
        <v>363</v>
      </c>
      <c r="B404" s="4" t="s">
        <v>2815</v>
      </c>
      <c r="C404" s="1" t="s">
        <v>1236</v>
      </c>
      <c r="D404" s="1" t="s">
        <v>13</v>
      </c>
      <c r="E404" s="1" t="s">
        <v>20</v>
      </c>
      <c r="F404" s="1" t="s">
        <v>1237</v>
      </c>
      <c r="G404" s="1" t="s">
        <v>3395</v>
      </c>
      <c r="H404" s="1" t="s">
        <v>15</v>
      </c>
      <c r="I404" s="1" t="s">
        <v>15</v>
      </c>
      <c r="J404" s="1">
        <v>5</v>
      </c>
      <c r="K404" s="2">
        <v>5</v>
      </c>
      <c r="L404" s="11">
        <f t="shared" si="9"/>
        <v>10</v>
      </c>
      <c r="M404" s="1">
        <v>2014</v>
      </c>
      <c r="N404" s="1">
        <v>2016</v>
      </c>
      <c r="O404" s="3">
        <v>36119</v>
      </c>
      <c r="P404" s="80">
        <v>11012017</v>
      </c>
      <c r="Q404" s="80">
        <v>110500</v>
      </c>
      <c r="R404" s="80">
        <v>5</v>
      </c>
    </row>
    <row r="405" spans="1:18" x14ac:dyDescent="0.25">
      <c r="A405" s="14">
        <v>364</v>
      </c>
      <c r="B405" s="4" t="s">
        <v>2816</v>
      </c>
      <c r="C405" s="1" t="s">
        <v>565</v>
      </c>
      <c r="D405" s="1" t="s">
        <v>13</v>
      </c>
      <c r="E405" s="1" t="s">
        <v>566</v>
      </c>
      <c r="F405" s="1" t="s">
        <v>387</v>
      </c>
      <c r="G405" s="1" t="s">
        <v>3395</v>
      </c>
      <c r="H405" s="1" t="s">
        <v>15</v>
      </c>
      <c r="I405" s="1" t="s">
        <v>15</v>
      </c>
      <c r="J405" s="1">
        <v>5</v>
      </c>
      <c r="K405" s="2">
        <v>5</v>
      </c>
      <c r="L405" s="11">
        <f t="shared" si="9"/>
        <v>10</v>
      </c>
      <c r="M405" s="1">
        <v>2014</v>
      </c>
      <c r="N405" s="1">
        <v>2016</v>
      </c>
      <c r="O405" s="3">
        <v>35496</v>
      </c>
      <c r="P405" s="80">
        <v>11012017</v>
      </c>
      <c r="Q405" s="80">
        <v>110500</v>
      </c>
      <c r="R405" s="80">
        <v>5</v>
      </c>
    </row>
    <row r="406" spans="1:18" x14ac:dyDescent="0.25">
      <c r="A406" s="14">
        <v>365</v>
      </c>
      <c r="B406" s="4" t="s">
        <v>2817</v>
      </c>
      <c r="C406" s="1" t="s">
        <v>2245</v>
      </c>
      <c r="D406" s="1" t="s">
        <v>13</v>
      </c>
      <c r="E406" s="1" t="s">
        <v>2246</v>
      </c>
      <c r="F406" s="1" t="s">
        <v>1159</v>
      </c>
      <c r="G406" s="1" t="s">
        <v>3395</v>
      </c>
      <c r="H406" s="1" t="s">
        <v>15</v>
      </c>
      <c r="I406" s="1" t="s">
        <v>15</v>
      </c>
      <c r="J406" s="1">
        <v>5</v>
      </c>
      <c r="K406" s="2">
        <v>4.83</v>
      </c>
      <c r="L406" s="11">
        <f t="shared" si="9"/>
        <v>9.83</v>
      </c>
      <c r="M406" s="1">
        <v>2014</v>
      </c>
      <c r="N406" s="1">
        <v>2016</v>
      </c>
      <c r="O406" s="3">
        <v>36458</v>
      </c>
      <c r="P406" s="80">
        <v>11012017</v>
      </c>
      <c r="Q406" s="80">
        <v>110500</v>
      </c>
      <c r="R406" s="80">
        <v>5</v>
      </c>
    </row>
    <row r="407" spans="1:18" x14ac:dyDescent="0.25">
      <c r="A407" s="14">
        <v>366</v>
      </c>
      <c r="B407" s="4" t="s">
        <v>2818</v>
      </c>
      <c r="C407" s="1" t="s">
        <v>1917</v>
      </c>
      <c r="D407" s="1" t="s">
        <v>13</v>
      </c>
      <c r="E407" s="1" t="s">
        <v>1918</v>
      </c>
      <c r="F407" s="1" t="s">
        <v>1919</v>
      </c>
      <c r="G407" s="1" t="s">
        <v>3395</v>
      </c>
      <c r="H407" s="1" t="s">
        <v>15</v>
      </c>
      <c r="I407" s="1" t="s">
        <v>15</v>
      </c>
      <c r="J407" s="1">
        <v>5</v>
      </c>
      <c r="K407" s="2">
        <v>5</v>
      </c>
      <c r="L407" s="11">
        <f t="shared" si="9"/>
        <v>10</v>
      </c>
      <c r="M407" s="1">
        <v>2014</v>
      </c>
      <c r="N407" s="1">
        <v>2016</v>
      </c>
      <c r="O407" s="3">
        <v>35973</v>
      </c>
      <c r="P407" s="80">
        <v>11012017</v>
      </c>
      <c r="Q407" s="80">
        <v>110500</v>
      </c>
      <c r="R407" s="80">
        <v>5</v>
      </c>
    </row>
    <row r="408" spans="1:18" x14ac:dyDescent="0.25">
      <c r="A408" s="14">
        <v>367</v>
      </c>
      <c r="B408" s="4" t="s">
        <v>2819</v>
      </c>
      <c r="C408" s="1" t="s">
        <v>288</v>
      </c>
      <c r="D408" s="1" t="s">
        <v>13</v>
      </c>
      <c r="E408" s="1" t="s">
        <v>289</v>
      </c>
      <c r="F408" s="1" t="s">
        <v>290</v>
      </c>
      <c r="G408" s="1" t="s">
        <v>3395</v>
      </c>
      <c r="H408" s="1" t="s">
        <v>15</v>
      </c>
      <c r="I408" s="1" t="s">
        <v>15</v>
      </c>
      <c r="J408" s="1">
        <v>5</v>
      </c>
      <c r="K408" s="2">
        <v>5</v>
      </c>
      <c r="L408" s="11">
        <f t="shared" si="9"/>
        <v>10</v>
      </c>
      <c r="M408" s="1">
        <v>2014</v>
      </c>
      <c r="N408" s="1">
        <v>2016</v>
      </c>
      <c r="O408" s="3">
        <v>36120</v>
      </c>
      <c r="P408" s="80">
        <v>11012017</v>
      </c>
      <c r="Q408" s="80">
        <v>110500</v>
      </c>
      <c r="R408" s="80">
        <v>5</v>
      </c>
    </row>
    <row r="409" spans="1:18" x14ac:dyDescent="0.25">
      <c r="A409" s="14">
        <v>368</v>
      </c>
      <c r="B409" s="4" t="s">
        <v>2820</v>
      </c>
      <c r="C409" s="1" t="s">
        <v>1421</v>
      </c>
      <c r="D409" s="1" t="s">
        <v>19</v>
      </c>
      <c r="E409" s="1" t="s">
        <v>1422</v>
      </c>
      <c r="F409" s="1" t="s">
        <v>1423</v>
      </c>
      <c r="G409" s="1" t="s">
        <v>3395</v>
      </c>
      <c r="H409" s="1" t="s">
        <v>15</v>
      </c>
      <c r="I409" s="1" t="s">
        <v>15</v>
      </c>
      <c r="J409" s="1">
        <v>5</v>
      </c>
      <c r="K409" s="2">
        <v>5</v>
      </c>
      <c r="L409" s="11">
        <f t="shared" si="9"/>
        <v>10</v>
      </c>
      <c r="M409" s="1">
        <v>2014</v>
      </c>
      <c r="N409" s="1">
        <v>2016</v>
      </c>
      <c r="O409" s="3">
        <v>35833</v>
      </c>
      <c r="P409" s="80">
        <v>11012017</v>
      </c>
      <c r="Q409" s="80">
        <v>110500</v>
      </c>
      <c r="R409" s="80">
        <v>5</v>
      </c>
    </row>
    <row r="410" spans="1:18" x14ac:dyDescent="0.25">
      <c r="A410" s="14">
        <v>369</v>
      </c>
      <c r="B410" s="4" t="s">
        <v>2821</v>
      </c>
      <c r="C410" s="1" t="s">
        <v>1567</v>
      </c>
      <c r="D410" s="1" t="s">
        <v>19</v>
      </c>
      <c r="E410" s="1" t="s">
        <v>1568</v>
      </c>
      <c r="F410" s="1" t="s">
        <v>1569</v>
      </c>
      <c r="G410" s="1" t="s">
        <v>3395</v>
      </c>
      <c r="H410" s="1" t="s">
        <v>15</v>
      </c>
      <c r="I410" s="1" t="s">
        <v>15</v>
      </c>
      <c r="J410" s="1">
        <v>5</v>
      </c>
      <c r="K410" s="2">
        <v>5</v>
      </c>
      <c r="L410" s="11">
        <f t="shared" si="9"/>
        <v>10</v>
      </c>
      <c r="M410" s="1">
        <v>2014</v>
      </c>
      <c r="N410" s="1">
        <v>2016</v>
      </c>
      <c r="O410" s="3">
        <v>36132</v>
      </c>
      <c r="P410" s="80">
        <v>11012017</v>
      </c>
      <c r="Q410" s="80">
        <v>110500</v>
      </c>
      <c r="R410" s="80">
        <v>5</v>
      </c>
    </row>
    <row r="411" spans="1:18" x14ac:dyDescent="0.25">
      <c r="A411" s="14">
        <v>370</v>
      </c>
      <c r="B411" s="4" t="s">
        <v>2822</v>
      </c>
      <c r="C411" s="1" t="s">
        <v>957</v>
      </c>
      <c r="D411" s="1" t="s">
        <v>19</v>
      </c>
      <c r="E411" s="1" t="s">
        <v>958</v>
      </c>
      <c r="F411" s="1" t="s">
        <v>959</v>
      </c>
      <c r="G411" s="1" t="s">
        <v>3395</v>
      </c>
      <c r="H411" s="1" t="s">
        <v>15</v>
      </c>
      <c r="I411" s="1" t="s">
        <v>15</v>
      </c>
      <c r="J411" s="1">
        <v>5</v>
      </c>
      <c r="K411" s="2">
        <v>5</v>
      </c>
      <c r="L411" s="11">
        <f t="shared" si="9"/>
        <v>10</v>
      </c>
      <c r="M411" s="1">
        <v>2014</v>
      </c>
      <c r="N411" s="1">
        <v>2016</v>
      </c>
      <c r="O411" s="3">
        <v>35835</v>
      </c>
      <c r="P411" s="80">
        <v>11012017</v>
      </c>
      <c r="Q411" s="80">
        <v>110500</v>
      </c>
      <c r="R411" s="80">
        <v>5</v>
      </c>
    </row>
    <row r="412" spans="1:18" x14ac:dyDescent="0.25">
      <c r="A412" s="14">
        <v>371</v>
      </c>
      <c r="B412" s="4" t="s">
        <v>2823</v>
      </c>
      <c r="C412" s="1" t="s">
        <v>501</v>
      </c>
      <c r="D412" s="1" t="s">
        <v>13</v>
      </c>
      <c r="E412" s="1" t="s">
        <v>502</v>
      </c>
      <c r="F412" s="1" t="s">
        <v>278</v>
      </c>
      <c r="G412" s="1" t="s">
        <v>3395</v>
      </c>
      <c r="H412" s="1" t="s">
        <v>15</v>
      </c>
      <c r="I412" s="1" t="s">
        <v>15</v>
      </c>
      <c r="J412" s="1">
        <v>5</v>
      </c>
      <c r="K412" s="2">
        <v>5</v>
      </c>
      <c r="L412" s="11">
        <f t="shared" si="9"/>
        <v>10</v>
      </c>
      <c r="M412" s="1">
        <v>2014</v>
      </c>
      <c r="N412" s="1">
        <v>2016</v>
      </c>
      <c r="O412" s="3">
        <v>35766</v>
      </c>
      <c r="P412" s="80">
        <v>11012017</v>
      </c>
      <c r="Q412" s="80">
        <v>110500</v>
      </c>
      <c r="R412" s="80">
        <v>5</v>
      </c>
    </row>
    <row r="413" spans="1:18" x14ac:dyDescent="0.25">
      <c r="A413" s="14">
        <v>372</v>
      </c>
      <c r="B413" s="4" t="s">
        <v>2824</v>
      </c>
      <c r="C413" s="1" t="s">
        <v>981</v>
      </c>
      <c r="D413" s="1" t="s">
        <v>13</v>
      </c>
      <c r="E413" s="1" t="s">
        <v>982</v>
      </c>
      <c r="F413" s="1" t="s">
        <v>831</v>
      </c>
      <c r="G413" s="1" t="s">
        <v>3395</v>
      </c>
      <c r="H413" s="1" t="s">
        <v>49</v>
      </c>
      <c r="I413" s="1" t="s">
        <v>15</v>
      </c>
      <c r="J413" s="1">
        <v>5</v>
      </c>
      <c r="K413" s="2">
        <v>5</v>
      </c>
      <c r="L413" s="11">
        <f t="shared" si="9"/>
        <v>10</v>
      </c>
      <c r="M413" s="1">
        <v>2014</v>
      </c>
      <c r="N413" s="1">
        <v>2016</v>
      </c>
      <c r="O413" s="3">
        <v>35797</v>
      </c>
      <c r="P413" s="80">
        <v>11012017</v>
      </c>
      <c r="Q413" s="80">
        <v>110500</v>
      </c>
      <c r="R413" s="80">
        <v>5</v>
      </c>
    </row>
    <row r="414" spans="1:18" x14ac:dyDescent="0.25">
      <c r="A414" s="14">
        <v>373</v>
      </c>
      <c r="B414" s="4" t="s">
        <v>2825</v>
      </c>
      <c r="C414" s="1" t="s">
        <v>1238</v>
      </c>
      <c r="D414" s="1" t="s">
        <v>13</v>
      </c>
      <c r="E414" s="1" t="s">
        <v>1239</v>
      </c>
      <c r="F414" s="1" t="s">
        <v>1240</v>
      </c>
      <c r="G414" s="1" t="s">
        <v>3395</v>
      </c>
      <c r="H414" s="1" t="s">
        <v>15</v>
      </c>
      <c r="I414" s="1" t="s">
        <v>15</v>
      </c>
      <c r="J414" s="1">
        <v>5</v>
      </c>
      <c r="K414" s="2">
        <v>5</v>
      </c>
      <c r="L414" s="11">
        <f t="shared" si="9"/>
        <v>10</v>
      </c>
      <c r="M414" s="1">
        <v>2014</v>
      </c>
      <c r="N414" s="1">
        <v>2016</v>
      </c>
      <c r="O414" s="3">
        <v>36115</v>
      </c>
      <c r="P414" s="80">
        <v>11012017</v>
      </c>
      <c r="Q414" s="80">
        <v>110500</v>
      </c>
      <c r="R414" s="80">
        <v>5</v>
      </c>
    </row>
    <row r="415" spans="1:18" x14ac:dyDescent="0.25">
      <c r="A415" s="14">
        <v>374</v>
      </c>
      <c r="B415" s="4" t="s">
        <v>2826</v>
      </c>
      <c r="C415" s="1" t="s">
        <v>746</v>
      </c>
      <c r="D415" s="1" t="s">
        <v>13</v>
      </c>
      <c r="E415" s="1" t="s">
        <v>747</v>
      </c>
      <c r="F415" s="1" t="s">
        <v>748</v>
      </c>
      <c r="G415" s="1" t="s">
        <v>3395</v>
      </c>
      <c r="H415" s="1" t="s">
        <v>362</v>
      </c>
      <c r="I415" s="1" t="s">
        <v>15</v>
      </c>
      <c r="J415" s="1">
        <v>5</v>
      </c>
      <c r="K415" s="2">
        <v>5</v>
      </c>
      <c r="L415" s="11">
        <f t="shared" si="9"/>
        <v>10</v>
      </c>
      <c r="M415" s="1">
        <v>2014</v>
      </c>
      <c r="N415" s="1">
        <v>2016</v>
      </c>
      <c r="O415" s="3">
        <v>36349</v>
      </c>
      <c r="P415" s="80">
        <v>11012017</v>
      </c>
      <c r="Q415" s="80">
        <v>110500</v>
      </c>
      <c r="R415" s="80">
        <v>5</v>
      </c>
    </row>
    <row r="416" spans="1:18" x14ac:dyDescent="0.25">
      <c r="A416" s="14">
        <v>375</v>
      </c>
      <c r="B416" s="4" t="s">
        <v>2827</v>
      </c>
      <c r="C416" s="1" t="s">
        <v>1467</v>
      </c>
      <c r="D416" s="1" t="s">
        <v>13</v>
      </c>
      <c r="E416" s="1" t="s">
        <v>1468</v>
      </c>
      <c r="F416" s="1" t="s">
        <v>1469</v>
      </c>
      <c r="G416" s="1" t="s">
        <v>3395</v>
      </c>
      <c r="H416" s="1" t="s">
        <v>15</v>
      </c>
      <c r="I416" s="1" t="s">
        <v>15</v>
      </c>
      <c r="J416" s="1">
        <v>5</v>
      </c>
      <c r="K416" s="2">
        <v>5</v>
      </c>
      <c r="L416" s="11">
        <f t="shared" si="9"/>
        <v>10</v>
      </c>
      <c r="M416" s="1">
        <v>2014</v>
      </c>
      <c r="N416" s="1">
        <v>2016</v>
      </c>
      <c r="O416" s="3">
        <v>35219</v>
      </c>
      <c r="P416" s="80">
        <v>11012017</v>
      </c>
      <c r="Q416" s="80">
        <v>110500</v>
      </c>
      <c r="R416" s="80">
        <v>5</v>
      </c>
    </row>
    <row r="417" spans="1:18" x14ac:dyDescent="0.25">
      <c r="A417" s="14">
        <v>376</v>
      </c>
      <c r="B417" s="4" t="s">
        <v>2828</v>
      </c>
      <c r="C417" s="1" t="s">
        <v>1832</v>
      </c>
      <c r="D417" s="1" t="s">
        <v>13</v>
      </c>
      <c r="E417" s="1" t="s">
        <v>1833</v>
      </c>
      <c r="F417" s="1" t="s">
        <v>1834</v>
      </c>
      <c r="G417" s="1" t="s">
        <v>3399</v>
      </c>
      <c r="H417" s="1" t="s">
        <v>111</v>
      </c>
      <c r="I417" s="1" t="s">
        <v>111</v>
      </c>
      <c r="J417" s="1">
        <v>5</v>
      </c>
      <c r="K417" s="2">
        <v>5</v>
      </c>
      <c r="L417" s="11">
        <f t="shared" si="9"/>
        <v>10</v>
      </c>
      <c r="M417" s="1">
        <v>2014</v>
      </c>
      <c r="N417" s="1">
        <v>2016</v>
      </c>
      <c r="O417" s="3">
        <v>36335</v>
      </c>
      <c r="P417" s="80">
        <v>11012017</v>
      </c>
      <c r="Q417" s="80">
        <v>110500</v>
      </c>
      <c r="R417" s="80">
        <v>5</v>
      </c>
    </row>
    <row r="418" spans="1:18" x14ac:dyDescent="0.25">
      <c r="A418" s="14">
        <v>377</v>
      </c>
      <c r="B418" s="4" t="s">
        <v>2829</v>
      </c>
      <c r="C418" s="1" t="s">
        <v>1220</v>
      </c>
      <c r="D418" s="1" t="s">
        <v>13</v>
      </c>
      <c r="E418" s="1" t="s">
        <v>1221</v>
      </c>
      <c r="F418" s="1" t="s">
        <v>1222</v>
      </c>
      <c r="G418" s="1" t="s">
        <v>3395</v>
      </c>
      <c r="H418" s="1" t="s">
        <v>18</v>
      </c>
      <c r="I418" s="1" t="s">
        <v>18</v>
      </c>
      <c r="J418" s="1">
        <v>5</v>
      </c>
      <c r="K418" s="2">
        <v>5</v>
      </c>
      <c r="L418" s="11">
        <f t="shared" si="9"/>
        <v>10</v>
      </c>
      <c r="M418" s="1">
        <v>2014</v>
      </c>
      <c r="N418" s="1">
        <v>2016</v>
      </c>
      <c r="O418" s="3">
        <v>36159</v>
      </c>
      <c r="P418" s="80">
        <v>11012017</v>
      </c>
      <c r="Q418" s="80">
        <v>110500</v>
      </c>
      <c r="R418" s="80">
        <v>5</v>
      </c>
    </row>
    <row r="419" spans="1:18" x14ac:dyDescent="0.25">
      <c r="A419" s="14">
        <v>378</v>
      </c>
      <c r="B419" s="4" t="s">
        <v>2830</v>
      </c>
      <c r="C419" s="1" t="s">
        <v>1719</v>
      </c>
      <c r="D419" s="1" t="s">
        <v>13</v>
      </c>
      <c r="E419" s="1" t="s">
        <v>1720</v>
      </c>
      <c r="F419" s="1" t="s">
        <v>1721</v>
      </c>
      <c r="G419" s="1" t="s">
        <v>3395</v>
      </c>
      <c r="H419" s="1" t="s">
        <v>66</v>
      </c>
      <c r="I419" s="1" t="s">
        <v>66</v>
      </c>
      <c r="J419" s="1">
        <v>5</v>
      </c>
      <c r="K419" s="2">
        <v>5</v>
      </c>
      <c r="L419" s="11">
        <f t="shared" si="9"/>
        <v>10</v>
      </c>
      <c r="M419" s="1">
        <v>2014</v>
      </c>
      <c r="N419" s="1">
        <v>2016</v>
      </c>
      <c r="O419" s="3">
        <v>35571</v>
      </c>
      <c r="P419" s="80">
        <v>11012017</v>
      </c>
      <c r="Q419" s="80">
        <v>110500</v>
      </c>
      <c r="R419" s="80">
        <v>5</v>
      </c>
    </row>
    <row r="420" spans="1:18" x14ac:dyDescent="0.25">
      <c r="A420" s="14">
        <v>379</v>
      </c>
      <c r="B420" s="4" t="s">
        <v>2831</v>
      </c>
      <c r="C420" s="1" t="s">
        <v>2129</v>
      </c>
      <c r="D420" s="1" t="s">
        <v>13</v>
      </c>
      <c r="E420" s="1" t="s">
        <v>2130</v>
      </c>
      <c r="F420" s="1" t="s">
        <v>2131</v>
      </c>
      <c r="G420" s="1" t="s">
        <v>3395</v>
      </c>
      <c r="H420" s="1" t="s">
        <v>97</v>
      </c>
      <c r="I420" s="1" t="s">
        <v>97</v>
      </c>
      <c r="J420" s="1">
        <v>5</v>
      </c>
      <c r="K420" s="2">
        <v>4.92</v>
      </c>
      <c r="L420" s="11">
        <f t="shared" si="9"/>
        <v>9.92</v>
      </c>
      <c r="M420" s="1">
        <v>2014</v>
      </c>
      <c r="N420" s="1">
        <v>2016</v>
      </c>
      <c r="O420" s="3">
        <v>35734</v>
      </c>
      <c r="P420" s="80">
        <v>11012017</v>
      </c>
      <c r="Q420" s="80">
        <v>110500</v>
      </c>
      <c r="R420" s="80">
        <v>5</v>
      </c>
    </row>
    <row r="421" spans="1:18" x14ac:dyDescent="0.25">
      <c r="A421" s="14">
        <v>380</v>
      </c>
      <c r="B421" s="4" t="s">
        <v>2832</v>
      </c>
      <c r="C421" s="1" t="s">
        <v>1865</v>
      </c>
      <c r="D421" s="1" t="s">
        <v>13</v>
      </c>
      <c r="E421" s="1" t="s">
        <v>1866</v>
      </c>
      <c r="F421" s="1" t="s">
        <v>1867</v>
      </c>
      <c r="G421" s="1" t="s">
        <v>3395</v>
      </c>
      <c r="H421" s="1" t="s">
        <v>15</v>
      </c>
      <c r="I421" s="1" t="s">
        <v>15</v>
      </c>
      <c r="J421" s="1">
        <v>5</v>
      </c>
      <c r="K421" s="2">
        <v>5</v>
      </c>
      <c r="L421" s="11">
        <f t="shared" si="9"/>
        <v>10</v>
      </c>
      <c r="M421" s="1">
        <v>2013</v>
      </c>
      <c r="N421" s="1">
        <v>2015</v>
      </c>
      <c r="O421" s="3">
        <v>35557</v>
      </c>
      <c r="P421" s="80">
        <v>11012017</v>
      </c>
      <c r="Q421" s="80">
        <v>110500</v>
      </c>
      <c r="R421" s="80">
        <v>5</v>
      </c>
    </row>
    <row r="422" spans="1:18" x14ac:dyDescent="0.25">
      <c r="A422" s="14">
        <v>381</v>
      </c>
      <c r="B422" s="4" t="s">
        <v>2833</v>
      </c>
      <c r="C422" s="1" t="s">
        <v>684</v>
      </c>
      <c r="D422" s="1" t="s">
        <v>13</v>
      </c>
      <c r="E422" s="1" t="s">
        <v>685</v>
      </c>
      <c r="F422" s="1" t="s">
        <v>686</v>
      </c>
      <c r="G422" s="1" t="s">
        <v>3395</v>
      </c>
      <c r="H422" s="1" t="s">
        <v>15</v>
      </c>
      <c r="I422" s="1" t="s">
        <v>15</v>
      </c>
      <c r="J422" s="1">
        <v>5</v>
      </c>
      <c r="K422" s="2">
        <v>5</v>
      </c>
      <c r="L422" s="11">
        <f t="shared" si="9"/>
        <v>10</v>
      </c>
      <c r="M422" s="1">
        <v>2014</v>
      </c>
      <c r="N422" s="1">
        <v>2016</v>
      </c>
      <c r="O422" s="3">
        <v>36108</v>
      </c>
      <c r="P422" s="80">
        <v>11012017</v>
      </c>
      <c r="Q422" s="80">
        <v>110500</v>
      </c>
      <c r="R422" s="80">
        <v>5</v>
      </c>
    </row>
    <row r="423" spans="1:18" x14ac:dyDescent="0.25">
      <c r="A423" s="14">
        <v>382</v>
      </c>
      <c r="B423" s="4" t="s">
        <v>2834</v>
      </c>
      <c r="C423" s="1" t="s">
        <v>1078</v>
      </c>
      <c r="D423" s="1" t="s">
        <v>13</v>
      </c>
      <c r="E423" s="1" t="s">
        <v>1079</v>
      </c>
      <c r="F423" s="1" t="s">
        <v>1080</v>
      </c>
      <c r="G423" s="1" t="s">
        <v>3395</v>
      </c>
      <c r="H423" s="1" t="s">
        <v>17</v>
      </c>
      <c r="I423" s="1" t="s">
        <v>17</v>
      </c>
      <c r="J423" s="1">
        <v>5</v>
      </c>
      <c r="K423" s="2">
        <v>5</v>
      </c>
      <c r="L423" s="11">
        <f t="shared" si="9"/>
        <v>10</v>
      </c>
      <c r="M423" s="1">
        <v>2013</v>
      </c>
      <c r="N423" s="1">
        <v>2015</v>
      </c>
      <c r="O423" s="3">
        <v>35960</v>
      </c>
      <c r="P423" s="80">
        <v>11012017</v>
      </c>
      <c r="Q423" s="80">
        <v>110500</v>
      </c>
      <c r="R423" s="80">
        <v>5</v>
      </c>
    </row>
    <row r="424" spans="1:18" x14ac:dyDescent="0.25">
      <c r="A424" s="14">
        <v>383</v>
      </c>
      <c r="B424" s="4" t="s">
        <v>2835</v>
      </c>
      <c r="C424" s="1" t="s">
        <v>643</v>
      </c>
      <c r="D424" s="1" t="s">
        <v>13</v>
      </c>
      <c r="E424" s="1" t="s">
        <v>644</v>
      </c>
      <c r="F424" s="1" t="s">
        <v>645</v>
      </c>
      <c r="G424" s="1" t="s">
        <v>3395</v>
      </c>
      <c r="H424" s="1" t="s">
        <v>15</v>
      </c>
      <c r="I424" s="1" t="s">
        <v>15</v>
      </c>
      <c r="J424" s="1">
        <v>5</v>
      </c>
      <c r="K424" s="2">
        <v>5</v>
      </c>
      <c r="L424" s="11">
        <f t="shared" si="9"/>
        <v>10</v>
      </c>
      <c r="M424" s="1">
        <v>2014</v>
      </c>
      <c r="N424" s="1">
        <v>2016</v>
      </c>
      <c r="O424" s="3">
        <v>36135</v>
      </c>
      <c r="P424" s="80">
        <v>11012017</v>
      </c>
      <c r="Q424" s="80">
        <v>110500</v>
      </c>
      <c r="R424" s="80">
        <v>5</v>
      </c>
    </row>
    <row r="425" spans="1:18" x14ac:dyDescent="0.25">
      <c r="A425" s="14">
        <v>384</v>
      </c>
      <c r="B425" s="4" t="s">
        <v>2836</v>
      </c>
      <c r="C425" s="1" t="s">
        <v>1178</v>
      </c>
      <c r="D425" s="1" t="s">
        <v>13</v>
      </c>
      <c r="E425" s="1" t="s">
        <v>289</v>
      </c>
      <c r="F425" s="1" t="s">
        <v>1179</v>
      </c>
      <c r="G425" s="1" t="s">
        <v>3395</v>
      </c>
      <c r="H425" s="1" t="s">
        <v>15</v>
      </c>
      <c r="I425" s="1" t="s">
        <v>15</v>
      </c>
      <c r="J425" s="1">
        <v>5</v>
      </c>
      <c r="K425" s="2">
        <v>5</v>
      </c>
      <c r="L425" s="11">
        <f t="shared" si="9"/>
        <v>10</v>
      </c>
      <c r="M425" s="1">
        <v>2014</v>
      </c>
      <c r="N425" s="1">
        <v>2016</v>
      </c>
      <c r="O425" s="3">
        <v>36409</v>
      </c>
      <c r="P425" s="80">
        <v>11012017</v>
      </c>
      <c r="Q425" s="80">
        <v>110500</v>
      </c>
      <c r="R425" s="80">
        <v>5</v>
      </c>
    </row>
    <row r="426" spans="1:18" x14ac:dyDescent="0.25">
      <c r="A426" s="14">
        <v>385</v>
      </c>
      <c r="B426" s="4" t="s">
        <v>2837</v>
      </c>
      <c r="C426" s="1" t="s">
        <v>105</v>
      </c>
      <c r="D426" s="1" t="s">
        <v>13</v>
      </c>
      <c r="E426" s="1" t="s">
        <v>106</v>
      </c>
      <c r="F426" s="1" t="s">
        <v>107</v>
      </c>
      <c r="G426" s="1" t="s">
        <v>3395</v>
      </c>
      <c r="H426" s="1" t="s">
        <v>15</v>
      </c>
      <c r="I426" s="1" t="s">
        <v>15</v>
      </c>
      <c r="J426" s="1">
        <v>5</v>
      </c>
      <c r="K426" s="2">
        <v>5</v>
      </c>
      <c r="L426" s="11">
        <f t="shared" si="9"/>
        <v>10</v>
      </c>
      <c r="M426" s="1">
        <v>2014</v>
      </c>
      <c r="N426" s="1">
        <v>2016</v>
      </c>
      <c r="O426" s="3">
        <v>36366</v>
      </c>
      <c r="P426" s="80">
        <v>11012017</v>
      </c>
      <c r="Q426" s="80">
        <v>110500</v>
      </c>
      <c r="R426" s="80">
        <v>5</v>
      </c>
    </row>
    <row r="427" spans="1:18" x14ac:dyDescent="0.25">
      <c r="A427" s="14">
        <v>386</v>
      </c>
      <c r="B427" s="4" t="s">
        <v>2838</v>
      </c>
      <c r="C427" s="1" t="s">
        <v>102</v>
      </c>
      <c r="D427" s="1" t="s">
        <v>13</v>
      </c>
      <c r="E427" s="1" t="s">
        <v>103</v>
      </c>
      <c r="F427" s="1" t="s">
        <v>104</v>
      </c>
      <c r="G427" s="1" t="s">
        <v>3395</v>
      </c>
      <c r="H427" s="1" t="s">
        <v>17</v>
      </c>
      <c r="I427" s="1" t="s">
        <v>17</v>
      </c>
      <c r="J427" s="1">
        <v>5</v>
      </c>
      <c r="K427" s="2">
        <v>5</v>
      </c>
      <c r="L427" s="11">
        <f t="shared" si="9"/>
        <v>10</v>
      </c>
      <c r="M427" s="1">
        <v>2014</v>
      </c>
      <c r="N427" s="1">
        <v>2016</v>
      </c>
      <c r="O427" s="3">
        <v>36374</v>
      </c>
      <c r="P427" s="80">
        <v>11012017</v>
      </c>
      <c r="Q427" s="80">
        <v>110500</v>
      </c>
      <c r="R427" s="80">
        <v>5</v>
      </c>
    </row>
    <row r="428" spans="1:18" x14ac:dyDescent="0.25">
      <c r="A428" s="14">
        <v>387</v>
      </c>
      <c r="B428" s="4" t="s">
        <v>2839</v>
      </c>
      <c r="C428" s="1" t="s">
        <v>1827</v>
      </c>
      <c r="D428" s="1" t="s">
        <v>13</v>
      </c>
      <c r="E428" s="1" t="s">
        <v>825</v>
      </c>
      <c r="F428" s="1" t="s">
        <v>1828</v>
      </c>
      <c r="G428" s="1" t="s">
        <v>3395</v>
      </c>
      <c r="H428" s="1" t="s">
        <v>15</v>
      </c>
      <c r="I428" s="1" t="s">
        <v>15</v>
      </c>
      <c r="J428" s="1">
        <v>5</v>
      </c>
      <c r="K428" s="2">
        <v>5</v>
      </c>
      <c r="L428" s="11">
        <f t="shared" ref="L428:L491" si="10">J428+K428</f>
        <v>10</v>
      </c>
      <c r="M428" s="1">
        <v>2013</v>
      </c>
      <c r="N428" s="1">
        <v>2015</v>
      </c>
      <c r="O428" s="3">
        <v>35358</v>
      </c>
      <c r="P428" s="80">
        <v>11012017</v>
      </c>
      <c r="Q428" s="80">
        <v>110500</v>
      </c>
      <c r="R428" s="80">
        <v>5</v>
      </c>
    </row>
    <row r="429" spans="1:18" x14ac:dyDescent="0.25">
      <c r="A429" s="14">
        <v>388</v>
      </c>
      <c r="B429" s="4" t="s">
        <v>2840</v>
      </c>
      <c r="C429" s="1" t="s">
        <v>698</v>
      </c>
      <c r="D429" s="1" t="s">
        <v>13</v>
      </c>
      <c r="E429" s="1" t="s">
        <v>699</v>
      </c>
      <c r="F429" s="1" t="s">
        <v>700</v>
      </c>
      <c r="G429" s="1" t="s">
        <v>3395</v>
      </c>
      <c r="H429" s="1" t="s">
        <v>15</v>
      </c>
      <c r="I429" s="1" t="s">
        <v>15</v>
      </c>
      <c r="J429" s="1">
        <v>5</v>
      </c>
      <c r="K429" s="2">
        <v>5</v>
      </c>
      <c r="L429" s="11">
        <f t="shared" si="10"/>
        <v>10</v>
      </c>
      <c r="M429" s="1">
        <v>2013</v>
      </c>
      <c r="N429" s="1">
        <v>2015</v>
      </c>
      <c r="O429" s="3">
        <v>35591</v>
      </c>
      <c r="P429" s="80">
        <v>11012017</v>
      </c>
      <c r="Q429" s="80">
        <v>110500</v>
      </c>
      <c r="R429" s="80">
        <v>5</v>
      </c>
    </row>
    <row r="430" spans="1:18" x14ac:dyDescent="0.25">
      <c r="A430" s="14">
        <v>389</v>
      </c>
      <c r="B430" s="4" t="s">
        <v>2841</v>
      </c>
      <c r="C430" s="1" t="s">
        <v>607</v>
      </c>
      <c r="D430" s="1" t="s">
        <v>13</v>
      </c>
      <c r="E430" s="1" t="s">
        <v>608</v>
      </c>
      <c r="F430" s="1" t="s">
        <v>609</v>
      </c>
      <c r="G430" s="1" t="s">
        <v>3395</v>
      </c>
      <c r="H430" s="1" t="s">
        <v>15</v>
      </c>
      <c r="I430" s="1" t="s">
        <v>15</v>
      </c>
      <c r="J430" s="1">
        <v>5</v>
      </c>
      <c r="K430" s="2">
        <v>5</v>
      </c>
      <c r="L430" s="11">
        <f t="shared" si="10"/>
        <v>10</v>
      </c>
      <c r="M430" s="1">
        <v>2013</v>
      </c>
      <c r="N430" s="1">
        <v>2015</v>
      </c>
      <c r="O430" s="3">
        <v>35778</v>
      </c>
      <c r="P430" s="80">
        <v>11012017</v>
      </c>
      <c r="Q430" s="80">
        <v>110500</v>
      </c>
      <c r="R430" s="80">
        <v>5</v>
      </c>
    </row>
    <row r="431" spans="1:18" x14ac:dyDescent="0.25">
      <c r="A431" s="14">
        <v>390</v>
      </c>
      <c r="B431" s="4" t="s">
        <v>2842</v>
      </c>
      <c r="C431" s="1" t="s">
        <v>461</v>
      </c>
      <c r="D431" s="1" t="s">
        <v>13</v>
      </c>
      <c r="E431" s="1" t="s">
        <v>462</v>
      </c>
      <c r="F431" s="1" t="s">
        <v>463</v>
      </c>
      <c r="G431" s="1" t="s">
        <v>3395</v>
      </c>
      <c r="H431" s="1" t="s">
        <v>15</v>
      </c>
      <c r="I431" s="1" t="s">
        <v>15</v>
      </c>
      <c r="J431" s="1">
        <v>5</v>
      </c>
      <c r="K431" s="2">
        <v>5</v>
      </c>
      <c r="L431" s="11">
        <f t="shared" si="10"/>
        <v>10</v>
      </c>
      <c r="M431" s="1">
        <v>2014</v>
      </c>
      <c r="N431" s="1">
        <v>2016</v>
      </c>
      <c r="O431" s="3">
        <v>35820</v>
      </c>
      <c r="P431" s="80">
        <v>11012017</v>
      </c>
      <c r="Q431" s="80">
        <v>110500</v>
      </c>
      <c r="R431" s="80">
        <v>5</v>
      </c>
    </row>
    <row r="432" spans="1:18" x14ac:dyDescent="0.25">
      <c r="A432" s="14">
        <v>391</v>
      </c>
      <c r="B432" s="4" t="s">
        <v>2843</v>
      </c>
      <c r="C432" s="1" t="s">
        <v>245</v>
      </c>
      <c r="D432" s="1" t="s">
        <v>13</v>
      </c>
      <c r="E432" s="1" t="s">
        <v>246</v>
      </c>
      <c r="F432" s="1" t="s">
        <v>247</v>
      </c>
      <c r="G432" s="1" t="s">
        <v>3395</v>
      </c>
      <c r="H432" s="1" t="s">
        <v>15</v>
      </c>
      <c r="I432" s="1" t="s">
        <v>15</v>
      </c>
      <c r="J432" s="1">
        <v>5</v>
      </c>
      <c r="K432" s="2">
        <v>5</v>
      </c>
      <c r="L432" s="11">
        <f t="shared" si="10"/>
        <v>10</v>
      </c>
      <c r="M432" s="1">
        <v>2014</v>
      </c>
      <c r="N432" s="1">
        <v>2016</v>
      </c>
      <c r="O432" s="3">
        <v>36161</v>
      </c>
      <c r="P432" s="80">
        <v>11012017</v>
      </c>
      <c r="Q432" s="80">
        <v>110500</v>
      </c>
      <c r="R432" s="80">
        <v>5</v>
      </c>
    </row>
    <row r="433" spans="1:18" x14ac:dyDescent="0.25">
      <c r="A433" s="14">
        <v>392</v>
      </c>
      <c r="B433" s="4" t="s">
        <v>2844</v>
      </c>
      <c r="C433" s="1" t="s">
        <v>1894</v>
      </c>
      <c r="D433" s="1" t="s">
        <v>13</v>
      </c>
      <c r="E433" s="1" t="s">
        <v>1895</v>
      </c>
      <c r="F433" s="1" t="s">
        <v>1896</v>
      </c>
      <c r="G433" s="1" t="s">
        <v>3395</v>
      </c>
      <c r="H433" s="1" t="s">
        <v>15</v>
      </c>
      <c r="I433" s="1" t="s">
        <v>15</v>
      </c>
      <c r="J433" s="1">
        <v>5</v>
      </c>
      <c r="K433" s="2">
        <v>5</v>
      </c>
      <c r="L433" s="11">
        <f t="shared" si="10"/>
        <v>10</v>
      </c>
      <c r="M433" s="1">
        <v>2014</v>
      </c>
      <c r="N433" s="1">
        <v>2016</v>
      </c>
      <c r="O433" s="3">
        <v>36426</v>
      </c>
      <c r="P433" s="80">
        <v>11012017</v>
      </c>
      <c r="Q433" s="80">
        <v>110500</v>
      </c>
      <c r="R433" s="80">
        <v>5</v>
      </c>
    </row>
    <row r="434" spans="1:18" x14ac:dyDescent="0.25">
      <c r="A434" s="14">
        <v>393</v>
      </c>
      <c r="B434" s="4" t="s">
        <v>2845</v>
      </c>
      <c r="C434" s="1" t="s">
        <v>369</v>
      </c>
      <c r="D434" s="1" t="s">
        <v>13</v>
      </c>
      <c r="E434" s="1" t="s">
        <v>370</v>
      </c>
      <c r="F434" s="1" t="s">
        <v>371</v>
      </c>
      <c r="G434" s="1" t="s">
        <v>3395</v>
      </c>
      <c r="H434" s="1" t="s">
        <v>15</v>
      </c>
      <c r="I434" s="1" t="s">
        <v>15</v>
      </c>
      <c r="J434" s="1">
        <v>5</v>
      </c>
      <c r="K434" s="2">
        <v>5</v>
      </c>
      <c r="L434" s="11">
        <f t="shared" si="10"/>
        <v>10</v>
      </c>
      <c r="M434" s="1">
        <v>2014</v>
      </c>
      <c r="N434" s="1">
        <v>2016</v>
      </c>
      <c r="O434" s="3">
        <v>36012</v>
      </c>
      <c r="P434" s="80">
        <v>11012017</v>
      </c>
      <c r="Q434" s="80">
        <v>110500</v>
      </c>
      <c r="R434" s="80">
        <v>5</v>
      </c>
    </row>
    <row r="435" spans="1:18" x14ac:dyDescent="0.25">
      <c r="A435" s="14">
        <v>394</v>
      </c>
      <c r="B435" s="4" t="s">
        <v>2846</v>
      </c>
      <c r="C435" s="1" t="s">
        <v>499</v>
      </c>
      <c r="D435" s="1" t="s">
        <v>19</v>
      </c>
      <c r="E435" s="1" t="s">
        <v>289</v>
      </c>
      <c r="F435" s="1" t="s">
        <v>500</v>
      </c>
      <c r="G435" s="1" t="s">
        <v>3395</v>
      </c>
      <c r="H435" s="1" t="s">
        <v>15</v>
      </c>
      <c r="I435" s="1" t="s">
        <v>15</v>
      </c>
      <c r="J435" s="1">
        <v>5</v>
      </c>
      <c r="K435" s="2">
        <v>5</v>
      </c>
      <c r="L435" s="11">
        <f t="shared" si="10"/>
        <v>10</v>
      </c>
      <c r="M435" s="1">
        <v>2014</v>
      </c>
      <c r="N435" s="1">
        <v>2016</v>
      </c>
      <c r="O435" s="3">
        <v>35767</v>
      </c>
      <c r="P435" s="80">
        <v>11012017</v>
      </c>
      <c r="Q435" s="80">
        <v>110500</v>
      </c>
      <c r="R435" s="80">
        <v>5</v>
      </c>
    </row>
    <row r="436" spans="1:18" x14ac:dyDescent="0.25">
      <c r="A436" s="14">
        <v>395</v>
      </c>
      <c r="B436" s="4" t="s">
        <v>2847</v>
      </c>
      <c r="C436" s="1" t="s">
        <v>359</v>
      </c>
      <c r="D436" s="1" t="s">
        <v>13</v>
      </c>
      <c r="E436" s="1" t="s">
        <v>360</v>
      </c>
      <c r="F436" s="1" t="s">
        <v>361</v>
      </c>
      <c r="G436" s="1" t="s">
        <v>3395</v>
      </c>
      <c r="H436" s="1" t="s">
        <v>49</v>
      </c>
      <c r="I436" s="1" t="s">
        <v>15</v>
      </c>
      <c r="J436" s="1">
        <v>5</v>
      </c>
      <c r="K436" s="2">
        <v>5</v>
      </c>
      <c r="L436" s="11">
        <f t="shared" si="10"/>
        <v>10</v>
      </c>
      <c r="M436" s="1">
        <v>2014</v>
      </c>
      <c r="N436" s="1">
        <v>2016</v>
      </c>
      <c r="O436" s="3">
        <v>36024</v>
      </c>
      <c r="P436" s="80">
        <v>11012017</v>
      </c>
      <c r="Q436" s="80">
        <v>110500</v>
      </c>
      <c r="R436" s="80">
        <v>5</v>
      </c>
    </row>
    <row r="437" spans="1:18" x14ac:dyDescent="0.25">
      <c r="A437" s="14">
        <v>396</v>
      </c>
      <c r="B437" s="207" t="s">
        <v>2848</v>
      </c>
      <c r="C437" s="208" t="s">
        <v>279</v>
      </c>
      <c r="D437" s="208" t="s">
        <v>13</v>
      </c>
      <c r="E437" s="208" t="s">
        <v>3421</v>
      </c>
      <c r="F437" s="208" t="s">
        <v>280</v>
      </c>
      <c r="G437" s="208" t="s">
        <v>3395</v>
      </c>
      <c r="H437" s="208" t="s">
        <v>15</v>
      </c>
      <c r="I437" s="208" t="s">
        <v>15</v>
      </c>
      <c r="J437" s="208">
        <v>5</v>
      </c>
      <c r="K437" s="209">
        <v>5</v>
      </c>
      <c r="L437" s="210">
        <f t="shared" si="10"/>
        <v>10</v>
      </c>
      <c r="M437" s="208">
        <v>2014</v>
      </c>
      <c r="N437" s="208">
        <v>2016</v>
      </c>
      <c r="O437" s="211">
        <v>36127</v>
      </c>
      <c r="P437" s="80">
        <v>11012017</v>
      </c>
      <c r="Q437" s="80">
        <v>110500</v>
      </c>
      <c r="R437" s="80">
        <v>5</v>
      </c>
    </row>
    <row r="438" spans="1:18" x14ac:dyDescent="0.25">
      <c r="A438" s="14">
        <v>397</v>
      </c>
      <c r="B438" s="4" t="s">
        <v>2849</v>
      </c>
      <c r="C438" s="1" t="s">
        <v>1666</v>
      </c>
      <c r="D438" s="1" t="s">
        <v>13</v>
      </c>
      <c r="E438" s="1" t="s">
        <v>1667</v>
      </c>
      <c r="F438" s="1" t="s">
        <v>1668</v>
      </c>
      <c r="G438" s="1" t="s">
        <v>3395</v>
      </c>
      <c r="H438" s="1" t="s">
        <v>17</v>
      </c>
      <c r="I438" s="1" t="s">
        <v>15</v>
      </c>
      <c r="J438" s="1">
        <v>5</v>
      </c>
      <c r="K438" s="2">
        <v>5</v>
      </c>
      <c r="L438" s="11">
        <f t="shared" si="10"/>
        <v>10</v>
      </c>
      <c r="M438" s="1">
        <v>2014</v>
      </c>
      <c r="N438" s="1">
        <v>2016</v>
      </c>
      <c r="O438" s="3">
        <v>36524</v>
      </c>
      <c r="P438" s="80">
        <v>11012017</v>
      </c>
      <c r="Q438" s="80">
        <v>110500</v>
      </c>
      <c r="R438" s="80">
        <v>5</v>
      </c>
    </row>
    <row r="439" spans="1:18" x14ac:dyDescent="0.25">
      <c r="A439" s="14">
        <v>398</v>
      </c>
      <c r="B439" s="4" t="s">
        <v>2850</v>
      </c>
      <c r="C439" s="1" t="s">
        <v>914</v>
      </c>
      <c r="D439" s="1" t="s">
        <v>13</v>
      </c>
      <c r="E439" s="1" t="s">
        <v>915</v>
      </c>
      <c r="F439" s="1" t="s">
        <v>916</v>
      </c>
      <c r="G439" s="1" t="s">
        <v>3395</v>
      </c>
      <c r="H439" s="1" t="s">
        <v>15</v>
      </c>
      <c r="I439" s="1" t="s">
        <v>15</v>
      </c>
      <c r="J439" s="1">
        <v>5</v>
      </c>
      <c r="K439" s="2">
        <v>5</v>
      </c>
      <c r="L439" s="11">
        <f t="shared" si="10"/>
        <v>10</v>
      </c>
      <c r="M439" s="1">
        <v>2014</v>
      </c>
      <c r="N439" s="1">
        <v>2016</v>
      </c>
      <c r="O439" s="3">
        <v>35955</v>
      </c>
      <c r="P439" s="80">
        <v>11012017</v>
      </c>
      <c r="Q439" s="80">
        <v>110500</v>
      </c>
      <c r="R439" s="80">
        <v>5</v>
      </c>
    </row>
    <row r="440" spans="1:18" x14ac:dyDescent="0.25">
      <c r="A440" s="14">
        <v>399</v>
      </c>
      <c r="B440" s="4" t="s">
        <v>2851</v>
      </c>
      <c r="C440" s="1" t="s">
        <v>2180</v>
      </c>
      <c r="D440" s="1" t="s">
        <v>13</v>
      </c>
      <c r="E440" s="1" t="s">
        <v>2181</v>
      </c>
      <c r="F440" s="1" t="s">
        <v>654</v>
      </c>
      <c r="G440" s="1" t="s">
        <v>3395</v>
      </c>
      <c r="H440" s="1" t="s">
        <v>49</v>
      </c>
      <c r="I440" s="1" t="s">
        <v>49</v>
      </c>
      <c r="J440" s="1">
        <v>4.9400000000000004</v>
      </c>
      <c r="K440" s="2">
        <v>4.92</v>
      </c>
      <c r="L440" s="11">
        <f t="shared" si="10"/>
        <v>9.86</v>
      </c>
      <c r="M440" s="1">
        <v>2014</v>
      </c>
      <c r="N440" s="1">
        <v>2016</v>
      </c>
      <c r="O440" s="3">
        <v>35591</v>
      </c>
      <c r="P440" s="80">
        <v>11012017</v>
      </c>
      <c r="Q440" s="80">
        <v>110500</v>
      </c>
      <c r="R440" s="80">
        <v>5</v>
      </c>
    </row>
    <row r="441" spans="1:18" x14ac:dyDescent="0.25">
      <c r="A441" s="14">
        <v>400</v>
      </c>
      <c r="B441" s="4" t="s">
        <v>2852</v>
      </c>
      <c r="C441" s="1" t="s">
        <v>1319</v>
      </c>
      <c r="D441" s="1" t="s">
        <v>13</v>
      </c>
      <c r="E441" s="1" t="s">
        <v>1320</v>
      </c>
      <c r="F441" s="1" t="s">
        <v>1321</v>
      </c>
      <c r="G441" s="1" t="s">
        <v>3395</v>
      </c>
      <c r="H441" s="1" t="s">
        <v>17</v>
      </c>
      <c r="I441" s="1" t="s">
        <v>17</v>
      </c>
      <c r="J441" s="1">
        <v>5</v>
      </c>
      <c r="K441" s="2">
        <v>5</v>
      </c>
      <c r="L441" s="11">
        <f t="shared" si="10"/>
        <v>10</v>
      </c>
      <c r="M441" s="1">
        <v>2013</v>
      </c>
      <c r="N441" s="1">
        <v>2015</v>
      </c>
      <c r="O441" s="3">
        <v>35551</v>
      </c>
      <c r="P441" s="80">
        <v>11012017</v>
      </c>
      <c r="Q441" s="80">
        <v>110500</v>
      </c>
      <c r="R441" s="80">
        <v>5</v>
      </c>
    </row>
    <row r="442" spans="1:18" x14ac:dyDescent="0.25">
      <c r="A442" s="14">
        <v>401</v>
      </c>
      <c r="B442" s="4" t="s">
        <v>2853</v>
      </c>
      <c r="C442" s="1" t="s">
        <v>1674</v>
      </c>
      <c r="D442" s="1" t="s">
        <v>13</v>
      </c>
      <c r="E442" s="1" t="s">
        <v>1675</v>
      </c>
      <c r="F442" s="1" t="s">
        <v>323</v>
      </c>
      <c r="G442" s="1" t="s">
        <v>3395</v>
      </c>
      <c r="H442" s="1" t="s">
        <v>15</v>
      </c>
      <c r="I442" s="1" t="s">
        <v>15</v>
      </c>
      <c r="J442" s="1">
        <v>5</v>
      </c>
      <c r="K442" s="2">
        <v>5</v>
      </c>
      <c r="L442" s="11">
        <f t="shared" si="10"/>
        <v>10</v>
      </c>
      <c r="M442" s="1">
        <v>2014</v>
      </c>
      <c r="N442" s="1">
        <v>2016</v>
      </c>
      <c r="O442" s="3">
        <v>36206</v>
      </c>
      <c r="P442" s="80">
        <v>11012017</v>
      </c>
      <c r="Q442" s="80">
        <v>110500</v>
      </c>
      <c r="R442" s="80">
        <v>5</v>
      </c>
    </row>
    <row r="443" spans="1:18" x14ac:dyDescent="0.25">
      <c r="A443" s="14">
        <v>402</v>
      </c>
      <c r="B443" s="4" t="s">
        <v>2854</v>
      </c>
      <c r="C443" s="1" t="s">
        <v>604</v>
      </c>
      <c r="D443" s="1" t="s">
        <v>13</v>
      </c>
      <c r="E443" s="1" t="s">
        <v>605</v>
      </c>
      <c r="F443" s="1" t="s">
        <v>221</v>
      </c>
      <c r="G443" s="1" t="s">
        <v>3395</v>
      </c>
      <c r="H443" s="1" t="s">
        <v>15</v>
      </c>
      <c r="I443" s="1" t="s">
        <v>15</v>
      </c>
      <c r="J443" s="1">
        <v>5</v>
      </c>
      <c r="K443" s="2">
        <v>5</v>
      </c>
      <c r="L443" s="11">
        <f t="shared" si="10"/>
        <v>10</v>
      </c>
      <c r="M443" s="1">
        <v>2013</v>
      </c>
      <c r="N443" s="1">
        <v>2015</v>
      </c>
      <c r="O443" s="3">
        <v>35797</v>
      </c>
      <c r="P443" s="80">
        <v>11012017</v>
      </c>
      <c r="Q443" s="80">
        <v>110500</v>
      </c>
      <c r="R443" s="80">
        <v>5</v>
      </c>
    </row>
    <row r="444" spans="1:18" x14ac:dyDescent="0.25">
      <c r="A444" s="14">
        <v>403</v>
      </c>
      <c r="B444" s="4" t="s">
        <v>2855</v>
      </c>
      <c r="C444" s="1" t="s">
        <v>1436</v>
      </c>
      <c r="D444" s="1" t="s">
        <v>13</v>
      </c>
      <c r="E444" s="1" t="s">
        <v>1437</v>
      </c>
      <c r="F444" s="1" t="s">
        <v>1086</v>
      </c>
      <c r="G444" s="1" t="s">
        <v>3395</v>
      </c>
      <c r="H444" s="1" t="s">
        <v>15</v>
      </c>
      <c r="I444" s="1" t="s">
        <v>15</v>
      </c>
      <c r="J444" s="1">
        <v>5</v>
      </c>
      <c r="K444" s="2">
        <v>5</v>
      </c>
      <c r="L444" s="11">
        <f t="shared" si="10"/>
        <v>10</v>
      </c>
      <c r="M444" s="1">
        <v>2014</v>
      </c>
      <c r="N444" s="1">
        <v>2016</v>
      </c>
      <c r="O444" s="3">
        <v>35751</v>
      </c>
      <c r="P444" s="80">
        <v>11012017</v>
      </c>
      <c r="Q444" s="80">
        <v>110500</v>
      </c>
      <c r="R444" s="80">
        <v>5</v>
      </c>
    </row>
    <row r="445" spans="1:18" x14ac:dyDescent="0.25">
      <c r="A445" s="14">
        <v>404</v>
      </c>
      <c r="B445" s="4" t="s">
        <v>2856</v>
      </c>
      <c r="C445" s="1" t="s">
        <v>1886</v>
      </c>
      <c r="D445" s="1" t="s">
        <v>13</v>
      </c>
      <c r="E445" s="1" t="s">
        <v>618</v>
      </c>
      <c r="F445" s="1" t="s">
        <v>561</v>
      </c>
      <c r="G445" s="1" t="s">
        <v>3395</v>
      </c>
      <c r="H445" s="1" t="s">
        <v>15</v>
      </c>
      <c r="I445" s="1" t="s">
        <v>15</v>
      </c>
      <c r="J445" s="1">
        <v>5</v>
      </c>
      <c r="K445" s="2">
        <v>5</v>
      </c>
      <c r="L445" s="11">
        <f t="shared" si="10"/>
        <v>10</v>
      </c>
      <c r="M445" s="1">
        <v>2014</v>
      </c>
      <c r="N445" s="1">
        <v>2016</v>
      </c>
      <c r="O445" s="3">
        <v>36125</v>
      </c>
      <c r="P445" s="80">
        <v>11012017</v>
      </c>
      <c r="Q445" s="80">
        <v>110500</v>
      </c>
      <c r="R445" s="80">
        <v>5</v>
      </c>
    </row>
    <row r="446" spans="1:18" x14ac:dyDescent="0.25">
      <c r="A446" s="14">
        <v>405</v>
      </c>
      <c r="B446" s="4" t="s">
        <v>2857</v>
      </c>
      <c r="C446" s="1" t="s">
        <v>1352</v>
      </c>
      <c r="D446" s="1" t="s">
        <v>13</v>
      </c>
      <c r="E446" s="1" t="s">
        <v>1353</v>
      </c>
      <c r="F446" s="1" t="s">
        <v>1354</v>
      </c>
      <c r="G446" s="1" t="s">
        <v>3395</v>
      </c>
      <c r="H446" s="1" t="s">
        <v>15</v>
      </c>
      <c r="I446" s="1" t="s">
        <v>15</v>
      </c>
      <c r="J446" s="1">
        <v>5</v>
      </c>
      <c r="K446" s="2">
        <v>5</v>
      </c>
      <c r="L446" s="11">
        <f t="shared" si="10"/>
        <v>10</v>
      </c>
      <c r="M446" s="1">
        <v>2014</v>
      </c>
      <c r="N446" s="1">
        <v>2016</v>
      </c>
      <c r="O446" s="3">
        <v>36379</v>
      </c>
      <c r="P446" s="80">
        <v>11012017</v>
      </c>
      <c r="Q446" s="80">
        <v>110500</v>
      </c>
      <c r="R446" s="80">
        <v>5</v>
      </c>
    </row>
    <row r="447" spans="1:18" x14ac:dyDescent="0.25">
      <c r="A447" s="14">
        <v>406</v>
      </c>
      <c r="B447" s="4" t="s">
        <v>2858</v>
      </c>
      <c r="C447" s="1" t="s">
        <v>1478</v>
      </c>
      <c r="D447" s="1" t="s">
        <v>13</v>
      </c>
      <c r="E447" s="1" t="s">
        <v>1479</v>
      </c>
      <c r="F447" s="1" t="s">
        <v>1480</v>
      </c>
      <c r="G447" s="1" t="s">
        <v>3395</v>
      </c>
      <c r="H447" s="1" t="s">
        <v>15</v>
      </c>
      <c r="I447" s="1" t="s">
        <v>15</v>
      </c>
      <c r="J447" s="1">
        <v>5</v>
      </c>
      <c r="K447" s="2">
        <v>5</v>
      </c>
      <c r="L447" s="11">
        <f t="shared" si="10"/>
        <v>10</v>
      </c>
      <c r="M447" s="1">
        <v>2013</v>
      </c>
      <c r="N447" s="1">
        <v>2015</v>
      </c>
      <c r="O447" s="3">
        <v>35789</v>
      </c>
      <c r="P447" s="80">
        <v>11012017</v>
      </c>
      <c r="Q447" s="80">
        <v>110500</v>
      </c>
      <c r="R447" s="80">
        <v>5</v>
      </c>
    </row>
    <row r="448" spans="1:18" x14ac:dyDescent="0.25">
      <c r="A448" s="14">
        <v>407</v>
      </c>
      <c r="B448" s="4" t="s">
        <v>2859</v>
      </c>
      <c r="C448" s="1" t="s">
        <v>2178</v>
      </c>
      <c r="D448" s="1" t="s">
        <v>13</v>
      </c>
      <c r="E448" s="1" t="s">
        <v>2179</v>
      </c>
      <c r="F448" s="1" t="s">
        <v>1874</v>
      </c>
      <c r="G448" s="1" t="s">
        <v>3395</v>
      </c>
      <c r="H448" s="1" t="s">
        <v>97</v>
      </c>
      <c r="I448" s="1" t="s">
        <v>97</v>
      </c>
      <c r="J448" s="1">
        <v>4.9400000000000004</v>
      </c>
      <c r="K448" s="2">
        <v>4.92</v>
      </c>
      <c r="L448" s="11">
        <f t="shared" si="10"/>
        <v>9.86</v>
      </c>
      <c r="M448" s="1">
        <v>2014</v>
      </c>
      <c r="N448" s="1">
        <v>2016</v>
      </c>
      <c r="O448" s="3">
        <v>35599</v>
      </c>
      <c r="P448" s="80">
        <v>11012017</v>
      </c>
      <c r="Q448" s="80">
        <v>110500</v>
      </c>
      <c r="R448" s="80">
        <v>5</v>
      </c>
    </row>
    <row r="449" spans="1:18" x14ac:dyDescent="0.25">
      <c r="A449" s="14">
        <v>408</v>
      </c>
      <c r="B449" s="4" t="s">
        <v>2860</v>
      </c>
      <c r="C449" s="1" t="s">
        <v>570</v>
      </c>
      <c r="D449" s="1" t="s">
        <v>19</v>
      </c>
      <c r="E449" s="1" t="s">
        <v>571</v>
      </c>
      <c r="F449" s="1" t="s">
        <v>572</v>
      </c>
      <c r="G449" s="1" t="s">
        <v>3395</v>
      </c>
      <c r="H449" s="1" t="s">
        <v>15</v>
      </c>
      <c r="I449" s="1" t="s">
        <v>15</v>
      </c>
      <c r="J449" s="1">
        <v>5</v>
      </c>
      <c r="K449" s="2">
        <v>5</v>
      </c>
      <c r="L449" s="11">
        <f t="shared" si="10"/>
        <v>10</v>
      </c>
      <c r="M449" s="1">
        <v>2014</v>
      </c>
      <c r="N449" s="1">
        <v>2016</v>
      </c>
      <c r="O449" s="3">
        <v>35464</v>
      </c>
      <c r="P449" s="80">
        <v>11012017</v>
      </c>
      <c r="Q449" s="80">
        <v>110500</v>
      </c>
      <c r="R449" s="80">
        <v>5</v>
      </c>
    </row>
    <row r="450" spans="1:18" x14ac:dyDescent="0.25">
      <c r="A450" s="14">
        <v>409</v>
      </c>
      <c r="B450" s="4" t="s">
        <v>2861</v>
      </c>
      <c r="C450" s="1" t="s">
        <v>1073</v>
      </c>
      <c r="D450" s="1" t="s">
        <v>13</v>
      </c>
      <c r="E450" s="1" t="s">
        <v>1074</v>
      </c>
      <c r="F450" s="1" t="s">
        <v>680</v>
      </c>
      <c r="G450" s="1" t="s">
        <v>3395</v>
      </c>
      <c r="H450" s="1" t="s">
        <v>15</v>
      </c>
      <c r="I450" s="1" t="s">
        <v>15</v>
      </c>
      <c r="J450" s="1">
        <v>5</v>
      </c>
      <c r="K450" s="2">
        <v>5</v>
      </c>
      <c r="L450" s="11">
        <f t="shared" si="10"/>
        <v>10</v>
      </c>
      <c r="M450" s="1">
        <v>2013</v>
      </c>
      <c r="N450" s="1">
        <v>2015</v>
      </c>
      <c r="O450" s="3">
        <v>36149</v>
      </c>
      <c r="P450" s="80">
        <v>11012017</v>
      </c>
      <c r="Q450" s="80">
        <v>110500</v>
      </c>
      <c r="R450" s="80">
        <v>5</v>
      </c>
    </row>
    <row r="451" spans="1:18" x14ac:dyDescent="0.25">
      <c r="A451" s="14">
        <v>410</v>
      </c>
      <c r="B451" s="4" t="s">
        <v>2862</v>
      </c>
      <c r="C451" s="1" t="s">
        <v>1647</v>
      </c>
      <c r="D451" s="1" t="s">
        <v>13</v>
      </c>
      <c r="E451" s="1" t="s">
        <v>1648</v>
      </c>
      <c r="F451" s="1" t="s">
        <v>1649</v>
      </c>
      <c r="G451" s="1" t="s">
        <v>3395</v>
      </c>
      <c r="H451" s="1" t="s">
        <v>17</v>
      </c>
      <c r="I451" s="1" t="s">
        <v>17</v>
      </c>
      <c r="J451" s="1">
        <v>5</v>
      </c>
      <c r="K451" s="2">
        <v>5</v>
      </c>
      <c r="L451" s="11">
        <f t="shared" si="10"/>
        <v>10</v>
      </c>
      <c r="M451" s="1">
        <v>2013</v>
      </c>
      <c r="N451" s="1">
        <v>2015</v>
      </c>
      <c r="O451" s="3">
        <v>36039</v>
      </c>
      <c r="P451" s="80">
        <v>11012017</v>
      </c>
      <c r="Q451" s="80">
        <v>110500</v>
      </c>
      <c r="R451" s="80">
        <v>5</v>
      </c>
    </row>
    <row r="452" spans="1:18" x14ac:dyDescent="0.25">
      <c r="A452" s="14">
        <v>411</v>
      </c>
      <c r="B452" s="4" t="s">
        <v>2863</v>
      </c>
      <c r="C452" s="1" t="s">
        <v>1156</v>
      </c>
      <c r="D452" s="1" t="s">
        <v>13</v>
      </c>
      <c r="E452" s="1" t="s">
        <v>1157</v>
      </c>
      <c r="F452" s="1" t="s">
        <v>1158</v>
      </c>
      <c r="G452" s="1" t="s">
        <v>3395</v>
      </c>
      <c r="H452" s="1" t="s">
        <v>15</v>
      </c>
      <c r="I452" s="1" t="s">
        <v>15</v>
      </c>
      <c r="J452" s="1">
        <v>5</v>
      </c>
      <c r="K452" s="2">
        <v>5</v>
      </c>
      <c r="L452" s="11">
        <f t="shared" si="10"/>
        <v>10</v>
      </c>
      <c r="M452" s="1">
        <v>2014</v>
      </c>
      <c r="N452" s="1">
        <v>2016</v>
      </c>
      <c r="O452" s="3">
        <v>36525</v>
      </c>
      <c r="P452" s="80">
        <v>11012017</v>
      </c>
      <c r="Q452" s="80">
        <v>110500</v>
      </c>
      <c r="R452" s="80">
        <v>5</v>
      </c>
    </row>
    <row r="453" spans="1:18" x14ac:dyDescent="0.25">
      <c r="A453" s="14">
        <v>412</v>
      </c>
      <c r="B453" s="4" t="s">
        <v>2864</v>
      </c>
      <c r="C453" s="1" t="s">
        <v>1186</v>
      </c>
      <c r="D453" s="1" t="s">
        <v>13</v>
      </c>
      <c r="E453" s="1" t="s">
        <v>1187</v>
      </c>
      <c r="F453" s="1" t="s">
        <v>1188</v>
      </c>
      <c r="G453" s="1" t="s">
        <v>3395</v>
      </c>
      <c r="H453" s="1" t="s">
        <v>15</v>
      </c>
      <c r="I453" s="1" t="s">
        <v>15</v>
      </c>
      <c r="J453" s="1">
        <v>5</v>
      </c>
      <c r="K453" s="2">
        <v>5</v>
      </c>
      <c r="L453" s="11">
        <f t="shared" si="10"/>
        <v>10</v>
      </c>
      <c r="M453" s="1">
        <v>2014</v>
      </c>
      <c r="N453" s="1">
        <v>2016</v>
      </c>
      <c r="O453" s="3">
        <v>36340</v>
      </c>
      <c r="P453" s="80">
        <v>11012017</v>
      </c>
      <c r="Q453" s="80">
        <v>110500</v>
      </c>
      <c r="R453" s="80">
        <v>5</v>
      </c>
    </row>
    <row r="454" spans="1:18" x14ac:dyDescent="0.25">
      <c r="A454" s="14">
        <v>413</v>
      </c>
      <c r="B454" s="4" t="s">
        <v>2865</v>
      </c>
      <c r="C454" s="1" t="s">
        <v>1155</v>
      </c>
      <c r="D454" s="1" t="s">
        <v>13</v>
      </c>
      <c r="E454" s="1" t="s">
        <v>1279</v>
      </c>
      <c r="F454" s="1" t="s">
        <v>1280</v>
      </c>
      <c r="G454" s="1" t="s">
        <v>3395</v>
      </c>
      <c r="H454" s="1" t="s">
        <v>15</v>
      </c>
      <c r="I454" s="1" t="s">
        <v>15</v>
      </c>
      <c r="J454" s="1">
        <v>5</v>
      </c>
      <c r="K454" s="2">
        <v>5</v>
      </c>
      <c r="L454" s="11">
        <f t="shared" si="10"/>
        <v>10</v>
      </c>
      <c r="M454" s="1">
        <v>2014</v>
      </c>
      <c r="N454" s="1">
        <v>2016</v>
      </c>
      <c r="O454" s="3">
        <v>35885</v>
      </c>
      <c r="P454" s="80">
        <v>11012017</v>
      </c>
      <c r="Q454" s="80">
        <v>110500</v>
      </c>
      <c r="R454" s="80">
        <v>5</v>
      </c>
    </row>
    <row r="455" spans="1:18" x14ac:dyDescent="0.25">
      <c r="A455" s="14">
        <v>414</v>
      </c>
      <c r="B455" s="4" t="s">
        <v>2866</v>
      </c>
      <c r="C455" s="1" t="s">
        <v>469</v>
      </c>
      <c r="D455" s="1" t="s">
        <v>19</v>
      </c>
      <c r="E455" s="1" t="s">
        <v>470</v>
      </c>
      <c r="F455" s="1" t="s">
        <v>471</v>
      </c>
      <c r="G455" s="1" t="s">
        <v>3395</v>
      </c>
      <c r="H455" s="1" t="s">
        <v>15</v>
      </c>
      <c r="I455" s="1" t="s">
        <v>15</v>
      </c>
      <c r="J455" s="1">
        <v>5</v>
      </c>
      <c r="K455" s="2">
        <v>5</v>
      </c>
      <c r="L455" s="11">
        <f t="shared" si="10"/>
        <v>10</v>
      </c>
      <c r="M455" s="1">
        <v>2014</v>
      </c>
      <c r="N455" s="1">
        <v>2016</v>
      </c>
      <c r="O455" s="3">
        <v>35806</v>
      </c>
      <c r="P455" s="80">
        <v>11012017</v>
      </c>
      <c r="Q455" s="80">
        <v>110500</v>
      </c>
      <c r="R455" s="80">
        <v>5</v>
      </c>
    </row>
    <row r="456" spans="1:18" x14ac:dyDescent="0.25">
      <c r="A456" s="14">
        <v>415</v>
      </c>
      <c r="B456" s="4" t="s">
        <v>2867</v>
      </c>
      <c r="C456" s="1" t="s">
        <v>1639</v>
      </c>
      <c r="D456" s="1" t="s">
        <v>19</v>
      </c>
      <c r="E456" s="1" t="s">
        <v>72</v>
      </c>
      <c r="F456" s="1" t="s">
        <v>1640</v>
      </c>
      <c r="G456" s="1" t="s">
        <v>3395</v>
      </c>
      <c r="H456" s="1" t="s">
        <v>15</v>
      </c>
      <c r="I456" s="1" t="s">
        <v>15</v>
      </c>
      <c r="J456" s="1">
        <v>5</v>
      </c>
      <c r="K456" s="2">
        <v>5</v>
      </c>
      <c r="L456" s="11">
        <f t="shared" si="10"/>
        <v>10</v>
      </c>
      <c r="M456" s="1">
        <v>2014</v>
      </c>
      <c r="N456" s="1">
        <v>2016</v>
      </c>
      <c r="O456" s="3">
        <v>35812</v>
      </c>
      <c r="P456" s="80">
        <v>11012017</v>
      </c>
      <c r="Q456" s="80">
        <v>110500</v>
      </c>
      <c r="R456" s="80">
        <v>5</v>
      </c>
    </row>
    <row r="457" spans="1:18" x14ac:dyDescent="0.25">
      <c r="A457" s="14">
        <v>416</v>
      </c>
      <c r="B457" s="4" t="s">
        <v>2868</v>
      </c>
      <c r="C457" s="1" t="s">
        <v>1289</v>
      </c>
      <c r="D457" s="1" t="s">
        <v>13</v>
      </c>
      <c r="E457" s="1" t="s">
        <v>1290</v>
      </c>
      <c r="F457" s="1" t="s">
        <v>1023</v>
      </c>
      <c r="G457" s="1" t="s">
        <v>3395</v>
      </c>
      <c r="H457" s="1" t="s">
        <v>15</v>
      </c>
      <c r="I457" s="1" t="s">
        <v>15</v>
      </c>
      <c r="J457" s="1">
        <v>5</v>
      </c>
      <c r="K457" s="2">
        <v>5</v>
      </c>
      <c r="L457" s="11">
        <f t="shared" si="10"/>
        <v>10</v>
      </c>
      <c r="M457" s="1">
        <v>2014</v>
      </c>
      <c r="N457" s="1">
        <v>2016</v>
      </c>
      <c r="O457" s="3">
        <v>35781</v>
      </c>
      <c r="P457" s="80">
        <v>11012017</v>
      </c>
      <c r="Q457" s="80">
        <v>110500</v>
      </c>
      <c r="R457" s="80">
        <v>5</v>
      </c>
    </row>
    <row r="458" spans="1:18" x14ac:dyDescent="0.25">
      <c r="A458" s="14">
        <v>417</v>
      </c>
      <c r="B458" s="4" t="s">
        <v>2869</v>
      </c>
      <c r="C458" s="1" t="s">
        <v>550</v>
      </c>
      <c r="D458" s="1" t="s">
        <v>13</v>
      </c>
      <c r="E458" s="1" t="s">
        <v>551</v>
      </c>
      <c r="F458" s="1" t="s">
        <v>552</v>
      </c>
      <c r="G458" s="1" t="s">
        <v>3395</v>
      </c>
      <c r="H458" s="1" t="s">
        <v>15</v>
      </c>
      <c r="I458" s="1" t="s">
        <v>15</v>
      </c>
      <c r="J458" s="1">
        <v>5</v>
      </c>
      <c r="K458" s="2">
        <v>5</v>
      </c>
      <c r="L458" s="11">
        <f t="shared" si="10"/>
        <v>10</v>
      </c>
      <c r="M458" s="1">
        <v>2014</v>
      </c>
      <c r="N458" s="1">
        <v>2016</v>
      </c>
      <c r="O458" s="3">
        <v>35567</v>
      </c>
      <c r="P458" s="80">
        <v>11012017</v>
      </c>
      <c r="Q458" s="80">
        <v>110500</v>
      </c>
      <c r="R458" s="80">
        <v>5</v>
      </c>
    </row>
    <row r="459" spans="1:18" x14ac:dyDescent="0.25">
      <c r="A459" s="14">
        <v>418</v>
      </c>
      <c r="B459" s="4" t="s">
        <v>2870</v>
      </c>
      <c r="C459" s="1" t="s">
        <v>79</v>
      </c>
      <c r="D459" s="1" t="s">
        <v>13</v>
      </c>
      <c r="E459" s="1" t="s">
        <v>535</v>
      </c>
      <c r="F459" s="1" t="s">
        <v>536</v>
      </c>
      <c r="G459" s="1" t="s">
        <v>3395</v>
      </c>
      <c r="H459" s="1" t="s">
        <v>15</v>
      </c>
      <c r="I459" s="1" t="s">
        <v>15</v>
      </c>
      <c r="J459" s="1">
        <v>5</v>
      </c>
      <c r="K459" s="2">
        <v>5</v>
      </c>
      <c r="L459" s="11">
        <f t="shared" si="10"/>
        <v>10</v>
      </c>
      <c r="M459" s="1">
        <v>2014</v>
      </c>
      <c r="N459" s="1">
        <v>2016</v>
      </c>
      <c r="O459" s="3">
        <v>35660</v>
      </c>
      <c r="P459" s="80">
        <v>11012017</v>
      </c>
      <c r="Q459" s="80">
        <v>110500</v>
      </c>
      <c r="R459" s="80">
        <v>5</v>
      </c>
    </row>
    <row r="460" spans="1:18" x14ac:dyDescent="0.25">
      <c r="A460" s="14">
        <v>419</v>
      </c>
      <c r="B460" s="4" t="s">
        <v>2871</v>
      </c>
      <c r="C460" s="1" t="s">
        <v>519</v>
      </c>
      <c r="D460" s="1" t="s">
        <v>19</v>
      </c>
      <c r="E460" s="1" t="s">
        <v>520</v>
      </c>
      <c r="F460" s="1" t="s">
        <v>394</v>
      </c>
      <c r="G460" s="1" t="s">
        <v>3395</v>
      </c>
      <c r="H460" s="1" t="s">
        <v>15</v>
      </c>
      <c r="I460" s="1" t="s">
        <v>15</v>
      </c>
      <c r="J460" s="1">
        <v>5</v>
      </c>
      <c r="K460" s="2">
        <v>5</v>
      </c>
      <c r="L460" s="11">
        <f t="shared" si="10"/>
        <v>10</v>
      </c>
      <c r="M460" s="1">
        <v>2014</v>
      </c>
      <c r="N460" s="1">
        <v>2016</v>
      </c>
      <c r="O460" s="3">
        <v>35696</v>
      </c>
      <c r="P460" s="80">
        <v>11012017</v>
      </c>
      <c r="Q460" s="80">
        <v>110500</v>
      </c>
      <c r="R460" s="80">
        <v>5</v>
      </c>
    </row>
    <row r="461" spans="1:18" x14ac:dyDescent="0.25">
      <c r="A461" s="14">
        <v>420</v>
      </c>
      <c r="B461" s="4" t="s">
        <v>2872</v>
      </c>
      <c r="C461" s="1" t="s">
        <v>1993</v>
      </c>
      <c r="D461" s="1" t="s">
        <v>19</v>
      </c>
      <c r="E461" s="1" t="s">
        <v>1994</v>
      </c>
      <c r="F461" s="1" t="s">
        <v>1995</v>
      </c>
      <c r="G461" s="1" t="s">
        <v>3395</v>
      </c>
      <c r="H461" s="1" t="s">
        <v>15</v>
      </c>
      <c r="I461" s="1" t="s">
        <v>15</v>
      </c>
      <c r="J461" s="1">
        <v>5</v>
      </c>
      <c r="K461" s="2">
        <v>5</v>
      </c>
      <c r="L461" s="11">
        <f t="shared" si="10"/>
        <v>10</v>
      </c>
      <c r="M461" s="1">
        <v>2014</v>
      </c>
      <c r="N461" s="1">
        <v>2016</v>
      </c>
      <c r="O461" s="3">
        <v>35685</v>
      </c>
      <c r="P461" s="80">
        <v>11012017</v>
      </c>
      <c r="Q461" s="80">
        <v>110500</v>
      </c>
      <c r="R461" s="80">
        <v>5</v>
      </c>
    </row>
    <row r="462" spans="1:18" x14ac:dyDescent="0.25">
      <c r="A462" s="14">
        <v>421</v>
      </c>
      <c r="B462" s="4" t="s">
        <v>2873</v>
      </c>
      <c r="C462" s="1" t="s">
        <v>1890</v>
      </c>
      <c r="D462" s="1" t="s">
        <v>13</v>
      </c>
      <c r="E462" s="1" t="s">
        <v>1891</v>
      </c>
      <c r="F462" s="1" t="s">
        <v>1435</v>
      </c>
      <c r="G462" s="1" t="s">
        <v>3395</v>
      </c>
      <c r="H462" s="1" t="s">
        <v>18</v>
      </c>
      <c r="I462" s="1" t="s">
        <v>18</v>
      </c>
      <c r="J462" s="1">
        <v>5</v>
      </c>
      <c r="K462" s="2">
        <v>5</v>
      </c>
      <c r="L462" s="11">
        <f t="shared" si="10"/>
        <v>10</v>
      </c>
      <c r="M462" s="1">
        <v>2014</v>
      </c>
      <c r="N462" s="1">
        <v>2016</v>
      </c>
      <c r="O462" s="3">
        <v>36187</v>
      </c>
      <c r="P462" s="80">
        <v>11012017</v>
      </c>
      <c r="Q462" s="80">
        <v>110500</v>
      </c>
      <c r="R462" s="80">
        <v>5</v>
      </c>
    </row>
    <row r="463" spans="1:18" x14ac:dyDescent="0.25">
      <c r="A463" s="14">
        <v>422</v>
      </c>
      <c r="B463" s="4" t="s">
        <v>2874</v>
      </c>
      <c r="C463" s="1" t="s">
        <v>259</v>
      </c>
      <c r="D463" s="1" t="s">
        <v>13</v>
      </c>
      <c r="E463" s="1" t="s">
        <v>260</v>
      </c>
      <c r="F463" s="1" t="s">
        <v>261</v>
      </c>
      <c r="G463" s="1" t="s">
        <v>3395</v>
      </c>
      <c r="H463" s="1" t="s">
        <v>15</v>
      </c>
      <c r="I463" s="1" t="s">
        <v>15</v>
      </c>
      <c r="J463" s="1">
        <v>5</v>
      </c>
      <c r="K463" s="2">
        <v>5</v>
      </c>
      <c r="L463" s="11">
        <f t="shared" si="10"/>
        <v>10</v>
      </c>
      <c r="M463" s="1">
        <v>2014</v>
      </c>
      <c r="N463" s="1">
        <v>2016</v>
      </c>
      <c r="O463" s="3">
        <v>36151</v>
      </c>
      <c r="P463" s="80">
        <v>11012017</v>
      </c>
      <c r="Q463" s="80">
        <v>110500</v>
      </c>
      <c r="R463" s="80">
        <v>5</v>
      </c>
    </row>
    <row r="464" spans="1:18" x14ac:dyDescent="0.25">
      <c r="A464" s="14">
        <v>423</v>
      </c>
      <c r="B464" s="4" t="s">
        <v>2875</v>
      </c>
      <c r="C464" s="1" t="s">
        <v>2026</v>
      </c>
      <c r="D464" s="1" t="s">
        <v>19</v>
      </c>
      <c r="E464" s="1" t="s">
        <v>637</v>
      </c>
      <c r="F464" s="1" t="s">
        <v>1145</v>
      </c>
      <c r="G464" s="1" t="s">
        <v>3395</v>
      </c>
      <c r="H464" s="1" t="s">
        <v>15</v>
      </c>
      <c r="I464" s="1" t="s">
        <v>15</v>
      </c>
      <c r="J464" s="1">
        <v>5</v>
      </c>
      <c r="K464" s="2">
        <v>5</v>
      </c>
      <c r="L464" s="11">
        <f t="shared" si="10"/>
        <v>10</v>
      </c>
      <c r="M464" s="1">
        <v>2013</v>
      </c>
      <c r="N464" s="1">
        <v>2015</v>
      </c>
      <c r="O464" s="3">
        <v>35437</v>
      </c>
      <c r="P464" s="80">
        <v>11012017</v>
      </c>
      <c r="Q464" s="80">
        <v>110500</v>
      </c>
      <c r="R464" s="80">
        <v>5</v>
      </c>
    </row>
    <row r="465" spans="1:18" x14ac:dyDescent="0.25">
      <c r="A465" s="14">
        <v>424</v>
      </c>
      <c r="B465" s="4" t="s">
        <v>2876</v>
      </c>
      <c r="C465" s="1" t="s">
        <v>1379</v>
      </c>
      <c r="D465" s="1" t="s">
        <v>13</v>
      </c>
      <c r="E465" s="1" t="s">
        <v>1380</v>
      </c>
      <c r="F465" s="1" t="s">
        <v>1381</v>
      </c>
      <c r="G465" s="1" t="s">
        <v>3395</v>
      </c>
      <c r="H465" s="1" t="s">
        <v>15</v>
      </c>
      <c r="I465" s="1" t="s">
        <v>15</v>
      </c>
      <c r="J465" s="1">
        <v>5</v>
      </c>
      <c r="K465" s="2">
        <v>5</v>
      </c>
      <c r="L465" s="11">
        <f t="shared" si="10"/>
        <v>10</v>
      </c>
      <c r="M465" s="1">
        <v>2014</v>
      </c>
      <c r="N465" s="1">
        <v>2016</v>
      </c>
      <c r="O465" s="3">
        <v>36137</v>
      </c>
      <c r="P465" s="80">
        <v>11012017</v>
      </c>
      <c r="Q465" s="80">
        <v>110500</v>
      </c>
      <c r="R465" s="80">
        <v>5</v>
      </c>
    </row>
    <row r="466" spans="1:18" x14ac:dyDescent="0.25">
      <c r="A466" s="14">
        <v>425</v>
      </c>
      <c r="B466" s="4" t="s">
        <v>2877</v>
      </c>
      <c r="C466" s="1" t="s">
        <v>1863</v>
      </c>
      <c r="D466" s="1" t="s">
        <v>13</v>
      </c>
      <c r="E466" s="1" t="s">
        <v>1864</v>
      </c>
      <c r="F466" s="1" t="s">
        <v>816</v>
      </c>
      <c r="G466" s="1" t="s">
        <v>3395</v>
      </c>
      <c r="H466" s="1" t="s">
        <v>15</v>
      </c>
      <c r="I466" s="1" t="s">
        <v>15</v>
      </c>
      <c r="J466" s="1">
        <v>5</v>
      </c>
      <c r="K466" s="2">
        <v>5</v>
      </c>
      <c r="L466" s="11">
        <f t="shared" si="10"/>
        <v>10</v>
      </c>
      <c r="M466" s="1">
        <v>2013</v>
      </c>
      <c r="N466" s="1">
        <v>2015</v>
      </c>
      <c r="O466" s="3">
        <v>35429</v>
      </c>
      <c r="P466" s="80">
        <v>11012017</v>
      </c>
      <c r="Q466" s="80">
        <v>110500</v>
      </c>
      <c r="R466" s="80">
        <v>5</v>
      </c>
    </row>
    <row r="467" spans="1:18" x14ac:dyDescent="0.25">
      <c r="A467" s="14">
        <v>426</v>
      </c>
      <c r="B467" s="4" t="s">
        <v>2878</v>
      </c>
      <c r="C467" s="1" t="s">
        <v>1100</v>
      </c>
      <c r="D467" s="1" t="s">
        <v>13</v>
      </c>
      <c r="E467" s="1" t="s">
        <v>1101</v>
      </c>
      <c r="F467" s="1" t="s">
        <v>1102</v>
      </c>
      <c r="G467" s="1" t="s">
        <v>3395</v>
      </c>
      <c r="H467" s="1" t="s">
        <v>15</v>
      </c>
      <c r="I467" s="1" t="s">
        <v>15</v>
      </c>
      <c r="J467" s="1">
        <v>5</v>
      </c>
      <c r="K467" s="2">
        <v>5</v>
      </c>
      <c r="L467" s="11">
        <f t="shared" si="10"/>
        <v>10</v>
      </c>
      <c r="M467" s="1">
        <v>2013</v>
      </c>
      <c r="N467" s="1">
        <v>2015</v>
      </c>
      <c r="O467" s="3">
        <v>35591</v>
      </c>
      <c r="P467" s="80">
        <v>11012017</v>
      </c>
      <c r="Q467" s="80">
        <v>110500</v>
      </c>
      <c r="R467" s="80">
        <v>5</v>
      </c>
    </row>
    <row r="468" spans="1:18" x14ac:dyDescent="0.25">
      <c r="A468" s="14">
        <v>427</v>
      </c>
      <c r="B468" s="4" t="s">
        <v>2879</v>
      </c>
      <c r="C468" s="1" t="s">
        <v>1184</v>
      </c>
      <c r="D468" s="1" t="s">
        <v>19</v>
      </c>
      <c r="E468" s="1" t="s">
        <v>1185</v>
      </c>
      <c r="F468" s="1" t="s">
        <v>27</v>
      </c>
      <c r="G468" s="1" t="s">
        <v>3395</v>
      </c>
      <c r="H468" s="1" t="s">
        <v>15</v>
      </c>
      <c r="I468" s="1" t="s">
        <v>15</v>
      </c>
      <c r="J468" s="1">
        <v>5</v>
      </c>
      <c r="K468" s="2">
        <v>5</v>
      </c>
      <c r="L468" s="11">
        <f t="shared" si="10"/>
        <v>10</v>
      </c>
      <c r="M468" s="1">
        <v>2014</v>
      </c>
      <c r="N468" s="1">
        <v>2016</v>
      </c>
      <c r="O468" s="3">
        <v>36343</v>
      </c>
      <c r="P468" s="80">
        <v>11012017</v>
      </c>
      <c r="Q468" s="80">
        <v>110500</v>
      </c>
      <c r="R468" s="80">
        <v>5</v>
      </c>
    </row>
    <row r="469" spans="1:18" x14ac:dyDescent="0.25">
      <c r="A469" s="14">
        <v>428</v>
      </c>
      <c r="B469" s="4" t="s">
        <v>2880</v>
      </c>
      <c r="C469" s="1" t="s">
        <v>425</v>
      </c>
      <c r="D469" s="1" t="s">
        <v>19</v>
      </c>
      <c r="E469" s="1" t="s">
        <v>426</v>
      </c>
      <c r="F469" s="1" t="s">
        <v>427</v>
      </c>
      <c r="G469" s="1" t="s">
        <v>3395</v>
      </c>
      <c r="H469" s="1" t="s">
        <v>15</v>
      </c>
      <c r="I469" s="1" t="s">
        <v>15</v>
      </c>
      <c r="J469" s="1">
        <v>5</v>
      </c>
      <c r="K469" s="2">
        <v>5</v>
      </c>
      <c r="L469" s="11">
        <f t="shared" si="10"/>
        <v>10</v>
      </c>
      <c r="M469" s="1">
        <v>2014</v>
      </c>
      <c r="N469" s="1">
        <v>2016</v>
      </c>
      <c r="O469" s="3">
        <v>35872</v>
      </c>
      <c r="P469" s="80">
        <v>11012017</v>
      </c>
      <c r="Q469" s="80">
        <v>110500</v>
      </c>
      <c r="R469" s="80">
        <v>5</v>
      </c>
    </row>
    <row r="470" spans="1:18" x14ac:dyDescent="0.25">
      <c r="A470" s="14">
        <v>429</v>
      </c>
      <c r="B470" s="4" t="s">
        <v>2881</v>
      </c>
      <c r="C470" s="1" t="s">
        <v>844</v>
      </c>
      <c r="D470" s="1" t="s">
        <v>13</v>
      </c>
      <c r="E470" s="1" t="s">
        <v>845</v>
      </c>
      <c r="F470" s="1" t="s">
        <v>846</v>
      </c>
      <c r="G470" s="1" t="s">
        <v>3395</v>
      </c>
      <c r="H470" s="1" t="s">
        <v>15</v>
      </c>
      <c r="I470" s="1" t="s">
        <v>15</v>
      </c>
      <c r="J470" s="1">
        <v>5</v>
      </c>
      <c r="K470" s="2">
        <v>5</v>
      </c>
      <c r="L470" s="11">
        <f t="shared" si="10"/>
        <v>10</v>
      </c>
      <c r="M470" s="1">
        <v>2014</v>
      </c>
      <c r="N470" s="1">
        <v>2016</v>
      </c>
      <c r="O470" s="3">
        <v>36098</v>
      </c>
      <c r="P470" s="80">
        <v>11012017</v>
      </c>
      <c r="Q470" s="80">
        <v>110500</v>
      </c>
      <c r="R470" s="80">
        <v>5</v>
      </c>
    </row>
    <row r="471" spans="1:18" x14ac:dyDescent="0.25">
      <c r="A471" s="14">
        <v>430</v>
      </c>
      <c r="B471" s="4" t="s">
        <v>2882</v>
      </c>
      <c r="C471" s="1" t="s">
        <v>1631</v>
      </c>
      <c r="D471" s="1" t="s">
        <v>19</v>
      </c>
      <c r="E471" s="1" t="s">
        <v>1632</v>
      </c>
      <c r="F471" s="1" t="s">
        <v>1633</v>
      </c>
      <c r="G471" s="1" t="s">
        <v>3395</v>
      </c>
      <c r="H471" s="1" t="s">
        <v>15</v>
      </c>
      <c r="I471" s="1" t="s">
        <v>15</v>
      </c>
      <c r="J471" s="1">
        <v>5</v>
      </c>
      <c r="K471" s="2">
        <v>5</v>
      </c>
      <c r="L471" s="11">
        <f t="shared" si="10"/>
        <v>10</v>
      </c>
      <c r="M471" s="1">
        <v>2014</v>
      </c>
      <c r="N471" s="1">
        <v>2016</v>
      </c>
      <c r="O471" s="3">
        <v>36006</v>
      </c>
      <c r="P471" s="80">
        <v>11012017</v>
      </c>
      <c r="Q471" s="80">
        <v>110500</v>
      </c>
      <c r="R471" s="80">
        <v>5</v>
      </c>
    </row>
    <row r="472" spans="1:18" x14ac:dyDescent="0.25">
      <c r="A472" s="14">
        <v>431</v>
      </c>
      <c r="B472" s="4" t="s">
        <v>2883</v>
      </c>
      <c r="C472" s="1" t="s">
        <v>716</v>
      </c>
      <c r="D472" s="1" t="s">
        <v>13</v>
      </c>
      <c r="E472" s="1" t="s">
        <v>717</v>
      </c>
      <c r="F472" s="1" t="s">
        <v>718</v>
      </c>
      <c r="G472" s="1" t="s">
        <v>3395</v>
      </c>
      <c r="H472" s="1" t="s">
        <v>15</v>
      </c>
      <c r="I472" s="1" t="s">
        <v>15</v>
      </c>
      <c r="J472" s="1">
        <v>5</v>
      </c>
      <c r="K472" s="2">
        <v>5</v>
      </c>
      <c r="L472" s="11">
        <f t="shared" si="10"/>
        <v>10</v>
      </c>
      <c r="M472" s="1">
        <v>2014</v>
      </c>
      <c r="N472" s="1">
        <v>2016</v>
      </c>
      <c r="O472" s="3">
        <v>36469</v>
      </c>
      <c r="P472" s="80">
        <v>11012017</v>
      </c>
      <c r="Q472" s="80">
        <v>110500</v>
      </c>
      <c r="R472" s="80">
        <v>5</v>
      </c>
    </row>
    <row r="473" spans="1:18" x14ac:dyDescent="0.25">
      <c r="A473" s="14">
        <v>432</v>
      </c>
      <c r="B473" s="4" t="s">
        <v>2884</v>
      </c>
      <c r="C473" s="1" t="s">
        <v>1459</v>
      </c>
      <c r="D473" s="1" t="s">
        <v>13</v>
      </c>
      <c r="E473" s="1" t="s">
        <v>969</v>
      </c>
      <c r="F473" s="1" t="s">
        <v>831</v>
      </c>
      <c r="G473" s="1" t="s">
        <v>3395</v>
      </c>
      <c r="H473" s="1" t="s">
        <v>15</v>
      </c>
      <c r="I473" s="1" t="s">
        <v>15</v>
      </c>
      <c r="J473" s="1">
        <v>5</v>
      </c>
      <c r="K473" s="2">
        <v>5</v>
      </c>
      <c r="L473" s="11">
        <f t="shared" si="10"/>
        <v>10</v>
      </c>
      <c r="M473" s="1">
        <v>2014</v>
      </c>
      <c r="N473" s="1">
        <v>2016</v>
      </c>
      <c r="O473" s="3">
        <v>35617</v>
      </c>
      <c r="P473" s="80">
        <v>11012017</v>
      </c>
      <c r="Q473" s="80">
        <v>110500</v>
      </c>
      <c r="R473" s="80">
        <v>5</v>
      </c>
    </row>
    <row r="474" spans="1:18" x14ac:dyDescent="0.25">
      <c r="A474" s="14">
        <v>433</v>
      </c>
      <c r="B474" s="4" t="s">
        <v>2885</v>
      </c>
      <c r="C474" s="1" t="s">
        <v>1241</v>
      </c>
      <c r="D474" s="1" t="s">
        <v>13</v>
      </c>
      <c r="E474" s="1" t="s">
        <v>1242</v>
      </c>
      <c r="F474" s="1" t="s">
        <v>1243</v>
      </c>
      <c r="G474" s="1" t="s">
        <v>3395</v>
      </c>
      <c r="H474" s="1" t="s">
        <v>15</v>
      </c>
      <c r="I474" s="1" t="s">
        <v>15</v>
      </c>
      <c r="J474" s="1">
        <v>5</v>
      </c>
      <c r="K474" s="2">
        <v>5</v>
      </c>
      <c r="L474" s="11">
        <f t="shared" si="10"/>
        <v>10</v>
      </c>
      <c r="M474" s="1">
        <v>2014</v>
      </c>
      <c r="N474" s="1">
        <v>2016</v>
      </c>
      <c r="O474" s="3">
        <v>36099</v>
      </c>
      <c r="P474" s="80">
        <v>11012017</v>
      </c>
      <c r="Q474" s="80">
        <v>110500</v>
      </c>
      <c r="R474" s="80">
        <v>5</v>
      </c>
    </row>
    <row r="475" spans="1:18" x14ac:dyDescent="0.25">
      <c r="A475" s="14">
        <v>434</v>
      </c>
      <c r="B475" s="4" t="s">
        <v>2886</v>
      </c>
      <c r="C475" s="1" t="s">
        <v>875</v>
      </c>
      <c r="D475" s="1" t="s">
        <v>13</v>
      </c>
      <c r="E475" s="1" t="s">
        <v>90</v>
      </c>
      <c r="F475" s="1" t="s">
        <v>244</v>
      </c>
      <c r="G475" s="1" t="s">
        <v>3395</v>
      </c>
      <c r="H475" s="1" t="s">
        <v>15</v>
      </c>
      <c r="I475" s="1" t="s">
        <v>15</v>
      </c>
      <c r="J475" s="1">
        <v>5</v>
      </c>
      <c r="K475" s="2">
        <v>5</v>
      </c>
      <c r="L475" s="11">
        <f t="shared" si="10"/>
        <v>10</v>
      </c>
      <c r="M475" s="1">
        <v>2014</v>
      </c>
      <c r="N475" s="1">
        <v>2016</v>
      </c>
      <c r="O475" s="3">
        <v>36063</v>
      </c>
      <c r="P475" s="80">
        <v>11012017</v>
      </c>
      <c r="Q475" s="80">
        <v>110500</v>
      </c>
      <c r="R475" s="80">
        <v>5</v>
      </c>
    </row>
    <row r="476" spans="1:18" x14ac:dyDescent="0.25">
      <c r="A476" s="14">
        <v>435</v>
      </c>
      <c r="B476" s="4" t="s">
        <v>2887</v>
      </c>
      <c r="C476" s="1" t="s">
        <v>1502</v>
      </c>
      <c r="D476" s="1" t="s">
        <v>13</v>
      </c>
      <c r="E476" s="1" t="s">
        <v>895</v>
      </c>
      <c r="F476" s="1" t="s">
        <v>1503</v>
      </c>
      <c r="G476" s="1" t="s">
        <v>3395</v>
      </c>
      <c r="H476" s="1" t="s">
        <v>15</v>
      </c>
      <c r="I476" s="1" t="s">
        <v>15</v>
      </c>
      <c r="J476" s="1">
        <v>5</v>
      </c>
      <c r="K476" s="2">
        <v>5</v>
      </c>
      <c r="L476" s="11">
        <f t="shared" si="10"/>
        <v>10</v>
      </c>
      <c r="M476" s="1">
        <v>2014</v>
      </c>
      <c r="N476" s="1">
        <v>2016</v>
      </c>
      <c r="O476" s="3">
        <v>36010</v>
      </c>
      <c r="P476" s="80">
        <v>11012017</v>
      </c>
      <c r="Q476" s="80">
        <v>110500</v>
      </c>
      <c r="R476" s="80">
        <v>5</v>
      </c>
    </row>
    <row r="477" spans="1:18" x14ac:dyDescent="0.25">
      <c r="A477" s="14">
        <v>436</v>
      </c>
      <c r="B477" s="4" t="s">
        <v>2888</v>
      </c>
      <c r="C477" s="1" t="s">
        <v>611</v>
      </c>
      <c r="D477" s="1" t="s">
        <v>13</v>
      </c>
      <c r="E477" s="1" t="s">
        <v>612</v>
      </c>
      <c r="F477" s="1" t="s">
        <v>613</v>
      </c>
      <c r="G477" s="1" t="s">
        <v>3395</v>
      </c>
      <c r="H477" s="1" t="s">
        <v>15</v>
      </c>
      <c r="I477" s="1" t="s">
        <v>15</v>
      </c>
      <c r="J477" s="1">
        <v>5</v>
      </c>
      <c r="K477" s="2">
        <v>5</v>
      </c>
      <c r="L477" s="11">
        <f t="shared" si="10"/>
        <v>10</v>
      </c>
      <c r="M477" s="1">
        <v>2013</v>
      </c>
      <c r="N477" s="1">
        <v>2015</v>
      </c>
      <c r="O477" s="3">
        <v>35754</v>
      </c>
      <c r="P477" s="80">
        <v>11012017</v>
      </c>
      <c r="Q477" s="80">
        <v>110500</v>
      </c>
      <c r="R477" s="80">
        <v>5</v>
      </c>
    </row>
    <row r="478" spans="1:18" x14ac:dyDescent="0.25">
      <c r="A478" s="14">
        <v>437</v>
      </c>
      <c r="B478" s="4" t="s">
        <v>2889</v>
      </c>
      <c r="C478" s="1" t="s">
        <v>1887</v>
      </c>
      <c r="D478" s="1" t="s">
        <v>19</v>
      </c>
      <c r="E478" s="1" t="s">
        <v>1888</v>
      </c>
      <c r="F478" s="1" t="s">
        <v>1889</v>
      </c>
      <c r="G478" s="1" t="s">
        <v>3395</v>
      </c>
      <c r="H478" s="1" t="s">
        <v>66</v>
      </c>
      <c r="I478" s="1" t="s">
        <v>66</v>
      </c>
      <c r="J478" s="1">
        <v>5</v>
      </c>
      <c r="K478" s="2">
        <v>5</v>
      </c>
      <c r="L478" s="11">
        <f t="shared" si="10"/>
        <v>10</v>
      </c>
      <c r="M478" s="1">
        <v>2014</v>
      </c>
      <c r="N478" s="1">
        <v>2016</v>
      </c>
      <c r="O478" s="3">
        <v>36015</v>
      </c>
      <c r="P478" s="80">
        <v>11012017</v>
      </c>
      <c r="Q478" s="80">
        <v>110500</v>
      </c>
      <c r="R478" s="80">
        <v>5</v>
      </c>
    </row>
    <row r="479" spans="1:18" x14ac:dyDescent="0.25">
      <c r="A479" s="14">
        <v>438</v>
      </c>
      <c r="B479" s="4" t="s">
        <v>2890</v>
      </c>
      <c r="C479" s="1" t="s">
        <v>704</v>
      </c>
      <c r="D479" s="1" t="s">
        <v>13</v>
      </c>
      <c r="E479" s="1" t="s">
        <v>705</v>
      </c>
      <c r="F479" s="1" t="s">
        <v>706</v>
      </c>
      <c r="G479" s="1" t="s">
        <v>3395</v>
      </c>
      <c r="H479" s="1" t="s">
        <v>17</v>
      </c>
      <c r="I479" s="1" t="s">
        <v>17</v>
      </c>
      <c r="J479" s="1">
        <v>5</v>
      </c>
      <c r="K479" s="2">
        <v>5</v>
      </c>
      <c r="L479" s="11">
        <f t="shared" si="10"/>
        <v>10</v>
      </c>
      <c r="M479" s="1">
        <v>2014</v>
      </c>
      <c r="N479" s="1">
        <v>2016</v>
      </c>
      <c r="O479" s="3">
        <v>36525</v>
      </c>
      <c r="P479" s="80">
        <v>11012017</v>
      </c>
      <c r="Q479" s="80">
        <v>110500</v>
      </c>
      <c r="R479" s="80">
        <v>5</v>
      </c>
    </row>
    <row r="480" spans="1:18" x14ac:dyDescent="0.25">
      <c r="A480" s="14">
        <v>439</v>
      </c>
      <c r="B480" s="4" t="s">
        <v>2891</v>
      </c>
      <c r="C480" s="1" t="s">
        <v>1846</v>
      </c>
      <c r="D480" s="1" t="s">
        <v>19</v>
      </c>
      <c r="E480" s="1" t="s">
        <v>1847</v>
      </c>
      <c r="F480" s="1" t="s">
        <v>1848</v>
      </c>
      <c r="G480" s="1" t="s">
        <v>3395</v>
      </c>
      <c r="H480" s="1" t="s">
        <v>15</v>
      </c>
      <c r="I480" s="1" t="s">
        <v>15</v>
      </c>
      <c r="J480" s="1">
        <v>5</v>
      </c>
      <c r="K480" s="2">
        <v>5</v>
      </c>
      <c r="L480" s="11">
        <f t="shared" si="10"/>
        <v>10</v>
      </c>
      <c r="M480" s="1">
        <v>2014</v>
      </c>
      <c r="N480" s="1">
        <v>2016</v>
      </c>
      <c r="O480" s="3">
        <v>35777</v>
      </c>
      <c r="P480" s="80">
        <v>11012017</v>
      </c>
      <c r="Q480" s="80">
        <v>110500</v>
      </c>
      <c r="R480" s="80">
        <v>5</v>
      </c>
    </row>
    <row r="481" spans="1:18" x14ac:dyDescent="0.25">
      <c r="A481" s="14">
        <v>440</v>
      </c>
      <c r="B481" s="4" t="s">
        <v>2892</v>
      </c>
      <c r="C481" s="1" t="s">
        <v>2097</v>
      </c>
      <c r="D481" s="1" t="s">
        <v>13</v>
      </c>
      <c r="E481" s="1" t="s">
        <v>2098</v>
      </c>
      <c r="F481" s="1" t="s">
        <v>2099</v>
      </c>
      <c r="G481" s="1" t="s">
        <v>3395</v>
      </c>
      <c r="H481" s="1" t="s">
        <v>15</v>
      </c>
      <c r="I481" s="1" t="s">
        <v>15</v>
      </c>
      <c r="J481" s="1">
        <v>4.9400000000000004</v>
      </c>
      <c r="K481" s="2">
        <v>5</v>
      </c>
      <c r="L481" s="11">
        <f t="shared" si="10"/>
        <v>9.9400000000000013</v>
      </c>
      <c r="M481" s="1">
        <v>2013</v>
      </c>
      <c r="N481" s="1">
        <v>2015</v>
      </c>
      <c r="O481" s="3">
        <v>35499</v>
      </c>
      <c r="P481" s="80">
        <v>11012017</v>
      </c>
      <c r="Q481" s="80">
        <v>110500</v>
      </c>
      <c r="R481" s="80">
        <v>5</v>
      </c>
    </row>
    <row r="482" spans="1:18" x14ac:dyDescent="0.25">
      <c r="A482" s="14">
        <v>441</v>
      </c>
      <c r="B482" s="4" t="s">
        <v>2893</v>
      </c>
      <c r="C482" s="1" t="s">
        <v>2053</v>
      </c>
      <c r="D482" s="1" t="s">
        <v>13</v>
      </c>
      <c r="E482" s="1" t="s">
        <v>242</v>
      </c>
      <c r="F482" s="1" t="s">
        <v>2054</v>
      </c>
      <c r="G482" s="1" t="s">
        <v>3395</v>
      </c>
      <c r="H482" s="1" t="s">
        <v>49</v>
      </c>
      <c r="I482" s="1" t="s">
        <v>49</v>
      </c>
      <c r="J482" s="1">
        <v>5</v>
      </c>
      <c r="K482" s="2">
        <v>5</v>
      </c>
      <c r="L482" s="11">
        <f t="shared" si="10"/>
        <v>10</v>
      </c>
      <c r="M482" s="1">
        <v>2014</v>
      </c>
      <c r="N482" s="1">
        <v>2016</v>
      </c>
      <c r="O482" s="3">
        <v>35475</v>
      </c>
      <c r="P482" s="80">
        <v>11012017</v>
      </c>
      <c r="Q482" s="80">
        <v>110500</v>
      </c>
      <c r="R482" s="80">
        <v>5</v>
      </c>
    </row>
    <row r="483" spans="1:18" x14ac:dyDescent="0.25">
      <c r="A483" s="14">
        <v>442</v>
      </c>
      <c r="B483" s="4" t="s">
        <v>2894</v>
      </c>
      <c r="C483" s="1" t="s">
        <v>1450</v>
      </c>
      <c r="D483" s="1" t="s">
        <v>13</v>
      </c>
      <c r="E483" s="1" t="s">
        <v>1451</v>
      </c>
      <c r="F483" s="1" t="s">
        <v>436</v>
      </c>
      <c r="G483" s="1" t="s">
        <v>3395</v>
      </c>
      <c r="H483" s="1" t="s">
        <v>49</v>
      </c>
      <c r="I483" s="1" t="s">
        <v>15</v>
      </c>
      <c r="J483" s="1">
        <v>5</v>
      </c>
      <c r="K483" s="2">
        <v>5</v>
      </c>
      <c r="L483" s="11">
        <f t="shared" si="10"/>
        <v>10</v>
      </c>
      <c r="M483" s="1">
        <v>2014</v>
      </c>
      <c r="N483" s="1">
        <v>2016</v>
      </c>
      <c r="O483" s="3">
        <v>35640</v>
      </c>
      <c r="P483" s="80">
        <v>11012017</v>
      </c>
      <c r="Q483" s="80">
        <v>110500</v>
      </c>
      <c r="R483" s="80">
        <v>5</v>
      </c>
    </row>
    <row r="484" spans="1:18" x14ac:dyDescent="0.25">
      <c r="A484" s="14">
        <v>443</v>
      </c>
      <c r="B484" s="4" t="s">
        <v>2895</v>
      </c>
      <c r="C484" s="1" t="s">
        <v>193</v>
      </c>
      <c r="D484" s="1" t="s">
        <v>13</v>
      </c>
      <c r="E484" s="1" t="s">
        <v>194</v>
      </c>
      <c r="F484" s="1" t="s">
        <v>195</v>
      </c>
      <c r="G484" s="1" t="s">
        <v>3395</v>
      </c>
      <c r="H484" s="1" t="s">
        <v>15</v>
      </c>
      <c r="I484" s="1" t="s">
        <v>15</v>
      </c>
      <c r="J484" s="1">
        <v>5</v>
      </c>
      <c r="K484" s="2">
        <v>5</v>
      </c>
      <c r="L484" s="11">
        <f t="shared" si="10"/>
        <v>10</v>
      </c>
      <c r="M484" s="1">
        <v>2014</v>
      </c>
      <c r="N484" s="1">
        <v>2016</v>
      </c>
      <c r="O484" s="3">
        <v>36230</v>
      </c>
      <c r="P484" s="80">
        <v>11012017</v>
      </c>
      <c r="Q484" s="80">
        <v>110500</v>
      </c>
      <c r="R484" s="80">
        <v>5</v>
      </c>
    </row>
    <row r="485" spans="1:18" x14ac:dyDescent="0.25">
      <c r="A485" s="14">
        <v>444</v>
      </c>
      <c r="B485" s="4" t="s">
        <v>2896</v>
      </c>
      <c r="C485" s="1" t="s">
        <v>615</v>
      </c>
      <c r="D485" s="1" t="s">
        <v>13</v>
      </c>
      <c r="E485" s="1" t="s">
        <v>616</v>
      </c>
      <c r="F485" s="1" t="s">
        <v>617</v>
      </c>
      <c r="G485" s="1" t="s">
        <v>3395</v>
      </c>
      <c r="H485" s="1" t="s">
        <v>66</v>
      </c>
      <c r="I485" s="1" t="s">
        <v>66</v>
      </c>
      <c r="J485" s="1">
        <v>5</v>
      </c>
      <c r="K485" s="2">
        <v>5</v>
      </c>
      <c r="L485" s="11">
        <f t="shared" si="10"/>
        <v>10</v>
      </c>
      <c r="M485" s="1">
        <v>2013</v>
      </c>
      <c r="N485" s="1">
        <v>2015</v>
      </c>
      <c r="O485" s="3">
        <v>35727</v>
      </c>
      <c r="P485" s="80">
        <v>11012017</v>
      </c>
      <c r="Q485" s="80">
        <v>110500</v>
      </c>
      <c r="R485" s="80">
        <v>5</v>
      </c>
    </row>
    <row r="486" spans="1:18" x14ac:dyDescent="0.25">
      <c r="A486" s="14">
        <v>445</v>
      </c>
      <c r="B486" s="4" t="s">
        <v>2897</v>
      </c>
      <c r="C486" s="1" t="s">
        <v>1370</v>
      </c>
      <c r="D486" s="1" t="s">
        <v>13</v>
      </c>
      <c r="E486" s="1" t="s">
        <v>1371</v>
      </c>
      <c r="F486" s="1" t="s">
        <v>1372</v>
      </c>
      <c r="G486" s="1" t="s">
        <v>3395</v>
      </c>
      <c r="H486" s="1" t="s">
        <v>15</v>
      </c>
      <c r="I486" s="1" t="s">
        <v>15</v>
      </c>
      <c r="J486" s="1">
        <v>5</v>
      </c>
      <c r="K486" s="2">
        <v>5</v>
      </c>
      <c r="L486" s="11">
        <f t="shared" si="10"/>
        <v>10</v>
      </c>
      <c r="M486" s="1">
        <v>2014</v>
      </c>
      <c r="N486" s="1">
        <v>2016</v>
      </c>
      <c r="O486" s="3">
        <v>36161</v>
      </c>
      <c r="P486" s="80">
        <v>11012017</v>
      </c>
      <c r="Q486" s="80">
        <v>110500</v>
      </c>
      <c r="R486" s="80">
        <v>5</v>
      </c>
    </row>
    <row r="487" spans="1:18" x14ac:dyDescent="0.25">
      <c r="A487" s="14">
        <v>446</v>
      </c>
      <c r="B487" s="4" t="s">
        <v>2898</v>
      </c>
      <c r="C487" s="1" t="s">
        <v>1588</v>
      </c>
      <c r="D487" s="1" t="s">
        <v>13</v>
      </c>
      <c r="E487" s="1" t="s">
        <v>1589</v>
      </c>
      <c r="F487" s="1" t="s">
        <v>892</v>
      </c>
      <c r="G487" s="1" t="s">
        <v>3395</v>
      </c>
      <c r="H487" s="1" t="s">
        <v>15</v>
      </c>
      <c r="I487" s="1" t="s">
        <v>15</v>
      </c>
      <c r="J487" s="1">
        <v>5</v>
      </c>
      <c r="K487" s="2">
        <v>5</v>
      </c>
      <c r="L487" s="11">
        <f t="shared" si="10"/>
        <v>10</v>
      </c>
      <c r="M487" s="1">
        <v>2014</v>
      </c>
      <c r="N487" s="1">
        <v>2016</v>
      </c>
      <c r="O487" s="3">
        <v>35685</v>
      </c>
      <c r="P487" s="80">
        <v>11012017</v>
      </c>
      <c r="Q487" s="80">
        <v>110500</v>
      </c>
      <c r="R487" s="80">
        <v>5</v>
      </c>
    </row>
    <row r="488" spans="1:18" x14ac:dyDescent="0.25">
      <c r="A488" s="14">
        <v>447</v>
      </c>
      <c r="B488" s="4" t="s">
        <v>2899</v>
      </c>
      <c r="C488" s="1" t="s">
        <v>547</v>
      </c>
      <c r="D488" s="1" t="s">
        <v>13</v>
      </c>
      <c r="E488" s="1" t="s">
        <v>548</v>
      </c>
      <c r="F488" s="1" t="s">
        <v>549</v>
      </c>
      <c r="G488" s="1" t="s">
        <v>3395</v>
      </c>
      <c r="H488" s="1" t="s">
        <v>15</v>
      </c>
      <c r="I488" s="1" t="s">
        <v>15</v>
      </c>
      <c r="J488" s="1">
        <v>5</v>
      </c>
      <c r="K488" s="2">
        <v>5</v>
      </c>
      <c r="L488" s="11">
        <f t="shared" si="10"/>
        <v>10</v>
      </c>
      <c r="M488" s="1">
        <v>2014</v>
      </c>
      <c r="N488" s="1">
        <v>2016</v>
      </c>
      <c r="O488" s="3">
        <v>35606</v>
      </c>
      <c r="P488" s="80">
        <v>11012017</v>
      </c>
      <c r="Q488" s="80">
        <v>110500</v>
      </c>
      <c r="R488" s="80">
        <v>5</v>
      </c>
    </row>
    <row r="489" spans="1:18" x14ac:dyDescent="0.25">
      <c r="A489" s="14">
        <v>448</v>
      </c>
      <c r="B489" s="4" t="s">
        <v>2900</v>
      </c>
      <c r="C489" s="1" t="s">
        <v>1393</v>
      </c>
      <c r="D489" s="1" t="s">
        <v>13</v>
      </c>
      <c r="E489" s="1" t="s">
        <v>1965</v>
      </c>
      <c r="F489" s="1" t="s">
        <v>1966</v>
      </c>
      <c r="G489" s="1" t="s">
        <v>3395</v>
      </c>
      <c r="H489" s="1" t="s">
        <v>49</v>
      </c>
      <c r="I489" s="1" t="s">
        <v>15</v>
      </c>
      <c r="J489" s="1">
        <v>5</v>
      </c>
      <c r="K489" s="2">
        <v>5</v>
      </c>
      <c r="L489" s="11">
        <f t="shared" si="10"/>
        <v>10</v>
      </c>
      <c r="M489" s="1">
        <v>2014</v>
      </c>
      <c r="N489" s="1">
        <v>2016</v>
      </c>
      <c r="O489" s="3">
        <v>35433</v>
      </c>
      <c r="P489" s="80">
        <v>11012017</v>
      </c>
      <c r="Q489" s="80">
        <v>110500</v>
      </c>
      <c r="R489" s="80">
        <v>5</v>
      </c>
    </row>
    <row r="490" spans="1:18" x14ac:dyDescent="0.25">
      <c r="A490" s="14">
        <v>449</v>
      </c>
      <c r="B490" s="4" t="s">
        <v>2901</v>
      </c>
      <c r="C490" s="1" t="s">
        <v>1493</v>
      </c>
      <c r="D490" s="1" t="s">
        <v>13</v>
      </c>
      <c r="E490" s="1" t="s">
        <v>1494</v>
      </c>
      <c r="F490" s="1" t="s">
        <v>1495</v>
      </c>
      <c r="G490" s="1" t="s">
        <v>3395</v>
      </c>
      <c r="H490" s="1" t="s">
        <v>18</v>
      </c>
      <c r="I490" s="1" t="s">
        <v>18</v>
      </c>
      <c r="J490" s="1">
        <v>5</v>
      </c>
      <c r="K490" s="2">
        <v>5</v>
      </c>
      <c r="L490" s="11">
        <f t="shared" si="10"/>
        <v>10</v>
      </c>
      <c r="M490" s="1">
        <v>2013</v>
      </c>
      <c r="N490" s="1">
        <v>2015</v>
      </c>
      <c r="O490" s="3">
        <v>36141</v>
      </c>
      <c r="P490" s="80">
        <v>11012017</v>
      </c>
      <c r="Q490" s="80">
        <v>110500</v>
      </c>
      <c r="R490" s="80">
        <v>5</v>
      </c>
    </row>
    <row r="491" spans="1:18" x14ac:dyDescent="0.25">
      <c r="A491" s="14">
        <v>450</v>
      </c>
      <c r="B491" s="4" t="s">
        <v>2902</v>
      </c>
      <c r="C491" s="1" t="s">
        <v>1656</v>
      </c>
      <c r="D491" s="1" t="s">
        <v>19</v>
      </c>
      <c r="E491" s="1" t="s">
        <v>1657</v>
      </c>
      <c r="F491" s="1" t="s">
        <v>1658</v>
      </c>
      <c r="G491" s="1" t="s">
        <v>3395</v>
      </c>
      <c r="H491" s="1" t="s">
        <v>15</v>
      </c>
      <c r="I491" s="1" t="s">
        <v>15</v>
      </c>
      <c r="J491" s="1">
        <v>5</v>
      </c>
      <c r="K491" s="2">
        <v>5</v>
      </c>
      <c r="L491" s="11">
        <f t="shared" si="10"/>
        <v>10</v>
      </c>
      <c r="M491" s="1">
        <v>2013</v>
      </c>
      <c r="N491" s="1">
        <v>2015</v>
      </c>
      <c r="O491" s="3">
        <v>35787</v>
      </c>
      <c r="P491" s="80">
        <v>11012017</v>
      </c>
      <c r="Q491" s="80">
        <v>110500</v>
      </c>
      <c r="R491" s="80">
        <v>5</v>
      </c>
    </row>
    <row r="492" spans="1:18" x14ac:dyDescent="0.25">
      <c r="A492" s="14">
        <v>451</v>
      </c>
      <c r="B492" s="4" t="s">
        <v>2903</v>
      </c>
      <c r="C492" s="1" t="s">
        <v>2114</v>
      </c>
      <c r="D492" s="1" t="s">
        <v>13</v>
      </c>
      <c r="E492" s="1" t="s">
        <v>2115</v>
      </c>
      <c r="F492" s="1" t="s">
        <v>2116</v>
      </c>
      <c r="G492" s="1" t="s">
        <v>3395</v>
      </c>
      <c r="H492" s="1" t="s">
        <v>97</v>
      </c>
      <c r="I492" s="1" t="s">
        <v>97</v>
      </c>
      <c r="J492" s="1">
        <v>5</v>
      </c>
      <c r="K492" s="2">
        <v>4.92</v>
      </c>
      <c r="L492" s="11">
        <f t="shared" ref="L492:L554" si="11">J492+K492</f>
        <v>9.92</v>
      </c>
      <c r="M492" s="1">
        <v>2014</v>
      </c>
      <c r="N492" s="1">
        <v>2016</v>
      </c>
      <c r="O492" s="3">
        <v>35971</v>
      </c>
      <c r="P492" s="80">
        <v>11012017</v>
      </c>
      <c r="Q492" s="80">
        <v>110500</v>
      </c>
      <c r="R492" s="80">
        <v>5</v>
      </c>
    </row>
    <row r="493" spans="1:18" x14ac:dyDescent="0.25">
      <c r="A493" s="14">
        <v>452</v>
      </c>
      <c r="B493" s="4" t="s">
        <v>2904</v>
      </c>
      <c r="C493" s="1" t="s">
        <v>1767</v>
      </c>
      <c r="D493" s="1" t="s">
        <v>13</v>
      </c>
      <c r="E493" s="1" t="s">
        <v>1768</v>
      </c>
      <c r="F493" s="1" t="s">
        <v>892</v>
      </c>
      <c r="G493" s="1" t="s">
        <v>3395</v>
      </c>
      <c r="H493" s="1" t="s">
        <v>15</v>
      </c>
      <c r="I493" s="1" t="s">
        <v>15</v>
      </c>
      <c r="J493" s="1">
        <v>5</v>
      </c>
      <c r="K493" s="2">
        <v>5</v>
      </c>
      <c r="L493" s="11">
        <f t="shared" si="11"/>
        <v>10</v>
      </c>
      <c r="M493" s="1">
        <v>2014</v>
      </c>
      <c r="N493" s="1">
        <v>2016</v>
      </c>
      <c r="O493" s="3">
        <v>35933</v>
      </c>
      <c r="P493" s="80">
        <v>11012017</v>
      </c>
      <c r="Q493" s="80">
        <v>110500</v>
      </c>
      <c r="R493" s="80">
        <v>5</v>
      </c>
    </row>
    <row r="494" spans="1:18" x14ac:dyDescent="0.25">
      <c r="A494" s="14">
        <v>453</v>
      </c>
      <c r="B494" s="4" t="s">
        <v>2905</v>
      </c>
      <c r="C494" s="1" t="s">
        <v>237</v>
      </c>
      <c r="D494" s="1" t="s">
        <v>13</v>
      </c>
      <c r="E494" s="1" t="s">
        <v>238</v>
      </c>
      <c r="F494" s="1" t="s">
        <v>239</v>
      </c>
      <c r="G494" s="1" t="s">
        <v>3395</v>
      </c>
      <c r="H494" s="1" t="s">
        <v>15</v>
      </c>
      <c r="I494" s="1" t="s">
        <v>15</v>
      </c>
      <c r="J494" s="1">
        <v>5</v>
      </c>
      <c r="K494" s="2">
        <v>5</v>
      </c>
      <c r="L494" s="11">
        <f t="shared" si="11"/>
        <v>10</v>
      </c>
      <c r="M494" s="1">
        <v>2014</v>
      </c>
      <c r="N494" s="1">
        <v>2016</v>
      </c>
      <c r="O494" s="3">
        <v>36164</v>
      </c>
      <c r="P494" s="80">
        <v>11012017</v>
      </c>
      <c r="Q494" s="80">
        <v>110500</v>
      </c>
      <c r="R494" s="80">
        <v>5</v>
      </c>
    </row>
    <row r="495" spans="1:18" x14ac:dyDescent="0.25">
      <c r="A495" s="14">
        <v>454</v>
      </c>
      <c r="B495" s="4" t="s">
        <v>2906</v>
      </c>
      <c r="C495" s="1" t="s">
        <v>726</v>
      </c>
      <c r="D495" s="1" t="s">
        <v>13</v>
      </c>
      <c r="E495" s="1" t="s">
        <v>727</v>
      </c>
      <c r="F495" s="1" t="s">
        <v>728</v>
      </c>
      <c r="G495" s="1" t="s">
        <v>3395</v>
      </c>
      <c r="H495" s="1" t="s">
        <v>15</v>
      </c>
      <c r="I495" s="1" t="s">
        <v>15</v>
      </c>
      <c r="J495" s="1">
        <v>5</v>
      </c>
      <c r="K495" s="2">
        <v>5</v>
      </c>
      <c r="L495" s="11">
        <f t="shared" si="11"/>
        <v>10</v>
      </c>
      <c r="M495" s="1">
        <v>2014</v>
      </c>
      <c r="N495" s="1">
        <v>2016</v>
      </c>
      <c r="O495" s="3">
        <v>36447</v>
      </c>
      <c r="P495" s="80">
        <v>11012017</v>
      </c>
      <c r="Q495" s="80">
        <v>110500</v>
      </c>
      <c r="R495" s="80">
        <v>5</v>
      </c>
    </row>
    <row r="496" spans="1:18" x14ac:dyDescent="0.25">
      <c r="A496" s="14">
        <v>455</v>
      </c>
      <c r="B496" s="4" t="s">
        <v>2907</v>
      </c>
      <c r="C496" s="1" t="s">
        <v>1579</v>
      </c>
      <c r="D496" s="1" t="s">
        <v>13</v>
      </c>
      <c r="E496" s="1" t="s">
        <v>1580</v>
      </c>
      <c r="F496" s="1" t="s">
        <v>1581</v>
      </c>
      <c r="G496" s="1" t="s">
        <v>3395</v>
      </c>
      <c r="H496" s="1" t="s">
        <v>15</v>
      </c>
      <c r="I496" s="1" t="s">
        <v>15</v>
      </c>
      <c r="J496" s="1">
        <v>5</v>
      </c>
      <c r="K496" s="2">
        <v>5</v>
      </c>
      <c r="L496" s="11">
        <f t="shared" si="11"/>
        <v>10</v>
      </c>
      <c r="M496" s="1">
        <v>2014</v>
      </c>
      <c r="N496" s="1">
        <v>2016</v>
      </c>
      <c r="O496" s="3">
        <v>35989</v>
      </c>
      <c r="P496" s="80">
        <v>11012017</v>
      </c>
      <c r="Q496" s="80">
        <v>110500</v>
      </c>
      <c r="R496" s="80">
        <v>5</v>
      </c>
    </row>
    <row r="497" spans="1:18" x14ac:dyDescent="0.25">
      <c r="A497" s="14">
        <v>456</v>
      </c>
      <c r="B497" s="4" t="s">
        <v>2908</v>
      </c>
      <c r="C497" s="1" t="s">
        <v>431</v>
      </c>
      <c r="D497" s="1" t="s">
        <v>19</v>
      </c>
      <c r="E497" s="1" t="s">
        <v>432</v>
      </c>
      <c r="F497" s="1" t="s">
        <v>433</v>
      </c>
      <c r="G497" s="1" t="s">
        <v>3395</v>
      </c>
      <c r="H497" s="1" t="s">
        <v>15</v>
      </c>
      <c r="I497" s="1" t="s">
        <v>15</v>
      </c>
      <c r="J497" s="1">
        <v>5</v>
      </c>
      <c r="K497" s="2">
        <v>5</v>
      </c>
      <c r="L497" s="11">
        <f t="shared" si="11"/>
        <v>10</v>
      </c>
      <c r="M497" s="1">
        <v>2014</v>
      </c>
      <c r="N497" s="1">
        <v>2016</v>
      </c>
      <c r="O497" s="3">
        <v>35858</v>
      </c>
      <c r="P497" s="80">
        <v>11012017</v>
      </c>
      <c r="Q497" s="80">
        <v>110500</v>
      </c>
      <c r="R497" s="80">
        <v>5</v>
      </c>
    </row>
    <row r="498" spans="1:18" x14ac:dyDescent="0.25">
      <c r="A498" s="14">
        <v>457</v>
      </c>
      <c r="B498" s="4" t="s">
        <v>2909</v>
      </c>
      <c r="C498" s="1" t="s">
        <v>1899</v>
      </c>
      <c r="D498" s="1" t="s">
        <v>19</v>
      </c>
      <c r="E498" s="1" t="s">
        <v>1900</v>
      </c>
      <c r="F498" s="1" t="s">
        <v>1901</v>
      </c>
      <c r="G498" s="1" t="s">
        <v>3395</v>
      </c>
      <c r="H498" s="1" t="s">
        <v>15</v>
      </c>
      <c r="I498" s="1" t="s">
        <v>15</v>
      </c>
      <c r="J498" s="1">
        <v>5</v>
      </c>
      <c r="K498" s="2">
        <v>5</v>
      </c>
      <c r="L498" s="11">
        <f t="shared" si="11"/>
        <v>10</v>
      </c>
      <c r="M498" s="1">
        <v>2014</v>
      </c>
      <c r="N498" s="1">
        <v>2016</v>
      </c>
      <c r="O498" s="3">
        <v>35988</v>
      </c>
      <c r="P498" s="80">
        <v>11012017</v>
      </c>
      <c r="Q498" s="80">
        <v>110500</v>
      </c>
      <c r="R498" s="80">
        <v>5</v>
      </c>
    </row>
    <row r="499" spans="1:18" x14ac:dyDescent="0.25">
      <c r="A499" s="14">
        <v>458</v>
      </c>
      <c r="B499" s="4" t="s">
        <v>2910</v>
      </c>
      <c r="C499" s="1" t="s">
        <v>630</v>
      </c>
      <c r="D499" s="1" t="s">
        <v>13</v>
      </c>
      <c r="E499" s="1" t="s">
        <v>631</v>
      </c>
      <c r="F499" s="1" t="s">
        <v>632</v>
      </c>
      <c r="G499" s="1" t="s">
        <v>3395</v>
      </c>
      <c r="H499" s="1" t="s">
        <v>15</v>
      </c>
      <c r="I499" s="1" t="s">
        <v>15</v>
      </c>
      <c r="J499" s="1">
        <v>5</v>
      </c>
      <c r="K499" s="2">
        <v>5</v>
      </c>
      <c r="L499" s="11">
        <f t="shared" si="11"/>
        <v>10</v>
      </c>
      <c r="M499" s="1">
        <v>2013</v>
      </c>
      <c r="N499" s="1">
        <v>2015</v>
      </c>
      <c r="O499" s="3">
        <v>35315</v>
      </c>
      <c r="P499" s="80">
        <v>11012017</v>
      </c>
      <c r="Q499" s="80">
        <v>110500</v>
      </c>
      <c r="R499" s="80">
        <v>5</v>
      </c>
    </row>
    <row r="500" spans="1:18" x14ac:dyDescent="0.25">
      <c r="A500" s="14">
        <v>459</v>
      </c>
      <c r="B500" s="4" t="s">
        <v>2911</v>
      </c>
      <c r="C500" s="1" t="s">
        <v>2132</v>
      </c>
      <c r="D500" s="1" t="s">
        <v>13</v>
      </c>
      <c r="E500" s="1" t="s">
        <v>2133</v>
      </c>
      <c r="F500" s="1" t="s">
        <v>2134</v>
      </c>
      <c r="G500" s="1" t="s">
        <v>3395</v>
      </c>
      <c r="H500" s="1" t="s">
        <v>17</v>
      </c>
      <c r="I500" s="1" t="s">
        <v>17</v>
      </c>
      <c r="J500" s="1">
        <v>5</v>
      </c>
      <c r="K500" s="2">
        <v>4.92</v>
      </c>
      <c r="L500" s="11">
        <f t="shared" si="11"/>
        <v>9.92</v>
      </c>
      <c r="M500" s="1">
        <v>2013</v>
      </c>
      <c r="N500" s="1">
        <v>2015</v>
      </c>
      <c r="O500" s="3">
        <v>35787</v>
      </c>
      <c r="P500" s="80">
        <v>11012017</v>
      </c>
      <c r="Q500" s="80">
        <v>110500</v>
      </c>
      <c r="R500" s="80">
        <v>5</v>
      </c>
    </row>
    <row r="501" spans="1:18" x14ac:dyDescent="0.25">
      <c r="A501" s="14">
        <v>460</v>
      </c>
      <c r="B501" s="4" t="s">
        <v>2912</v>
      </c>
      <c r="C501" s="1" t="s">
        <v>2023</v>
      </c>
      <c r="D501" s="1" t="s">
        <v>13</v>
      </c>
      <c r="E501" s="1" t="s">
        <v>2024</v>
      </c>
      <c r="F501" s="1" t="s">
        <v>2025</v>
      </c>
      <c r="G501" s="1" t="s">
        <v>3395</v>
      </c>
      <c r="H501" s="1" t="s">
        <v>15</v>
      </c>
      <c r="I501" s="1" t="s">
        <v>15</v>
      </c>
      <c r="J501" s="1">
        <v>5</v>
      </c>
      <c r="K501" s="2">
        <v>5</v>
      </c>
      <c r="L501" s="11">
        <f t="shared" si="11"/>
        <v>10</v>
      </c>
      <c r="M501" s="1">
        <v>2014</v>
      </c>
      <c r="N501" s="1">
        <v>2016</v>
      </c>
      <c r="O501" s="3">
        <v>36331</v>
      </c>
      <c r="P501" s="80">
        <v>11012017</v>
      </c>
      <c r="Q501" s="80">
        <v>110500</v>
      </c>
      <c r="R501" s="80">
        <v>5</v>
      </c>
    </row>
    <row r="502" spans="1:18" x14ac:dyDescent="0.25">
      <c r="A502" s="14">
        <v>461</v>
      </c>
      <c r="B502" s="4" t="s">
        <v>2913</v>
      </c>
      <c r="C502" s="1" t="s">
        <v>1952</v>
      </c>
      <c r="D502" s="1" t="s">
        <v>13</v>
      </c>
      <c r="E502" s="1" t="s">
        <v>1953</v>
      </c>
      <c r="F502" s="1" t="s">
        <v>1954</v>
      </c>
      <c r="G502" s="1" t="s">
        <v>3395</v>
      </c>
      <c r="H502" s="1" t="s">
        <v>15</v>
      </c>
      <c r="I502" s="1" t="s">
        <v>15</v>
      </c>
      <c r="J502" s="1">
        <v>5</v>
      </c>
      <c r="K502" s="2">
        <v>5</v>
      </c>
      <c r="L502" s="11">
        <f t="shared" si="11"/>
        <v>10</v>
      </c>
      <c r="M502" s="1">
        <v>2014</v>
      </c>
      <c r="N502" s="1">
        <v>2016</v>
      </c>
      <c r="O502" s="3">
        <v>35671</v>
      </c>
      <c r="P502" s="80">
        <v>11012017</v>
      </c>
      <c r="Q502" s="80">
        <v>110500</v>
      </c>
      <c r="R502" s="80">
        <v>5</v>
      </c>
    </row>
    <row r="503" spans="1:18" x14ac:dyDescent="0.25">
      <c r="A503" s="14">
        <v>462</v>
      </c>
      <c r="B503" s="4" t="s">
        <v>2914</v>
      </c>
      <c r="C503" s="1" t="s">
        <v>1285</v>
      </c>
      <c r="D503" s="1" t="s">
        <v>13</v>
      </c>
      <c r="E503" s="1" t="s">
        <v>1286</v>
      </c>
      <c r="F503" s="1" t="s">
        <v>251</v>
      </c>
      <c r="G503" s="1" t="s">
        <v>3395</v>
      </c>
      <c r="H503" s="1" t="s">
        <v>15</v>
      </c>
      <c r="I503" s="1" t="s">
        <v>15</v>
      </c>
      <c r="J503" s="1">
        <v>5</v>
      </c>
      <c r="K503" s="2">
        <v>5</v>
      </c>
      <c r="L503" s="11">
        <f t="shared" si="11"/>
        <v>10</v>
      </c>
      <c r="M503" s="1">
        <v>2014</v>
      </c>
      <c r="N503" s="1">
        <v>2016</v>
      </c>
      <c r="O503" s="3">
        <v>35834</v>
      </c>
      <c r="P503" s="80">
        <v>11012017</v>
      </c>
      <c r="Q503" s="80">
        <v>110500</v>
      </c>
      <c r="R503" s="80">
        <v>5</v>
      </c>
    </row>
    <row r="504" spans="1:18" x14ac:dyDescent="0.25">
      <c r="A504" s="14">
        <v>463</v>
      </c>
      <c r="B504" s="4" t="s">
        <v>2915</v>
      </c>
      <c r="C504" s="1" t="s">
        <v>1907</v>
      </c>
      <c r="D504" s="1" t="s">
        <v>13</v>
      </c>
      <c r="E504" s="1" t="s">
        <v>1908</v>
      </c>
      <c r="F504" s="1" t="s">
        <v>1909</v>
      </c>
      <c r="G504" s="1" t="s">
        <v>3395</v>
      </c>
      <c r="H504" s="1" t="s">
        <v>97</v>
      </c>
      <c r="I504" s="1" t="s">
        <v>15</v>
      </c>
      <c r="J504" s="1">
        <v>5</v>
      </c>
      <c r="K504" s="2">
        <v>5</v>
      </c>
      <c r="L504" s="11">
        <f t="shared" si="11"/>
        <v>10</v>
      </c>
      <c r="M504" s="1">
        <v>2014</v>
      </c>
      <c r="N504" s="1">
        <v>2016</v>
      </c>
      <c r="O504" s="3">
        <v>36084</v>
      </c>
      <c r="P504" s="80">
        <v>11012017</v>
      </c>
      <c r="Q504" s="80">
        <v>110500</v>
      </c>
      <c r="R504" s="80">
        <v>5</v>
      </c>
    </row>
    <row r="505" spans="1:18" x14ac:dyDescent="0.25">
      <c r="A505" s="14">
        <v>464</v>
      </c>
      <c r="B505" s="4" t="s">
        <v>2916</v>
      </c>
      <c r="C505" s="1" t="s">
        <v>1217</v>
      </c>
      <c r="D505" s="1" t="s">
        <v>13</v>
      </c>
      <c r="E505" s="1" t="s">
        <v>1218</v>
      </c>
      <c r="F505" s="1" t="s">
        <v>1219</v>
      </c>
      <c r="G505" s="1" t="s">
        <v>3395</v>
      </c>
      <c r="H505" s="1" t="s">
        <v>15</v>
      </c>
      <c r="I505" s="1" t="s">
        <v>15</v>
      </c>
      <c r="J505" s="1">
        <v>5</v>
      </c>
      <c r="K505" s="2">
        <v>5</v>
      </c>
      <c r="L505" s="11">
        <f t="shared" si="11"/>
        <v>10</v>
      </c>
      <c r="M505" s="1">
        <v>2014</v>
      </c>
      <c r="N505" s="1">
        <v>2016</v>
      </c>
      <c r="O505" s="3">
        <v>36159</v>
      </c>
      <c r="P505" s="80">
        <v>11012017</v>
      </c>
      <c r="Q505" s="80">
        <v>110500</v>
      </c>
      <c r="R505" s="80">
        <v>5</v>
      </c>
    </row>
    <row r="506" spans="1:18" x14ac:dyDescent="0.25">
      <c r="A506" s="14">
        <v>465</v>
      </c>
      <c r="B506" s="4" t="s">
        <v>2917</v>
      </c>
      <c r="C506" s="1" t="s">
        <v>531</v>
      </c>
      <c r="D506" s="1" t="s">
        <v>13</v>
      </c>
      <c r="E506" s="1" t="s">
        <v>927</v>
      </c>
      <c r="F506" s="1" t="s">
        <v>928</v>
      </c>
      <c r="G506" s="1" t="s">
        <v>3395</v>
      </c>
      <c r="H506" s="1" t="s">
        <v>15</v>
      </c>
      <c r="I506" s="1" t="s">
        <v>15</v>
      </c>
      <c r="J506" s="1">
        <v>5</v>
      </c>
      <c r="K506" s="2">
        <v>5</v>
      </c>
      <c r="L506" s="11">
        <f t="shared" si="11"/>
        <v>10</v>
      </c>
      <c r="M506" s="1">
        <v>2014</v>
      </c>
      <c r="N506" s="1">
        <v>2016</v>
      </c>
      <c r="O506" s="3">
        <v>35909</v>
      </c>
      <c r="P506" s="80">
        <v>11012017</v>
      </c>
      <c r="Q506" s="80">
        <v>110500</v>
      </c>
      <c r="R506" s="80">
        <v>5</v>
      </c>
    </row>
    <row r="507" spans="1:18" x14ac:dyDescent="0.25">
      <c r="A507" s="14">
        <v>466</v>
      </c>
      <c r="B507" s="4" t="s">
        <v>2918</v>
      </c>
      <c r="C507" s="1" t="s">
        <v>741</v>
      </c>
      <c r="D507" s="1" t="s">
        <v>13</v>
      </c>
      <c r="E507" s="1" t="s">
        <v>742</v>
      </c>
      <c r="F507" s="1" t="s">
        <v>743</v>
      </c>
      <c r="G507" s="1" t="s">
        <v>3395</v>
      </c>
      <c r="H507" s="1" t="s">
        <v>15</v>
      </c>
      <c r="I507" s="1" t="s">
        <v>15</v>
      </c>
      <c r="J507" s="1">
        <v>5</v>
      </c>
      <c r="K507" s="2">
        <v>5</v>
      </c>
      <c r="L507" s="11">
        <f t="shared" si="11"/>
        <v>10</v>
      </c>
      <c r="M507" s="1">
        <v>2014</v>
      </c>
      <c r="N507" s="1">
        <v>2016</v>
      </c>
      <c r="O507" s="3">
        <v>36379</v>
      </c>
      <c r="P507" s="80">
        <v>11012017</v>
      </c>
      <c r="Q507" s="80">
        <v>110500</v>
      </c>
      <c r="R507" s="80">
        <v>5</v>
      </c>
    </row>
    <row r="508" spans="1:18" x14ac:dyDescent="0.25">
      <c r="A508" s="14">
        <v>467</v>
      </c>
      <c r="B508" s="4" t="s">
        <v>2919</v>
      </c>
      <c r="C508" s="1" t="s">
        <v>1121</v>
      </c>
      <c r="D508" s="1" t="s">
        <v>13</v>
      </c>
      <c r="E508" s="1" t="s">
        <v>1122</v>
      </c>
      <c r="F508" s="1" t="s">
        <v>1123</v>
      </c>
      <c r="G508" s="1" t="s">
        <v>3395</v>
      </c>
      <c r="H508" s="1" t="s">
        <v>362</v>
      </c>
      <c r="I508" s="1" t="s">
        <v>15</v>
      </c>
      <c r="J508" s="1">
        <v>5</v>
      </c>
      <c r="K508" s="2">
        <v>5</v>
      </c>
      <c r="L508" s="11">
        <f t="shared" si="11"/>
        <v>10</v>
      </c>
      <c r="M508" s="1">
        <v>2014</v>
      </c>
      <c r="N508" s="1">
        <v>2016</v>
      </c>
      <c r="O508" s="3">
        <v>36438</v>
      </c>
      <c r="P508" s="80">
        <v>11012017</v>
      </c>
      <c r="Q508" s="80">
        <v>110500</v>
      </c>
      <c r="R508" s="80">
        <v>5</v>
      </c>
    </row>
    <row r="509" spans="1:18" x14ac:dyDescent="0.25">
      <c r="A509" s="14">
        <v>468</v>
      </c>
      <c r="B509" s="4" t="s">
        <v>2920</v>
      </c>
      <c r="C509" s="1" t="s">
        <v>1803</v>
      </c>
      <c r="D509" s="1" t="s">
        <v>13</v>
      </c>
      <c r="E509" s="1" t="s">
        <v>1412</v>
      </c>
      <c r="F509" s="1" t="s">
        <v>1804</v>
      </c>
      <c r="G509" s="1" t="s">
        <v>3395</v>
      </c>
      <c r="H509" s="1" t="s">
        <v>15</v>
      </c>
      <c r="I509" s="1" t="s">
        <v>15</v>
      </c>
      <c r="J509" s="1">
        <v>5</v>
      </c>
      <c r="K509" s="2">
        <v>5</v>
      </c>
      <c r="L509" s="11">
        <f t="shared" si="11"/>
        <v>10</v>
      </c>
      <c r="M509" s="1">
        <v>2014</v>
      </c>
      <c r="N509" s="1">
        <v>2016</v>
      </c>
      <c r="O509" s="3">
        <v>36520</v>
      </c>
      <c r="P509" s="80">
        <v>11012017</v>
      </c>
      <c r="Q509" s="80">
        <v>110500</v>
      </c>
      <c r="R509" s="80">
        <v>5</v>
      </c>
    </row>
    <row r="510" spans="1:18" x14ac:dyDescent="0.25">
      <c r="A510" s="14">
        <v>469</v>
      </c>
      <c r="B510" s="4" t="s">
        <v>2921</v>
      </c>
      <c r="C510" s="1" t="s">
        <v>1214</v>
      </c>
      <c r="D510" s="1" t="s">
        <v>13</v>
      </c>
      <c r="E510" s="1" t="s">
        <v>1215</v>
      </c>
      <c r="F510" s="1" t="s">
        <v>1216</v>
      </c>
      <c r="G510" s="1" t="s">
        <v>3395</v>
      </c>
      <c r="H510" s="1" t="s">
        <v>49</v>
      </c>
      <c r="I510" s="1" t="s">
        <v>49</v>
      </c>
      <c r="J510" s="1">
        <v>5</v>
      </c>
      <c r="K510" s="2">
        <v>5</v>
      </c>
      <c r="L510" s="11">
        <f t="shared" si="11"/>
        <v>10</v>
      </c>
      <c r="M510" s="1">
        <v>2014</v>
      </c>
      <c r="N510" s="1">
        <v>2016</v>
      </c>
      <c r="O510" s="3">
        <v>36159</v>
      </c>
      <c r="P510" s="80">
        <v>11012017</v>
      </c>
      <c r="Q510" s="80">
        <v>110500</v>
      </c>
      <c r="R510" s="80">
        <v>5</v>
      </c>
    </row>
    <row r="511" spans="1:18" x14ac:dyDescent="0.25">
      <c r="A511" s="14">
        <v>470</v>
      </c>
      <c r="B511" s="4" t="s">
        <v>2922</v>
      </c>
      <c r="C511" s="1" t="s">
        <v>210</v>
      </c>
      <c r="D511" s="1" t="s">
        <v>13</v>
      </c>
      <c r="E511" s="1" t="s">
        <v>211</v>
      </c>
      <c r="F511" s="1" t="s">
        <v>212</v>
      </c>
      <c r="G511" s="1" t="s">
        <v>3395</v>
      </c>
      <c r="H511" s="1" t="s">
        <v>15</v>
      </c>
      <c r="I511" s="1" t="s">
        <v>15</v>
      </c>
      <c r="J511" s="1">
        <v>5</v>
      </c>
      <c r="K511" s="2">
        <v>5</v>
      </c>
      <c r="L511" s="11">
        <f t="shared" si="11"/>
        <v>10</v>
      </c>
      <c r="M511" s="1">
        <v>2014</v>
      </c>
      <c r="N511" s="1">
        <v>2016</v>
      </c>
      <c r="O511" s="3">
        <v>36193</v>
      </c>
      <c r="P511" s="80">
        <v>11012017</v>
      </c>
      <c r="Q511" s="80">
        <v>110500</v>
      </c>
      <c r="R511" s="80">
        <v>5</v>
      </c>
    </row>
    <row r="512" spans="1:18" x14ac:dyDescent="0.25">
      <c r="A512" s="14">
        <v>471</v>
      </c>
      <c r="B512" s="4" t="s">
        <v>2923</v>
      </c>
      <c r="C512" s="1" t="s">
        <v>146</v>
      </c>
      <c r="D512" s="1" t="s">
        <v>13</v>
      </c>
      <c r="E512" s="1" t="s">
        <v>147</v>
      </c>
      <c r="F512" s="1" t="s">
        <v>148</v>
      </c>
      <c r="G512" s="1" t="s">
        <v>3395</v>
      </c>
      <c r="H512" s="1" t="s">
        <v>15</v>
      </c>
      <c r="I512" s="1" t="s">
        <v>15</v>
      </c>
      <c r="J512" s="1">
        <v>5</v>
      </c>
      <c r="K512" s="2">
        <v>5</v>
      </c>
      <c r="L512" s="11">
        <f t="shared" si="11"/>
        <v>10</v>
      </c>
      <c r="M512" s="1">
        <v>2014</v>
      </c>
      <c r="N512" s="1">
        <v>2016</v>
      </c>
      <c r="O512" s="3">
        <v>36307</v>
      </c>
      <c r="P512" s="80">
        <v>11012017</v>
      </c>
      <c r="Q512" s="80">
        <v>110500</v>
      </c>
      <c r="R512" s="80">
        <v>5</v>
      </c>
    </row>
    <row r="513" spans="1:18" x14ac:dyDescent="0.25">
      <c r="A513" s="14">
        <v>472</v>
      </c>
      <c r="B513" s="4" t="s">
        <v>2924</v>
      </c>
      <c r="C513" s="1" t="s">
        <v>1509</v>
      </c>
      <c r="D513" s="1" t="s">
        <v>13</v>
      </c>
      <c r="E513" s="1" t="s">
        <v>189</v>
      </c>
      <c r="F513" s="1" t="s">
        <v>1510</v>
      </c>
      <c r="G513" s="1" t="s">
        <v>3395</v>
      </c>
      <c r="H513" s="1" t="s">
        <v>17</v>
      </c>
      <c r="I513" s="1" t="s">
        <v>15</v>
      </c>
      <c r="J513" s="1">
        <v>5</v>
      </c>
      <c r="K513" s="2">
        <v>5</v>
      </c>
      <c r="L513" s="11">
        <f t="shared" si="11"/>
        <v>10</v>
      </c>
      <c r="M513" s="1">
        <v>2013</v>
      </c>
      <c r="N513" s="1">
        <v>2015</v>
      </c>
      <c r="O513" s="3">
        <v>35796</v>
      </c>
      <c r="P513" s="80">
        <v>11012017</v>
      </c>
      <c r="Q513" s="80">
        <v>110500</v>
      </c>
      <c r="R513" s="80">
        <v>5</v>
      </c>
    </row>
    <row r="514" spans="1:18" x14ac:dyDescent="0.25">
      <c r="A514" s="14">
        <v>473</v>
      </c>
      <c r="B514" s="4" t="s">
        <v>2925</v>
      </c>
      <c r="C514" s="1" t="s">
        <v>1444</v>
      </c>
      <c r="D514" s="1" t="s">
        <v>13</v>
      </c>
      <c r="E514" s="1" t="s">
        <v>1445</v>
      </c>
      <c r="F514" s="1" t="s">
        <v>1446</v>
      </c>
      <c r="G514" s="1" t="s">
        <v>3395</v>
      </c>
      <c r="H514" s="1" t="s">
        <v>15</v>
      </c>
      <c r="I514" s="1" t="s">
        <v>15</v>
      </c>
      <c r="J514" s="1">
        <v>5</v>
      </c>
      <c r="K514" s="2">
        <v>5</v>
      </c>
      <c r="L514" s="11">
        <f t="shared" si="11"/>
        <v>10</v>
      </c>
      <c r="M514" s="1">
        <v>2014</v>
      </c>
      <c r="N514" s="1">
        <v>2016</v>
      </c>
      <c r="O514" s="3">
        <v>35687</v>
      </c>
      <c r="P514" s="80">
        <v>11012017</v>
      </c>
      <c r="Q514" s="80">
        <v>110500</v>
      </c>
      <c r="R514" s="80">
        <v>5</v>
      </c>
    </row>
    <row r="515" spans="1:18" x14ac:dyDescent="0.25">
      <c r="A515" s="14">
        <v>474</v>
      </c>
      <c r="B515" s="4" t="s">
        <v>2926</v>
      </c>
      <c r="C515" s="1" t="s">
        <v>713</v>
      </c>
      <c r="D515" s="1" t="s">
        <v>13</v>
      </c>
      <c r="E515" s="1" t="s">
        <v>714</v>
      </c>
      <c r="F515" s="1" t="s">
        <v>715</v>
      </c>
      <c r="G515" s="1" t="s">
        <v>3395</v>
      </c>
      <c r="H515" s="1" t="s">
        <v>15</v>
      </c>
      <c r="I515" s="1" t="s">
        <v>15</v>
      </c>
      <c r="J515" s="1">
        <v>5</v>
      </c>
      <c r="K515" s="2">
        <v>5</v>
      </c>
      <c r="L515" s="11">
        <f t="shared" si="11"/>
        <v>10</v>
      </c>
      <c r="M515" s="1">
        <v>2014</v>
      </c>
      <c r="N515" s="1">
        <v>2016</v>
      </c>
      <c r="O515" s="3">
        <v>36484</v>
      </c>
      <c r="P515" s="80">
        <v>11012017</v>
      </c>
      <c r="Q515" s="80">
        <v>110500</v>
      </c>
      <c r="R515" s="80">
        <v>5</v>
      </c>
    </row>
    <row r="516" spans="1:18" x14ac:dyDescent="0.25">
      <c r="A516" s="14">
        <v>475</v>
      </c>
      <c r="B516" s="4" t="s">
        <v>2927</v>
      </c>
      <c r="C516" s="1" t="s">
        <v>37</v>
      </c>
      <c r="D516" s="1" t="s">
        <v>13</v>
      </c>
      <c r="E516" s="1" t="s">
        <v>38</v>
      </c>
      <c r="F516" s="1" t="s">
        <v>39</v>
      </c>
      <c r="G516" s="1" t="s">
        <v>3395</v>
      </c>
      <c r="H516" s="1" t="s">
        <v>18</v>
      </c>
      <c r="I516" s="1" t="s">
        <v>18</v>
      </c>
      <c r="J516" s="1">
        <v>5</v>
      </c>
      <c r="K516" s="2">
        <v>5</v>
      </c>
      <c r="L516" s="11">
        <f t="shared" si="11"/>
        <v>10</v>
      </c>
      <c r="M516" s="1">
        <v>2014</v>
      </c>
      <c r="N516" s="1">
        <v>2016</v>
      </c>
      <c r="O516" s="3">
        <v>36500</v>
      </c>
      <c r="P516" s="80">
        <v>11012017</v>
      </c>
      <c r="Q516" s="80">
        <v>110500</v>
      </c>
      <c r="R516" s="80">
        <v>5</v>
      </c>
    </row>
    <row r="517" spans="1:18" x14ac:dyDescent="0.25">
      <c r="A517" s="14">
        <v>476</v>
      </c>
      <c r="B517" s="4" t="s">
        <v>2928</v>
      </c>
      <c r="C517" s="1" t="s">
        <v>1837</v>
      </c>
      <c r="D517" s="1" t="s">
        <v>19</v>
      </c>
      <c r="E517" s="1" t="s">
        <v>1838</v>
      </c>
      <c r="F517" s="1" t="s">
        <v>1839</v>
      </c>
      <c r="G517" s="1" t="s">
        <v>3395</v>
      </c>
      <c r="H517" s="1" t="s">
        <v>15</v>
      </c>
      <c r="I517" s="1" t="s">
        <v>15</v>
      </c>
      <c r="J517" s="1">
        <v>5</v>
      </c>
      <c r="K517" s="2">
        <v>5</v>
      </c>
      <c r="L517" s="11">
        <f t="shared" si="11"/>
        <v>10</v>
      </c>
      <c r="M517" s="1">
        <v>2014</v>
      </c>
      <c r="N517" s="1">
        <v>2016</v>
      </c>
      <c r="O517" s="3">
        <v>36061</v>
      </c>
      <c r="P517" s="80">
        <v>11012017</v>
      </c>
      <c r="Q517" s="80">
        <v>110500</v>
      </c>
      <c r="R517" s="80">
        <v>5</v>
      </c>
    </row>
    <row r="518" spans="1:18" x14ac:dyDescent="0.25">
      <c r="A518" s="14">
        <v>477</v>
      </c>
      <c r="B518" s="4" t="s">
        <v>2929</v>
      </c>
      <c r="C518" s="1" t="s">
        <v>1470</v>
      </c>
      <c r="D518" s="1" t="s">
        <v>13</v>
      </c>
      <c r="E518" s="1" t="s">
        <v>1471</v>
      </c>
      <c r="F518" s="1" t="s">
        <v>1472</v>
      </c>
      <c r="G518" s="1" t="s">
        <v>3395</v>
      </c>
      <c r="H518" s="1" t="s">
        <v>17</v>
      </c>
      <c r="I518" s="1" t="s">
        <v>15</v>
      </c>
      <c r="J518" s="1">
        <v>5</v>
      </c>
      <c r="K518" s="2">
        <v>5</v>
      </c>
      <c r="L518" s="11">
        <f t="shared" si="11"/>
        <v>10</v>
      </c>
      <c r="M518" s="1">
        <v>2013</v>
      </c>
      <c r="N518" s="1">
        <v>2016</v>
      </c>
      <c r="O518" s="3">
        <v>35448</v>
      </c>
      <c r="P518" s="80">
        <v>11012017</v>
      </c>
      <c r="Q518" s="80">
        <v>110500</v>
      </c>
      <c r="R518" s="80">
        <v>5</v>
      </c>
    </row>
    <row r="519" spans="1:18" x14ac:dyDescent="0.25">
      <c r="A519" s="14">
        <v>478</v>
      </c>
      <c r="B519" s="4" t="s">
        <v>2930</v>
      </c>
      <c r="C519" s="1" t="s">
        <v>952</v>
      </c>
      <c r="D519" s="1" t="s">
        <v>13</v>
      </c>
      <c r="E519" s="1" t="s">
        <v>953</v>
      </c>
      <c r="F519" s="1" t="s">
        <v>954</v>
      </c>
      <c r="G519" s="1" t="s">
        <v>3395</v>
      </c>
      <c r="H519" s="1" t="s">
        <v>15</v>
      </c>
      <c r="I519" s="1" t="s">
        <v>15</v>
      </c>
      <c r="J519" s="1">
        <v>5</v>
      </c>
      <c r="K519" s="2">
        <v>5</v>
      </c>
      <c r="L519" s="11">
        <f t="shared" si="11"/>
        <v>10</v>
      </c>
      <c r="M519" s="1">
        <v>2014</v>
      </c>
      <c r="N519" s="1">
        <v>2016</v>
      </c>
      <c r="O519" s="3">
        <v>35848</v>
      </c>
      <c r="P519" s="80">
        <v>11012017</v>
      </c>
      <c r="Q519" s="80">
        <v>110500</v>
      </c>
      <c r="R519" s="80">
        <v>5</v>
      </c>
    </row>
    <row r="520" spans="1:18" x14ac:dyDescent="0.25">
      <c r="A520" s="14">
        <v>479</v>
      </c>
      <c r="B520" s="4" t="s">
        <v>2931</v>
      </c>
      <c r="C520" s="1" t="s">
        <v>71</v>
      </c>
      <c r="D520" s="1" t="s">
        <v>13</v>
      </c>
      <c r="E520" s="1" t="s">
        <v>72</v>
      </c>
      <c r="F520" s="1" t="s">
        <v>73</v>
      </c>
      <c r="G520" s="1" t="s">
        <v>3395</v>
      </c>
      <c r="H520" s="1" t="s">
        <v>15</v>
      </c>
      <c r="I520" s="1" t="s">
        <v>15</v>
      </c>
      <c r="J520" s="1">
        <v>5</v>
      </c>
      <c r="K520" s="2">
        <v>5</v>
      </c>
      <c r="L520" s="11">
        <f t="shared" si="11"/>
        <v>10</v>
      </c>
      <c r="M520" s="1">
        <v>2014</v>
      </c>
      <c r="N520" s="1">
        <v>2016</v>
      </c>
      <c r="O520" s="3">
        <v>36446</v>
      </c>
      <c r="P520" s="80">
        <v>11012017</v>
      </c>
      <c r="Q520" s="80">
        <v>110500</v>
      </c>
      <c r="R520" s="80">
        <v>5</v>
      </c>
    </row>
    <row r="521" spans="1:18" x14ac:dyDescent="0.25">
      <c r="A521" s="14">
        <v>480</v>
      </c>
      <c r="B521" s="4" t="s">
        <v>2932</v>
      </c>
      <c r="C521" s="1" t="s">
        <v>2085</v>
      </c>
      <c r="D521" s="1" t="s">
        <v>13</v>
      </c>
      <c r="E521" s="1" t="s">
        <v>437</v>
      </c>
      <c r="F521" s="1" t="s">
        <v>2086</v>
      </c>
      <c r="G521" s="1" t="s">
        <v>3395</v>
      </c>
      <c r="H521" s="1" t="s">
        <v>111</v>
      </c>
      <c r="I521" s="1" t="s">
        <v>111</v>
      </c>
      <c r="J521" s="1">
        <v>5</v>
      </c>
      <c r="K521" s="2">
        <v>5</v>
      </c>
      <c r="L521" s="11">
        <f t="shared" si="11"/>
        <v>10</v>
      </c>
      <c r="M521" s="1">
        <v>2013</v>
      </c>
      <c r="N521" s="1">
        <v>2015</v>
      </c>
      <c r="O521" s="3">
        <v>35660</v>
      </c>
      <c r="P521" s="80">
        <v>11012017</v>
      </c>
      <c r="Q521" s="80">
        <v>110500</v>
      </c>
      <c r="R521" s="80">
        <v>5</v>
      </c>
    </row>
    <row r="522" spans="1:18" x14ac:dyDescent="0.25">
      <c r="A522" s="14">
        <v>481</v>
      </c>
      <c r="B522" s="4" t="s">
        <v>2933</v>
      </c>
      <c r="C522" s="1" t="s">
        <v>1988</v>
      </c>
      <c r="D522" s="1" t="s">
        <v>13</v>
      </c>
      <c r="E522" s="1" t="s">
        <v>85</v>
      </c>
      <c r="F522" s="1" t="s">
        <v>1989</v>
      </c>
      <c r="G522" s="1" t="s">
        <v>3395</v>
      </c>
      <c r="H522" s="1" t="s">
        <v>15</v>
      </c>
      <c r="I522" s="1" t="s">
        <v>15</v>
      </c>
      <c r="J522" s="1">
        <v>5</v>
      </c>
      <c r="K522" s="2">
        <v>5</v>
      </c>
      <c r="L522" s="11">
        <f t="shared" si="11"/>
        <v>10</v>
      </c>
      <c r="M522" s="1">
        <v>2014</v>
      </c>
      <c r="N522" s="1">
        <v>2016</v>
      </c>
      <c r="O522" s="3">
        <v>36361</v>
      </c>
      <c r="P522" s="80">
        <v>11012017</v>
      </c>
      <c r="Q522" s="80">
        <v>110500</v>
      </c>
      <c r="R522" s="80">
        <v>5</v>
      </c>
    </row>
    <row r="523" spans="1:18" x14ac:dyDescent="0.25">
      <c r="A523" s="14">
        <v>482</v>
      </c>
      <c r="B523" s="4" t="s">
        <v>2934</v>
      </c>
      <c r="C523" s="1" t="s">
        <v>1977</v>
      </c>
      <c r="D523" s="1" t="s">
        <v>19</v>
      </c>
      <c r="E523" s="1" t="s">
        <v>1978</v>
      </c>
      <c r="F523" s="1" t="s">
        <v>1979</v>
      </c>
      <c r="G523" s="1" t="s">
        <v>3395</v>
      </c>
      <c r="H523" s="1" t="s">
        <v>15</v>
      </c>
      <c r="I523" s="1" t="s">
        <v>15</v>
      </c>
      <c r="J523" s="1">
        <v>5</v>
      </c>
      <c r="K523" s="2">
        <v>5</v>
      </c>
      <c r="L523" s="11">
        <f t="shared" si="11"/>
        <v>10</v>
      </c>
      <c r="M523" s="1">
        <v>2013</v>
      </c>
      <c r="N523" s="1">
        <v>2015</v>
      </c>
      <c r="O523" s="3">
        <v>35291</v>
      </c>
      <c r="P523" s="80">
        <v>11012017</v>
      </c>
      <c r="Q523" s="80">
        <v>110500</v>
      </c>
      <c r="R523" s="80">
        <v>5</v>
      </c>
    </row>
    <row r="524" spans="1:18" x14ac:dyDescent="0.25">
      <c r="A524" s="14">
        <v>483</v>
      </c>
      <c r="B524" s="4" t="s">
        <v>2935</v>
      </c>
      <c r="C524" s="1" t="s">
        <v>1146</v>
      </c>
      <c r="D524" s="1" t="s">
        <v>13</v>
      </c>
      <c r="E524" s="1" t="s">
        <v>1147</v>
      </c>
      <c r="F524" s="1" t="s">
        <v>1148</v>
      </c>
      <c r="G524" s="1" t="s">
        <v>3395</v>
      </c>
      <c r="H524" s="1" t="s">
        <v>17</v>
      </c>
      <c r="I524" s="1" t="s">
        <v>15</v>
      </c>
      <c r="J524" s="1">
        <v>5</v>
      </c>
      <c r="K524" s="2">
        <v>5</v>
      </c>
      <c r="L524" s="11">
        <f t="shared" si="11"/>
        <v>10</v>
      </c>
      <c r="M524" s="1">
        <v>2013</v>
      </c>
      <c r="N524" s="1">
        <v>2016</v>
      </c>
      <c r="O524" s="3">
        <v>35473</v>
      </c>
      <c r="P524" s="80">
        <v>11012017</v>
      </c>
      <c r="Q524" s="80">
        <v>110500</v>
      </c>
      <c r="R524" s="80">
        <v>5</v>
      </c>
    </row>
    <row r="525" spans="1:18" x14ac:dyDescent="0.25">
      <c r="A525" s="14">
        <v>484</v>
      </c>
      <c r="B525" s="4" t="s">
        <v>2936</v>
      </c>
      <c r="C525" s="1" t="s">
        <v>1811</v>
      </c>
      <c r="D525" s="1" t="s">
        <v>13</v>
      </c>
      <c r="E525" s="1" t="s">
        <v>1812</v>
      </c>
      <c r="F525" s="1" t="s">
        <v>1813</v>
      </c>
      <c r="G525" s="1" t="s">
        <v>3395</v>
      </c>
      <c r="H525" s="1" t="s">
        <v>15</v>
      </c>
      <c r="I525" s="1" t="s">
        <v>15</v>
      </c>
      <c r="J525" s="1">
        <v>5</v>
      </c>
      <c r="K525" s="2">
        <v>5</v>
      </c>
      <c r="L525" s="11">
        <f t="shared" si="11"/>
        <v>10</v>
      </c>
      <c r="M525" s="1">
        <v>2014</v>
      </c>
      <c r="N525" s="1">
        <v>2016</v>
      </c>
      <c r="O525" s="3">
        <v>36253</v>
      </c>
      <c r="P525" s="80">
        <v>11012017</v>
      </c>
      <c r="Q525" s="80">
        <v>110500</v>
      </c>
      <c r="R525" s="80">
        <v>5</v>
      </c>
    </row>
    <row r="526" spans="1:18" x14ac:dyDescent="0.25">
      <c r="A526" s="14">
        <v>485</v>
      </c>
      <c r="B526" s="4" t="s">
        <v>2937</v>
      </c>
      <c r="C526" s="1" t="s">
        <v>1679</v>
      </c>
      <c r="D526" s="1" t="s">
        <v>19</v>
      </c>
      <c r="E526" s="1" t="s">
        <v>426</v>
      </c>
      <c r="F526" s="1" t="s">
        <v>1680</v>
      </c>
      <c r="G526" s="1" t="s">
        <v>3395</v>
      </c>
      <c r="H526" s="1" t="s">
        <v>15</v>
      </c>
      <c r="I526" s="1" t="s">
        <v>15</v>
      </c>
      <c r="J526" s="1">
        <v>5</v>
      </c>
      <c r="K526" s="2">
        <v>5</v>
      </c>
      <c r="L526" s="11">
        <f t="shared" si="11"/>
        <v>10</v>
      </c>
      <c r="M526" s="1">
        <v>2014</v>
      </c>
      <c r="N526" s="1">
        <v>2016</v>
      </c>
      <c r="O526" s="3">
        <v>36088</v>
      </c>
      <c r="P526" s="80">
        <v>11012017</v>
      </c>
      <c r="Q526" s="80">
        <v>110500</v>
      </c>
      <c r="R526" s="80">
        <v>5</v>
      </c>
    </row>
    <row r="527" spans="1:18" x14ac:dyDescent="0.25">
      <c r="A527" s="14">
        <v>486</v>
      </c>
      <c r="B527" s="4" t="s">
        <v>2938</v>
      </c>
      <c r="C527" s="1" t="s">
        <v>1335</v>
      </c>
      <c r="D527" s="1" t="s">
        <v>13</v>
      </c>
      <c r="E527" s="1" t="s">
        <v>1336</v>
      </c>
      <c r="F527" s="1" t="s">
        <v>1337</v>
      </c>
      <c r="G527" s="1" t="s">
        <v>3395</v>
      </c>
      <c r="H527" s="1" t="s">
        <v>15</v>
      </c>
      <c r="I527" s="1" t="s">
        <v>15</v>
      </c>
      <c r="J527" s="1">
        <v>5</v>
      </c>
      <c r="K527" s="2">
        <v>5</v>
      </c>
      <c r="L527" s="11">
        <f t="shared" si="11"/>
        <v>10</v>
      </c>
      <c r="M527" s="1">
        <v>2014</v>
      </c>
      <c r="N527" s="1">
        <v>2016</v>
      </c>
      <c r="O527" s="3">
        <v>36436</v>
      </c>
      <c r="P527" s="80">
        <v>11012017</v>
      </c>
      <c r="Q527" s="80">
        <v>110500</v>
      </c>
      <c r="R527" s="80">
        <v>5</v>
      </c>
    </row>
    <row r="528" spans="1:18" x14ac:dyDescent="0.25">
      <c r="A528" s="14">
        <v>487</v>
      </c>
      <c r="B528" s="4" t="s">
        <v>2939</v>
      </c>
      <c r="C528" s="1" t="s">
        <v>1814</v>
      </c>
      <c r="D528" s="1" t="s">
        <v>13</v>
      </c>
      <c r="E528" s="1" t="s">
        <v>1815</v>
      </c>
      <c r="F528" s="1" t="s">
        <v>1816</v>
      </c>
      <c r="G528" s="1" t="s">
        <v>3395</v>
      </c>
      <c r="H528" s="1" t="s">
        <v>15</v>
      </c>
      <c r="I528" s="1" t="s">
        <v>15</v>
      </c>
      <c r="J528" s="1">
        <v>5</v>
      </c>
      <c r="K528" s="2">
        <v>5</v>
      </c>
      <c r="L528" s="11">
        <f t="shared" si="11"/>
        <v>10</v>
      </c>
      <c r="M528" s="1">
        <v>2014</v>
      </c>
      <c r="N528" s="1">
        <v>2016</v>
      </c>
      <c r="O528" s="3">
        <v>36161</v>
      </c>
      <c r="P528" s="80">
        <v>11012017</v>
      </c>
      <c r="Q528" s="80">
        <v>110500</v>
      </c>
      <c r="R528" s="80">
        <v>5</v>
      </c>
    </row>
    <row r="529" spans="1:18" x14ac:dyDescent="0.25">
      <c r="A529" s="14">
        <v>488</v>
      </c>
      <c r="B529" s="4" t="s">
        <v>2940</v>
      </c>
      <c r="C529" s="1" t="s">
        <v>1967</v>
      </c>
      <c r="D529" s="1" t="s">
        <v>13</v>
      </c>
      <c r="E529" s="1" t="s">
        <v>1968</v>
      </c>
      <c r="F529" s="1" t="s">
        <v>1969</v>
      </c>
      <c r="G529" s="1" t="s">
        <v>3395</v>
      </c>
      <c r="H529" s="1" t="s">
        <v>15</v>
      </c>
      <c r="I529" s="1" t="s">
        <v>15</v>
      </c>
      <c r="J529" s="1">
        <v>5</v>
      </c>
      <c r="K529" s="2">
        <v>5</v>
      </c>
      <c r="L529" s="11">
        <f t="shared" si="11"/>
        <v>10</v>
      </c>
      <c r="M529" s="1">
        <v>2013</v>
      </c>
      <c r="N529" s="1">
        <v>2016</v>
      </c>
      <c r="O529" s="3">
        <v>35776</v>
      </c>
      <c r="P529" s="80">
        <v>11012017</v>
      </c>
      <c r="Q529" s="80">
        <v>110500</v>
      </c>
      <c r="R529" s="80">
        <v>5</v>
      </c>
    </row>
    <row r="530" spans="1:18" x14ac:dyDescent="0.25">
      <c r="A530" s="14">
        <v>489</v>
      </c>
      <c r="B530" s="4" t="s">
        <v>2941</v>
      </c>
      <c r="C530" s="1" t="s">
        <v>2016</v>
      </c>
      <c r="D530" s="1" t="s">
        <v>13</v>
      </c>
      <c r="E530" s="1" t="s">
        <v>2017</v>
      </c>
      <c r="F530" s="1" t="s">
        <v>2018</v>
      </c>
      <c r="G530" s="1" t="s">
        <v>3395</v>
      </c>
      <c r="H530" s="1" t="s">
        <v>365</v>
      </c>
      <c r="I530" s="1" t="s">
        <v>365</v>
      </c>
      <c r="J530" s="1">
        <v>5</v>
      </c>
      <c r="K530" s="2">
        <v>5</v>
      </c>
      <c r="L530" s="11">
        <f t="shared" si="11"/>
        <v>10</v>
      </c>
      <c r="M530" s="1">
        <v>2014</v>
      </c>
      <c r="N530" s="1">
        <v>2016</v>
      </c>
      <c r="O530" s="3">
        <v>36204</v>
      </c>
      <c r="P530" s="80">
        <v>11012017</v>
      </c>
      <c r="Q530" s="80">
        <v>110500</v>
      </c>
      <c r="R530" s="80">
        <v>5</v>
      </c>
    </row>
    <row r="531" spans="1:18" x14ac:dyDescent="0.25">
      <c r="A531" s="14">
        <v>490</v>
      </c>
      <c r="B531" s="4" t="s">
        <v>2942</v>
      </c>
      <c r="C531" s="1" t="s">
        <v>2137</v>
      </c>
      <c r="D531" s="1" t="s">
        <v>13</v>
      </c>
      <c r="E531" s="1" t="s">
        <v>2138</v>
      </c>
      <c r="F531" s="1" t="s">
        <v>2139</v>
      </c>
      <c r="G531" s="1" t="s">
        <v>3395</v>
      </c>
      <c r="H531" s="1" t="s">
        <v>362</v>
      </c>
      <c r="I531" s="1" t="s">
        <v>17</v>
      </c>
      <c r="J531" s="1">
        <v>5</v>
      </c>
      <c r="K531" s="2">
        <v>4.92</v>
      </c>
      <c r="L531" s="11">
        <f t="shared" si="11"/>
        <v>9.92</v>
      </c>
      <c r="M531" s="1">
        <v>2013</v>
      </c>
      <c r="N531" s="1">
        <v>2015</v>
      </c>
      <c r="O531" s="3">
        <v>35793</v>
      </c>
      <c r="P531" s="80">
        <v>11012017</v>
      </c>
      <c r="Q531" s="80">
        <v>110500</v>
      </c>
      <c r="R531" s="80">
        <v>5</v>
      </c>
    </row>
    <row r="532" spans="1:18" x14ac:dyDescent="0.25">
      <c r="A532" s="14">
        <v>491</v>
      </c>
      <c r="B532" s="4" t="s">
        <v>2943</v>
      </c>
      <c r="C532" s="1" t="s">
        <v>1606</v>
      </c>
      <c r="D532" s="1" t="s">
        <v>19</v>
      </c>
      <c r="E532" s="1" t="s">
        <v>899</v>
      </c>
      <c r="F532" s="1" t="s">
        <v>177</v>
      </c>
      <c r="G532" s="1" t="s">
        <v>3395</v>
      </c>
      <c r="H532" s="1" t="s">
        <v>15</v>
      </c>
      <c r="I532" s="1" t="s">
        <v>15</v>
      </c>
      <c r="J532" s="1">
        <v>5</v>
      </c>
      <c r="K532" s="2">
        <v>5</v>
      </c>
      <c r="L532" s="11">
        <f t="shared" si="11"/>
        <v>10</v>
      </c>
      <c r="M532" s="1">
        <v>2014</v>
      </c>
      <c r="N532" s="1">
        <v>2016</v>
      </c>
      <c r="O532" s="3">
        <v>36522</v>
      </c>
      <c r="P532" s="80">
        <v>11012017</v>
      </c>
      <c r="Q532" s="80">
        <v>110500</v>
      </c>
      <c r="R532" s="80">
        <v>5</v>
      </c>
    </row>
    <row r="533" spans="1:18" x14ac:dyDescent="0.25">
      <c r="A533" s="14">
        <v>492</v>
      </c>
      <c r="B533" s="4" t="s">
        <v>2944</v>
      </c>
      <c r="C533" s="1" t="s">
        <v>695</v>
      </c>
      <c r="D533" s="1" t="s">
        <v>13</v>
      </c>
      <c r="E533" s="1" t="s">
        <v>996</v>
      </c>
      <c r="F533" s="1" t="s">
        <v>997</v>
      </c>
      <c r="G533" s="1" t="s">
        <v>3395</v>
      </c>
      <c r="H533" s="1" t="s">
        <v>15</v>
      </c>
      <c r="I533" s="1" t="s">
        <v>15</v>
      </c>
      <c r="J533" s="1">
        <v>5</v>
      </c>
      <c r="K533" s="2">
        <v>5</v>
      </c>
      <c r="L533" s="11">
        <f t="shared" si="11"/>
        <v>10</v>
      </c>
      <c r="M533" s="1">
        <v>2014</v>
      </c>
      <c r="N533" s="1">
        <v>2016</v>
      </c>
      <c r="O533" s="3">
        <v>35761</v>
      </c>
      <c r="P533" s="80">
        <v>11012017</v>
      </c>
      <c r="Q533" s="80">
        <v>110500</v>
      </c>
      <c r="R533" s="80">
        <v>5</v>
      </c>
    </row>
    <row r="534" spans="1:18" x14ac:dyDescent="0.25">
      <c r="A534" s="14">
        <v>493</v>
      </c>
      <c r="B534" s="4" t="s">
        <v>2945</v>
      </c>
      <c r="C534" s="1" t="s">
        <v>1481</v>
      </c>
      <c r="D534" s="1" t="s">
        <v>13</v>
      </c>
      <c r="E534" s="1" t="s">
        <v>1482</v>
      </c>
      <c r="F534" s="1" t="s">
        <v>603</v>
      </c>
      <c r="G534" s="1" t="s">
        <v>3395</v>
      </c>
      <c r="H534" s="1" t="s">
        <v>17</v>
      </c>
      <c r="I534" s="1" t="s">
        <v>15</v>
      </c>
      <c r="J534" s="1">
        <v>5</v>
      </c>
      <c r="K534" s="2">
        <v>5</v>
      </c>
      <c r="L534" s="11">
        <f t="shared" si="11"/>
        <v>10</v>
      </c>
      <c r="M534" s="1">
        <v>2013</v>
      </c>
      <c r="N534" s="1">
        <v>2015</v>
      </c>
      <c r="O534" s="3">
        <v>35779</v>
      </c>
      <c r="P534" s="80">
        <v>11012017</v>
      </c>
      <c r="Q534" s="80">
        <v>110500</v>
      </c>
      <c r="R534" s="80">
        <v>5</v>
      </c>
    </row>
    <row r="535" spans="1:18" x14ac:dyDescent="0.25">
      <c r="A535" s="14">
        <v>494</v>
      </c>
      <c r="B535" s="4" t="s">
        <v>2946</v>
      </c>
      <c r="C535" s="1" t="s">
        <v>1737</v>
      </c>
      <c r="D535" s="1" t="s">
        <v>13</v>
      </c>
      <c r="E535" s="1" t="s">
        <v>188</v>
      </c>
      <c r="F535" s="1" t="s">
        <v>1738</v>
      </c>
      <c r="G535" s="1" t="s">
        <v>3395</v>
      </c>
      <c r="H535" s="1" t="s">
        <v>17</v>
      </c>
      <c r="I535" s="1" t="s">
        <v>17</v>
      </c>
      <c r="J535" s="1">
        <v>5</v>
      </c>
      <c r="K535" s="2">
        <v>5</v>
      </c>
      <c r="L535" s="11">
        <f t="shared" si="11"/>
        <v>10</v>
      </c>
      <c r="M535" s="1">
        <v>2013</v>
      </c>
      <c r="N535" s="1">
        <v>2015</v>
      </c>
      <c r="O535" s="3">
        <v>35875</v>
      </c>
      <c r="P535" s="80">
        <v>11012017</v>
      </c>
      <c r="Q535" s="80">
        <v>110500</v>
      </c>
      <c r="R535" s="80">
        <v>5</v>
      </c>
    </row>
    <row r="536" spans="1:18" x14ac:dyDescent="0.25">
      <c r="A536" s="14">
        <v>495</v>
      </c>
      <c r="B536" s="4" t="s">
        <v>2947</v>
      </c>
      <c r="C536" s="1" t="s">
        <v>661</v>
      </c>
      <c r="D536" s="1" t="s">
        <v>13</v>
      </c>
      <c r="E536" s="1" t="s">
        <v>662</v>
      </c>
      <c r="F536" s="1" t="s">
        <v>663</v>
      </c>
      <c r="G536" s="1" t="s">
        <v>3399</v>
      </c>
      <c r="H536" s="1" t="s">
        <v>365</v>
      </c>
      <c r="I536" s="1" t="s">
        <v>365</v>
      </c>
      <c r="J536" s="1">
        <v>5</v>
      </c>
      <c r="K536" s="2">
        <v>5</v>
      </c>
      <c r="L536" s="11">
        <f t="shared" si="11"/>
        <v>10</v>
      </c>
      <c r="M536" s="1">
        <v>2014</v>
      </c>
      <c r="N536" s="1">
        <v>2016</v>
      </c>
      <c r="O536" s="3">
        <v>35794</v>
      </c>
      <c r="P536" s="80">
        <v>11012017</v>
      </c>
      <c r="Q536" s="80">
        <v>110500</v>
      </c>
      <c r="R536" s="80">
        <v>5</v>
      </c>
    </row>
    <row r="537" spans="1:18" x14ac:dyDescent="0.25">
      <c r="A537" s="14">
        <v>496</v>
      </c>
      <c r="B537" s="4" t="s">
        <v>2948</v>
      </c>
      <c r="C537" s="1" t="s">
        <v>149</v>
      </c>
      <c r="D537" s="1" t="s">
        <v>13</v>
      </c>
      <c r="E537" s="1" t="s">
        <v>150</v>
      </c>
      <c r="F537" s="1" t="s">
        <v>151</v>
      </c>
      <c r="G537" s="1" t="s">
        <v>3395</v>
      </c>
      <c r="H537" s="1" t="s">
        <v>15</v>
      </c>
      <c r="I537" s="1" t="s">
        <v>15</v>
      </c>
      <c r="J537" s="1">
        <v>5</v>
      </c>
      <c r="K537" s="2">
        <v>5</v>
      </c>
      <c r="L537" s="11">
        <f t="shared" si="11"/>
        <v>10</v>
      </c>
      <c r="M537" s="1">
        <v>2014</v>
      </c>
      <c r="N537" s="1">
        <v>2016</v>
      </c>
      <c r="O537" s="3">
        <v>36305</v>
      </c>
      <c r="P537" s="80">
        <v>11012017</v>
      </c>
      <c r="Q537" s="80">
        <v>110500</v>
      </c>
      <c r="R537" s="80">
        <v>5</v>
      </c>
    </row>
    <row r="538" spans="1:18" x14ac:dyDescent="0.25">
      <c r="A538" s="14">
        <v>497</v>
      </c>
      <c r="B538" s="4" t="s">
        <v>2949</v>
      </c>
      <c r="C538" s="1" t="s">
        <v>2044</v>
      </c>
      <c r="D538" s="1" t="s">
        <v>13</v>
      </c>
      <c r="E538" s="1" t="s">
        <v>2045</v>
      </c>
      <c r="F538" s="1" t="s">
        <v>2046</v>
      </c>
      <c r="G538" s="1" t="s">
        <v>3395</v>
      </c>
      <c r="H538" s="1" t="s">
        <v>15</v>
      </c>
      <c r="I538" s="1" t="s">
        <v>15</v>
      </c>
      <c r="J538" s="1">
        <v>5</v>
      </c>
      <c r="K538" s="2">
        <v>5</v>
      </c>
      <c r="L538" s="11">
        <f t="shared" si="11"/>
        <v>10</v>
      </c>
      <c r="M538" s="1">
        <v>2014</v>
      </c>
      <c r="N538" s="1">
        <v>2016</v>
      </c>
      <c r="O538" s="3">
        <v>35978</v>
      </c>
      <c r="P538" s="80">
        <v>11012017</v>
      </c>
      <c r="Q538" s="80">
        <v>110500</v>
      </c>
      <c r="R538" s="80">
        <v>5</v>
      </c>
    </row>
    <row r="539" spans="1:18" x14ac:dyDescent="0.25">
      <c r="A539" s="14">
        <v>498</v>
      </c>
      <c r="B539" s="4" t="s">
        <v>2950</v>
      </c>
      <c r="C539" s="1" t="s">
        <v>882</v>
      </c>
      <c r="D539" s="1" t="s">
        <v>13</v>
      </c>
      <c r="E539" s="1" t="s">
        <v>883</v>
      </c>
      <c r="F539" s="1" t="s">
        <v>884</v>
      </c>
      <c r="G539" s="1" t="s">
        <v>3399</v>
      </c>
      <c r="H539" s="1" t="s">
        <v>15</v>
      </c>
      <c r="I539" s="1" t="s">
        <v>15</v>
      </c>
      <c r="J539" s="1">
        <v>5</v>
      </c>
      <c r="K539" s="2">
        <v>5</v>
      </c>
      <c r="L539" s="11">
        <f t="shared" si="11"/>
        <v>10</v>
      </c>
      <c r="M539" s="1">
        <v>2014</v>
      </c>
      <c r="N539" s="1">
        <v>2016</v>
      </c>
      <c r="O539" s="3">
        <v>36046</v>
      </c>
      <c r="P539" s="80">
        <v>11012017</v>
      </c>
      <c r="Q539" s="80">
        <v>110500</v>
      </c>
      <c r="R539" s="80">
        <v>5</v>
      </c>
    </row>
    <row r="540" spans="1:18" x14ac:dyDescent="0.25">
      <c r="A540" s="14">
        <v>499</v>
      </c>
      <c r="B540" s="4" t="s">
        <v>2951</v>
      </c>
      <c r="C540" s="1" t="s">
        <v>812</v>
      </c>
      <c r="D540" s="1" t="s">
        <v>13</v>
      </c>
      <c r="E540" s="1" t="s">
        <v>54</v>
      </c>
      <c r="F540" s="1" t="s">
        <v>813</v>
      </c>
      <c r="G540" s="1" t="s">
        <v>3395</v>
      </c>
      <c r="H540" s="1" t="s">
        <v>15</v>
      </c>
      <c r="I540" s="1" t="s">
        <v>15</v>
      </c>
      <c r="J540" s="1">
        <v>5</v>
      </c>
      <c r="K540" s="2">
        <v>5</v>
      </c>
      <c r="L540" s="11">
        <f t="shared" si="11"/>
        <v>10</v>
      </c>
      <c r="M540" s="1">
        <v>2014</v>
      </c>
      <c r="N540" s="1">
        <v>2016</v>
      </c>
      <c r="O540" s="3">
        <v>36140</v>
      </c>
      <c r="P540" s="80">
        <v>11012017</v>
      </c>
      <c r="Q540" s="80">
        <v>110500</v>
      </c>
      <c r="R540" s="80">
        <v>5</v>
      </c>
    </row>
    <row r="541" spans="1:18" x14ac:dyDescent="0.25">
      <c r="A541" s="14">
        <v>500</v>
      </c>
      <c r="B541" s="4" t="s">
        <v>2952</v>
      </c>
      <c r="C541" s="1" t="s">
        <v>400</v>
      </c>
      <c r="D541" s="1" t="s">
        <v>19</v>
      </c>
      <c r="E541" s="1" t="s">
        <v>401</v>
      </c>
      <c r="F541" s="1" t="s">
        <v>402</v>
      </c>
      <c r="G541" s="1" t="s">
        <v>3395</v>
      </c>
      <c r="H541" s="1" t="s">
        <v>15</v>
      </c>
      <c r="I541" s="1" t="s">
        <v>15</v>
      </c>
      <c r="J541" s="1">
        <v>5</v>
      </c>
      <c r="K541" s="2">
        <v>5</v>
      </c>
      <c r="L541" s="11">
        <f t="shared" si="11"/>
        <v>10</v>
      </c>
      <c r="M541" s="1">
        <v>2014</v>
      </c>
      <c r="N541" s="1">
        <v>2016</v>
      </c>
      <c r="O541" s="3">
        <v>35926</v>
      </c>
      <c r="P541" s="80">
        <v>11012017</v>
      </c>
      <c r="Q541" s="80">
        <v>110500</v>
      </c>
      <c r="R541" s="80">
        <v>5</v>
      </c>
    </row>
    <row r="542" spans="1:18" x14ac:dyDescent="0.25">
      <c r="A542" s="14">
        <v>501</v>
      </c>
      <c r="B542" s="4" t="s">
        <v>2954</v>
      </c>
      <c r="C542" s="1" t="s">
        <v>325</v>
      </c>
      <c r="D542" s="1" t="s">
        <v>13</v>
      </c>
      <c r="E542" s="1" t="s">
        <v>326</v>
      </c>
      <c r="F542" s="1" t="s">
        <v>327</v>
      </c>
      <c r="G542" s="1" t="s">
        <v>3395</v>
      </c>
      <c r="H542" s="1" t="s">
        <v>17</v>
      </c>
      <c r="I542" s="1" t="s">
        <v>17</v>
      </c>
      <c r="J542" s="1">
        <v>5</v>
      </c>
      <c r="K542" s="2">
        <v>5</v>
      </c>
      <c r="L542" s="11">
        <f t="shared" si="11"/>
        <v>10</v>
      </c>
      <c r="M542" s="1">
        <v>2014</v>
      </c>
      <c r="N542" s="1">
        <v>2016</v>
      </c>
      <c r="O542" s="3">
        <v>36070</v>
      </c>
      <c r="P542" s="80">
        <v>11012017</v>
      </c>
      <c r="Q542" s="80">
        <v>110500</v>
      </c>
      <c r="R542" s="80">
        <v>5</v>
      </c>
    </row>
    <row r="543" spans="1:18" x14ac:dyDescent="0.25">
      <c r="A543" s="14">
        <v>502</v>
      </c>
      <c r="B543" s="4" t="s">
        <v>2955</v>
      </c>
      <c r="C543" s="1" t="s">
        <v>74</v>
      </c>
      <c r="D543" s="1" t="s">
        <v>13</v>
      </c>
      <c r="E543" s="1" t="s">
        <v>75</v>
      </c>
      <c r="F543" s="1" t="s">
        <v>76</v>
      </c>
      <c r="G543" s="1" t="s">
        <v>3395</v>
      </c>
      <c r="H543" s="1" t="s">
        <v>15</v>
      </c>
      <c r="I543" s="1" t="s">
        <v>15</v>
      </c>
      <c r="J543" s="1">
        <v>5</v>
      </c>
      <c r="K543" s="2">
        <v>5</v>
      </c>
      <c r="L543" s="11">
        <f t="shared" si="11"/>
        <v>10</v>
      </c>
      <c r="M543" s="1">
        <v>2014</v>
      </c>
      <c r="N543" s="1">
        <v>2016</v>
      </c>
      <c r="O543" s="3">
        <v>36445</v>
      </c>
      <c r="P543" s="80">
        <v>11012017</v>
      </c>
      <c r="Q543" s="80">
        <v>110500</v>
      </c>
      <c r="R543" s="80">
        <v>5</v>
      </c>
    </row>
    <row r="544" spans="1:18" x14ac:dyDescent="0.25">
      <c r="A544" s="14">
        <v>503</v>
      </c>
      <c r="B544" s="4" t="s">
        <v>2957</v>
      </c>
      <c r="C544" s="1" t="s">
        <v>1902</v>
      </c>
      <c r="D544" s="1" t="s">
        <v>13</v>
      </c>
      <c r="E544" s="1" t="s">
        <v>395</v>
      </c>
      <c r="F544" s="1" t="s">
        <v>1903</v>
      </c>
      <c r="G544" s="1" t="s">
        <v>3395</v>
      </c>
      <c r="H544" s="1" t="s">
        <v>15</v>
      </c>
      <c r="I544" s="1" t="s">
        <v>15</v>
      </c>
      <c r="J544" s="1">
        <v>5</v>
      </c>
      <c r="K544" s="2">
        <v>5</v>
      </c>
      <c r="L544" s="11">
        <f t="shared" si="11"/>
        <v>10</v>
      </c>
      <c r="M544" s="1">
        <v>2014</v>
      </c>
      <c r="N544" s="1">
        <v>2016</v>
      </c>
      <c r="O544" s="3">
        <v>36522</v>
      </c>
      <c r="P544" s="80">
        <v>11012017</v>
      </c>
      <c r="Q544" s="80">
        <v>110500</v>
      </c>
      <c r="R544" s="80">
        <v>5</v>
      </c>
    </row>
    <row r="545" spans="1:18" x14ac:dyDescent="0.25">
      <c r="A545" s="14">
        <v>504</v>
      </c>
      <c r="B545" s="4" t="s">
        <v>2959</v>
      </c>
      <c r="C545" s="1" t="s">
        <v>573</v>
      </c>
      <c r="D545" s="1" t="s">
        <v>13</v>
      </c>
      <c r="E545" s="1" t="s">
        <v>574</v>
      </c>
      <c r="F545" s="1" t="s">
        <v>575</v>
      </c>
      <c r="G545" s="1" t="s">
        <v>3395</v>
      </c>
      <c r="H545" s="1" t="s">
        <v>15</v>
      </c>
      <c r="I545" s="1" t="s">
        <v>15</v>
      </c>
      <c r="J545" s="1">
        <v>5</v>
      </c>
      <c r="K545" s="2">
        <v>5</v>
      </c>
      <c r="L545" s="11">
        <f t="shared" si="11"/>
        <v>10</v>
      </c>
      <c r="M545" s="1">
        <v>2014</v>
      </c>
      <c r="N545" s="1">
        <v>2016</v>
      </c>
      <c r="O545" s="3">
        <v>35454</v>
      </c>
      <c r="P545" s="80">
        <v>11012017</v>
      </c>
      <c r="Q545" s="80">
        <v>110500</v>
      </c>
      <c r="R545" s="80">
        <v>5</v>
      </c>
    </row>
    <row r="546" spans="1:18" x14ac:dyDescent="0.25">
      <c r="A546" s="14">
        <v>505</v>
      </c>
      <c r="B546" s="4" t="s">
        <v>2961</v>
      </c>
      <c r="C546" s="1" t="s">
        <v>1650</v>
      </c>
      <c r="D546" s="1" t="s">
        <v>13</v>
      </c>
      <c r="E546" s="1" t="s">
        <v>1651</v>
      </c>
      <c r="F546" s="1" t="s">
        <v>1652</v>
      </c>
      <c r="G546" s="1" t="s">
        <v>3395</v>
      </c>
      <c r="H546" s="1" t="s">
        <v>17</v>
      </c>
      <c r="I546" s="1" t="s">
        <v>17</v>
      </c>
      <c r="J546" s="1">
        <v>5</v>
      </c>
      <c r="K546" s="2">
        <v>5</v>
      </c>
      <c r="L546" s="11">
        <f t="shared" si="11"/>
        <v>10</v>
      </c>
      <c r="M546" s="1">
        <v>2013</v>
      </c>
      <c r="N546" s="1">
        <v>2015</v>
      </c>
      <c r="O546" s="3">
        <v>35964</v>
      </c>
      <c r="P546" s="80">
        <v>11012017</v>
      </c>
      <c r="Q546" s="80">
        <v>110500</v>
      </c>
      <c r="R546" s="80">
        <v>5</v>
      </c>
    </row>
    <row r="547" spans="1:18" x14ac:dyDescent="0.25">
      <c r="A547" s="14">
        <v>506</v>
      </c>
      <c r="B547" s="4" t="s">
        <v>2963</v>
      </c>
      <c r="C547" s="1" t="s">
        <v>467</v>
      </c>
      <c r="D547" s="1" t="s">
        <v>19</v>
      </c>
      <c r="E547" s="1" t="s">
        <v>1698</v>
      </c>
      <c r="F547" s="1" t="s">
        <v>1699</v>
      </c>
      <c r="G547" s="1" t="s">
        <v>3395</v>
      </c>
      <c r="H547" s="1" t="s">
        <v>17</v>
      </c>
      <c r="I547" s="1" t="s">
        <v>17</v>
      </c>
      <c r="J547" s="1">
        <v>5</v>
      </c>
      <c r="K547" s="2">
        <v>5</v>
      </c>
      <c r="L547" s="11">
        <f t="shared" si="11"/>
        <v>10</v>
      </c>
      <c r="M547" s="1">
        <v>2013</v>
      </c>
      <c r="N547" s="1">
        <v>2015</v>
      </c>
      <c r="O547" s="3">
        <v>35412</v>
      </c>
      <c r="P547" s="80">
        <v>11012017</v>
      </c>
      <c r="Q547" s="80">
        <v>110500</v>
      </c>
      <c r="R547" s="80">
        <v>5</v>
      </c>
    </row>
    <row r="548" spans="1:18" x14ac:dyDescent="0.25">
      <c r="A548" s="14">
        <v>507</v>
      </c>
      <c r="B548" s="4" t="s">
        <v>2965</v>
      </c>
      <c r="C548" s="1" t="s">
        <v>222</v>
      </c>
      <c r="D548" s="1" t="s">
        <v>19</v>
      </c>
      <c r="E548" s="1" t="s">
        <v>223</v>
      </c>
      <c r="F548" s="1" t="s">
        <v>224</v>
      </c>
      <c r="G548" s="1" t="s">
        <v>3399</v>
      </c>
      <c r="H548" s="1" t="s">
        <v>97</v>
      </c>
      <c r="I548" s="1" t="s">
        <v>97</v>
      </c>
      <c r="J548" s="1">
        <v>5</v>
      </c>
      <c r="K548" s="2">
        <v>5</v>
      </c>
      <c r="L548" s="11">
        <f t="shared" si="11"/>
        <v>10</v>
      </c>
      <c r="M548" s="1">
        <v>2014</v>
      </c>
      <c r="N548" s="1">
        <v>2016</v>
      </c>
      <c r="O548" s="3">
        <v>36175</v>
      </c>
      <c r="P548" s="80">
        <v>11012017</v>
      </c>
      <c r="Q548" s="80">
        <v>110500</v>
      </c>
      <c r="R548" s="80">
        <v>5</v>
      </c>
    </row>
    <row r="549" spans="1:18" x14ac:dyDescent="0.25">
      <c r="A549" s="14">
        <v>508</v>
      </c>
      <c r="B549" s="4" t="s">
        <v>2967</v>
      </c>
      <c r="C549" s="1" t="s">
        <v>919</v>
      </c>
      <c r="D549" s="1" t="s">
        <v>13</v>
      </c>
      <c r="E549" s="1" t="s">
        <v>920</v>
      </c>
      <c r="F549" s="1" t="s">
        <v>921</v>
      </c>
      <c r="G549" s="1" t="s">
        <v>3395</v>
      </c>
      <c r="H549" s="1" t="s">
        <v>15</v>
      </c>
      <c r="I549" s="1" t="s">
        <v>15</v>
      </c>
      <c r="J549" s="1">
        <v>5</v>
      </c>
      <c r="K549" s="2">
        <v>5</v>
      </c>
      <c r="L549" s="11">
        <f t="shared" si="11"/>
        <v>10</v>
      </c>
      <c r="M549" s="1">
        <v>2014</v>
      </c>
      <c r="N549" s="1">
        <v>2016</v>
      </c>
      <c r="O549" s="3">
        <v>35933</v>
      </c>
      <c r="P549" s="80">
        <v>11012017</v>
      </c>
      <c r="Q549" s="80">
        <v>110500</v>
      </c>
      <c r="R549" s="80">
        <v>5</v>
      </c>
    </row>
    <row r="550" spans="1:18" x14ac:dyDescent="0.25">
      <c r="A550" s="14">
        <v>509</v>
      </c>
      <c r="B550" s="4" t="s">
        <v>2969</v>
      </c>
      <c r="C550" s="1" t="s">
        <v>1332</v>
      </c>
      <c r="D550" s="1" t="s">
        <v>19</v>
      </c>
      <c r="E550" s="1" t="s">
        <v>1333</v>
      </c>
      <c r="F550" s="1" t="s">
        <v>1334</v>
      </c>
      <c r="G550" s="1" t="s">
        <v>3395</v>
      </c>
      <c r="H550" s="1" t="s">
        <v>15</v>
      </c>
      <c r="I550" s="1" t="s">
        <v>15</v>
      </c>
      <c r="J550" s="1">
        <v>5</v>
      </c>
      <c r="K550" s="2">
        <v>5</v>
      </c>
      <c r="L550" s="11">
        <f t="shared" si="11"/>
        <v>10</v>
      </c>
      <c r="M550" s="1">
        <v>2014</v>
      </c>
      <c r="N550" s="1">
        <v>2016</v>
      </c>
      <c r="O550" s="3">
        <v>36451</v>
      </c>
      <c r="P550" s="80">
        <v>11012017</v>
      </c>
      <c r="Q550" s="80">
        <v>110500</v>
      </c>
      <c r="R550" s="80">
        <v>5</v>
      </c>
    </row>
    <row r="551" spans="1:18" x14ac:dyDescent="0.25">
      <c r="A551" s="14">
        <v>510</v>
      </c>
      <c r="B551" s="4" t="s">
        <v>2970</v>
      </c>
      <c r="C551" s="1" t="s">
        <v>2078</v>
      </c>
      <c r="D551" s="1" t="s">
        <v>13</v>
      </c>
      <c r="E551" s="1" t="s">
        <v>2079</v>
      </c>
      <c r="F551" s="1" t="s">
        <v>2080</v>
      </c>
      <c r="G551" s="1" t="s">
        <v>3395</v>
      </c>
      <c r="H551" s="1" t="s">
        <v>15</v>
      </c>
      <c r="I551" s="1" t="s">
        <v>15</v>
      </c>
      <c r="J551" s="1">
        <v>5</v>
      </c>
      <c r="K551" s="2">
        <v>5</v>
      </c>
      <c r="L551" s="11">
        <f t="shared" si="11"/>
        <v>10</v>
      </c>
      <c r="M551" s="1">
        <v>2014</v>
      </c>
      <c r="N551" s="1">
        <v>2016</v>
      </c>
      <c r="O551" s="3">
        <v>36008</v>
      </c>
      <c r="P551" s="80">
        <v>11012017</v>
      </c>
      <c r="Q551" s="80">
        <v>110500</v>
      </c>
      <c r="R551" s="80">
        <v>5</v>
      </c>
    </row>
    <row r="552" spans="1:18" x14ac:dyDescent="0.25">
      <c r="A552" s="14">
        <v>511</v>
      </c>
      <c r="B552" s="4" t="s">
        <v>2972</v>
      </c>
      <c r="C552" s="1" t="s">
        <v>1507</v>
      </c>
      <c r="D552" s="1" t="s">
        <v>19</v>
      </c>
      <c r="E552" s="1" t="s">
        <v>895</v>
      </c>
      <c r="F552" s="1" t="s">
        <v>1508</v>
      </c>
      <c r="G552" s="1" t="s">
        <v>3395</v>
      </c>
      <c r="H552" s="1" t="s">
        <v>18</v>
      </c>
      <c r="I552" s="1" t="s">
        <v>66</v>
      </c>
      <c r="J552" s="1">
        <v>5</v>
      </c>
      <c r="K552" s="2">
        <v>5</v>
      </c>
      <c r="L552" s="11">
        <f t="shared" si="11"/>
        <v>10</v>
      </c>
      <c r="M552" s="1">
        <v>2014</v>
      </c>
      <c r="N552" s="1">
        <v>2016</v>
      </c>
      <c r="O552" s="3">
        <v>35922</v>
      </c>
      <c r="P552" s="80">
        <v>11012017</v>
      </c>
      <c r="Q552" s="80">
        <v>110500</v>
      </c>
      <c r="R552" s="80">
        <v>5</v>
      </c>
    </row>
    <row r="553" spans="1:18" x14ac:dyDescent="0.25">
      <c r="A553" s="14">
        <v>512</v>
      </c>
      <c r="B553" s="4" t="s">
        <v>2974</v>
      </c>
      <c r="C553" s="1" t="s">
        <v>1368</v>
      </c>
      <c r="D553" s="1" t="s">
        <v>13</v>
      </c>
      <c r="E553" s="1" t="s">
        <v>164</v>
      </c>
      <c r="F553" s="1" t="s">
        <v>1369</v>
      </c>
      <c r="G553" s="1" t="s">
        <v>3395</v>
      </c>
      <c r="H553" s="1" t="s">
        <v>15</v>
      </c>
      <c r="I553" s="1" t="s">
        <v>15</v>
      </c>
      <c r="J553" s="1">
        <v>5</v>
      </c>
      <c r="K553" s="2">
        <v>5</v>
      </c>
      <c r="L553" s="11">
        <f t="shared" si="11"/>
        <v>10</v>
      </c>
      <c r="M553" s="1">
        <v>2014</v>
      </c>
      <c r="N553" s="1">
        <v>2016</v>
      </c>
      <c r="O553" s="3">
        <v>36185</v>
      </c>
      <c r="P553" s="80">
        <v>11012017</v>
      </c>
      <c r="Q553" s="80">
        <v>110500</v>
      </c>
      <c r="R553" s="80">
        <v>5</v>
      </c>
    </row>
    <row r="554" spans="1:18" x14ac:dyDescent="0.25">
      <c r="A554" s="14">
        <v>513</v>
      </c>
      <c r="B554" s="4" t="s">
        <v>3349</v>
      </c>
      <c r="C554" s="1" t="s">
        <v>31</v>
      </c>
      <c r="D554" s="1" t="s">
        <v>13</v>
      </c>
      <c r="E554" s="1" t="s">
        <v>32</v>
      </c>
      <c r="F554" s="1" t="s">
        <v>33</v>
      </c>
      <c r="G554" s="1" t="s">
        <v>3395</v>
      </c>
      <c r="H554" s="1" t="s">
        <v>15</v>
      </c>
      <c r="I554" s="1" t="s">
        <v>15</v>
      </c>
      <c r="J554" s="1">
        <v>5</v>
      </c>
      <c r="K554" s="2">
        <v>5</v>
      </c>
      <c r="L554" s="11">
        <f t="shared" si="11"/>
        <v>10</v>
      </c>
      <c r="M554" s="1">
        <v>2014</v>
      </c>
      <c r="N554" s="1">
        <v>2016</v>
      </c>
      <c r="O554" s="3">
        <v>36507</v>
      </c>
      <c r="P554" s="80">
        <v>11012017</v>
      </c>
      <c r="Q554" s="80">
        <v>110500</v>
      </c>
      <c r="R554" s="80">
        <v>5</v>
      </c>
    </row>
    <row r="555" spans="1:18" s="223" customFormat="1" x14ac:dyDescent="0.25"/>
    <row r="556" spans="1:18" x14ac:dyDescent="0.25">
      <c r="A556" s="4">
        <v>21</v>
      </c>
      <c r="B556" s="1" t="s">
        <v>3322</v>
      </c>
      <c r="C556" s="1" t="s">
        <v>2350</v>
      </c>
      <c r="D556" s="4" t="s">
        <v>13</v>
      </c>
      <c r="E556" s="1" t="s">
        <v>652</v>
      </c>
      <c r="F556" s="1" t="s">
        <v>2351</v>
      </c>
      <c r="G556" s="1" t="s">
        <v>3395</v>
      </c>
      <c r="H556" s="1" t="s">
        <v>15</v>
      </c>
      <c r="I556" s="1" t="s">
        <v>49</v>
      </c>
      <c r="J556" s="1">
        <v>5</v>
      </c>
      <c r="K556" s="2">
        <v>5</v>
      </c>
      <c r="L556" s="11">
        <f t="shared" ref="L556:L619" si="12">J556+K556</f>
        <v>10</v>
      </c>
      <c r="M556" s="1">
        <v>2014</v>
      </c>
      <c r="N556" s="1">
        <v>2016</v>
      </c>
      <c r="O556" s="3">
        <v>35973</v>
      </c>
      <c r="P556" s="80">
        <v>11012017</v>
      </c>
      <c r="Q556" s="80">
        <v>110600</v>
      </c>
      <c r="R556" s="80">
        <v>6</v>
      </c>
    </row>
    <row r="557" spans="1:18" x14ac:dyDescent="0.25">
      <c r="A557" s="4">
        <v>22</v>
      </c>
      <c r="B557" s="1" t="s">
        <v>3323</v>
      </c>
      <c r="C557" s="1" t="s">
        <v>395</v>
      </c>
      <c r="D557" s="4" t="s">
        <v>13</v>
      </c>
      <c r="E557" s="1" t="s">
        <v>2376</v>
      </c>
      <c r="F557" s="1" t="s">
        <v>610</v>
      </c>
      <c r="G557" s="1" t="s">
        <v>3395</v>
      </c>
      <c r="H557" s="1" t="s">
        <v>18</v>
      </c>
      <c r="I557" s="1" t="s">
        <v>18</v>
      </c>
      <c r="J557" s="1">
        <v>4.6900000000000004</v>
      </c>
      <c r="K557" s="2">
        <v>4.5</v>
      </c>
      <c r="L557" s="11">
        <f t="shared" si="12"/>
        <v>9.1900000000000013</v>
      </c>
      <c r="M557" s="1">
        <v>2013</v>
      </c>
      <c r="N557" s="1">
        <v>2016</v>
      </c>
      <c r="O557" s="3">
        <v>35251</v>
      </c>
      <c r="P557" s="80">
        <v>11012017</v>
      </c>
      <c r="Q557" s="80">
        <v>110600</v>
      </c>
      <c r="R557" s="80">
        <v>6</v>
      </c>
    </row>
    <row r="558" spans="1:18" x14ac:dyDescent="0.25">
      <c r="A558" s="4">
        <v>23</v>
      </c>
      <c r="B558" s="1" t="s">
        <v>3324</v>
      </c>
      <c r="C558" s="1" t="s">
        <v>2382</v>
      </c>
      <c r="D558" s="4" t="s">
        <v>19</v>
      </c>
      <c r="E558" s="1" t="s">
        <v>2383</v>
      </c>
      <c r="F558" s="1" t="s">
        <v>2384</v>
      </c>
      <c r="G558" s="1" t="s">
        <v>3399</v>
      </c>
      <c r="H558" s="1" t="s">
        <v>49</v>
      </c>
      <c r="I558" s="1" t="s">
        <v>49</v>
      </c>
      <c r="J558" s="1">
        <v>5</v>
      </c>
      <c r="K558" s="2">
        <v>4</v>
      </c>
      <c r="L558" s="11">
        <f t="shared" si="12"/>
        <v>9</v>
      </c>
      <c r="M558" s="1">
        <v>2013</v>
      </c>
      <c r="N558" s="1">
        <v>2015</v>
      </c>
      <c r="O558" s="3">
        <v>35764</v>
      </c>
      <c r="P558" s="80">
        <v>11012017</v>
      </c>
      <c r="Q558" s="80">
        <v>110600</v>
      </c>
      <c r="R558" s="80">
        <v>6</v>
      </c>
    </row>
    <row r="559" spans="1:18" x14ac:dyDescent="0.25">
      <c r="A559" s="4">
        <v>24</v>
      </c>
      <c r="B559" s="1" t="s">
        <v>3326</v>
      </c>
      <c r="C559" s="1" t="s">
        <v>2264</v>
      </c>
      <c r="D559" s="1" t="s">
        <v>19</v>
      </c>
      <c r="E559" s="1" t="s">
        <v>2265</v>
      </c>
      <c r="F559" s="1" t="s">
        <v>725</v>
      </c>
      <c r="G559" s="1" t="s">
        <v>3395</v>
      </c>
      <c r="H559" s="1" t="s">
        <v>15</v>
      </c>
      <c r="I559" s="1" t="s">
        <v>15</v>
      </c>
      <c r="J559" s="1">
        <v>5</v>
      </c>
      <c r="K559" s="2">
        <v>5</v>
      </c>
      <c r="L559" s="11">
        <f t="shared" si="12"/>
        <v>10</v>
      </c>
      <c r="M559" s="1">
        <v>2014</v>
      </c>
      <c r="N559" s="1">
        <v>2016</v>
      </c>
      <c r="O559" s="3">
        <v>35751</v>
      </c>
      <c r="P559" s="80">
        <v>11012017</v>
      </c>
      <c r="Q559" s="80">
        <v>110600</v>
      </c>
      <c r="R559" s="80">
        <v>6</v>
      </c>
    </row>
    <row r="560" spans="1:18" x14ac:dyDescent="0.25">
      <c r="A560" s="4">
        <v>25</v>
      </c>
      <c r="B560" s="1" t="s">
        <v>3327</v>
      </c>
      <c r="C560" s="1" t="s">
        <v>2300</v>
      </c>
      <c r="D560" s="1" t="s">
        <v>13</v>
      </c>
      <c r="E560" s="1" t="s">
        <v>25</v>
      </c>
      <c r="F560" s="1" t="s">
        <v>2301</v>
      </c>
      <c r="G560" s="1" t="s">
        <v>3395</v>
      </c>
      <c r="H560" s="1" t="s">
        <v>111</v>
      </c>
      <c r="I560" s="1" t="s">
        <v>111</v>
      </c>
      <c r="J560" s="1">
        <v>5</v>
      </c>
      <c r="K560" s="2">
        <v>5</v>
      </c>
      <c r="L560" s="11">
        <f t="shared" si="12"/>
        <v>10</v>
      </c>
      <c r="M560" s="1">
        <v>2013</v>
      </c>
      <c r="N560" s="1">
        <v>2015</v>
      </c>
      <c r="O560" s="3">
        <v>35796</v>
      </c>
      <c r="P560" s="80">
        <v>11012017</v>
      </c>
      <c r="Q560" s="80">
        <v>110600</v>
      </c>
      <c r="R560" s="80">
        <v>6</v>
      </c>
    </row>
    <row r="561" spans="1:18" x14ac:dyDescent="0.25">
      <c r="A561" s="4">
        <v>23</v>
      </c>
      <c r="B561" s="1" t="s">
        <v>3328</v>
      </c>
      <c r="C561" s="1" t="s">
        <v>2241</v>
      </c>
      <c r="D561" s="4" t="s">
        <v>13</v>
      </c>
      <c r="E561" s="1" t="s">
        <v>2333</v>
      </c>
      <c r="F561" s="1" t="s">
        <v>2334</v>
      </c>
      <c r="G561" s="1" t="s">
        <v>3395</v>
      </c>
      <c r="H561" s="1" t="s">
        <v>18</v>
      </c>
      <c r="I561" s="1" t="s">
        <v>18</v>
      </c>
      <c r="J561" s="1">
        <v>5</v>
      </c>
      <c r="K561" s="2">
        <v>5</v>
      </c>
      <c r="L561" s="11">
        <f t="shared" si="12"/>
        <v>10</v>
      </c>
      <c r="M561" s="1">
        <v>2014</v>
      </c>
      <c r="N561" s="1">
        <v>2016</v>
      </c>
      <c r="O561" s="3">
        <v>36031</v>
      </c>
      <c r="P561" s="80">
        <v>11012017</v>
      </c>
      <c r="Q561" s="80">
        <v>110600</v>
      </c>
      <c r="R561" s="80">
        <v>6</v>
      </c>
    </row>
    <row r="562" spans="1:18" x14ac:dyDescent="0.25">
      <c r="A562" s="4">
        <v>24</v>
      </c>
      <c r="B562" s="1" t="s">
        <v>3329</v>
      </c>
      <c r="C562" s="1" t="s">
        <v>2368</v>
      </c>
      <c r="D562" s="4" t="s">
        <v>13</v>
      </c>
      <c r="E562" s="1" t="s">
        <v>2075</v>
      </c>
      <c r="F562" s="1" t="s">
        <v>2369</v>
      </c>
      <c r="G562" s="1" t="s">
        <v>3395</v>
      </c>
      <c r="H562" s="1" t="s">
        <v>15</v>
      </c>
      <c r="I562" s="1" t="s">
        <v>15</v>
      </c>
      <c r="J562" s="1">
        <v>5</v>
      </c>
      <c r="K562" s="2">
        <v>4.5</v>
      </c>
      <c r="L562" s="11">
        <f t="shared" si="12"/>
        <v>9.5</v>
      </c>
      <c r="M562" s="1">
        <v>2014</v>
      </c>
      <c r="N562" s="1">
        <v>2016</v>
      </c>
      <c r="O562" s="3">
        <v>35801</v>
      </c>
      <c r="P562" s="80">
        <v>11012017</v>
      </c>
      <c r="Q562" s="80">
        <v>110600</v>
      </c>
      <c r="R562" s="80">
        <v>6</v>
      </c>
    </row>
    <row r="563" spans="1:18" x14ac:dyDescent="0.25">
      <c r="A563" s="4">
        <v>25</v>
      </c>
      <c r="B563" s="1" t="s">
        <v>3330</v>
      </c>
      <c r="C563" s="1" t="s">
        <v>2327</v>
      </c>
      <c r="D563" s="1" t="s">
        <v>13</v>
      </c>
      <c r="E563" s="1" t="s">
        <v>2328</v>
      </c>
      <c r="F563" s="1" t="s">
        <v>2329</v>
      </c>
      <c r="G563" s="1" t="s">
        <v>3395</v>
      </c>
      <c r="H563" s="1" t="s">
        <v>18</v>
      </c>
      <c r="I563" s="1" t="s">
        <v>18</v>
      </c>
      <c r="J563" s="1">
        <v>4.63</v>
      </c>
      <c r="K563" s="2">
        <v>4.08</v>
      </c>
      <c r="L563" s="11">
        <f t="shared" si="12"/>
        <v>8.7100000000000009</v>
      </c>
      <c r="M563" s="1">
        <v>2013</v>
      </c>
      <c r="N563" s="1">
        <v>2016</v>
      </c>
      <c r="O563" s="3">
        <v>36106</v>
      </c>
      <c r="P563" s="80">
        <v>11012017</v>
      </c>
      <c r="Q563" s="80">
        <v>110600</v>
      </c>
      <c r="R563" s="80">
        <v>6</v>
      </c>
    </row>
    <row r="564" spans="1:18" x14ac:dyDescent="0.25">
      <c r="A564" s="4">
        <v>26</v>
      </c>
      <c r="B564" s="1" t="s">
        <v>3331</v>
      </c>
      <c r="C564" s="1" t="s">
        <v>2295</v>
      </c>
      <c r="D564" s="1" t="s">
        <v>13</v>
      </c>
      <c r="E564" s="1" t="s">
        <v>2250</v>
      </c>
      <c r="F564" s="1" t="s">
        <v>2296</v>
      </c>
      <c r="G564" s="1" t="s">
        <v>3395</v>
      </c>
      <c r="H564" s="1" t="s">
        <v>15</v>
      </c>
      <c r="I564" s="1" t="s">
        <v>15</v>
      </c>
      <c r="J564" s="1">
        <v>5</v>
      </c>
      <c r="K564" s="2">
        <v>5</v>
      </c>
      <c r="L564" s="11">
        <f t="shared" si="12"/>
        <v>10</v>
      </c>
      <c r="M564" s="1">
        <v>2014</v>
      </c>
      <c r="N564" s="1">
        <v>2016</v>
      </c>
      <c r="O564" s="3">
        <v>36100</v>
      </c>
      <c r="P564" s="80">
        <v>11012017</v>
      </c>
      <c r="Q564" s="80">
        <v>110600</v>
      </c>
      <c r="R564" s="80">
        <v>6</v>
      </c>
    </row>
    <row r="565" spans="1:18" x14ac:dyDescent="0.25">
      <c r="A565" s="14">
        <v>514</v>
      </c>
      <c r="B565" s="4" t="s">
        <v>2976</v>
      </c>
      <c r="C565" s="1" t="s">
        <v>1226</v>
      </c>
      <c r="D565" s="1" t="s">
        <v>13</v>
      </c>
      <c r="E565" s="1" t="s">
        <v>1227</v>
      </c>
      <c r="F565" s="1" t="s">
        <v>1228</v>
      </c>
      <c r="G565" s="1" t="s">
        <v>3395</v>
      </c>
      <c r="H565" s="1" t="s">
        <v>15</v>
      </c>
      <c r="I565" s="1" t="s">
        <v>15</v>
      </c>
      <c r="J565" s="1">
        <v>5</v>
      </c>
      <c r="K565" s="2">
        <v>5</v>
      </c>
      <c r="L565" s="11">
        <f t="shared" si="12"/>
        <v>10</v>
      </c>
      <c r="M565" s="1">
        <v>2014</v>
      </c>
      <c r="N565" s="1">
        <v>2016</v>
      </c>
      <c r="O565" s="3">
        <v>36142</v>
      </c>
      <c r="P565" s="80">
        <v>11012017</v>
      </c>
      <c r="Q565" s="80">
        <v>110600</v>
      </c>
      <c r="R565" s="80">
        <v>6</v>
      </c>
    </row>
    <row r="566" spans="1:18" x14ac:dyDescent="0.25">
      <c r="A566" s="14">
        <v>515</v>
      </c>
      <c r="B566" s="4" t="s">
        <v>2977</v>
      </c>
      <c r="C566" s="1" t="s">
        <v>1300</v>
      </c>
      <c r="D566" s="1" t="s">
        <v>13</v>
      </c>
      <c r="E566" s="1" t="s">
        <v>1301</v>
      </c>
      <c r="F566" s="1" t="s">
        <v>1302</v>
      </c>
      <c r="G566" s="1" t="s">
        <v>3395</v>
      </c>
      <c r="H566" s="1" t="s">
        <v>15</v>
      </c>
      <c r="I566" s="1" t="s">
        <v>15</v>
      </c>
      <c r="J566" s="1">
        <v>5</v>
      </c>
      <c r="K566" s="2">
        <v>5</v>
      </c>
      <c r="L566" s="11">
        <f t="shared" si="12"/>
        <v>10</v>
      </c>
      <c r="M566" s="1">
        <v>2014</v>
      </c>
      <c r="N566" s="1">
        <v>2016</v>
      </c>
      <c r="O566" s="3">
        <v>35672</v>
      </c>
      <c r="P566" s="80">
        <v>11012017</v>
      </c>
      <c r="Q566" s="80">
        <v>110600</v>
      </c>
      <c r="R566" s="80">
        <v>6</v>
      </c>
    </row>
    <row r="567" spans="1:18" x14ac:dyDescent="0.25">
      <c r="A567" s="14">
        <v>516</v>
      </c>
      <c r="B567" s="4" t="s">
        <v>2978</v>
      </c>
      <c r="C567" s="1" t="s">
        <v>2172</v>
      </c>
      <c r="D567" s="1" t="s">
        <v>13</v>
      </c>
      <c r="E567" s="1" t="s">
        <v>1573</v>
      </c>
      <c r="F567" s="1" t="s">
        <v>2173</v>
      </c>
      <c r="G567" s="1" t="s">
        <v>3395</v>
      </c>
      <c r="H567" s="1" t="s">
        <v>15</v>
      </c>
      <c r="I567" s="1" t="s">
        <v>15</v>
      </c>
      <c r="J567" s="1">
        <v>4.88</v>
      </c>
      <c r="K567" s="2">
        <v>5</v>
      </c>
      <c r="L567" s="11">
        <f t="shared" si="12"/>
        <v>9.879999999999999</v>
      </c>
      <c r="M567" s="1">
        <v>2013</v>
      </c>
      <c r="N567" s="1">
        <v>2015</v>
      </c>
      <c r="O567" s="3">
        <v>35803</v>
      </c>
      <c r="P567" s="80">
        <v>11012017</v>
      </c>
      <c r="Q567" s="80">
        <v>110600</v>
      </c>
      <c r="R567" s="80">
        <v>6</v>
      </c>
    </row>
    <row r="568" spans="1:18" x14ac:dyDescent="0.25">
      <c r="A568" s="14">
        <v>517</v>
      </c>
      <c r="B568" s="4" t="s">
        <v>2979</v>
      </c>
      <c r="C568" s="1" t="s">
        <v>1821</v>
      </c>
      <c r="D568" s="1" t="s">
        <v>13</v>
      </c>
      <c r="E568" s="1" t="s">
        <v>1822</v>
      </c>
      <c r="F568" s="1" t="s">
        <v>1823</v>
      </c>
      <c r="G568" s="1" t="s">
        <v>3395</v>
      </c>
      <c r="H568" s="1" t="s">
        <v>15</v>
      </c>
      <c r="I568" s="1" t="s">
        <v>15</v>
      </c>
      <c r="J568" s="1">
        <v>5</v>
      </c>
      <c r="K568" s="2">
        <v>5</v>
      </c>
      <c r="L568" s="11">
        <f t="shared" si="12"/>
        <v>10</v>
      </c>
      <c r="M568" s="1">
        <v>2014</v>
      </c>
      <c r="N568" s="1">
        <v>2016</v>
      </c>
      <c r="O568" s="3">
        <v>35698</v>
      </c>
      <c r="P568" s="80">
        <v>11012017</v>
      </c>
      <c r="Q568" s="80">
        <v>110600</v>
      </c>
      <c r="R568" s="80">
        <v>6</v>
      </c>
    </row>
    <row r="569" spans="1:18" x14ac:dyDescent="0.25">
      <c r="A569" s="14">
        <v>518</v>
      </c>
      <c r="B569" s="4" t="s">
        <v>2980</v>
      </c>
      <c r="C569" s="1" t="s">
        <v>1519</v>
      </c>
      <c r="D569" s="1" t="s">
        <v>13</v>
      </c>
      <c r="E569" s="1" t="s">
        <v>460</v>
      </c>
      <c r="F569" s="1" t="s">
        <v>1520</v>
      </c>
      <c r="G569" s="1" t="s">
        <v>3395</v>
      </c>
      <c r="H569" s="1" t="s">
        <v>365</v>
      </c>
      <c r="I569" s="1" t="s">
        <v>365</v>
      </c>
      <c r="J569" s="1">
        <v>5</v>
      </c>
      <c r="K569" s="2">
        <v>5</v>
      </c>
      <c r="L569" s="11">
        <f t="shared" si="12"/>
        <v>10</v>
      </c>
      <c r="M569" s="1">
        <v>2014</v>
      </c>
      <c r="N569" s="1">
        <v>2016</v>
      </c>
      <c r="O569" s="3">
        <v>36156</v>
      </c>
      <c r="P569" s="80">
        <v>11012017</v>
      </c>
      <c r="Q569" s="80">
        <v>110600</v>
      </c>
      <c r="R569" s="80">
        <v>6</v>
      </c>
    </row>
    <row r="570" spans="1:18" x14ac:dyDescent="0.25">
      <c r="A570" s="14">
        <v>519</v>
      </c>
      <c r="B570" s="4" t="s">
        <v>2981</v>
      </c>
      <c r="C570" s="1" t="s">
        <v>1325</v>
      </c>
      <c r="D570" s="1" t="s">
        <v>13</v>
      </c>
      <c r="E570" s="1" t="s">
        <v>1326</v>
      </c>
      <c r="F570" s="1" t="s">
        <v>1327</v>
      </c>
      <c r="G570" s="1" t="s">
        <v>3395</v>
      </c>
      <c r="H570" s="1" t="s">
        <v>49</v>
      </c>
      <c r="I570" s="1" t="s">
        <v>15</v>
      </c>
      <c r="J570" s="1">
        <v>5</v>
      </c>
      <c r="K570" s="2">
        <v>5</v>
      </c>
      <c r="L570" s="11">
        <f t="shared" si="12"/>
        <v>10</v>
      </c>
      <c r="M570" s="1">
        <v>2014</v>
      </c>
      <c r="N570" s="1">
        <v>2016</v>
      </c>
      <c r="O570" s="3">
        <v>36491</v>
      </c>
      <c r="P570" s="80">
        <v>11012017</v>
      </c>
      <c r="Q570" s="80">
        <v>110600</v>
      </c>
      <c r="R570" s="80">
        <v>6</v>
      </c>
    </row>
    <row r="571" spans="1:18" x14ac:dyDescent="0.25">
      <c r="A571" s="14">
        <v>520</v>
      </c>
      <c r="B571" s="4" t="s">
        <v>2982</v>
      </c>
      <c r="C571" s="1" t="s">
        <v>475</v>
      </c>
      <c r="D571" s="1" t="s">
        <v>13</v>
      </c>
      <c r="E571" s="1" t="s">
        <v>476</v>
      </c>
      <c r="F571" s="1" t="s">
        <v>477</v>
      </c>
      <c r="G571" s="1" t="s">
        <v>3395</v>
      </c>
      <c r="H571" s="1" t="s">
        <v>15</v>
      </c>
      <c r="I571" s="1" t="s">
        <v>15</v>
      </c>
      <c r="J571" s="1">
        <v>5</v>
      </c>
      <c r="K571" s="2">
        <v>5</v>
      </c>
      <c r="L571" s="11">
        <f t="shared" si="12"/>
        <v>10</v>
      </c>
      <c r="M571" s="1">
        <v>2014</v>
      </c>
      <c r="N571" s="1">
        <v>2016</v>
      </c>
      <c r="O571" s="3">
        <v>35805</v>
      </c>
      <c r="P571" s="80">
        <v>11012017</v>
      </c>
      <c r="Q571" s="80">
        <v>110600</v>
      </c>
      <c r="R571" s="80">
        <v>6</v>
      </c>
    </row>
    <row r="572" spans="1:18" x14ac:dyDescent="0.25">
      <c r="A572" s="14">
        <v>521</v>
      </c>
      <c r="B572" s="4" t="s">
        <v>2983</v>
      </c>
      <c r="C572" s="1" t="s">
        <v>2260</v>
      </c>
      <c r="D572" s="1" t="s">
        <v>13</v>
      </c>
      <c r="E572" s="1" t="s">
        <v>636</v>
      </c>
      <c r="F572" s="1" t="s">
        <v>2261</v>
      </c>
      <c r="G572" s="1" t="s">
        <v>3395</v>
      </c>
      <c r="H572" s="1" t="s">
        <v>17</v>
      </c>
      <c r="I572" s="1" t="s">
        <v>17</v>
      </c>
      <c r="J572" s="1">
        <v>5</v>
      </c>
      <c r="K572" s="2">
        <v>4.83</v>
      </c>
      <c r="L572" s="11">
        <f t="shared" si="12"/>
        <v>9.83</v>
      </c>
      <c r="M572" s="1">
        <v>2013</v>
      </c>
      <c r="N572" s="1">
        <v>2015</v>
      </c>
      <c r="O572" s="3">
        <v>35734</v>
      </c>
      <c r="P572" s="80">
        <v>11012017</v>
      </c>
      <c r="Q572" s="80">
        <v>110600</v>
      </c>
      <c r="R572" s="80">
        <v>6</v>
      </c>
    </row>
    <row r="573" spans="1:18" x14ac:dyDescent="0.25">
      <c r="A573" s="14">
        <v>522</v>
      </c>
      <c r="B573" s="4" t="s">
        <v>2984</v>
      </c>
      <c r="C573" s="1" t="s">
        <v>2232</v>
      </c>
      <c r="D573" s="1" t="s">
        <v>13</v>
      </c>
      <c r="E573" s="1" t="s">
        <v>2233</v>
      </c>
      <c r="F573" s="1" t="s">
        <v>2234</v>
      </c>
      <c r="G573" s="1" t="s">
        <v>3395</v>
      </c>
      <c r="H573" s="1" t="s">
        <v>97</v>
      </c>
      <c r="I573" s="1" t="s">
        <v>97</v>
      </c>
      <c r="J573" s="1">
        <v>5</v>
      </c>
      <c r="K573" s="2">
        <v>4.83</v>
      </c>
      <c r="L573" s="11">
        <f t="shared" si="12"/>
        <v>9.83</v>
      </c>
      <c r="M573" s="1">
        <v>2014</v>
      </c>
      <c r="N573" s="1">
        <v>2016</v>
      </c>
      <c r="O573" s="3">
        <v>36015</v>
      </c>
      <c r="P573" s="80">
        <v>11012017</v>
      </c>
      <c r="Q573" s="80">
        <v>110600</v>
      </c>
      <c r="R573" s="80">
        <v>6</v>
      </c>
    </row>
    <row r="574" spans="1:18" x14ac:dyDescent="0.25">
      <c r="A574" s="14">
        <v>523</v>
      </c>
      <c r="B574" s="4" t="s">
        <v>2985</v>
      </c>
      <c r="C574" s="1" t="s">
        <v>2221</v>
      </c>
      <c r="D574" s="1" t="s">
        <v>13</v>
      </c>
      <c r="E574" s="1" t="s">
        <v>2222</v>
      </c>
      <c r="F574" s="1" t="s">
        <v>2223</v>
      </c>
      <c r="G574" s="1" t="s">
        <v>3395</v>
      </c>
      <c r="H574" s="1" t="s">
        <v>97</v>
      </c>
      <c r="I574" s="1" t="s">
        <v>97</v>
      </c>
      <c r="J574" s="1">
        <v>5</v>
      </c>
      <c r="K574" s="2">
        <v>4.83</v>
      </c>
      <c r="L574" s="11">
        <f t="shared" si="12"/>
        <v>9.83</v>
      </c>
      <c r="M574" s="1">
        <v>2014</v>
      </c>
      <c r="N574" s="1">
        <v>2016</v>
      </c>
      <c r="O574" s="3">
        <v>35856</v>
      </c>
      <c r="P574" s="80">
        <v>11012017</v>
      </c>
      <c r="Q574" s="80">
        <v>110600</v>
      </c>
      <c r="R574" s="80">
        <v>6</v>
      </c>
    </row>
    <row r="575" spans="1:18" x14ac:dyDescent="0.25">
      <c r="A575" s="14">
        <v>524</v>
      </c>
      <c r="B575" s="4" t="s">
        <v>2986</v>
      </c>
      <c r="C575" s="1" t="s">
        <v>448</v>
      </c>
      <c r="D575" s="1" t="s">
        <v>19</v>
      </c>
      <c r="E575" s="1" t="s">
        <v>449</v>
      </c>
      <c r="F575" s="1" t="s">
        <v>450</v>
      </c>
      <c r="G575" s="1" t="s">
        <v>3395</v>
      </c>
      <c r="H575" s="1" t="s">
        <v>15</v>
      </c>
      <c r="I575" s="1" t="s">
        <v>15</v>
      </c>
      <c r="J575" s="1">
        <v>5</v>
      </c>
      <c r="K575" s="2">
        <v>5</v>
      </c>
      <c r="L575" s="11">
        <f t="shared" si="12"/>
        <v>10</v>
      </c>
      <c r="M575" s="1">
        <v>2014</v>
      </c>
      <c r="N575" s="1">
        <v>2016</v>
      </c>
      <c r="O575" s="3">
        <v>35832</v>
      </c>
      <c r="P575" s="80">
        <v>11012017</v>
      </c>
      <c r="Q575" s="80">
        <v>110600</v>
      </c>
      <c r="R575" s="80">
        <v>6</v>
      </c>
    </row>
    <row r="576" spans="1:18" x14ac:dyDescent="0.25">
      <c r="A576" s="14">
        <v>525</v>
      </c>
      <c r="B576" s="4" t="s">
        <v>2987</v>
      </c>
      <c r="C576" s="1" t="s">
        <v>364</v>
      </c>
      <c r="D576" s="1" t="s">
        <v>19</v>
      </c>
      <c r="E576" s="1" t="s">
        <v>366</v>
      </c>
      <c r="F576" s="1" t="s">
        <v>367</v>
      </c>
      <c r="G576" s="1" t="s">
        <v>3399</v>
      </c>
      <c r="H576" s="1" t="s">
        <v>365</v>
      </c>
      <c r="I576" s="1" t="s">
        <v>365</v>
      </c>
      <c r="J576" s="1">
        <v>5</v>
      </c>
      <c r="K576" s="2">
        <v>5</v>
      </c>
      <c r="L576" s="11">
        <f t="shared" si="12"/>
        <v>10</v>
      </c>
      <c r="M576" s="1">
        <v>2014</v>
      </c>
      <c r="N576" s="1">
        <v>2016</v>
      </c>
      <c r="O576" s="3">
        <v>36022</v>
      </c>
      <c r="P576" s="80">
        <v>11012017</v>
      </c>
      <c r="Q576" s="80">
        <v>110600</v>
      </c>
      <c r="R576" s="80">
        <v>6</v>
      </c>
    </row>
    <row r="577" spans="1:18" x14ac:dyDescent="0.25">
      <c r="A577" s="14">
        <v>526</v>
      </c>
      <c r="B577" s="4" t="s">
        <v>2988</v>
      </c>
      <c r="C577" s="1" t="s">
        <v>78</v>
      </c>
      <c r="D577" s="1" t="s">
        <v>13</v>
      </c>
      <c r="E577" s="1" t="s">
        <v>20</v>
      </c>
      <c r="F577" s="1" t="s">
        <v>485</v>
      </c>
      <c r="G577" s="1" t="s">
        <v>3395</v>
      </c>
      <c r="H577" s="1" t="s">
        <v>15</v>
      </c>
      <c r="I577" s="1" t="s">
        <v>15</v>
      </c>
      <c r="J577" s="1">
        <v>5</v>
      </c>
      <c r="K577" s="2">
        <v>5</v>
      </c>
      <c r="L577" s="11">
        <f t="shared" si="12"/>
        <v>10</v>
      </c>
      <c r="M577" s="1">
        <v>2014</v>
      </c>
      <c r="N577" s="1">
        <v>2016</v>
      </c>
      <c r="O577" s="3">
        <v>35793</v>
      </c>
      <c r="P577" s="80">
        <v>11012017</v>
      </c>
      <c r="Q577" s="80">
        <v>110600</v>
      </c>
      <c r="R577" s="80">
        <v>6</v>
      </c>
    </row>
    <row r="578" spans="1:18" x14ac:dyDescent="0.25">
      <c r="A578" s="14">
        <v>527</v>
      </c>
      <c r="B578" s="4" t="s">
        <v>2989</v>
      </c>
      <c r="C578" s="1" t="s">
        <v>1383</v>
      </c>
      <c r="D578" s="1" t="s">
        <v>13</v>
      </c>
      <c r="E578" s="1" t="s">
        <v>1384</v>
      </c>
      <c r="F578" s="1" t="s">
        <v>1385</v>
      </c>
      <c r="G578" s="1" t="s">
        <v>3395</v>
      </c>
      <c r="H578" s="1" t="s">
        <v>15</v>
      </c>
      <c r="I578" s="1" t="s">
        <v>15</v>
      </c>
      <c r="J578" s="1">
        <v>5</v>
      </c>
      <c r="K578" s="2">
        <v>5</v>
      </c>
      <c r="L578" s="11">
        <f t="shared" si="12"/>
        <v>10</v>
      </c>
      <c r="M578" s="1">
        <v>2014</v>
      </c>
      <c r="N578" s="1">
        <v>2016</v>
      </c>
      <c r="O578" s="3">
        <v>36114</v>
      </c>
      <c r="P578" s="80">
        <v>11012017</v>
      </c>
      <c r="Q578" s="80">
        <v>110600</v>
      </c>
      <c r="R578" s="80">
        <v>6</v>
      </c>
    </row>
    <row r="579" spans="1:18" x14ac:dyDescent="0.25">
      <c r="A579" s="14">
        <v>528</v>
      </c>
      <c r="B579" s="4" t="s">
        <v>2990</v>
      </c>
      <c r="C579" s="1" t="s">
        <v>2111</v>
      </c>
      <c r="D579" s="1" t="s">
        <v>13</v>
      </c>
      <c r="E579" s="1" t="s">
        <v>2112</v>
      </c>
      <c r="F579" s="1" t="s">
        <v>2113</v>
      </c>
      <c r="G579" s="1" t="s">
        <v>3395</v>
      </c>
      <c r="H579" s="1" t="s">
        <v>15</v>
      </c>
      <c r="I579" s="1" t="s">
        <v>15</v>
      </c>
      <c r="J579" s="1">
        <v>5</v>
      </c>
      <c r="K579" s="2">
        <v>4.92</v>
      </c>
      <c r="L579" s="11">
        <f t="shared" si="12"/>
        <v>9.92</v>
      </c>
      <c r="M579" s="1">
        <v>2014</v>
      </c>
      <c r="N579" s="1">
        <v>2016</v>
      </c>
      <c r="O579" s="3">
        <v>36104</v>
      </c>
      <c r="P579" s="80">
        <v>11012017</v>
      </c>
      <c r="Q579" s="80">
        <v>110600</v>
      </c>
      <c r="R579" s="80">
        <v>6</v>
      </c>
    </row>
    <row r="580" spans="1:18" x14ac:dyDescent="0.25">
      <c r="A580" s="14">
        <v>529</v>
      </c>
      <c r="B580" s="4" t="s">
        <v>2991</v>
      </c>
      <c r="C580" s="1" t="s">
        <v>2148</v>
      </c>
      <c r="D580" s="1" t="s">
        <v>13</v>
      </c>
      <c r="E580" s="1" t="s">
        <v>2149</v>
      </c>
      <c r="F580" s="1" t="s">
        <v>2150</v>
      </c>
      <c r="G580" s="1" t="s">
        <v>3395</v>
      </c>
      <c r="H580" s="1" t="s">
        <v>15</v>
      </c>
      <c r="I580" s="1" t="s">
        <v>15</v>
      </c>
      <c r="J580" s="1">
        <v>5</v>
      </c>
      <c r="K580" s="2">
        <v>4.92</v>
      </c>
      <c r="L580" s="11">
        <f t="shared" si="12"/>
        <v>9.92</v>
      </c>
      <c r="M580" s="1">
        <v>2014</v>
      </c>
      <c r="N580" s="1">
        <v>2016</v>
      </c>
      <c r="O580" s="3">
        <v>36492</v>
      </c>
      <c r="P580" s="80">
        <v>11012017</v>
      </c>
      <c r="Q580" s="80">
        <v>110600</v>
      </c>
      <c r="R580" s="80">
        <v>6</v>
      </c>
    </row>
    <row r="581" spans="1:18" x14ac:dyDescent="0.25">
      <c r="A581" s="14">
        <v>530</v>
      </c>
      <c r="B581" s="4" t="s">
        <v>2992</v>
      </c>
      <c r="C581" s="1" t="s">
        <v>779</v>
      </c>
      <c r="D581" s="1" t="s">
        <v>13</v>
      </c>
      <c r="E581" s="1" t="s">
        <v>780</v>
      </c>
      <c r="F581" s="1" t="s">
        <v>781</v>
      </c>
      <c r="G581" s="1" t="s">
        <v>3395</v>
      </c>
      <c r="H581" s="1" t="s">
        <v>15</v>
      </c>
      <c r="I581" s="1" t="s">
        <v>15</v>
      </c>
      <c r="J581" s="1">
        <v>5</v>
      </c>
      <c r="K581" s="2">
        <v>5</v>
      </c>
      <c r="L581" s="11">
        <f t="shared" si="12"/>
        <v>10</v>
      </c>
      <c r="M581" s="1">
        <v>2014</v>
      </c>
      <c r="N581" s="1">
        <v>2016</v>
      </c>
      <c r="O581" s="3">
        <v>36221</v>
      </c>
      <c r="P581" s="80">
        <v>11012017</v>
      </c>
      <c r="Q581" s="80">
        <v>110600</v>
      </c>
      <c r="R581" s="80">
        <v>6</v>
      </c>
    </row>
    <row r="582" spans="1:18" x14ac:dyDescent="0.25">
      <c r="A582" s="14">
        <v>531</v>
      </c>
      <c r="B582" s="4" t="s">
        <v>2993</v>
      </c>
      <c r="C582" s="1" t="s">
        <v>2170</v>
      </c>
      <c r="D582" s="1" t="s">
        <v>13</v>
      </c>
      <c r="E582" s="1" t="s">
        <v>744</v>
      </c>
      <c r="F582" s="1" t="s">
        <v>2171</v>
      </c>
      <c r="G582" s="1" t="s">
        <v>3395</v>
      </c>
      <c r="H582" s="1" t="s">
        <v>49</v>
      </c>
      <c r="I582" s="1" t="s">
        <v>49</v>
      </c>
      <c r="J582" s="1">
        <v>4.88</v>
      </c>
      <c r="K582" s="2">
        <v>5</v>
      </c>
      <c r="L582" s="11">
        <f t="shared" si="12"/>
        <v>9.879999999999999</v>
      </c>
      <c r="M582" s="1">
        <v>2014</v>
      </c>
      <c r="N582" s="1">
        <v>2016</v>
      </c>
      <c r="O582" s="3">
        <v>36099</v>
      </c>
      <c r="P582" s="80">
        <v>11012017</v>
      </c>
      <c r="Q582" s="80">
        <v>110600</v>
      </c>
      <c r="R582" s="80">
        <v>6</v>
      </c>
    </row>
    <row r="583" spans="1:18" x14ac:dyDescent="0.25">
      <c r="A583" s="14">
        <v>532</v>
      </c>
      <c r="B583" s="4" t="s">
        <v>2994</v>
      </c>
      <c r="C583" s="1" t="s">
        <v>1550</v>
      </c>
      <c r="D583" s="1" t="s">
        <v>13</v>
      </c>
      <c r="E583" s="1" t="s">
        <v>1551</v>
      </c>
      <c r="F583" s="1" t="s">
        <v>1552</v>
      </c>
      <c r="G583" s="1" t="s">
        <v>3395</v>
      </c>
      <c r="H583" s="1" t="s">
        <v>15</v>
      </c>
      <c r="I583" s="1" t="s">
        <v>15</v>
      </c>
      <c r="J583" s="1">
        <v>5</v>
      </c>
      <c r="K583" s="2">
        <v>5</v>
      </c>
      <c r="L583" s="11">
        <f t="shared" si="12"/>
        <v>10</v>
      </c>
      <c r="M583" s="1">
        <v>2014</v>
      </c>
      <c r="N583" s="1">
        <v>2016</v>
      </c>
      <c r="O583" s="3">
        <v>36318</v>
      </c>
      <c r="P583" s="80">
        <v>11012017</v>
      </c>
      <c r="Q583" s="80">
        <v>110600</v>
      </c>
      <c r="R583" s="80">
        <v>6</v>
      </c>
    </row>
    <row r="584" spans="1:18" x14ac:dyDescent="0.25">
      <c r="A584" s="14">
        <v>533</v>
      </c>
      <c r="B584" s="4" t="s">
        <v>2995</v>
      </c>
      <c r="C584" s="1" t="s">
        <v>1985</v>
      </c>
      <c r="D584" s="1" t="s">
        <v>13</v>
      </c>
      <c r="E584" s="1" t="s">
        <v>1986</v>
      </c>
      <c r="F584" s="1" t="s">
        <v>1987</v>
      </c>
      <c r="G584" s="1" t="s">
        <v>3395</v>
      </c>
      <c r="H584" s="1" t="s">
        <v>15</v>
      </c>
      <c r="I584" s="1" t="s">
        <v>15</v>
      </c>
      <c r="J584" s="1">
        <v>5</v>
      </c>
      <c r="K584" s="2">
        <v>5</v>
      </c>
      <c r="L584" s="11">
        <f t="shared" si="12"/>
        <v>10</v>
      </c>
      <c r="M584" s="1">
        <v>2013</v>
      </c>
      <c r="N584" s="1">
        <v>2015</v>
      </c>
      <c r="O584" s="3">
        <v>35568</v>
      </c>
      <c r="P584" s="80">
        <v>11012017</v>
      </c>
      <c r="Q584" s="80">
        <v>110600</v>
      </c>
      <c r="R584" s="80">
        <v>6</v>
      </c>
    </row>
    <row r="585" spans="1:18" x14ac:dyDescent="0.25">
      <c r="A585" s="14">
        <v>534</v>
      </c>
      <c r="B585" s="4" t="s">
        <v>2996</v>
      </c>
      <c r="C585" s="1" t="s">
        <v>701</v>
      </c>
      <c r="D585" s="1" t="s">
        <v>13</v>
      </c>
      <c r="E585" s="1" t="s">
        <v>372</v>
      </c>
      <c r="F585" s="1" t="s">
        <v>2019</v>
      </c>
      <c r="G585" s="1" t="s">
        <v>3395</v>
      </c>
      <c r="H585" s="1" t="s">
        <v>49</v>
      </c>
      <c r="I585" s="1" t="s">
        <v>49</v>
      </c>
      <c r="J585" s="1">
        <v>5</v>
      </c>
      <c r="K585" s="2">
        <v>5</v>
      </c>
      <c r="L585" s="11">
        <f t="shared" si="12"/>
        <v>10</v>
      </c>
      <c r="M585" s="1">
        <v>2014</v>
      </c>
      <c r="N585" s="1">
        <v>2016</v>
      </c>
      <c r="O585" s="3">
        <v>35716</v>
      </c>
      <c r="P585" s="80">
        <v>11012017</v>
      </c>
      <c r="Q585" s="80">
        <v>110600</v>
      </c>
      <c r="R585" s="80">
        <v>6</v>
      </c>
    </row>
    <row r="586" spans="1:18" x14ac:dyDescent="0.25">
      <c r="A586" s="14">
        <v>535</v>
      </c>
      <c r="B586" s="4" t="s">
        <v>2997</v>
      </c>
      <c r="C586" s="1" t="s">
        <v>391</v>
      </c>
      <c r="D586" s="1" t="s">
        <v>19</v>
      </c>
      <c r="E586" s="1" t="s">
        <v>392</v>
      </c>
      <c r="F586" s="1" t="s">
        <v>393</v>
      </c>
      <c r="G586" s="1" t="s">
        <v>3395</v>
      </c>
      <c r="H586" s="1" t="s">
        <v>66</v>
      </c>
      <c r="I586" s="1" t="s">
        <v>15</v>
      </c>
      <c r="J586" s="1">
        <v>5</v>
      </c>
      <c r="K586" s="2">
        <v>5</v>
      </c>
      <c r="L586" s="11">
        <f t="shared" si="12"/>
        <v>10</v>
      </c>
      <c r="M586" s="1">
        <v>2014</v>
      </c>
      <c r="N586" s="1">
        <v>2016</v>
      </c>
      <c r="O586" s="3">
        <v>35960</v>
      </c>
      <c r="P586" s="80">
        <v>11012017</v>
      </c>
      <c r="Q586" s="80">
        <v>110600</v>
      </c>
      <c r="R586" s="80">
        <v>6</v>
      </c>
    </row>
    <row r="587" spans="1:18" x14ac:dyDescent="0.25">
      <c r="A587" s="14">
        <v>536</v>
      </c>
      <c r="B587" s="4" t="s">
        <v>2998</v>
      </c>
      <c r="C587" s="1" t="s">
        <v>1088</v>
      </c>
      <c r="D587" s="1" t="s">
        <v>13</v>
      </c>
      <c r="E587" s="1" t="s">
        <v>1089</v>
      </c>
      <c r="F587" s="1" t="s">
        <v>1090</v>
      </c>
      <c r="G587" s="1" t="s">
        <v>3395</v>
      </c>
      <c r="H587" s="1" t="s">
        <v>66</v>
      </c>
      <c r="I587" s="1" t="s">
        <v>66</v>
      </c>
      <c r="J587" s="1">
        <v>5</v>
      </c>
      <c r="K587" s="2">
        <v>5</v>
      </c>
      <c r="L587" s="11">
        <f t="shared" si="12"/>
        <v>10</v>
      </c>
      <c r="M587" s="1">
        <v>2013</v>
      </c>
      <c r="N587" s="1">
        <v>2015</v>
      </c>
      <c r="O587" s="3">
        <v>35785</v>
      </c>
      <c r="P587" s="80">
        <v>11012017</v>
      </c>
      <c r="Q587" s="80">
        <v>110600</v>
      </c>
      <c r="R587" s="80">
        <v>6</v>
      </c>
    </row>
    <row r="588" spans="1:18" x14ac:dyDescent="0.25">
      <c r="A588" s="14">
        <v>537</v>
      </c>
      <c r="B588" s="4" t="s">
        <v>2999</v>
      </c>
      <c r="C588" s="1" t="s">
        <v>343</v>
      </c>
      <c r="D588" s="1" t="s">
        <v>13</v>
      </c>
      <c r="E588" s="1" t="s">
        <v>344</v>
      </c>
      <c r="F588" s="1" t="s">
        <v>345</v>
      </c>
      <c r="G588" s="1" t="s">
        <v>3395</v>
      </c>
      <c r="H588" s="1" t="s">
        <v>15</v>
      </c>
      <c r="I588" s="1" t="s">
        <v>15</v>
      </c>
      <c r="J588" s="1">
        <v>5</v>
      </c>
      <c r="K588" s="2">
        <v>5</v>
      </c>
      <c r="L588" s="11">
        <f t="shared" si="12"/>
        <v>10</v>
      </c>
      <c r="M588" s="1">
        <v>2014</v>
      </c>
      <c r="N588" s="1">
        <v>2016</v>
      </c>
      <c r="O588" s="3">
        <v>36048</v>
      </c>
      <c r="P588" s="80">
        <v>11012017</v>
      </c>
      <c r="Q588" s="80">
        <v>110600</v>
      </c>
      <c r="R588" s="80">
        <v>6</v>
      </c>
    </row>
    <row r="589" spans="1:18" x14ac:dyDescent="0.25">
      <c r="A589" s="14">
        <v>538</v>
      </c>
      <c r="B589" s="4" t="s">
        <v>3000</v>
      </c>
      <c r="C589" s="1" t="s">
        <v>44</v>
      </c>
      <c r="D589" s="1" t="s">
        <v>13</v>
      </c>
      <c r="E589" s="1" t="s">
        <v>2219</v>
      </c>
      <c r="F589" s="1" t="s">
        <v>1394</v>
      </c>
      <c r="G589" s="1" t="s">
        <v>3395</v>
      </c>
      <c r="H589" s="1" t="s">
        <v>15</v>
      </c>
      <c r="I589" s="1" t="s">
        <v>15</v>
      </c>
      <c r="J589" s="1">
        <v>5</v>
      </c>
      <c r="K589" s="2">
        <v>4.83</v>
      </c>
      <c r="L589" s="11">
        <f t="shared" si="12"/>
        <v>9.83</v>
      </c>
      <c r="M589" s="1">
        <v>2013</v>
      </c>
      <c r="N589" s="1">
        <v>2015</v>
      </c>
      <c r="O589" s="3">
        <v>35554</v>
      </c>
      <c r="P589" s="80">
        <v>11012017</v>
      </c>
      <c r="Q589" s="80">
        <v>110600</v>
      </c>
      <c r="R589" s="80">
        <v>6</v>
      </c>
    </row>
    <row r="590" spans="1:18" x14ac:dyDescent="0.25">
      <c r="A590" s="14">
        <v>539</v>
      </c>
      <c r="B590" s="4" t="s">
        <v>3001</v>
      </c>
      <c r="C590" s="1" t="s">
        <v>1447</v>
      </c>
      <c r="D590" s="1" t="s">
        <v>19</v>
      </c>
      <c r="E590" s="1" t="s">
        <v>1448</v>
      </c>
      <c r="F590" s="1" t="s">
        <v>1449</v>
      </c>
      <c r="G590" s="1" t="s">
        <v>3395</v>
      </c>
      <c r="H590" s="1" t="s">
        <v>15</v>
      </c>
      <c r="I590" s="1" t="s">
        <v>15</v>
      </c>
      <c r="J590" s="1">
        <v>5</v>
      </c>
      <c r="K590" s="2">
        <v>5</v>
      </c>
      <c r="L590" s="11">
        <f t="shared" si="12"/>
        <v>10</v>
      </c>
      <c r="M590" s="1">
        <v>2014</v>
      </c>
      <c r="N590" s="1">
        <v>2016</v>
      </c>
      <c r="O590" s="3">
        <v>35678</v>
      </c>
      <c r="P590" s="80">
        <v>11012017</v>
      </c>
      <c r="Q590" s="80">
        <v>110600</v>
      </c>
      <c r="R590" s="80">
        <v>6</v>
      </c>
    </row>
    <row r="591" spans="1:18" x14ac:dyDescent="0.25">
      <c r="A591" s="14">
        <v>540</v>
      </c>
      <c r="B591" s="4" t="s">
        <v>3002</v>
      </c>
      <c r="C591" s="1" t="s">
        <v>806</v>
      </c>
      <c r="D591" s="1" t="s">
        <v>13</v>
      </c>
      <c r="E591" s="1" t="s">
        <v>807</v>
      </c>
      <c r="F591" s="1" t="s">
        <v>808</v>
      </c>
      <c r="G591" s="1" t="s">
        <v>3395</v>
      </c>
      <c r="H591" s="1" t="s">
        <v>15</v>
      </c>
      <c r="I591" s="1" t="s">
        <v>15</v>
      </c>
      <c r="J591" s="1">
        <v>5</v>
      </c>
      <c r="K591" s="2">
        <v>5</v>
      </c>
      <c r="L591" s="11">
        <f t="shared" si="12"/>
        <v>10</v>
      </c>
      <c r="M591" s="1">
        <v>2014</v>
      </c>
      <c r="N591" s="1">
        <v>2016</v>
      </c>
      <c r="O591" s="3">
        <v>36146</v>
      </c>
      <c r="P591" s="80">
        <v>11012017</v>
      </c>
      <c r="Q591" s="80">
        <v>110600</v>
      </c>
      <c r="R591" s="80">
        <v>6</v>
      </c>
    </row>
    <row r="592" spans="1:18" x14ac:dyDescent="0.25">
      <c r="A592" s="14">
        <v>541</v>
      </c>
      <c r="B592" s="4" t="s">
        <v>3003</v>
      </c>
      <c r="C592" s="1" t="s">
        <v>137</v>
      </c>
      <c r="D592" s="1" t="s">
        <v>13</v>
      </c>
      <c r="E592" s="1" t="s">
        <v>138</v>
      </c>
      <c r="F592" s="1" t="s">
        <v>139</v>
      </c>
      <c r="G592" s="1" t="s">
        <v>3395</v>
      </c>
      <c r="H592" s="1" t="s">
        <v>111</v>
      </c>
      <c r="I592" s="1" t="s">
        <v>15</v>
      </c>
      <c r="J592" s="1">
        <v>5</v>
      </c>
      <c r="K592" s="2">
        <v>5</v>
      </c>
      <c r="L592" s="11">
        <f t="shared" si="12"/>
        <v>10</v>
      </c>
      <c r="M592" s="1">
        <v>2014</v>
      </c>
      <c r="N592" s="1">
        <v>2016</v>
      </c>
      <c r="O592" s="3">
        <v>36326</v>
      </c>
      <c r="P592" s="80">
        <v>11012017</v>
      </c>
      <c r="Q592" s="80">
        <v>110600</v>
      </c>
      <c r="R592" s="80">
        <v>6</v>
      </c>
    </row>
    <row r="593" spans="1:18" x14ac:dyDescent="0.25">
      <c r="A593" s="14">
        <v>542</v>
      </c>
      <c r="B593" s="4" t="s">
        <v>3004</v>
      </c>
      <c r="C593" s="1" t="s">
        <v>1937</v>
      </c>
      <c r="D593" s="1" t="s">
        <v>13</v>
      </c>
      <c r="E593" s="1" t="s">
        <v>1938</v>
      </c>
      <c r="F593" s="1" t="s">
        <v>1939</v>
      </c>
      <c r="G593" s="1" t="s">
        <v>3395</v>
      </c>
      <c r="H593" s="1" t="s">
        <v>15</v>
      </c>
      <c r="I593" s="1" t="s">
        <v>15</v>
      </c>
      <c r="J593" s="1">
        <v>5</v>
      </c>
      <c r="K593" s="2">
        <v>5</v>
      </c>
      <c r="L593" s="11">
        <f t="shared" si="12"/>
        <v>10</v>
      </c>
      <c r="M593" s="1">
        <v>2014</v>
      </c>
      <c r="N593" s="1">
        <v>2016</v>
      </c>
      <c r="O593" s="3">
        <v>35798</v>
      </c>
      <c r="P593" s="80">
        <v>11012017</v>
      </c>
      <c r="Q593" s="80">
        <v>110600</v>
      </c>
      <c r="R593" s="80">
        <v>6</v>
      </c>
    </row>
    <row r="594" spans="1:18" x14ac:dyDescent="0.25">
      <c r="A594" s="14">
        <v>543</v>
      </c>
      <c r="B594" s="4" t="s">
        <v>3005</v>
      </c>
      <c r="C594" s="1" t="s">
        <v>207</v>
      </c>
      <c r="D594" s="1" t="s">
        <v>13</v>
      </c>
      <c r="E594" s="1" t="s">
        <v>208</v>
      </c>
      <c r="F594" s="1" t="s">
        <v>209</v>
      </c>
      <c r="G594" s="1" t="s">
        <v>3395</v>
      </c>
      <c r="H594" s="1" t="s">
        <v>15</v>
      </c>
      <c r="I594" s="1" t="s">
        <v>15</v>
      </c>
      <c r="J594" s="1">
        <v>5</v>
      </c>
      <c r="K594" s="2">
        <v>5</v>
      </c>
      <c r="L594" s="11">
        <f t="shared" si="12"/>
        <v>10</v>
      </c>
      <c r="M594" s="1">
        <v>2014</v>
      </c>
      <c r="N594" s="1">
        <v>2016</v>
      </c>
      <c r="O594" s="3">
        <v>36193</v>
      </c>
      <c r="P594" s="80">
        <v>11012017</v>
      </c>
      <c r="Q594" s="80">
        <v>110600</v>
      </c>
      <c r="R594" s="80">
        <v>6</v>
      </c>
    </row>
    <row r="595" spans="1:18" x14ac:dyDescent="0.25">
      <c r="A595" s="14">
        <v>544</v>
      </c>
      <c r="B595" s="4" t="s">
        <v>3006</v>
      </c>
      <c r="C595" s="1" t="s">
        <v>650</v>
      </c>
      <c r="D595" s="1" t="s">
        <v>13</v>
      </c>
      <c r="E595" s="1" t="s">
        <v>225</v>
      </c>
      <c r="F595" s="1" t="s">
        <v>651</v>
      </c>
      <c r="G595" s="1" t="s">
        <v>3395</v>
      </c>
      <c r="H595" s="1" t="s">
        <v>15</v>
      </c>
      <c r="I595" s="1" t="s">
        <v>15</v>
      </c>
      <c r="J595" s="1">
        <v>5</v>
      </c>
      <c r="K595" s="2">
        <v>5</v>
      </c>
      <c r="L595" s="11">
        <f t="shared" si="12"/>
        <v>10</v>
      </c>
      <c r="M595" s="1">
        <v>2014</v>
      </c>
      <c r="N595" s="1">
        <v>2016</v>
      </c>
      <c r="O595" s="3">
        <v>35769</v>
      </c>
      <c r="P595" s="80">
        <v>11012017</v>
      </c>
      <c r="Q595" s="80">
        <v>110600</v>
      </c>
      <c r="R595" s="80">
        <v>6</v>
      </c>
    </row>
    <row r="596" spans="1:18" x14ac:dyDescent="0.25">
      <c r="A596" s="14">
        <v>545</v>
      </c>
      <c r="B596" s="4" t="s">
        <v>3007</v>
      </c>
      <c r="C596" s="1" t="s">
        <v>1527</v>
      </c>
      <c r="D596" s="1" t="s">
        <v>13</v>
      </c>
      <c r="E596" s="1" t="s">
        <v>1528</v>
      </c>
      <c r="F596" s="1" t="s">
        <v>1529</v>
      </c>
      <c r="G596" s="1" t="s">
        <v>3395</v>
      </c>
      <c r="H596" s="1" t="s">
        <v>17</v>
      </c>
      <c r="I596" s="1" t="s">
        <v>17</v>
      </c>
      <c r="J596" s="1">
        <v>5</v>
      </c>
      <c r="K596" s="2">
        <v>5</v>
      </c>
      <c r="L596" s="11">
        <f t="shared" si="12"/>
        <v>10</v>
      </c>
      <c r="M596" s="1">
        <v>2013</v>
      </c>
      <c r="N596" s="1">
        <v>2015</v>
      </c>
      <c r="O596" s="3">
        <v>35620</v>
      </c>
      <c r="P596" s="80">
        <v>11012017</v>
      </c>
      <c r="Q596" s="80">
        <v>110600</v>
      </c>
      <c r="R596" s="80">
        <v>6</v>
      </c>
    </row>
    <row r="597" spans="1:18" x14ac:dyDescent="0.25">
      <c r="A597" s="14">
        <v>546</v>
      </c>
      <c r="B597" s="4" t="s">
        <v>3008</v>
      </c>
      <c r="C597" s="1" t="s">
        <v>908</v>
      </c>
      <c r="D597" s="1" t="s">
        <v>13</v>
      </c>
      <c r="E597" s="1" t="s">
        <v>909</v>
      </c>
      <c r="F597" s="1" t="s">
        <v>910</v>
      </c>
      <c r="G597" s="1" t="s">
        <v>3399</v>
      </c>
      <c r="H597" s="1" t="s">
        <v>15</v>
      </c>
      <c r="I597" s="1" t="s">
        <v>15</v>
      </c>
      <c r="J597" s="1">
        <v>5</v>
      </c>
      <c r="K597" s="2">
        <v>5</v>
      </c>
      <c r="L597" s="11">
        <f t="shared" si="12"/>
        <v>10</v>
      </c>
      <c r="M597" s="1">
        <v>2014</v>
      </c>
      <c r="N597" s="1">
        <v>2016</v>
      </c>
      <c r="O597" s="3">
        <v>35976</v>
      </c>
      <c r="P597" s="80">
        <v>11012017</v>
      </c>
      <c r="Q597" s="80">
        <v>110600</v>
      </c>
      <c r="R597" s="80">
        <v>6</v>
      </c>
    </row>
    <row r="598" spans="1:18" x14ac:dyDescent="0.25">
      <c r="A598" s="14">
        <v>547</v>
      </c>
      <c r="B598" s="4" t="s">
        <v>3009</v>
      </c>
      <c r="C598" s="1" t="s">
        <v>2230</v>
      </c>
      <c r="D598" s="1" t="s">
        <v>13</v>
      </c>
      <c r="E598" s="1" t="s">
        <v>2231</v>
      </c>
      <c r="F598" s="1" t="s">
        <v>1947</v>
      </c>
      <c r="G598" s="1" t="s">
        <v>3395</v>
      </c>
      <c r="H598" s="1" t="s">
        <v>49</v>
      </c>
      <c r="I598" s="1" t="s">
        <v>49</v>
      </c>
      <c r="J598" s="1">
        <v>5</v>
      </c>
      <c r="K598" s="2">
        <v>4.83</v>
      </c>
      <c r="L598" s="11">
        <f t="shared" si="12"/>
        <v>9.83</v>
      </c>
      <c r="M598" s="1">
        <v>2014</v>
      </c>
      <c r="N598" s="1">
        <v>2016</v>
      </c>
      <c r="O598" s="3">
        <v>36374</v>
      </c>
      <c r="P598" s="80">
        <v>11012017</v>
      </c>
      <c r="Q598" s="80">
        <v>110600</v>
      </c>
      <c r="R598" s="80">
        <v>6</v>
      </c>
    </row>
    <row r="599" spans="1:18" x14ac:dyDescent="0.25">
      <c r="A599" s="14">
        <v>548</v>
      </c>
      <c r="B599" s="4" t="s">
        <v>3010</v>
      </c>
      <c r="C599" s="1" t="s">
        <v>1104</v>
      </c>
      <c r="D599" s="1" t="s">
        <v>13</v>
      </c>
      <c r="E599" s="1" t="s">
        <v>398</v>
      </c>
      <c r="F599" s="1" t="s">
        <v>1105</v>
      </c>
      <c r="G599" s="1" t="s">
        <v>3395</v>
      </c>
      <c r="H599" s="1" t="s">
        <v>49</v>
      </c>
      <c r="I599" s="1" t="s">
        <v>15</v>
      </c>
      <c r="J599" s="1">
        <v>5</v>
      </c>
      <c r="K599" s="2">
        <v>5</v>
      </c>
      <c r="L599" s="11">
        <f t="shared" si="12"/>
        <v>10</v>
      </c>
      <c r="M599" s="1">
        <v>2013</v>
      </c>
      <c r="N599" s="1">
        <v>2015</v>
      </c>
      <c r="O599" s="3">
        <v>35576</v>
      </c>
      <c r="P599" s="80">
        <v>11012017</v>
      </c>
      <c r="Q599" s="80">
        <v>110600</v>
      </c>
      <c r="R599" s="80">
        <v>6</v>
      </c>
    </row>
    <row r="600" spans="1:18" x14ac:dyDescent="0.25">
      <c r="A600" s="14">
        <v>549</v>
      </c>
      <c r="B600" s="4" t="s">
        <v>3011</v>
      </c>
      <c r="C600" s="1" t="s">
        <v>2189</v>
      </c>
      <c r="D600" s="1" t="s">
        <v>13</v>
      </c>
      <c r="E600" s="1" t="s">
        <v>881</v>
      </c>
      <c r="F600" s="1" t="s">
        <v>2190</v>
      </c>
      <c r="G600" s="1" t="s">
        <v>3395</v>
      </c>
      <c r="H600" s="1" t="s">
        <v>15</v>
      </c>
      <c r="I600" s="1" t="s">
        <v>15</v>
      </c>
      <c r="J600" s="1">
        <v>5</v>
      </c>
      <c r="K600" s="2">
        <v>4.83</v>
      </c>
      <c r="L600" s="11">
        <f t="shared" si="12"/>
        <v>9.83</v>
      </c>
      <c r="M600" s="1">
        <v>2014</v>
      </c>
      <c r="N600" s="1">
        <v>2016</v>
      </c>
      <c r="O600" s="3">
        <v>36161</v>
      </c>
      <c r="P600" s="80">
        <v>11012017</v>
      </c>
      <c r="Q600" s="80">
        <v>110600</v>
      </c>
      <c r="R600" s="80">
        <v>6</v>
      </c>
    </row>
    <row r="601" spans="1:18" x14ac:dyDescent="0.25">
      <c r="A601" s="14">
        <v>550</v>
      </c>
      <c r="B601" s="4" t="s">
        <v>3012</v>
      </c>
      <c r="C601" s="1" t="s">
        <v>1858</v>
      </c>
      <c r="D601" s="1" t="s">
        <v>13</v>
      </c>
      <c r="E601" s="1" t="s">
        <v>1859</v>
      </c>
      <c r="F601" s="1" t="s">
        <v>1860</v>
      </c>
      <c r="G601" s="1" t="s">
        <v>3395</v>
      </c>
      <c r="H601" s="1" t="s">
        <v>15</v>
      </c>
      <c r="I601" s="1" t="s">
        <v>15</v>
      </c>
      <c r="J601" s="1">
        <v>5</v>
      </c>
      <c r="K601" s="2">
        <v>5</v>
      </c>
      <c r="L601" s="11">
        <f t="shared" si="12"/>
        <v>10</v>
      </c>
      <c r="M601" s="1">
        <v>2014</v>
      </c>
      <c r="N601" s="1">
        <v>2016</v>
      </c>
      <c r="O601" s="3">
        <v>35870</v>
      </c>
      <c r="P601" s="80">
        <v>11012017</v>
      </c>
      <c r="Q601" s="80">
        <v>110600</v>
      </c>
      <c r="R601" s="80">
        <v>6</v>
      </c>
    </row>
    <row r="602" spans="1:18" x14ac:dyDescent="0.25">
      <c r="A602" s="14">
        <v>551</v>
      </c>
      <c r="B602" s="4" t="s">
        <v>3013</v>
      </c>
      <c r="C602" s="1" t="s">
        <v>1424</v>
      </c>
      <c r="D602" s="1" t="s">
        <v>13</v>
      </c>
      <c r="E602" s="1" t="s">
        <v>1425</v>
      </c>
      <c r="F602" s="1" t="s">
        <v>1426</v>
      </c>
      <c r="G602" s="1" t="s">
        <v>3395</v>
      </c>
      <c r="H602" s="1" t="s">
        <v>15</v>
      </c>
      <c r="I602" s="1" t="s">
        <v>15</v>
      </c>
      <c r="J602" s="1">
        <v>5</v>
      </c>
      <c r="K602" s="2">
        <v>5</v>
      </c>
      <c r="L602" s="11">
        <f t="shared" si="12"/>
        <v>10</v>
      </c>
      <c r="M602" s="1">
        <v>2014</v>
      </c>
      <c r="N602" s="1">
        <v>2016</v>
      </c>
      <c r="O602" s="3">
        <v>35823</v>
      </c>
      <c r="P602" s="80">
        <v>11012017</v>
      </c>
      <c r="Q602" s="80">
        <v>110600</v>
      </c>
      <c r="R602" s="80">
        <v>6</v>
      </c>
    </row>
    <row r="603" spans="1:18" x14ac:dyDescent="0.25">
      <c r="A603" s="14">
        <v>552</v>
      </c>
      <c r="B603" s="4" t="s">
        <v>3014</v>
      </c>
      <c r="C603" s="1" t="s">
        <v>973</v>
      </c>
      <c r="D603" s="1" t="s">
        <v>13</v>
      </c>
      <c r="E603" s="1" t="s">
        <v>606</v>
      </c>
      <c r="F603" s="1" t="s">
        <v>974</v>
      </c>
      <c r="G603" s="1" t="s">
        <v>3395</v>
      </c>
      <c r="H603" s="1" t="s">
        <v>15</v>
      </c>
      <c r="I603" s="1" t="s">
        <v>15</v>
      </c>
      <c r="J603" s="1">
        <v>5</v>
      </c>
      <c r="K603" s="2">
        <v>5</v>
      </c>
      <c r="L603" s="11">
        <f t="shared" si="12"/>
        <v>10</v>
      </c>
      <c r="M603" s="1">
        <v>2014</v>
      </c>
      <c r="N603" s="1">
        <v>2016</v>
      </c>
      <c r="O603" s="3">
        <v>35808</v>
      </c>
      <c r="P603" s="80">
        <v>11012017</v>
      </c>
      <c r="Q603" s="80">
        <v>110600</v>
      </c>
      <c r="R603" s="80">
        <v>6</v>
      </c>
    </row>
    <row r="604" spans="1:18" x14ac:dyDescent="0.25">
      <c r="A604" s="14">
        <v>553</v>
      </c>
      <c r="B604" s="4" t="s">
        <v>3015</v>
      </c>
      <c r="C604" s="1" t="s">
        <v>267</v>
      </c>
      <c r="D604" s="1" t="s">
        <v>19</v>
      </c>
      <c r="E604" s="1" t="s">
        <v>268</v>
      </c>
      <c r="F604" s="1" t="s">
        <v>269</v>
      </c>
      <c r="G604" s="1" t="s">
        <v>3395</v>
      </c>
      <c r="H604" s="1" t="s">
        <v>15</v>
      </c>
      <c r="I604" s="1" t="s">
        <v>15</v>
      </c>
      <c r="J604" s="1">
        <v>5</v>
      </c>
      <c r="K604" s="2">
        <v>5</v>
      </c>
      <c r="L604" s="11">
        <f t="shared" si="12"/>
        <v>10</v>
      </c>
      <c r="M604" s="1">
        <v>2014</v>
      </c>
      <c r="N604" s="1">
        <v>2016</v>
      </c>
      <c r="O604" s="3">
        <v>36142</v>
      </c>
      <c r="P604" s="80">
        <v>11012017</v>
      </c>
      <c r="Q604" s="80">
        <v>110600</v>
      </c>
      <c r="R604" s="80">
        <v>6</v>
      </c>
    </row>
    <row r="605" spans="1:18" x14ac:dyDescent="0.25">
      <c r="A605" s="14">
        <v>554</v>
      </c>
      <c r="B605" s="4" t="s">
        <v>3016</v>
      </c>
      <c r="C605" s="1" t="s">
        <v>2202</v>
      </c>
      <c r="D605" s="1" t="s">
        <v>13</v>
      </c>
      <c r="E605" s="1" t="s">
        <v>2203</v>
      </c>
      <c r="F605" s="1" t="s">
        <v>2204</v>
      </c>
      <c r="G605" s="1" t="s">
        <v>3395</v>
      </c>
      <c r="H605" s="1" t="s">
        <v>49</v>
      </c>
      <c r="I605" s="1" t="s">
        <v>49</v>
      </c>
      <c r="J605" s="1">
        <v>5</v>
      </c>
      <c r="K605" s="2">
        <v>4.83</v>
      </c>
      <c r="L605" s="11">
        <f t="shared" si="12"/>
        <v>9.83</v>
      </c>
      <c r="M605" s="1">
        <v>2014</v>
      </c>
      <c r="N605" s="1">
        <v>2016</v>
      </c>
      <c r="O605" s="3">
        <v>36208</v>
      </c>
      <c r="P605" s="80">
        <v>11012017</v>
      </c>
      <c r="Q605" s="80">
        <v>110600</v>
      </c>
      <c r="R605" s="80">
        <v>6</v>
      </c>
    </row>
    <row r="606" spans="1:18" x14ac:dyDescent="0.25">
      <c r="A606" s="14">
        <v>555</v>
      </c>
      <c r="B606" s="4" t="s">
        <v>3017</v>
      </c>
      <c r="C606" s="1" t="s">
        <v>2005</v>
      </c>
      <c r="D606" s="1" t="s">
        <v>13</v>
      </c>
      <c r="E606" s="1" t="s">
        <v>2006</v>
      </c>
      <c r="F606" s="1" t="s">
        <v>2007</v>
      </c>
      <c r="G606" s="1" t="s">
        <v>3395</v>
      </c>
      <c r="H606" s="1" t="s">
        <v>66</v>
      </c>
      <c r="I606" s="1" t="s">
        <v>66</v>
      </c>
      <c r="J606" s="1">
        <v>5</v>
      </c>
      <c r="K606" s="2">
        <v>5</v>
      </c>
      <c r="L606" s="11">
        <f t="shared" si="12"/>
        <v>10</v>
      </c>
      <c r="M606" s="1">
        <v>2014</v>
      </c>
      <c r="N606" s="1">
        <v>2016</v>
      </c>
      <c r="O606" s="3">
        <v>35797</v>
      </c>
      <c r="P606" s="80">
        <v>11012017</v>
      </c>
      <c r="Q606" s="80">
        <v>110600</v>
      </c>
      <c r="R606" s="80">
        <v>6</v>
      </c>
    </row>
    <row r="607" spans="1:18" x14ac:dyDescent="0.25">
      <c r="A607" s="14">
        <v>556</v>
      </c>
      <c r="B607" s="4" t="s">
        <v>3018</v>
      </c>
      <c r="C607" s="1" t="s">
        <v>2081</v>
      </c>
      <c r="D607" s="1" t="s">
        <v>13</v>
      </c>
      <c r="E607" s="1" t="s">
        <v>2082</v>
      </c>
      <c r="F607" s="1" t="s">
        <v>2083</v>
      </c>
      <c r="G607" s="1" t="s">
        <v>3395</v>
      </c>
      <c r="H607" s="1" t="s">
        <v>15</v>
      </c>
      <c r="I607" s="1" t="s">
        <v>15</v>
      </c>
      <c r="J607" s="1">
        <v>5</v>
      </c>
      <c r="K607" s="2">
        <v>5</v>
      </c>
      <c r="L607" s="11">
        <f t="shared" si="12"/>
        <v>10</v>
      </c>
      <c r="M607" s="1">
        <v>2013</v>
      </c>
      <c r="N607" s="1">
        <v>2015</v>
      </c>
      <c r="O607" s="3">
        <v>35458</v>
      </c>
      <c r="P607" s="80">
        <v>11012017</v>
      </c>
      <c r="Q607" s="80">
        <v>110600</v>
      </c>
      <c r="R607" s="80">
        <v>6</v>
      </c>
    </row>
    <row r="608" spans="1:18" x14ac:dyDescent="0.25">
      <c r="A608" s="14">
        <v>557</v>
      </c>
      <c r="B608" s="4" t="s">
        <v>3019</v>
      </c>
      <c r="C608" s="1" t="s">
        <v>1616</v>
      </c>
      <c r="D608" s="1" t="s">
        <v>13</v>
      </c>
      <c r="E608" s="1" t="s">
        <v>1617</v>
      </c>
      <c r="F608" s="1" t="s">
        <v>1618</v>
      </c>
      <c r="G608" s="1" t="s">
        <v>3395</v>
      </c>
      <c r="H608" s="1" t="s">
        <v>97</v>
      </c>
      <c r="I608" s="1" t="s">
        <v>97</v>
      </c>
      <c r="J608" s="1">
        <v>5</v>
      </c>
      <c r="K608" s="2">
        <v>5</v>
      </c>
      <c r="L608" s="11">
        <f t="shared" si="12"/>
        <v>10</v>
      </c>
      <c r="M608" s="1">
        <v>2014</v>
      </c>
      <c r="N608" s="1">
        <v>2016</v>
      </c>
      <c r="O608" s="3">
        <v>36141</v>
      </c>
      <c r="P608" s="80">
        <v>11012017</v>
      </c>
      <c r="Q608" s="80">
        <v>110600</v>
      </c>
      <c r="R608" s="80">
        <v>6</v>
      </c>
    </row>
    <row r="609" spans="1:18" x14ac:dyDescent="0.25">
      <c r="A609" s="14">
        <v>558</v>
      </c>
      <c r="B609" s="4" t="s">
        <v>3020</v>
      </c>
      <c r="C609" s="1" t="s">
        <v>1753</v>
      </c>
      <c r="D609" s="1" t="s">
        <v>13</v>
      </c>
      <c r="E609" s="1" t="s">
        <v>506</v>
      </c>
      <c r="F609" s="1" t="s">
        <v>1754</v>
      </c>
      <c r="G609" s="1" t="s">
        <v>3399</v>
      </c>
      <c r="H609" s="1" t="s">
        <v>365</v>
      </c>
      <c r="I609" s="1" t="s">
        <v>365</v>
      </c>
      <c r="J609" s="1">
        <v>5</v>
      </c>
      <c r="K609" s="2">
        <v>5</v>
      </c>
      <c r="L609" s="11">
        <f t="shared" si="12"/>
        <v>10</v>
      </c>
      <c r="M609" s="1">
        <v>2014</v>
      </c>
      <c r="N609" s="1">
        <v>2016</v>
      </c>
      <c r="O609" s="3">
        <v>36141</v>
      </c>
      <c r="P609" s="80">
        <v>11012017</v>
      </c>
      <c r="Q609" s="80">
        <v>110600</v>
      </c>
      <c r="R609" s="80">
        <v>6</v>
      </c>
    </row>
    <row r="610" spans="1:18" x14ac:dyDescent="0.25">
      <c r="A610" s="14">
        <v>559</v>
      </c>
      <c r="B610" s="4" t="s">
        <v>3021</v>
      </c>
      <c r="C610" s="1" t="s">
        <v>1855</v>
      </c>
      <c r="D610" s="1" t="s">
        <v>13</v>
      </c>
      <c r="E610" s="1" t="s">
        <v>1856</v>
      </c>
      <c r="F610" s="1" t="s">
        <v>1857</v>
      </c>
      <c r="G610" s="1" t="s">
        <v>3395</v>
      </c>
      <c r="H610" s="1" t="s">
        <v>15</v>
      </c>
      <c r="I610" s="1" t="s">
        <v>15</v>
      </c>
      <c r="J610" s="1">
        <v>5</v>
      </c>
      <c r="K610" s="2">
        <v>5</v>
      </c>
      <c r="L610" s="11">
        <f t="shared" si="12"/>
        <v>10</v>
      </c>
      <c r="M610" s="1">
        <v>2014</v>
      </c>
      <c r="N610" s="1">
        <v>2016</v>
      </c>
      <c r="O610" s="3">
        <v>36129</v>
      </c>
      <c r="P610" s="80">
        <v>11012017</v>
      </c>
      <c r="Q610" s="80">
        <v>110600</v>
      </c>
      <c r="R610" s="80">
        <v>6</v>
      </c>
    </row>
    <row r="611" spans="1:18" x14ac:dyDescent="0.25">
      <c r="A611" s="14">
        <v>560</v>
      </c>
      <c r="B611" s="4" t="s">
        <v>3022</v>
      </c>
      <c r="C611" s="1" t="s">
        <v>2001</v>
      </c>
      <c r="D611" s="1" t="s">
        <v>13</v>
      </c>
      <c r="E611" s="1" t="s">
        <v>225</v>
      </c>
      <c r="F611" s="1" t="s">
        <v>2002</v>
      </c>
      <c r="G611" s="1" t="s">
        <v>3395</v>
      </c>
      <c r="H611" s="1" t="s">
        <v>15</v>
      </c>
      <c r="I611" s="1" t="s">
        <v>15</v>
      </c>
      <c r="J611" s="1">
        <v>5</v>
      </c>
      <c r="K611" s="2">
        <v>5</v>
      </c>
      <c r="L611" s="11">
        <f t="shared" si="12"/>
        <v>10</v>
      </c>
      <c r="M611" s="1">
        <v>2014</v>
      </c>
      <c r="N611" s="1">
        <v>2016</v>
      </c>
      <c r="O611" s="3">
        <v>35951</v>
      </c>
      <c r="P611" s="80">
        <v>11012017</v>
      </c>
      <c r="Q611" s="80">
        <v>110600</v>
      </c>
      <c r="R611" s="80">
        <v>6</v>
      </c>
    </row>
    <row r="612" spans="1:18" x14ac:dyDescent="0.25">
      <c r="A612" s="14">
        <v>561</v>
      </c>
      <c r="B612" s="4" t="s">
        <v>3023</v>
      </c>
      <c r="C612" s="1" t="s">
        <v>1835</v>
      </c>
      <c r="D612" s="1" t="s">
        <v>13</v>
      </c>
      <c r="E612" s="1" t="s">
        <v>1836</v>
      </c>
      <c r="F612" s="1" t="s">
        <v>653</v>
      </c>
      <c r="G612" s="1" t="s">
        <v>3395</v>
      </c>
      <c r="H612" s="1" t="s">
        <v>15</v>
      </c>
      <c r="I612" s="1" t="s">
        <v>15</v>
      </c>
      <c r="J612" s="1">
        <v>5</v>
      </c>
      <c r="K612" s="2">
        <v>5</v>
      </c>
      <c r="L612" s="11">
        <f t="shared" si="12"/>
        <v>10</v>
      </c>
      <c r="M612" s="1">
        <v>2014</v>
      </c>
      <c r="N612" s="1">
        <v>2016</v>
      </c>
      <c r="O612" s="3">
        <v>36234</v>
      </c>
      <c r="P612" s="80">
        <v>11012017</v>
      </c>
      <c r="Q612" s="80">
        <v>110600</v>
      </c>
      <c r="R612" s="80">
        <v>6</v>
      </c>
    </row>
    <row r="613" spans="1:18" x14ac:dyDescent="0.25">
      <c r="A613" s="14">
        <v>562</v>
      </c>
      <c r="B613" s="4" t="s">
        <v>3024</v>
      </c>
      <c r="C613" s="1" t="s">
        <v>797</v>
      </c>
      <c r="D613" s="1" t="s">
        <v>13</v>
      </c>
      <c r="E613" s="1" t="s">
        <v>798</v>
      </c>
      <c r="F613" s="1" t="s">
        <v>241</v>
      </c>
      <c r="G613" s="1" t="s">
        <v>3395</v>
      </c>
      <c r="H613" s="1" t="s">
        <v>15</v>
      </c>
      <c r="I613" s="1" t="s">
        <v>15</v>
      </c>
      <c r="J613" s="1">
        <v>5</v>
      </c>
      <c r="K613" s="2">
        <v>5</v>
      </c>
      <c r="L613" s="11">
        <f t="shared" si="12"/>
        <v>10</v>
      </c>
      <c r="M613" s="1">
        <v>2014</v>
      </c>
      <c r="N613" s="1">
        <v>2016</v>
      </c>
      <c r="O613" s="3">
        <v>36153</v>
      </c>
      <c r="P613" s="80">
        <v>11012017</v>
      </c>
      <c r="Q613" s="80">
        <v>110600</v>
      </c>
      <c r="R613" s="80">
        <v>6</v>
      </c>
    </row>
    <row r="614" spans="1:18" x14ac:dyDescent="0.25">
      <c r="A614" s="14">
        <v>563</v>
      </c>
      <c r="B614" s="4" t="s">
        <v>3025</v>
      </c>
      <c r="C614" s="1" t="s">
        <v>126</v>
      </c>
      <c r="D614" s="1" t="s">
        <v>13</v>
      </c>
      <c r="E614" s="1" t="s">
        <v>127</v>
      </c>
      <c r="F614" s="1" t="s">
        <v>128</v>
      </c>
      <c r="G614" s="1" t="s">
        <v>3395</v>
      </c>
      <c r="H614" s="1" t="s">
        <v>15</v>
      </c>
      <c r="I614" s="1" t="s">
        <v>15</v>
      </c>
      <c r="J614" s="1">
        <v>5</v>
      </c>
      <c r="K614" s="2">
        <v>5</v>
      </c>
      <c r="L614" s="11">
        <f t="shared" si="12"/>
        <v>10</v>
      </c>
      <c r="M614" s="1">
        <v>2014</v>
      </c>
      <c r="N614" s="1">
        <v>2016</v>
      </c>
      <c r="O614" s="3">
        <v>36344</v>
      </c>
      <c r="P614" s="80">
        <v>11012017</v>
      </c>
      <c r="Q614" s="80">
        <v>110600</v>
      </c>
      <c r="R614" s="80">
        <v>6</v>
      </c>
    </row>
    <row r="615" spans="1:18" x14ac:dyDescent="0.25">
      <c r="A615" s="14">
        <v>564</v>
      </c>
      <c r="B615" s="4" t="s">
        <v>3026</v>
      </c>
      <c r="C615" s="1" t="s">
        <v>1800</v>
      </c>
      <c r="D615" s="1" t="s">
        <v>13</v>
      </c>
      <c r="E615" s="1" t="s">
        <v>1801</v>
      </c>
      <c r="F615" s="1" t="s">
        <v>1802</v>
      </c>
      <c r="G615" s="1" t="s">
        <v>3395</v>
      </c>
      <c r="H615" s="1" t="s">
        <v>15</v>
      </c>
      <c r="I615" s="1" t="s">
        <v>15</v>
      </c>
      <c r="J615" s="1">
        <v>5</v>
      </c>
      <c r="K615" s="2">
        <v>5</v>
      </c>
      <c r="L615" s="11">
        <f t="shared" si="12"/>
        <v>10</v>
      </c>
      <c r="M615" s="1">
        <v>2014</v>
      </c>
      <c r="N615" s="1">
        <v>2016</v>
      </c>
      <c r="O615" s="3">
        <v>36050</v>
      </c>
      <c r="P615" s="80">
        <v>11012017</v>
      </c>
      <c r="Q615" s="80">
        <v>110600</v>
      </c>
      <c r="R615" s="80">
        <v>6</v>
      </c>
    </row>
    <row r="616" spans="1:18" x14ac:dyDescent="0.25">
      <c r="A616" s="14">
        <v>565</v>
      </c>
      <c r="B616" s="4" t="s">
        <v>3027</v>
      </c>
      <c r="C616" s="1" t="s">
        <v>1418</v>
      </c>
      <c r="D616" s="1" t="s">
        <v>19</v>
      </c>
      <c r="E616" s="1" t="s">
        <v>1055</v>
      </c>
      <c r="F616" s="1" t="s">
        <v>323</v>
      </c>
      <c r="G616" s="1" t="s">
        <v>3395</v>
      </c>
      <c r="H616" s="1" t="s">
        <v>15</v>
      </c>
      <c r="I616" s="1" t="s">
        <v>15</v>
      </c>
      <c r="J616" s="1">
        <v>5</v>
      </c>
      <c r="K616" s="2">
        <v>5</v>
      </c>
      <c r="L616" s="11">
        <f t="shared" si="12"/>
        <v>10</v>
      </c>
      <c r="M616" s="1">
        <v>2014</v>
      </c>
      <c r="N616" s="1">
        <v>2016</v>
      </c>
      <c r="O616" s="3">
        <v>35837</v>
      </c>
      <c r="P616" s="80">
        <v>11012017</v>
      </c>
      <c r="Q616" s="80">
        <v>110600</v>
      </c>
      <c r="R616" s="80">
        <v>6</v>
      </c>
    </row>
    <row r="617" spans="1:18" x14ac:dyDescent="0.25">
      <c r="A617" s="14">
        <v>566</v>
      </c>
      <c r="B617" s="4" t="s">
        <v>3028</v>
      </c>
      <c r="C617" s="1" t="s">
        <v>1169</v>
      </c>
      <c r="D617" s="1" t="s">
        <v>13</v>
      </c>
      <c r="E617" s="1" t="s">
        <v>90</v>
      </c>
      <c r="F617" s="1" t="s">
        <v>561</v>
      </c>
      <c r="G617" s="1" t="s">
        <v>3395</v>
      </c>
      <c r="H617" s="1" t="s">
        <v>15</v>
      </c>
      <c r="I617" s="1" t="s">
        <v>15</v>
      </c>
      <c r="J617" s="1">
        <v>5</v>
      </c>
      <c r="K617" s="2">
        <v>5</v>
      </c>
      <c r="L617" s="11">
        <f t="shared" si="12"/>
        <v>10</v>
      </c>
      <c r="M617" s="1">
        <v>2014</v>
      </c>
      <c r="N617" s="1">
        <v>2016</v>
      </c>
      <c r="O617" s="3">
        <v>36466</v>
      </c>
      <c r="P617" s="80">
        <v>11012017</v>
      </c>
      <c r="Q617" s="80">
        <v>110600</v>
      </c>
      <c r="R617" s="80">
        <v>6</v>
      </c>
    </row>
    <row r="618" spans="1:18" x14ac:dyDescent="0.25">
      <c r="A618" s="14">
        <v>567</v>
      </c>
      <c r="B618" s="4" t="s">
        <v>3029</v>
      </c>
      <c r="C618" s="1" t="s">
        <v>1211</v>
      </c>
      <c r="D618" s="1" t="s">
        <v>13</v>
      </c>
      <c r="E618" s="1" t="s">
        <v>265</v>
      </c>
      <c r="F618" s="1" t="s">
        <v>266</v>
      </c>
      <c r="G618" s="1" t="s">
        <v>3395</v>
      </c>
      <c r="H618" s="1" t="s">
        <v>15</v>
      </c>
      <c r="I618" s="1" t="s">
        <v>15</v>
      </c>
      <c r="J618" s="1">
        <v>5</v>
      </c>
      <c r="K618" s="2">
        <v>5</v>
      </c>
      <c r="L618" s="11">
        <f t="shared" si="12"/>
        <v>10</v>
      </c>
      <c r="M618" s="1">
        <v>2014</v>
      </c>
      <c r="N618" s="1">
        <v>2016</v>
      </c>
      <c r="O618" s="3">
        <v>36168</v>
      </c>
      <c r="P618" s="80">
        <v>11012017</v>
      </c>
      <c r="Q618" s="80">
        <v>110600</v>
      </c>
      <c r="R618" s="80">
        <v>6</v>
      </c>
    </row>
    <row r="619" spans="1:18" x14ac:dyDescent="0.25">
      <c r="A619" s="14">
        <v>568</v>
      </c>
      <c r="B619" s="4" t="s">
        <v>3030</v>
      </c>
      <c r="C619" s="1" t="s">
        <v>769</v>
      </c>
      <c r="D619" s="1" t="s">
        <v>13</v>
      </c>
      <c r="E619" s="1" t="s">
        <v>770</v>
      </c>
      <c r="F619" s="1" t="s">
        <v>771</v>
      </c>
      <c r="G619" s="1" t="s">
        <v>3395</v>
      </c>
      <c r="H619" s="1" t="s">
        <v>15</v>
      </c>
      <c r="I619" s="1" t="s">
        <v>15</v>
      </c>
      <c r="J619" s="1">
        <v>5</v>
      </c>
      <c r="K619" s="2">
        <v>5</v>
      </c>
      <c r="L619" s="11">
        <f t="shared" si="12"/>
        <v>10</v>
      </c>
      <c r="M619" s="1">
        <v>2014</v>
      </c>
      <c r="N619" s="1">
        <v>2016</v>
      </c>
      <c r="O619" s="3">
        <v>36271</v>
      </c>
      <c r="P619" s="80">
        <v>11012017</v>
      </c>
      <c r="Q619" s="80">
        <v>110600</v>
      </c>
      <c r="R619" s="80">
        <v>6</v>
      </c>
    </row>
    <row r="620" spans="1:18" x14ac:dyDescent="0.25">
      <c r="A620" s="14">
        <v>569</v>
      </c>
      <c r="B620" s="4" t="s">
        <v>3031</v>
      </c>
      <c r="C620" s="1" t="s">
        <v>707</v>
      </c>
      <c r="D620" s="1" t="s">
        <v>13</v>
      </c>
      <c r="E620" s="1" t="s">
        <v>708</v>
      </c>
      <c r="F620" s="1" t="s">
        <v>709</v>
      </c>
      <c r="G620" s="1" t="s">
        <v>3395</v>
      </c>
      <c r="H620" s="1" t="s">
        <v>66</v>
      </c>
      <c r="I620" s="1" t="s">
        <v>15</v>
      </c>
      <c r="J620" s="1">
        <v>5</v>
      </c>
      <c r="K620" s="2">
        <v>5</v>
      </c>
      <c r="L620" s="11">
        <f t="shared" ref="L620:L683" si="13">J620+K620</f>
        <v>10</v>
      </c>
      <c r="M620" s="1">
        <v>2014</v>
      </c>
      <c r="N620" s="1">
        <v>2016</v>
      </c>
      <c r="O620" s="3">
        <v>36519</v>
      </c>
      <c r="P620" s="80">
        <v>11012017</v>
      </c>
      <c r="Q620" s="80">
        <v>110600</v>
      </c>
      <c r="R620" s="80">
        <v>6</v>
      </c>
    </row>
    <row r="621" spans="1:18" x14ac:dyDescent="0.25">
      <c r="A621" s="14">
        <v>570</v>
      </c>
      <c r="B621" s="4" t="s">
        <v>3032</v>
      </c>
      <c r="C621" s="1" t="s">
        <v>2068</v>
      </c>
      <c r="D621" s="1" t="s">
        <v>19</v>
      </c>
      <c r="E621" s="1" t="s">
        <v>54</v>
      </c>
      <c r="F621" s="1" t="s">
        <v>2069</v>
      </c>
      <c r="G621" s="1" t="s">
        <v>3395</v>
      </c>
      <c r="H621" s="1" t="s">
        <v>15</v>
      </c>
      <c r="I621" s="1" t="s">
        <v>15</v>
      </c>
      <c r="J621" s="1">
        <v>5</v>
      </c>
      <c r="K621" s="2">
        <v>5</v>
      </c>
      <c r="L621" s="11">
        <f t="shared" si="13"/>
        <v>10</v>
      </c>
      <c r="M621" s="1">
        <v>2014</v>
      </c>
      <c r="N621" s="1">
        <v>2016</v>
      </c>
      <c r="O621" s="3">
        <v>36414</v>
      </c>
      <c r="P621" s="80">
        <v>11012017</v>
      </c>
      <c r="Q621" s="80">
        <v>110600</v>
      </c>
      <c r="R621" s="80">
        <v>6</v>
      </c>
    </row>
    <row r="622" spans="1:18" x14ac:dyDescent="0.25">
      <c r="A622" s="14">
        <v>571</v>
      </c>
      <c r="B622" s="4" t="s">
        <v>3033</v>
      </c>
      <c r="C622" s="1" t="s">
        <v>1883</v>
      </c>
      <c r="D622" s="1" t="s">
        <v>13</v>
      </c>
      <c r="E622" s="1" t="s">
        <v>1884</v>
      </c>
      <c r="F622" s="1" t="s">
        <v>1885</v>
      </c>
      <c r="G622" s="1" t="s">
        <v>3395</v>
      </c>
      <c r="H622" s="1" t="s">
        <v>18</v>
      </c>
      <c r="I622" s="1" t="s">
        <v>15</v>
      </c>
      <c r="J622" s="1">
        <v>5</v>
      </c>
      <c r="K622" s="2">
        <v>5</v>
      </c>
      <c r="L622" s="11">
        <f t="shared" si="13"/>
        <v>10</v>
      </c>
      <c r="M622" s="1">
        <v>2014</v>
      </c>
      <c r="N622" s="1">
        <v>2016</v>
      </c>
      <c r="O622" s="3">
        <v>36351</v>
      </c>
      <c r="P622" s="80">
        <v>11012017</v>
      </c>
      <c r="Q622" s="80">
        <v>110600</v>
      </c>
      <c r="R622" s="80">
        <v>6</v>
      </c>
    </row>
    <row r="623" spans="1:18" x14ac:dyDescent="0.25">
      <c r="A623" s="14">
        <v>572</v>
      </c>
      <c r="B623" s="4" t="s">
        <v>3034</v>
      </c>
      <c r="C623" s="1" t="s">
        <v>415</v>
      </c>
      <c r="D623" s="1" t="s">
        <v>13</v>
      </c>
      <c r="E623" s="1" t="s">
        <v>300</v>
      </c>
      <c r="F623" s="1" t="s">
        <v>232</v>
      </c>
      <c r="G623" s="1" t="s">
        <v>3395</v>
      </c>
      <c r="H623" s="1" t="s">
        <v>15</v>
      </c>
      <c r="I623" s="1" t="s">
        <v>15</v>
      </c>
      <c r="J623" s="1">
        <v>5</v>
      </c>
      <c r="K623" s="2">
        <v>5</v>
      </c>
      <c r="L623" s="11">
        <f t="shared" si="13"/>
        <v>10</v>
      </c>
      <c r="M623" s="1">
        <v>2014</v>
      </c>
      <c r="N623" s="1">
        <v>2016</v>
      </c>
      <c r="O623" s="3">
        <v>35898</v>
      </c>
      <c r="P623" s="80">
        <v>11012017</v>
      </c>
      <c r="Q623" s="80">
        <v>110600</v>
      </c>
      <c r="R623" s="80">
        <v>6</v>
      </c>
    </row>
    <row r="624" spans="1:18" x14ac:dyDescent="0.25">
      <c r="A624" s="14">
        <v>573</v>
      </c>
      <c r="B624" s="4" t="s">
        <v>3035</v>
      </c>
      <c r="C624" s="1" t="s">
        <v>1797</v>
      </c>
      <c r="D624" s="1" t="s">
        <v>13</v>
      </c>
      <c r="E624" s="1" t="s">
        <v>1798</v>
      </c>
      <c r="F624" s="1" t="s">
        <v>1799</v>
      </c>
      <c r="G624" s="1" t="s">
        <v>3395</v>
      </c>
      <c r="H624" s="1" t="s">
        <v>15</v>
      </c>
      <c r="I624" s="1" t="s">
        <v>15</v>
      </c>
      <c r="J624" s="1">
        <v>5</v>
      </c>
      <c r="K624" s="2">
        <v>5</v>
      </c>
      <c r="L624" s="11">
        <f t="shared" si="13"/>
        <v>10</v>
      </c>
      <c r="M624" s="1">
        <v>2014</v>
      </c>
      <c r="N624" s="1">
        <v>2016</v>
      </c>
      <c r="O624" s="3">
        <v>35792</v>
      </c>
      <c r="P624" s="80">
        <v>11012017</v>
      </c>
      <c r="Q624" s="80">
        <v>110600</v>
      </c>
      <c r="R624" s="80">
        <v>6</v>
      </c>
    </row>
    <row r="625" spans="1:18" x14ac:dyDescent="0.25">
      <c r="A625" s="14">
        <v>574</v>
      </c>
      <c r="B625" s="4" t="s">
        <v>3036</v>
      </c>
      <c r="C625" s="1" t="s">
        <v>137</v>
      </c>
      <c r="D625" s="1" t="s">
        <v>13</v>
      </c>
      <c r="E625" s="1" t="s">
        <v>1119</v>
      </c>
      <c r="F625" s="1" t="s">
        <v>1120</v>
      </c>
      <c r="G625" s="1" t="s">
        <v>3395</v>
      </c>
      <c r="H625" s="1" t="s">
        <v>15</v>
      </c>
      <c r="I625" s="1" t="s">
        <v>15</v>
      </c>
      <c r="J625" s="1">
        <v>5</v>
      </c>
      <c r="K625" s="2">
        <v>5</v>
      </c>
      <c r="L625" s="11">
        <f t="shared" si="13"/>
        <v>10</v>
      </c>
      <c r="M625" s="1">
        <v>2014</v>
      </c>
      <c r="N625" s="1">
        <v>2016</v>
      </c>
      <c r="O625" s="3">
        <v>36475</v>
      </c>
      <c r="P625" s="80">
        <v>11012017</v>
      </c>
      <c r="Q625" s="80">
        <v>110600</v>
      </c>
      <c r="R625" s="80">
        <v>6</v>
      </c>
    </row>
    <row r="626" spans="1:18" x14ac:dyDescent="0.25">
      <c r="A626" s="14">
        <v>575</v>
      </c>
      <c r="B626" s="4" t="s">
        <v>3037</v>
      </c>
      <c r="C626" s="1" t="s">
        <v>229</v>
      </c>
      <c r="D626" s="1" t="s">
        <v>13</v>
      </c>
      <c r="E626" s="1" t="s">
        <v>230</v>
      </c>
      <c r="F626" s="1" t="s">
        <v>231</v>
      </c>
      <c r="G626" s="1" t="s">
        <v>3395</v>
      </c>
      <c r="H626" s="1" t="s">
        <v>15</v>
      </c>
      <c r="I626" s="1" t="s">
        <v>15</v>
      </c>
      <c r="J626" s="1">
        <v>5</v>
      </c>
      <c r="K626" s="2">
        <v>5</v>
      </c>
      <c r="L626" s="11">
        <f t="shared" si="13"/>
        <v>10</v>
      </c>
      <c r="M626" s="1">
        <v>2014</v>
      </c>
      <c r="N626" s="1">
        <v>2016</v>
      </c>
      <c r="O626" s="3">
        <v>36171</v>
      </c>
      <c r="P626" s="80">
        <v>11012017</v>
      </c>
      <c r="Q626" s="80">
        <v>110600</v>
      </c>
      <c r="R626" s="80">
        <v>6</v>
      </c>
    </row>
    <row r="627" spans="1:18" x14ac:dyDescent="0.25">
      <c r="A627" s="14">
        <v>576</v>
      </c>
      <c r="B627" s="4" t="s">
        <v>3038</v>
      </c>
      <c r="C627" s="1" t="s">
        <v>1116</v>
      </c>
      <c r="D627" s="1" t="s">
        <v>13</v>
      </c>
      <c r="E627" s="1" t="s">
        <v>1117</v>
      </c>
      <c r="F627" s="1" t="s">
        <v>1118</v>
      </c>
      <c r="G627" s="1" t="s">
        <v>3395</v>
      </c>
      <c r="H627" s="1" t="s">
        <v>15</v>
      </c>
      <c r="I627" s="1" t="s">
        <v>15</v>
      </c>
      <c r="J627" s="1">
        <v>5</v>
      </c>
      <c r="K627" s="2">
        <v>5</v>
      </c>
      <c r="L627" s="11">
        <f t="shared" si="13"/>
        <v>10</v>
      </c>
      <c r="M627" s="1">
        <v>2014</v>
      </c>
      <c r="N627" s="1">
        <v>2016</v>
      </c>
      <c r="O627" s="3">
        <v>36119</v>
      </c>
      <c r="P627" s="80">
        <v>11012017</v>
      </c>
      <c r="Q627" s="80">
        <v>110600</v>
      </c>
      <c r="R627" s="80">
        <v>6</v>
      </c>
    </row>
    <row r="628" spans="1:18" x14ac:dyDescent="0.25">
      <c r="A628" s="14">
        <v>577</v>
      </c>
      <c r="B628" s="4" t="s">
        <v>3039</v>
      </c>
      <c r="C628" s="1" t="s">
        <v>395</v>
      </c>
      <c r="D628" s="1" t="s">
        <v>13</v>
      </c>
      <c r="E628" s="1" t="s">
        <v>1252</v>
      </c>
      <c r="F628" s="1" t="s">
        <v>1253</v>
      </c>
      <c r="G628" s="1" t="s">
        <v>3395</v>
      </c>
      <c r="H628" s="1" t="s">
        <v>15</v>
      </c>
      <c r="I628" s="1" t="s">
        <v>15</v>
      </c>
      <c r="J628" s="1">
        <v>5</v>
      </c>
      <c r="K628" s="2">
        <v>5</v>
      </c>
      <c r="L628" s="11">
        <f t="shared" si="13"/>
        <v>10</v>
      </c>
      <c r="M628" s="1">
        <v>2014</v>
      </c>
      <c r="N628" s="1">
        <v>2016</v>
      </c>
      <c r="O628" s="3">
        <v>36056</v>
      </c>
      <c r="P628" s="80">
        <v>11012017</v>
      </c>
      <c r="Q628" s="80">
        <v>110600</v>
      </c>
      <c r="R628" s="80">
        <v>6</v>
      </c>
    </row>
    <row r="629" spans="1:18" x14ac:dyDescent="0.25">
      <c r="A629" s="14">
        <v>578</v>
      </c>
      <c r="B629" s="4" t="s">
        <v>3040</v>
      </c>
      <c r="C629" s="1" t="s">
        <v>782</v>
      </c>
      <c r="D629" s="1" t="s">
        <v>13</v>
      </c>
      <c r="E629" s="1" t="s">
        <v>783</v>
      </c>
      <c r="F629" s="1" t="s">
        <v>784</v>
      </c>
      <c r="G629" s="1" t="s">
        <v>3395</v>
      </c>
      <c r="H629" s="1" t="s">
        <v>111</v>
      </c>
      <c r="I629" s="1" t="s">
        <v>15</v>
      </c>
      <c r="J629" s="1">
        <v>5</v>
      </c>
      <c r="K629" s="2">
        <v>5</v>
      </c>
      <c r="L629" s="11">
        <f t="shared" si="13"/>
        <v>10</v>
      </c>
      <c r="M629" s="1">
        <v>2014</v>
      </c>
      <c r="N629" s="1">
        <v>2016</v>
      </c>
      <c r="O629" s="3">
        <v>36182</v>
      </c>
      <c r="P629" s="80">
        <v>11012017</v>
      </c>
      <c r="Q629" s="80">
        <v>110600</v>
      </c>
      <c r="R629" s="80">
        <v>6</v>
      </c>
    </row>
    <row r="630" spans="1:18" x14ac:dyDescent="0.25">
      <c r="A630" s="14">
        <v>579</v>
      </c>
      <c r="B630" s="4" t="s">
        <v>3041</v>
      </c>
      <c r="C630" s="1" t="s">
        <v>252</v>
      </c>
      <c r="D630" s="1" t="s">
        <v>13</v>
      </c>
      <c r="E630" s="1" t="s">
        <v>253</v>
      </c>
      <c r="F630" s="1" t="s">
        <v>254</v>
      </c>
      <c r="G630" s="1" t="s">
        <v>3395</v>
      </c>
      <c r="H630" s="1" t="s">
        <v>18</v>
      </c>
      <c r="I630" s="1" t="s">
        <v>18</v>
      </c>
      <c r="J630" s="1">
        <v>5</v>
      </c>
      <c r="K630" s="2">
        <v>5</v>
      </c>
      <c r="L630" s="11">
        <f t="shared" si="13"/>
        <v>10</v>
      </c>
      <c r="M630" s="1">
        <v>2014</v>
      </c>
      <c r="N630" s="1">
        <v>2016</v>
      </c>
      <c r="O630" s="3">
        <v>36157</v>
      </c>
      <c r="P630" s="80">
        <v>11012017</v>
      </c>
      <c r="Q630" s="80">
        <v>110600</v>
      </c>
      <c r="R630" s="80">
        <v>6</v>
      </c>
    </row>
    <row r="631" spans="1:18" x14ac:dyDescent="0.25">
      <c r="A631" s="14">
        <v>580</v>
      </c>
      <c r="B631" s="4" t="s">
        <v>3042</v>
      </c>
      <c r="C631" s="1" t="s">
        <v>1948</v>
      </c>
      <c r="D631" s="1" t="s">
        <v>13</v>
      </c>
      <c r="E631" s="1" t="s">
        <v>1949</v>
      </c>
      <c r="F631" s="1" t="s">
        <v>1950</v>
      </c>
      <c r="G631" s="1" t="s">
        <v>3395</v>
      </c>
      <c r="H631" s="1" t="s">
        <v>15</v>
      </c>
      <c r="I631" s="1" t="s">
        <v>15</v>
      </c>
      <c r="J631" s="1">
        <v>5</v>
      </c>
      <c r="K631" s="2">
        <v>5</v>
      </c>
      <c r="L631" s="11">
        <f t="shared" si="13"/>
        <v>10</v>
      </c>
      <c r="M631" s="1">
        <v>2014</v>
      </c>
      <c r="N631" s="1">
        <v>2016</v>
      </c>
      <c r="O631" s="3">
        <v>35446</v>
      </c>
      <c r="P631" s="80">
        <v>11012017</v>
      </c>
      <c r="Q631" s="80">
        <v>110600</v>
      </c>
      <c r="R631" s="80">
        <v>6</v>
      </c>
    </row>
    <row r="632" spans="1:18" x14ac:dyDescent="0.25">
      <c r="A632" s="14">
        <v>581</v>
      </c>
      <c r="B632" s="4" t="s">
        <v>3043</v>
      </c>
      <c r="C632" s="1" t="s">
        <v>1708</v>
      </c>
      <c r="D632" s="1" t="s">
        <v>13</v>
      </c>
      <c r="E632" s="1" t="s">
        <v>1709</v>
      </c>
      <c r="F632" s="1" t="s">
        <v>1710</v>
      </c>
      <c r="G632" s="1" t="s">
        <v>3395</v>
      </c>
      <c r="H632" s="1" t="s">
        <v>15</v>
      </c>
      <c r="I632" s="1" t="s">
        <v>15</v>
      </c>
      <c r="J632" s="1">
        <v>5</v>
      </c>
      <c r="K632" s="2">
        <v>5</v>
      </c>
      <c r="L632" s="11">
        <f t="shared" si="13"/>
        <v>10</v>
      </c>
      <c r="M632" s="1">
        <v>2014</v>
      </c>
      <c r="N632" s="1">
        <v>2016</v>
      </c>
      <c r="O632" s="3">
        <v>35977</v>
      </c>
      <c r="P632" s="80">
        <v>11012017</v>
      </c>
      <c r="Q632" s="80">
        <v>110600</v>
      </c>
      <c r="R632" s="80">
        <v>6</v>
      </c>
    </row>
    <row r="633" spans="1:18" x14ac:dyDescent="0.25">
      <c r="A633" s="14">
        <v>582</v>
      </c>
      <c r="B633" s="4" t="s">
        <v>3044</v>
      </c>
      <c r="C633" s="1" t="s">
        <v>1246</v>
      </c>
      <c r="D633" s="1" t="s">
        <v>13</v>
      </c>
      <c r="E633" s="1" t="s">
        <v>1892</v>
      </c>
      <c r="F633" s="1" t="s">
        <v>1893</v>
      </c>
      <c r="G633" s="1" t="s">
        <v>3395</v>
      </c>
      <c r="H633" s="1" t="s">
        <v>15</v>
      </c>
      <c r="I633" s="1" t="s">
        <v>15</v>
      </c>
      <c r="J633" s="1">
        <v>5</v>
      </c>
      <c r="K633" s="2">
        <v>5</v>
      </c>
      <c r="L633" s="11">
        <f t="shared" si="13"/>
        <v>10</v>
      </c>
      <c r="M633" s="1">
        <v>2014</v>
      </c>
      <c r="N633" s="1">
        <v>2016</v>
      </c>
      <c r="O633" s="3">
        <v>36524</v>
      </c>
      <c r="P633" s="80">
        <v>11012017</v>
      </c>
      <c r="Q633" s="80">
        <v>110600</v>
      </c>
      <c r="R633" s="80">
        <v>6</v>
      </c>
    </row>
    <row r="634" spans="1:18" x14ac:dyDescent="0.25">
      <c r="A634" s="14">
        <v>583</v>
      </c>
      <c r="B634" s="4" t="s">
        <v>3045</v>
      </c>
      <c r="C634" s="1" t="s">
        <v>1419</v>
      </c>
      <c r="D634" s="1" t="s">
        <v>13</v>
      </c>
      <c r="E634" s="1" t="s">
        <v>717</v>
      </c>
      <c r="F634" s="1" t="s">
        <v>1420</v>
      </c>
      <c r="G634" s="1" t="s">
        <v>3395</v>
      </c>
      <c r="H634" s="1" t="s">
        <v>15</v>
      </c>
      <c r="I634" s="1" t="s">
        <v>15</v>
      </c>
      <c r="J634" s="1">
        <v>5</v>
      </c>
      <c r="K634" s="2">
        <v>5</v>
      </c>
      <c r="L634" s="11">
        <f t="shared" si="13"/>
        <v>10</v>
      </c>
      <c r="M634" s="1">
        <v>2014</v>
      </c>
      <c r="N634" s="1">
        <v>2016</v>
      </c>
      <c r="O634" s="3">
        <v>35835</v>
      </c>
      <c r="P634" s="80">
        <v>11012017</v>
      </c>
      <c r="Q634" s="80">
        <v>110600</v>
      </c>
      <c r="R634" s="80">
        <v>6</v>
      </c>
    </row>
    <row r="635" spans="1:18" x14ac:dyDescent="0.25">
      <c r="A635" s="14">
        <v>584</v>
      </c>
      <c r="B635" s="4" t="s">
        <v>3046</v>
      </c>
      <c r="C635" s="1" t="s">
        <v>451</v>
      </c>
      <c r="D635" s="1" t="s">
        <v>19</v>
      </c>
      <c r="E635" s="1" t="s">
        <v>452</v>
      </c>
      <c r="F635" s="1" t="s">
        <v>453</v>
      </c>
      <c r="G635" s="1" t="s">
        <v>3395</v>
      </c>
      <c r="H635" s="1" t="s">
        <v>15</v>
      </c>
      <c r="I635" s="1" t="s">
        <v>15</v>
      </c>
      <c r="J635" s="1">
        <v>5</v>
      </c>
      <c r="K635" s="2">
        <v>5</v>
      </c>
      <c r="L635" s="11">
        <f t="shared" si="13"/>
        <v>10</v>
      </c>
      <c r="M635" s="1">
        <v>2014</v>
      </c>
      <c r="N635" s="1">
        <v>2016</v>
      </c>
      <c r="O635" s="3">
        <v>35830</v>
      </c>
      <c r="P635" s="80">
        <v>11012017</v>
      </c>
      <c r="Q635" s="80">
        <v>110600</v>
      </c>
      <c r="R635" s="80">
        <v>6</v>
      </c>
    </row>
    <row r="636" spans="1:18" x14ac:dyDescent="0.25">
      <c r="A636" s="14">
        <v>585</v>
      </c>
      <c r="B636" s="4" t="s">
        <v>3047</v>
      </c>
      <c r="C636" s="1" t="s">
        <v>1786</v>
      </c>
      <c r="D636" s="1" t="s">
        <v>13</v>
      </c>
      <c r="E636" s="1" t="s">
        <v>1787</v>
      </c>
      <c r="F636" s="1" t="s">
        <v>1788</v>
      </c>
      <c r="G636" s="1" t="s">
        <v>3399</v>
      </c>
      <c r="H636" s="1" t="s">
        <v>365</v>
      </c>
      <c r="I636" s="1" t="s">
        <v>365</v>
      </c>
      <c r="J636" s="1">
        <v>5</v>
      </c>
      <c r="K636" s="2">
        <v>5</v>
      </c>
      <c r="L636" s="11">
        <f t="shared" si="13"/>
        <v>10</v>
      </c>
      <c r="M636" s="1">
        <v>2014</v>
      </c>
      <c r="N636" s="1">
        <v>2016</v>
      </c>
      <c r="O636" s="3">
        <v>35523</v>
      </c>
      <c r="P636" s="80">
        <v>11012017</v>
      </c>
      <c r="Q636" s="80">
        <v>110600</v>
      </c>
      <c r="R636" s="80">
        <v>6</v>
      </c>
    </row>
    <row r="637" spans="1:18" x14ac:dyDescent="0.25">
      <c r="A637" s="14">
        <v>586</v>
      </c>
      <c r="B637" s="4" t="s">
        <v>3048</v>
      </c>
      <c r="C637" s="1" t="s">
        <v>1339</v>
      </c>
      <c r="D637" s="1" t="s">
        <v>13</v>
      </c>
      <c r="E637" s="1" t="s">
        <v>1340</v>
      </c>
      <c r="F637" s="1" t="s">
        <v>1341</v>
      </c>
      <c r="G637" s="1" t="s">
        <v>3395</v>
      </c>
      <c r="H637" s="1" t="s">
        <v>97</v>
      </c>
      <c r="I637" s="1" t="s">
        <v>97</v>
      </c>
      <c r="J637" s="1">
        <v>5</v>
      </c>
      <c r="K637" s="2">
        <v>5</v>
      </c>
      <c r="L637" s="11">
        <f t="shared" si="13"/>
        <v>10</v>
      </c>
      <c r="M637" s="1">
        <v>2014</v>
      </c>
      <c r="N637" s="1">
        <v>2016</v>
      </c>
      <c r="O637" s="3">
        <v>36418</v>
      </c>
      <c r="P637" s="80">
        <v>11012017</v>
      </c>
      <c r="Q637" s="80">
        <v>110600</v>
      </c>
      <c r="R637" s="80">
        <v>6</v>
      </c>
    </row>
    <row r="638" spans="1:18" x14ac:dyDescent="0.25">
      <c r="A638" s="14">
        <v>587</v>
      </c>
      <c r="B638" s="4" t="s">
        <v>3049</v>
      </c>
      <c r="C638" s="1" t="s">
        <v>1232</v>
      </c>
      <c r="D638" s="1" t="s">
        <v>13</v>
      </c>
      <c r="E638" s="1" t="s">
        <v>1233</v>
      </c>
      <c r="F638" s="1" t="s">
        <v>1234</v>
      </c>
      <c r="G638" s="1" t="s">
        <v>3395</v>
      </c>
      <c r="H638" s="1" t="s">
        <v>15</v>
      </c>
      <c r="I638" s="1" t="s">
        <v>15</v>
      </c>
      <c r="J638" s="1">
        <v>5</v>
      </c>
      <c r="K638" s="2">
        <v>5</v>
      </c>
      <c r="L638" s="11">
        <f t="shared" si="13"/>
        <v>10</v>
      </c>
      <c r="M638" s="1">
        <v>2014</v>
      </c>
      <c r="N638" s="1">
        <v>2016</v>
      </c>
      <c r="O638" s="3">
        <v>36134</v>
      </c>
      <c r="P638" s="80">
        <v>11012017</v>
      </c>
      <c r="Q638" s="80">
        <v>110600</v>
      </c>
      <c r="R638" s="80">
        <v>6</v>
      </c>
    </row>
    <row r="639" spans="1:18" x14ac:dyDescent="0.25">
      <c r="A639" s="14">
        <v>588</v>
      </c>
      <c r="B639" s="4" t="s">
        <v>3050</v>
      </c>
      <c r="C639" s="1" t="s">
        <v>668</v>
      </c>
      <c r="D639" s="1" t="s">
        <v>13</v>
      </c>
      <c r="E639" s="1" t="s">
        <v>669</v>
      </c>
      <c r="F639" s="1" t="s">
        <v>613</v>
      </c>
      <c r="G639" s="1" t="s">
        <v>3395</v>
      </c>
      <c r="H639" s="1" t="s">
        <v>15</v>
      </c>
      <c r="I639" s="1" t="s">
        <v>15</v>
      </c>
      <c r="J639" s="1">
        <v>5</v>
      </c>
      <c r="K639" s="2">
        <v>5</v>
      </c>
      <c r="L639" s="11">
        <f t="shared" si="13"/>
        <v>10</v>
      </c>
      <c r="M639" s="1">
        <v>2013</v>
      </c>
      <c r="N639" s="1">
        <v>2015</v>
      </c>
      <c r="O639" s="3">
        <v>35754</v>
      </c>
      <c r="P639" s="80">
        <v>11012017</v>
      </c>
      <c r="Q639" s="80">
        <v>110600</v>
      </c>
      <c r="R639" s="80">
        <v>6</v>
      </c>
    </row>
    <row r="640" spans="1:18" x14ac:dyDescent="0.25">
      <c r="A640" s="14">
        <v>589</v>
      </c>
      <c r="B640" s="4" t="s">
        <v>3051</v>
      </c>
      <c r="C640" s="1" t="s">
        <v>862</v>
      </c>
      <c r="D640" s="1" t="s">
        <v>13</v>
      </c>
      <c r="E640" s="1" t="s">
        <v>863</v>
      </c>
      <c r="F640" s="1" t="s">
        <v>135</v>
      </c>
      <c r="G640" s="1" t="s">
        <v>3395</v>
      </c>
      <c r="H640" s="1" t="s">
        <v>15</v>
      </c>
      <c r="I640" s="1" t="s">
        <v>15</v>
      </c>
      <c r="J640" s="1">
        <v>5</v>
      </c>
      <c r="K640" s="2">
        <v>5</v>
      </c>
      <c r="L640" s="11">
        <f t="shared" si="13"/>
        <v>10</v>
      </c>
      <c r="M640" s="1">
        <v>2014</v>
      </c>
      <c r="N640" s="1">
        <v>2016</v>
      </c>
      <c r="O640" s="3">
        <v>36078</v>
      </c>
      <c r="P640" s="80">
        <v>11012017</v>
      </c>
      <c r="Q640" s="80">
        <v>110600</v>
      </c>
      <c r="R640" s="80">
        <v>6</v>
      </c>
    </row>
    <row r="641" spans="1:18" x14ac:dyDescent="0.25">
      <c r="A641" s="14">
        <v>590</v>
      </c>
      <c r="B641" s="4" t="s">
        <v>3052</v>
      </c>
      <c r="C641" s="1" t="s">
        <v>1931</v>
      </c>
      <c r="D641" s="1" t="s">
        <v>13</v>
      </c>
      <c r="E641" s="1" t="s">
        <v>1932</v>
      </c>
      <c r="F641" s="1" t="s">
        <v>1933</v>
      </c>
      <c r="G641" s="1" t="s">
        <v>3395</v>
      </c>
      <c r="H641" s="1" t="s">
        <v>97</v>
      </c>
      <c r="I641" s="1" t="s">
        <v>15</v>
      </c>
      <c r="J641" s="1">
        <v>5</v>
      </c>
      <c r="K641" s="2">
        <v>5</v>
      </c>
      <c r="L641" s="11">
        <f t="shared" si="13"/>
        <v>10</v>
      </c>
      <c r="M641" s="1">
        <v>2014</v>
      </c>
      <c r="N641" s="1">
        <v>2016</v>
      </c>
      <c r="O641" s="3">
        <v>35844</v>
      </c>
      <c r="P641" s="80">
        <v>11012017</v>
      </c>
      <c r="Q641" s="80">
        <v>110600</v>
      </c>
      <c r="R641" s="80">
        <v>6</v>
      </c>
    </row>
    <row r="642" spans="1:18" x14ac:dyDescent="0.25">
      <c r="A642" s="14">
        <v>591</v>
      </c>
      <c r="B642" s="4" t="s">
        <v>3053</v>
      </c>
      <c r="C642" s="1" t="s">
        <v>1133</v>
      </c>
      <c r="D642" s="1" t="s">
        <v>13</v>
      </c>
      <c r="E642" s="1" t="s">
        <v>1134</v>
      </c>
      <c r="F642" s="1" t="s">
        <v>660</v>
      </c>
      <c r="G642" s="1" t="s">
        <v>3395</v>
      </c>
      <c r="H642" s="1" t="s">
        <v>15</v>
      </c>
      <c r="I642" s="1" t="s">
        <v>15</v>
      </c>
      <c r="J642" s="1">
        <v>5</v>
      </c>
      <c r="K642" s="2">
        <v>5</v>
      </c>
      <c r="L642" s="11">
        <f t="shared" si="13"/>
        <v>10</v>
      </c>
      <c r="M642" s="1">
        <v>2014</v>
      </c>
      <c r="N642" s="1">
        <v>2016</v>
      </c>
      <c r="O642" s="3">
        <v>35835</v>
      </c>
      <c r="P642" s="80">
        <v>11012017</v>
      </c>
      <c r="Q642" s="80">
        <v>110600</v>
      </c>
      <c r="R642" s="80">
        <v>6</v>
      </c>
    </row>
    <row r="643" spans="1:18" x14ac:dyDescent="0.25">
      <c r="A643" s="14">
        <v>592</v>
      </c>
      <c r="B643" s="4" t="s">
        <v>3054</v>
      </c>
      <c r="C643" s="1" t="s">
        <v>1731</v>
      </c>
      <c r="D643" s="1" t="s">
        <v>13</v>
      </c>
      <c r="E643" s="1" t="s">
        <v>1732</v>
      </c>
      <c r="F643" s="1" t="s">
        <v>1733</v>
      </c>
      <c r="G643" s="1" t="s">
        <v>3399</v>
      </c>
      <c r="H643" s="1" t="s">
        <v>49</v>
      </c>
      <c r="I643" s="1" t="s">
        <v>49</v>
      </c>
      <c r="J643" s="1">
        <v>5</v>
      </c>
      <c r="K643" s="2">
        <v>5</v>
      </c>
      <c r="L643" s="11">
        <f t="shared" si="13"/>
        <v>10</v>
      </c>
      <c r="M643" s="1">
        <v>2014</v>
      </c>
      <c r="N643" s="1">
        <v>2016</v>
      </c>
      <c r="O643" s="3">
        <v>35787</v>
      </c>
      <c r="P643" s="80">
        <v>11012017</v>
      </c>
      <c r="Q643" s="80">
        <v>110600</v>
      </c>
      <c r="R643" s="80">
        <v>6</v>
      </c>
    </row>
    <row r="644" spans="1:18" x14ac:dyDescent="0.25">
      <c r="A644" s="14">
        <v>593</v>
      </c>
      <c r="B644" s="4" t="s">
        <v>3055</v>
      </c>
      <c r="C644" s="1" t="s">
        <v>1875</v>
      </c>
      <c r="D644" s="1" t="s">
        <v>13</v>
      </c>
      <c r="E644" s="1" t="s">
        <v>1876</v>
      </c>
      <c r="F644" s="1" t="s">
        <v>1159</v>
      </c>
      <c r="G644" s="1" t="s">
        <v>3395</v>
      </c>
      <c r="H644" s="1" t="s">
        <v>15</v>
      </c>
      <c r="I644" s="1" t="s">
        <v>15</v>
      </c>
      <c r="J644" s="1">
        <v>5</v>
      </c>
      <c r="K644" s="2">
        <v>5</v>
      </c>
      <c r="L644" s="11">
        <f t="shared" si="13"/>
        <v>10</v>
      </c>
      <c r="M644" s="1">
        <v>2014</v>
      </c>
      <c r="N644" s="1">
        <v>2016</v>
      </c>
      <c r="O644" s="3">
        <v>36013</v>
      </c>
      <c r="P644" s="80">
        <v>11012017</v>
      </c>
      <c r="Q644" s="80">
        <v>110600</v>
      </c>
      <c r="R644" s="80">
        <v>6</v>
      </c>
    </row>
    <row r="645" spans="1:18" x14ac:dyDescent="0.25">
      <c r="A645" s="14">
        <v>594</v>
      </c>
      <c r="B645" s="4" t="s">
        <v>3056</v>
      </c>
      <c r="C645" s="1" t="s">
        <v>1203</v>
      </c>
      <c r="D645" s="1" t="s">
        <v>19</v>
      </c>
      <c r="E645" s="1" t="s">
        <v>90</v>
      </c>
      <c r="F645" s="1" t="s">
        <v>1204</v>
      </c>
      <c r="G645" s="1" t="s">
        <v>3395</v>
      </c>
      <c r="H645" s="1" t="s">
        <v>15</v>
      </c>
      <c r="I645" s="1" t="s">
        <v>15</v>
      </c>
      <c r="J645" s="1">
        <v>5</v>
      </c>
      <c r="K645" s="2">
        <v>5</v>
      </c>
      <c r="L645" s="11">
        <f t="shared" si="13"/>
        <v>10</v>
      </c>
      <c r="M645" s="1">
        <v>2014</v>
      </c>
      <c r="N645" s="1">
        <v>2016</v>
      </c>
      <c r="O645" s="3">
        <v>36208</v>
      </c>
      <c r="P645" s="80">
        <v>11012017</v>
      </c>
      <c r="Q645" s="80">
        <v>110600</v>
      </c>
      <c r="R645" s="80">
        <v>6</v>
      </c>
    </row>
    <row r="646" spans="1:18" x14ac:dyDescent="0.25">
      <c r="A646" s="14">
        <v>595</v>
      </c>
      <c r="B646" s="4" t="s">
        <v>3057</v>
      </c>
      <c r="C646" s="1" t="s">
        <v>1281</v>
      </c>
      <c r="D646" s="1" t="s">
        <v>13</v>
      </c>
      <c r="E646" s="1" t="s">
        <v>426</v>
      </c>
      <c r="F646" s="1" t="s">
        <v>1282</v>
      </c>
      <c r="G646" s="1" t="s">
        <v>3395</v>
      </c>
      <c r="H646" s="1" t="s">
        <v>66</v>
      </c>
      <c r="I646" s="1" t="s">
        <v>66</v>
      </c>
      <c r="J646" s="1">
        <v>5</v>
      </c>
      <c r="K646" s="2">
        <v>5</v>
      </c>
      <c r="L646" s="11">
        <f t="shared" si="13"/>
        <v>10</v>
      </c>
      <c r="M646" s="1">
        <v>2014</v>
      </c>
      <c r="N646" s="1">
        <v>2016</v>
      </c>
      <c r="O646" s="3">
        <v>35851</v>
      </c>
      <c r="P646" s="80">
        <v>11012017</v>
      </c>
      <c r="Q646" s="80">
        <v>110600</v>
      </c>
      <c r="R646" s="80">
        <v>6</v>
      </c>
    </row>
    <row r="647" spans="1:18" x14ac:dyDescent="0.25">
      <c r="A647" s="14">
        <v>596</v>
      </c>
      <c r="B647" s="4" t="s">
        <v>3058</v>
      </c>
      <c r="C647" s="1" t="s">
        <v>1538</v>
      </c>
      <c r="D647" s="1" t="s">
        <v>19</v>
      </c>
      <c r="E647" s="1" t="s">
        <v>1539</v>
      </c>
      <c r="F647" s="1" t="s">
        <v>1540</v>
      </c>
      <c r="G647" s="1" t="s">
        <v>3395</v>
      </c>
      <c r="H647" s="1" t="s">
        <v>15</v>
      </c>
      <c r="I647" s="1" t="s">
        <v>15</v>
      </c>
      <c r="J647" s="1">
        <v>5</v>
      </c>
      <c r="K647" s="2">
        <v>5</v>
      </c>
      <c r="L647" s="11">
        <f t="shared" si="13"/>
        <v>10</v>
      </c>
      <c r="M647" s="1">
        <v>2013</v>
      </c>
      <c r="N647" s="1">
        <v>2015</v>
      </c>
      <c r="O647" s="3">
        <v>35737</v>
      </c>
      <c r="P647" s="80">
        <v>11012017</v>
      </c>
      <c r="Q647" s="80">
        <v>110600</v>
      </c>
      <c r="R647" s="80">
        <v>6</v>
      </c>
    </row>
    <row r="648" spans="1:18" x14ac:dyDescent="0.25">
      <c r="A648" s="14">
        <v>597</v>
      </c>
      <c r="B648" s="4" t="s">
        <v>3059</v>
      </c>
      <c r="C648" s="1" t="s">
        <v>1562</v>
      </c>
      <c r="D648" s="1" t="s">
        <v>19</v>
      </c>
      <c r="E648" s="1" t="s">
        <v>1563</v>
      </c>
      <c r="F648" s="1" t="s">
        <v>170</v>
      </c>
      <c r="G648" s="1" t="s">
        <v>3395</v>
      </c>
      <c r="H648" s="1" t="s">
        <v>15</v>
      </c>
      <c r="I648" s="1" t="s">
        <v>15</v>
      </c>
      <c r="J648" s="1">
        <v>5</v>
      </c>
      <c r="K648" s="2">
        <v>5</v>
      </c>
      <c r="L648" s="11">
        <f t="shared" si="13"/>
        <v>10</v>
      </c>
      <c r="M648" s="1">
        <v>2014</v>
      </c>
      <c r="N648" s="1">
        <v>2016</v>
      </c>
      <c r="O648" s="3">
        <v>36161</v>
      </c>
      <c r="P648" s="80">
        <v>11012017</v>
      </c>
      <c r="Q648" s="80">
        <v>110600</v>
      </c>
      <c r="R648" s="80">
        <v>6</v>
      </c>
    </row>
    <row r="649" spans="1:18" x14ac:dyDescent="0.25">
      <c r="A649" s="14">
        <v>598</v>
      </c>
      <c r="B649" s="4" t="s">
        <v>3060</v>
      </c>
      <c r="C649" s="1" t="s">
        <v>258</v>
      </c>
      <c r="D649" s="1" t="s">
        <v>13</v>
      </c>
      <c r="E649" s="1" t="s">
        <v>1943</v>
      </c>
      <c r="F649" s="1" t="s">
        <v>1944</v>
      </c>
      <c r="G649" s="1" t="s">
        <v>3395</v>
      </c>
      <c r="H649" s="1" t="s">
        <v>15</v>
      </c>
      <c r="I649" s="1" t="s">
        <v>15</v>
      </c>
      <c r="J649" s="1">
        <v>5</v>
      </c>
      <c r="K649" s="2">
        <v>5</v>
      </c>
      <c r="L649" s="11">
        <f t="shared" si="13"/>
        <v>10</v>
      </c>
      <c r="M649" s="1">
        <v>2014</v>
      </c>
      <c r="N649" s="1">
        <v>2016</v>
      </c>
      <c r="O649" s="3">
        <v>36354</v>
      </c>
      <c r="P649" s="80">
        <v>11012017</v>
      </c>
      <c r="Q649" s="80">
        <v>110600</v>
      </c>
      <c r="R649" s="80">
        <v>6</v>
      </c>
    </row>
    <row r="650" spans="1:18" x14ac:dyDescent="0.25">
      <c r="A650" s="14">
        <v>599</v>
      </c>
      <c r="B650" s="4" t="s">
        <v>3061</v>
      </c>
      <c r="C650" s="1" t="s">
        <v>1192</v>
      </c>
      <c r="D650" s="1" t="s">
        <v>13</v>
      </c>
      <c r="E650" s="1" t="s">
        <v>1193</v>
      </c>
      <c r="F650" s="1" t="s">
        <v>1194</v>
      </c>
      <c r="G650" s="1" t="s">
        <v>3395</v>
      </c>
      <c r="H650" s="1" t="s">
        <v>15</v>
      </c>
      <c r="I650" s="1" t="s">
        <v>15</v>
      </c>
      <c r="J650" s="1">
        <v>5</v>
      </c>
      <c r="K650" s="2">
        <v>5</v>
      </c>
      <c r="L650" s="11">
        <f t="shared" si="13"/>
        <v>10</v>
      </c>
      <c r="M650" s="1">
        <v>2014</v>
      </c>
      <c r="N650" s="1">
        <v>2016</v>
      </c>
      <c r="O650" s="3">
        <v>36306</v>
      </c>
      <c r="P650" s="80">
        <v>11012017</v>
      </c>
      <c r="Q650" s="80">
        <v>110600</v>
      </c>
      <c r="R650" s="80">
        <v>6</v>
      </c>
    </row>
    <row r="651" spans="1:18" x14ac:dyDescent="0.25">
      <c r="A651" s="14">
        <v>600</v>
      </c>
      <c r="B651" s="4" t="s">
        <v>3062</v>
      </c>
      <c r="C651" s="1" t="s">
        <v>2126</v>
      </c>
      <c r="D651" s="1" t="s">
        <v>13</v>
      </c>
      <c r="E651" s="1" t="s">
        <v>2127</v>
      </c>
      <c r="F651" s="1" t="s">
        <v>2128</v>
      </c>
      <c r="G651" s="1" t="s">
        <v>3395</v>
      </c>
      <c r="H651" s="1" t="s">
        <v>15</v>
      </c>
      <c r="I651" s="1" t="s">
        <v>15</v>
      </c>
      <c r="J651" s="1">
        <v>5</v>
      </c>
      <c r="K651" s="2">
        <v>4.92</v>
      </c>
      <c r="L651" s="11">
        <f t="shared" si="13"/>
        <v>9.92</v>
      </c>
      <c r="M651" s="1">
        <v>2014</v>
      </c>
      <c r="N651" s="1">
        <v>2016</v>
      </c>
      <c r="O651" s="3">
        <v>35936</v>
      </c>
      <c r="P651" s="80">
        <v>11012017</v>
      </c>
      <c r="Q651" s="80">
        <v>110600</v>
      </c>
      <c r="R651" s="80">
        <v>6</v>
      </c>
    </row>
    <row r="652" spans="1:18" x14ac:dyDescent="0.25">
      <c r="A652" s="14">
        <v>601</v>
      </c>
      <c r="B652" s="4" t="s">
        <v>3063</v>
      </c>
      <c r="C652" s="1" t="s">
        <v>1990</v>
      </c>
      <c r="D652" s="1" t="s">
        <v>13</v>
      </c>
      <c r="E652" s="1" t="s">
        <v>1991</v>
      </c>
      <c r="F652" s="1" t="s">
        <v>1992</v>
      </c>
      <c r="G652" s="1" t="s">
        <v>3395</v>
      </c>
      <c r="H652" s="1" t="s">
        <v>49</v>
      </c>
      <c r="I652" s="1" t="s">
        <v>15</v>
      </c>
      <c r="J652" s="1">
        <v>5</v>
      </c>
      <c r="K652" s="2">
        <v>5</v>
      </c>
      <c r="L652" s="11">
        <f t="shared" si="13"/>
        <v>10</v>
      </c>
      <c r="M652" s="1">
        <v>2014</v>
      </c>
      <c r="N652" s="1">
        <v>2016</v>
      </c>
      <c r="O652" s="3">
        <v>35967</v>
      </c>
      <c r="P652" s="80">
        <v>11012017</v>
      </c>
      <c r="Q652" s="80">
        <v>110600</v>
      </c>
      <c r="R652" s="80">
        <v>6</v>
      </c>
    </row>
    <row r="653" spans="1:18" x14ac:dyDescent="0.25">
      <c r="A653" s="14">
        <v>602</v>
      </c>
      <c r="B653" s="4" t="s">
        <v>3064</v>
      </c>
      <c r="C653" s="1" t="s">
        <v>1430</v>
      </c>
      <c r="D653" s="1" t="s">
        <v>13</v>
      </c>
      <c r="E653" s="1" t="s">
        <v>1431</v>
      </c>
      <c r="F653" s="1" t="s">
        <v>1432</v>
      </c>
      <c r="G653" s="1" t="s">
        <v>3395</v>
      </c>
      <c r="H653" s="1" t="s">
        <v>15</v>
      </c>
      <c r="I653" s="1" t="s">
        <v>15</v>
      </c>
      <c r="J653" s="1">
        <v>5</v>
      </c>
      <c r="K653" s="2">
        <v>5</v>
      </c>
      <c r="L653" s="11">
        <f t="shared" si="13"/>
        <v>10</v>
      </c>
      <c r="M653" s="1">
        <v>2014</v>
      </c>
      <c r="N653" s="1">
        <v>2016</v>
      </c>
      <c r="O653" s="3">
        <v>35768</v>
      </c>
      <c r="P653" s="80">
        <v>11012017</v>
      </c>
      <c r="Q653" s="80">
        <v>110600</v>
      </c>
      <c r="R653" s="80">
        <v>6</v>
      </c>
    </row>
    <row r="654" spans="1:18" x14ac:dyDescent="0.25">
      <c r="A654" s="14">
        <v>603</v>
      </c>
      <c r="B654" s="4" t="s">
        <v>3065</v>
      </c>
      <c r="C654" s="1" t="s">
        <v>559</v>
      </c>
      <c r="D654" s="1" t="s">
        <v>13</v>
      </c>
      <c r="E654" s="1" t="s">
        <v>2157</v>
      </c>
      <c r="F654" s="1" t="s">
        <v>2158</v>
      </c>
      <c r="G654" s="1" t="s">
        <v>3395</v>
      </c>
      <c r="H654" s="1" t="s">
        <v>15</v>
      </c>
      <c r="I654" s="1" t="s">
        <v>15</v>
      </c>
      <c r="J654" s="1">
        <v>5</v>
      </c>
      <c r="K654" s="2">
        <v>4.92</v>
      </c>
      <c r="L654" s="11">
        <f t="shared" si="13"/>
        <v>9.92</v>
      </c>
      <c r="M654" s="1">
        <v>2014</v>
      </c>
      <c r="N654" s="1">
        <v>2016</v>
      </c>
      <c r="O654" s="3">
        <v>36272</v>
      </c>
      <c r="P654" s="80">
        <v>11012017</v>
      </c>
      <c r="Q654" s="80">
        <v>110600</v>
      </c>
      <c r="R654" s="80">
        <v>6</v>
      </c>
    </row>
    <row r="655" spans="1:18" x14ac:dyDescent="0.25">
      <c r="A655" s="14">
        <v>604</v>
      </c>
      <c r="B655" s="4" t="s">
        <v>3066</v>
      </c>
      <c r="C655" s="1" t="s">
        <v>1143</v>
      </c>
      <c r="D655" s="1" t="s">
        <v>13</v>
      </c>
      <c r="E655" s="1" t="s">
        <v>1144</v>
      </c>
      <c r="F655" s="1" t="s">
        <v>1145</v>
      </c>
      <c r="G655" s="1" t="s">
        <v>3395</v>
      </c>
      <c r="H655" s="1" t="s">
        <v>15</v>
      </c>
      <c r="I655" s="1" t="s">
        <v>15</v>
      </c>
      <c r="J655" s="1">
        <v>5</v>
      </c>
      <c r="K655" s="2">
        <v>5</v>
      </c>
      <c r="L655" s="11">
        <f t="shared" si="13"/>
        <v>10</v>
      </c>
      <c r="M655" s="1">
        <v>2014</v>
      </c>
      <c r="N655" s="1">
        <v>2016</v>
      </c>
      <c r="O655" s="3">
        <v>35433</v>
      </c>
      <c r="P655" s="80">
        <v>11012017</v>
      </c>
      <c r="Q655" s="80">
        <v>110600</v>
      </c>
      <c r="R655" s="80">
        <v>6</v>
      </c>
    </row>
    <row r="656" spans="1:18" x14ac:dyDescent="0.25">
      <c r="A656" s="14">
        <v>605</v>
      </c>
      <c r="B656" s="4" t="s">
        <v>3067</v>
      </c>
      <c r="C656" s="1" t="s">
        <v>1570</v>
      </c>
      <c r="D656" s="1" t="s">
        <v>13</v>
      </c>
      <c r="E656" s="1" t="s">
        <v>1571</v>
      </c>
      <c r="F656" s="1" t="s">
        <v>1572</v>
      </c>
      <c r="G656" s="1" t="s">
        <v>3395</v>
      </c>
      <c r="H656" s="1" t="s">
        <v>17</v>
      </c>
      <c r="I656" s="1" t="s">
        <v>17</v>
      </c>
      <c r="J656" s="1">
        <v>5</v>
      </c>
      <c r="K656" s="2">
        <v>5</v>
      </c>
      <c r="L656" s="11">
        <f t="shared" si="13"/>
        <v>10</v>
      </c>
      <c r="M656" s="1">
        <v>2014</v>
      </c>
      <c r="N656" s="1">
        <v>2016</v>
      </c>
      <c r="O656" s="3">
        <v>36057</v>
      </c>
      <c r="P656" s="80">
        <v>11012017</v>
      </c>
      <c r="Q656" s="80">
        <v>110600</v>
      </c>
      <c r="R656" s="80">
        <v>6</v>
      </c>
    </row>
    <row r="657" spans="1:18" x14ac:dyDescent="0.25">
      <c r="A657" s="14">
        <v>606</v>
      </c>
      <c r="B657" s="4" t="s">
        <v>3068</v>
      </c>
      <c r="C657" s="1" t="s">
        <v>693</v>
      </c>
      <c r="D657" s="1" t="s">
        <v>13</v>
      </c>
      <c r="E657" s="1" t="s">
        <v>694</v>
      </c>
      <c r="F657" s="1" t="s">
        <v>411</v>
      </c>
      <c r="G657" s="1" t="s">
        <v>3395</v>
      </c>
      <c r="H657" s="1" t="s">
        <v>15</v>
      </c>
      <c r="I657" s="1" t="s">
        <v>15</v>
      </c>
      <c r="J657" s="1">
        <v>5</v>
      </c>
      <c r="K657" s="2">
        <v>5</v>
      </c>
      <c r="L657" s="11">
        <f t="shared" si="13"/>
        <v>10</v>
      </c>
      <c r="M657" s="1">
        <v>2014</v>
      </c>
      <c r="N657" s="1">
        <v>2016</v>
      </c>
      <c r="O657" s="3">
        <v>35261</v>
      </c>
      <c r="P657" s="80">
        <v>11012017</v>
      </c>
      <c r="Q657" s="80">
        <v>110600</v>
      </c>
      <c r="R657" s="80">
        <v>6</v>
      </c>
    </row>
    <row r="658" spans="1:18" x14ac:dyDescent="0.25">
      <c r="A658" s="14">
        <v>607</v>
      </c>
      <c r="B658" s="4" t="s">
        <v>3069</v>
      </c>
      <c r="C658" s="1" t="s">
        <v>1705</v>
      </c>
      <c r="D658" s="1" t="s">
        <v>13</v>
      </c>
      <c r="E658" s="1" t="s">
        <v>1706</v>
      </c>
      <c r="F658" s="1" t="s">
        <v>1707</v>
      </c>
      <c r="G658" s="1" t="s">
        <v>3395</v>
      </c>
      <c r="H658" s="1" t="s">
        <v>15</v>
      </c>
      <c r="I658" s="1" t="s">
        <v>15</v>
      </c>
      <c r="J658" s="1">
        <v>5</v>
      </c>
      <c r="K658" s="2">
        <v>5</v>
      </c>
      <c r="L658" s="11">
        <f t="shared" si="13"/>
        <v>10</v>
      </c>
      <c r="M658" s="1">
        <v>2014</v>
      </c>
      <c r="N658" s="1">
        <v>2016</v>
      </c>
      <c r="O658" s="3">
        <v>36078</v>
      </c>
      <c r="P658" s="80">
        <v>11012017</v>
      </c>
      <c r="Q658" s="80">
        <v>110600</v>
      </c>
      <c r="R658" s="80">
        <v>6</v>
      </c>
    </row>
    <row r="659" spans="1:18" x14ac:dyDescent="0.25">
      <c r="A659" s="14">
        <v>608</v>
      </c>
      <c r="B659" s="4" t="s">
        <v>3070</v>
      </c>
      <c r="C659" s="1" t="s">
        <v>994</v>
      </c>
      <c r="D659" s="1" t="s">
        <v>13</v>
      </c>
      <c r="E659" s="1" t="s">
        <v>995</v>
      </c>
      <c r="F659" s="1" t="s">
        <v>464</v>
      </c>
      <c r="G659" s="1" t="s">
        <v>3395</v>
      </c>
      <c r="H659" s="1" t="s">
        <v>15</v>
      </c>
      <c r="I659" s="1" t="s">
        <v>15</v>
      </c>
      <c r="J659" s="1">
        <v>5</v>
      </c>
      <c r="K659" s="2">
        <v>5</v>
      </c>
      <c r="L659" s="11">
        <f t="shared" si="13"/>
        <v>10</v>
      </c>
      <c r="M659" s="1">
        <v>2014</v>
      </c>
      <c r="N659" s="1">
        <v>2016</v>
      </c>
      <c r="O659" s="3">
        <v>35774</v>
      </c>
      <c r="P659" s="80">
        <v>11012017</v>
      </c>
      <c r="Q659" s="80">
        <v>110600</v>
      </c>
      <c r="R659" s="80">
        <v>6</v>
      </c>
    </row>
    <row r="660" spans="1:18" x14ac:dyDescent="0.25">
      <c r="A660" s="14">
        <v>609</v>
      </c>
      <c r="B660" s="4" t="s">
        <v>3071</v>
      </c>
      <c r="C660" s="1" t="s">
        <v>2165</v>
      </c>
      <c r="D660" s="1" t="s">
        <v>13</v>
      </c>
      <c r="E660" s="1" t="s">
        <v>2166</v>
      </c>
      <c r="F660" s="1" t="s">
        <v>2167</v>
      </c>
      <c r="G660" s="1" t="s">
        <v>3399</v>
      </c>
      <c r="H660" s="1" t="s">
        <v>18</v>
      </c>
      <c r="I660" s="1" t="s">
        <v>15</v>
      </c>
      <c r="J660" s="1">
        <v>5</v>
      </c>
      <c r="K660" s="2">
        <v>4.92</v>
      </c>
      <c r="L660" s="11">
        <f t="shared" si="13"/>
        <v>9.92</v>
      </c>
      <c r="M660" s="1">
        <v>2013</v>
      </c>
      <c r="N660" s="1">
        <v>2015</v>
      </c>
      <c r="O660" s="3">
        <v>35366</v>
      </c>
      <c r="P660" s="80">
        <v>11012017</v>
      </c>
      <c r="Q660" s="80">
        <v>110600</v>
      </c>
      <c r="R660" s="80">
        <v>6</v>
      </c>
    </row>
    <row r="661" spans="1:18" x14ac:dyDescent="0.25">
      <c r="A661" s="14">
        <v>610</v>
      </c>
      <c r="B661" s="4" t="s">
        <v>3072</v>
      </c>
      <c r="C661" s="1" t="s">
        <v>1770</v>
      </c>
      <c r="D661" s="1" t="s">
        <v>13</v>
      </c>
      <c r="E661" s="1" t="s">
        <v>1771</v>
      </c>
      <c r="F661" s="1" t="s">
        <v>1772</v>
      </c>
      <c r="G661" s="1" t="s">
        <v>3395</v>
      </c>
      <c r="H661" s="1" t="s">
        <v>111</v>
      </c>
      <c r="I661" s="1" t="s">
        <v>111</v>
      </c>
      <c r="J661" s="1">
        <v>5</v>
      </c>
      <c r="K661" s="2">
        <v>5</v>
      </c>
      <c r="L661" s="11">
        <f t="shared" si="13"/>
        <v>10</v>
      </c>
      <c r="M661" s="1">
        <v>2013</v>
      </c>
      <c r="N661" s="1">
        <v>2015</v>
      </c>
      <c r="O661" s="3">
        <v>35930</v>
      </c>
      <c r="P661" s="80">
        <v>11012017</v>
      </c>
      <c r="Q661" s="80">
        <v>110600</v>
      </c>
      <c r="R661" s="80">
        <v>6</v>
      </c>
    </row>
    <row r="662" spans="1:18" x14ac:dyDescent="0.25">
      <c r="A662" s="14">
        <v>611</v>
      </c>
      <c r="B662" s="4" t="s">
        <v>3073</v>
      </c>
      <c r="C662" s="1" t="s">
        <v>1742</v>
      </c>
      <c r="D662" s="1" t="s">
        <v>13</v>
      </c>
      <c r="E662" s="1" t="s">
        <v>460</v>
      </c>
      <c r="F662" s="1" t="s">
        <v>867</v>
      </c>
      <c r="G662" s="1" t="s">
        <v>3395</v>
      </c>
      <c r="H662" s="1" t="s">
        <v>17</v>
      </c>
      <c r="I662" s="1" t="s">
        <v>17</v>
      </c>
      <c r="J662" s="1">
        <v>5</v>
      </c>
      <c r="K662" s="2">
        <v>5</v>
      </c>
      <c r="L662" s="11">
        <f t="shared" si="13"/>
        <v>10</v>
      </c>
      <c r="M662" s="1">
        <v>2013</v>
      </c>
      <c r="N662" s="1">
        <v>2015</v>
      </c>
      <c r="O662" s="3">
        <v>36160</v>
      </c>
      <c r="P662" s="80">
        <v>11012017</v>
      </c>
      <c r="Q662" s="80">
        <v>110600</v>
      </c>
      <c r="R662" s="80">
        <v>6</v>
      </c>
    </row>
    <row r="663" spans="1:18" x14ac:dyDescent="0.25">
      <c r="A663" s="14">
        <v>612</v>
      </c>
      <c r="B663" s="4" t="s">
        <v>3074</v>
      </c>
      <c r="C663" s="1" t="s">
        <v>1342</v>
      </c>
      <c r="D663" s="1" t="s">
        <v>13</v>
      </c>
      <c r="E663" s="1" t="s">
        <v>220</v>
      </c>
      <c r="F663" s="1" t="s">
        <v>278</v>
      </c>
      <c r="G663" s="1" t="s">
        <v>3395</v>
      </c>
      <c r="H663" s="1" t="s">
        <v>49</v>
      </c>
      <c r="I663" s="1" t="s">
        <v>15</v>
      </c>
      <c r="J663" s="1">
        <v>5</v>
      </c>
      <c r="K663" s="2">
        <v>4.83</v>
      </c>
      <c r="L663" s="11">
        <f t="shared" si="13"/>
        <v>9.83</v>
      </c>
      <c r="M663" s="1">
        <v>2013</v>
      </c>
      <c r="N663" s="1">
        <v>2015</v>
      </c>
      <c r="O663" s="3">
        <v>35801</v>
      </c>
      <c r="P663" s="80">
        <v>11012017</v>
      </c>
      <c r="Q663" s="80">
        <v>110600</v>
      </c>
      <c r="R663" s="80">
        <v>6</v>
      </c>
    </row>
    <row r="664" spans="1:18" x14ac:dyDescent="0.25">
      <c r="A664" s="14">
        <v>613</v>
      </c>
      <c r="B664" s="4" t="s">
        <v>3075</v>
      </c>
      <c r="C664" s="1" t="s">
        <v>428</v>
      </c>
      <c r="D664" s="1" t="s">
        <v>13</v>
      </c>
      <c r="E664" s="1" t="s">
        <v>429</v>
      </c>
      <c r="F664" s="1" t="s">
        <v>430</v>
      </c>
      <c r="G664" s="1" t="s">
        <v>3399</v>
      </c>
      <c r="H664" s="1" t="s">
        <v>15</v>
      </c>
      <c r="I664" s="1" t="s">
        <v>15</v>
      </c>
      <c r="J664" s="1">
        <v>5</v>
      </c>
      <c r="K664" s="2">
        <v>5</v>
      </c>
      <c r="L664" s="11">
        <f t="shared" si="13"/>
        <v>10</v>
      </c>
      <c r="M664" s="1">
        <v>2014</v>
      </c>
      <c r="N664" s="1">
        <v>2016</v>
      </c>
      <c r="O664" s="3">
        <v>35867</v>
      </c>
      <c r="P664" s="80">
        <v>11012017</v>
      </c>
      <c r="Q664" s="80">
        <v>110600</v>
      </c>
      <c r="R664" s="80">
        <v>6</v>
      </c>
    </row>
    <row r="665" spans="1:18" x14ac:dyDescent="0.25">
      <c r="A665" s="14">
        <v>614</v>
      </c>
      <c r="B665" s="4" t="s">
        <v>3076</v>
      </c>
      <c r="C665" s="1" t="s">
        <v>894</v>
      </c>
      <c r="D665" s="1" t="s">
        <v>13</v>
      </c>
      <c r="E665" s="1" t="s">
        <v>895</v>
      </c>
      <c r="F665" s="1" t="s">
        <v>896</v>
      </c>
      <c r="G665" s="1" t="s">
        <v>3395</v>
      </c>
      <c r="H665" s="1" t="s">
        <v>15</v>
      </c>
      <c r="I665" s="1" t="s">
        <v>15</v>
      </c>
      <c r="J665" s="1">
        <v>5</v>
      </c>
      <c r="K665" s="2">
        <v>5</v>
      </c>
      <c r="L665" s="11">
        <f t="shared" si="13"/>
        <v>10</v>
      </c>
      <c r="M665" s="1">
        <v>2014</v>
      </c>
      <c r="N665" s="1">
        <v>2016</v>
      </c>
      <c r="O665" s="3">
        <v>36024</v>
      </c>
      <c r="P665" s="80">
        <v>11012017</v>
      </c>
      <c r="Q665" s="80">
        <v>110600</v>
      </c>
      <c r="R665" s="80">
        <v>6</v>
      </c>
    </row>
    <row r="666" spans="1:18" x14ac:dyDescent="0.25">
      <c r="A666" s="14">
        <v>615</v>
      </c>
      <c r="B666" s="4" t="s">
        <v>3077</v>
      </c>
      <c r="C666" s="1" t="s">
        <v>623</v>
      </c>
      <c r="D666" s="1" t="s">
        <v>13</v>
      </c>
      <c r="E666" s="1" t="s">
        <v>624</v>
      </c>
      <c r="F666" s="1" t="s">
        <v>625</v>
      </c>
      <c r="G666" s="1" t="s">
        <v>3395</v>
      </c>
      <c r="H666" s="1" t="s">
        <v>66</v>
      </c>
      <c r="I666" s="1" t="s">
        <v>15</v>
      </c>
      <c r="J666" s="1">
        <v>5</v>
      </c>
      <c r="K666" s="2">
        <v>5</v>
      </c>
      <c r="L666" s="11">
        <f t="shared" si="13"/>
        <v>10</v>
      </c>
      <c r="M666" s="1">
        <v>2013</v>
      </c>
      <c r="N666" s="1">
        <v>2015</v>
      </c>
      <c r="O666" s="3">
        <v>35538</v>
      </c>
      <c r="P666" s="80">
        <v>11012017</v>
      </c>
      <c r="Q666" s="80">
        <v>110600</v>
      </c>
      <c r="R666" s="80">
        <v>6</v>
      </c>
    </row>
    <row r="667" spans="1:18" x14ac:dyDescent="0.25">
      <c r="A667" s="14">
        <v>616</v>
      </c>
      <c r="B667" s="4" t="s">
        <v>3078</v>
      </c>
      <c r="C667" s="1" t="s">
        <v>396</v>
      </c>
      <c r="D667" s="1" t="s">
        <v>19</v>
      </c>
      <c r="E667" s="1" t="s">
        <v>397</v>
      </c>
      <c r="F667" s="1" t="s">
        <v>278</v>
      </c>
      <c r="G667" s="1" t="s">
        <v>3395</v>
      </c>
      <c r="H667" s="1" t="s">
        <v>17</v>
      </c>
      <c r="I667" s="1" t="s">
        <v>15</v>
      </c>
      <c r="J667" s="1">
        <v>5</v>
      </c>
      <c r="K667" s="2">
        <v>5</v>
      </c>
      <c r="L667" s="11">
        <f t="shared" si="13"/>
        <v>10</v>
      </c>
      <c r="M667" s="1">
        <v>2014</v>
      </c>
      <c r="N667" s="1">
        <v>2016</v>
      </c>
      <c r="O667" s="3">
        <v>35951</v>
      </c>
      <c r="P667" s="80">
        <v>11012017</v>
      </c>
      <c r="Q667" s="80">
        <v>110600</v>
      </c>
      <c r="R667" s="80">
        <v>6</v>
      </c>
    </row>
    <row r="668" spans="1:18" x14ac:dyDescent="0.25">
      <c r="A668" s="14">
        <v>617</v>
      </c>
      <c r="B668" s="4" t="s">
        <v>3079</v>
      </c>
      <c r="C668" s="1" t="s">
        <v>2106</v>
      </c>
      <c r="D668" s="1" t="s">
        <v>13</v>
      </c>
      <c r="E668" s="1" t="s">
        <v>895</v>
      </c>
      <c r="F668" s="1" t="s">
        <v>2107</v>
      </c>
      <c r="G668" s="1" t="s">
        <v>3395</v>
      </c>
      <c r="H668" s="1" t="s">
        <v>66</v>
      </c>
      <c r="I668" s="1" t="s">
        <v>66</v>
      </c>
      <c r="J668" s="1">
        <v>5</v>
      </c>
      <c r="K668" s="2">
        <v>4.92</v>
      </c>
      <c r="L668" s="11">
        <f t="shared" si="13"/>
        <v>9.92</v>
      </c>
      <c r="M668" s="1">
        <v>2014</v>
      </c>
      <c r="N668" s="1">
        <v>2016</v>
      </c>
      <c r="O668" s="3">
        <v>36077</v>
      </c>
      <c r="P668" s="80">
        <v>11012017</v>
      </c>
      <c r="Q668" s="80">
        <v>110600</v>
      </c>
      <c r="R668" s="80">
        <v>6</v>
      </c>
    </row>
    <row r="669" spans="1:18" x14ac:dyDescent="0.25">
      <c r="A669" s="14">
        <v>618</v>
      </c>
      <c r="B669" s="4" t="s">
        <v>3080</v>
      </c>
      <c r="C669" s="1" t="s">
        <v>621</v>
      </c>
      <c r="D669" s="1" t="s">
        <v>13</v>
      </c>
      <c r="E669" s="1" t="s">
        <v>398</v>
      </c>
      <c r="F669" s="1" t="s">
        <v>622</v>
      </c>
      <c r="G669" s="1" t="s">
        <v>3395</v>
      </c>
      <c r="H669" s="1" t="s">
        <v>66</v>
      </c>
      <c r="I669" s="1" t="s">
        <v>66</v>
      </c>
      <c r="J669" s="1">
        <v>5</v>
      </c>
      <c r="K669" s="2">
        <v>5</v>
      </c>
      <c r="L669" s="11">
        <f t="shared" si="13"/>
        <v>10</v>
      </c>
      <c r="M669" s="1">
        <v>2013</v>
      </c>
      <c r="N669" s="1">
        <v>2015</v>
      </c>
      <c r="O669" s="3">
        <v>35546</v>
      </c>
      <c r="P669" s="80">
        <v>11012017</v>
      </c>
      <c r="Q669" s="80">
        <v>110600</v>
      </c>
      <c r="R669" s="80">
        <v>6</v>
      </c>
    </row>
    <row r="670" spans="1:18" x14ac:dyDescent="0.25">
      <c r="A670" s="14">
        <v>619</v>
      </c>
      <c r="B670" s="4" t="s">
        <v>3081</v>
      </c>
      <c r="C670" s="1" t="s">
        <v>2187</v>
      </c>
      <c r="D670" s="1" t="s">
        <v>13</v>
      </c>
      <c r="E670" s="1" t="s">
        <v>2188</v>
      </c>
      <c r="F670" s="1" t="s">
        <v>101</v>
      </c>
      <c r="G670" s="1" t="s">
        <v>3395</v>
      </c>
      <c r="H670" s="1" t="s">
        <v>15</v>
      </c>
      <c r="I670" s="1" t="s">
        <v>15</v>
      </c>
      <c r="J670" s="1">
        <v>5</v>
      </c>
      <c r="K670" s="2">
        <v>4.83</v>
      </c>
      <c r="L670" s="11">
        <f t="shared" si="13"/>
        <v>9.83</v>
      </c>
      <c r="M670" s="1">
        <v>2014</v>
      </c>
      <c r="N670" s="1">
        <v>2016</v>
      </c>
      <c r="O670" s="3">
        <v>35795</v>
      </c>
      <c r="P670" s="80">
        <v>11012017</v>
      </c>
      <c r="Q670" s="80">
        <v>110600</v>
      </c>
      <c r="R670" s="80">
        <v>6</v>
      </c>
    </row>
    <row r="671" spans="1:18" x14ac:dyDescent="0.25">
      <c r="A671" s="14">
        <v>620</v>
      </c>
      <c r="B671" s="4" t="s">
        <v>3082</v>
      </c>
      <c r="C671" s="1" t="s">
        <v>1904</v>
      </c>
      <c r="D671" s="1" t="s">
        <v>13</v>
      </c>
      <c r="E671" s="1" t="s">
        <v>1905</v>
      </c>
      <c r="F671" s="1" t="s">
        <v>1906</v>
      </c>
      <c r="G671" s="1" t="s">
        <v>3395</v>
      </c>
      <c r="H671" s="1" t="s">
        <v>49</v>
      </c>
      <c r="I671" s="1" t="s">
        <v>49</v>
      </c>
      <c r="J671" s="1">
        <v>5</v>
      </c>
      <c r="K671" s="2">
        <v>5</v>
      </c>
      <c r="L671" s="11">
        <f t="shared" si="13"/>
        <v>10</v>
      </c>
      <c r="M671" s="1">
        <v>2014</v>
      </c>
      <c r="N671" s="1">
        <v>2016</v>
      </c>
      <c r="O671" s="3">
        <v>36495</v>
      </c>
      <c r="P671" s="80">
        <v>11012017</v>
      </c>
      <c r="Q671" s="80">
        <v>110600</v>
      </c>
      <c r="R671" s="80">
        <v>6</v>
      </c>
    </row>
    <row r="672" spans="1:18" x14ac:dyDescent="0.25">
      <c r="A672" s="14">
        <v>621</v>
      </c>
      <c r="B672" s="4" t="s">
        <v>3083</v>
      </c>
      <c r="C672" s="1" t="s">
        <v>2283</v>
      </c>
      <c r="D672" s="1" t="s">
        <v>13</v>
      </c>
      <c r="E672" s="1" t="s">
        <v>2284</v>
      </c>
      <c r="F672" s="1" t="s">
        <v>2285</v>
      </c>
      <c r="G672" s="1" t="s">
        <v>3395</v>
      </c>
      <c r="H672" s="1" t="s">
        <v>15</v>
      </c>
      <c r="I672" s="1" t="s">
        <v>15</v>
      </c>
      <c r="J672" s="1">
        <v>5</v>
      </c>
      <c r="K672" s="2">
        <v>5</v>
      </c>
      <c r="L672" s="11">
        <f t="shared" si="13"/>
        <v>10</v>
      </c>
      <c r="M672" s="1">
        <v>2014</v>
      </c>
      <c r="N672" s="1">
        <v>2016</v>
      </c>
      <c r="O672" s="3">
        <v>36032</v>
      </c>
      <c r="P672" s="80">
        <v>11012017</v>
      </c>
      <c r="Q672" s="80">
        <v>110600</v>
      </c>
      <c r="R672" s="80">
        <v>6</v>
      </c>
    </row>
    <row r="673" spans="1:18" x14ac:dyDescent="0.25">
      <c r="A673" s="14">
        <v>622</v>
      </c>
      <c r="B673" s="4" t="s">
        <v>3085</v>
      </c>
      <c r="C673" s="1" t="s">
        <v>1457</v>
      </c>
      <c r="D673" s="1" t="s">
        <v>13</v>
      </c>
      <c r="E673" s="1" t="s">
        <v>1458</v>
      </c>
      <c r="F673" s="1" t="s">
        <v>295</v>
      </c>
      <c r="G673" s="1" t="s">
        <v>3395</v>
      </c>
      <c r="H673" s="1" t="s">
        <v>362</v>
      </c>
      <c r="I673" s="1" t="s">
        <v>15</v>
      </c>
      <c r="J673" s="1">
        <v>5</v>
      </c>
      <c r="K673" s="2">
        <v>5</v>
      </c>
      <c r="L673" s="11">
        <f t="shared" si="13"/>
        <v>10</v>
      </c>
      <c r="M673" s="1">
        <v>2014</v>
      </c>
      <c r="N673" s="1">
        <v>2016</v>
      </c>
      <c r="O673" s="3">
        <v>35621</v>
      </c>
      <c r="P673" s="80">
        <v>11012017</v>
      </c>
      <c r="Q673" s="80">
        <v>110600</v>
      </c>
      <c r="R673" s="80">
        <v>6</v>
      </c>
    </row>
    <row r="674" spans="1:18" x14ac:dyDescent="0.25">
      <c r="A674" s="14">
        <v>623</v>
      </c>
      <c r="B674" s="4" t="s">
        <v>3086</v>
      </c>
      <c r="C674" s="1" t="s">
        <v>2145</v>
      </c>
      <c r="D674" s="1" t="s">
        <v>19</v>
      </c>
      <c r="E674" s="1" t="s">
        <v>2146</v>
      </c>
      <c r="F674" s="1" t="s">
        <v>2147</v>
      </c>
      <c r="G674" s="1" t="s">
        <v>3395</v>
      </c>
      <c r="H674" s="1" t="s">
        <v>18</v>
      </c>
      <c r="I674" s="1" t="s">
        <v>18</v>
      </c>
      <c r="J674" s="1">
        <v>5</v>
      </c>
      <c r="K674" s="2">
        <v>4.92</v>
      </c>
      <c r="L674" s="11">
        <f t="shared" si="13"/>
        <v>9.92</v>
      </c>
      <c r="M674" s="1">
        <v>2013</v>
      </c>
      <c r="N674" s="1">
        <v>2015</v>
      </c>
      <c r="O674" s="3">
        <v>36152</v>
      </c>
      <c r="P674" s="80">
        <v>11012017</v>
      </c>
      <c r="Q674" s="80">
        <v>110600</v>
      </c>
      <c r="R674" s="80">
        <v>6</v>
      </c>
    </row>
    <row r="675" spans="1:18" x14ac:dyDescent="0.25">
      <c r="A675" s="14">
        <v>624</v>
      </c>
      <c r="B675" s="4" t="s">
        <v>3087</v>
      </c>
      <c r="C675" s="1" t="s">
        <v>373</v>
      </c>
      <c r="D675" s="1" t="s">
        <v>13</v>
      </c>
      <c r="E675" s="1" t="s">
        <v>374</v>
      </c>
      <c r="F675" s="1" t="s">
        <v>375</v>
      </c>
      <c r="G675" s="1" t="s">
        <v>3395</v>
      </c>
      <c r="H675" s="1" t="s">
        <v>15</v>
      </c>
      <c r="I675" s="1" t="s">
        <v>15</v>
      </c>
      <c r="J675" s="1">
        <v>5</v>
      </c>
      <c r="K675" s="2">
        <v>5</v>
      </c>
      <c r="L675" s="11">
        <f t="shared" si="13"/>
        <v>10</v>
      </c>
      <c r="M675" s="1">
        <v>2014</v>
      </c>
      <c r="N675" s="1">
        <v>2016</v>
      </c>
      <c r="O675" s="3">
        <v>36004</v>
      </c>
      <c r="P675" s="80">
        <v>11012017</v>
      </c>
      <c r="Q675" s="80">
        <v>110600</v>
      </c>
      <c r="R675" s="80">
        <v>6</v>
      </c>
    </row>
    <row r="676" spans="1:18" x14ac:dyDescent="0.25">
      <c r="A676" s="14">
        <v>625</v>
      </c>
      <c r="B676" s="4" t="s">
        <v>3088</v>
      </c>
      <c r="C676" s="1" t="s">
        <v>802</v>
      </c>
      <c r="D676" s="1" t="s">
        <v>19</v>
      </c>
      <c r="E676" s="1" t="s">
        <v>803</v>
      </c>
      <c r="F676" s="1" t="s">
        <v>804</v>
      </c>
      <c r="G676" s="1" t="s">
        <v>3395</v>
      </c>
      <c r="H676" s="1" t="s">
        <v>15</v>
      </c>
      <c r="I676" s="1" t="s">
        <v>15</v>
      </c>
      <c r="J676" s="1">
        <v>5</v>
      </c>
      <c r="K676" s="2">
        <v>5</v>
      </c>
      <c r="L676" s="11">
        <f t="shared" si="13"/>
        <v>10</v>
      </c>
      <c r="M676" s="1">
        <v>2014</v>
      </c>
      <c r="N676" s="1">
        <v>2016</v>
      </c>
      <c r="O676" s="3">
        <v>36149</v>
      </c>
      <c r="P676" s="80">
        <v>11012017</v>
      </c>
      <c r="Q676" s="80">
        <v>110600</v>
      </c>
      <c r="R676" s="80">
        <v>6</v>
      </c>
    </row>
    <row r="677" spans="1:18" x14ac:dyDescent="0.25">
      <c r="A677" s="14">
        <v>626</v>
      </c>
      <c r="B677" s="4" t="s">
        <v>3089</v>
      </c>
      <c r="C677" s="1" t="s">
        <v>752</v>
      </c>
      <c r="D677" s="1" t="s">
        <v>13</v>
      </c>
      <c r="E677" s="1" t="s">
        <v>753</v>
      </c>
      <c r="F677" s="1" t="s">
        <v>754</v>
      </c>
      <c r="G677" s="1" t="s">
        <v>3395</v>
      </c>
      <c r="H677" s="1" t="s">
        <v>15</v>
      </c>
      <c r="I677" s="1" t="s">
        <v>15</v>
      </c>
      <c r="J677" s="1">
        <v>5</v>
      </c>
      <c r="K677" s="2">
        <v>5</v>
      </c>
      <c r="L677" s="11">
        <f t="shared" si="13"/>
        <v>10</v>
      </c>
      <c r="M677" s="1">
        <v>2014</v>
      </c>
      <c r="N677" s="1">
        <v>2016</v>
      </c>
      <c r="O677" s="3">
        <v>36340</v>
      </c>
      <c r="P677" s="80">
        <v>11012017</v>
      </c>
      <c r="Q677" s="80">
        <v>110600</v>
      </c>
      <c r="R677" s="80">
        <v>6</v>
      </c>
    </row>
    <row r="678" spans="1:18" x14ac:dyDescent="0.25">
      <c r="A678" s="14">
        <v>627</v>
      </c>
      <c r="B678" s="4" t="s">
        <v>3090</v>
      </c>
      <c r="C678" s="1" t="s">
        <v>1511</v>
      </c>
      <c r="D678" s="1" t="s">
        <v>13</v>
      </c>
      <c r="E678" s="1" t="s">
        <v>1512</v>
      </c>
      <c r="F678" s="1" t="s">
        <v>1513</v>
      </c>
      <c r="G678" s="1" t="s">
        <v>3395</v>
      </c>
      <c r="H678" s="1" t="s">
        <v>66</v>
      </c>
      <c r="I678" s="1" t="s">
        <v>66</v>
      </c>
      <c r="J678" s="1">
        <v>5</v>
      </c>
      <c r="K678" s="2">
        <v>5</v>
      </c>
      <c r="L678" s="11">
        <f t="shared" si="13"/>
        <v>10</v>
      </c>
      <c r="M678" s="1">
        <v>2014</v>
      </c>
      <c r="N678" s="1">
        <v>2016</v>
      </c>
      <c r="O678" s="3">
        <v>36443</v>
      </c>
      <c r="P678" s="80">
        <v>11012017</v>
      </c>
      <c r="Q678" s="80">
        <v>110600</v>
      </c>
      <c r="R678" s="80">
        <v>6</v>
      </c>
    </row>
    <row r="679" spans="1:18" x14ac:dyDescent="0.25">
      <c r="A679" s="14">
        <v>628</v>
      </c>
      <c r="B679" s="4" t="s">
        <v>3091</v>
      </c>
      <c r="C679" s="1" t="s">
        <v>2184</v>
      </c>
      <c r="D679" s="1" t="s">
        <v>13</v>
      </c>
      <c r="E679" s="1" t="s">
        <v>2185</v>
      </c>
      <c r="F679" s="1" t="s">
        <v>2186</v>
      </c>
      <c r="G679" s="1" t="s">
        <v>3395</v>
      </c>
      <c r="H679" s="1" t="s">
        <v>66</v>
      </c>
      <c r="I679" s="1" t="s">
        <v>66</v>
      </c>
      <c r="J679" s="1">
        <v>5</v>
      </c>
      <c r="K679" s="2">
        <v>4.83</v>
      </c>
      <c r="L679" s="11">
        <f t="shared" si="13"/>
        <v>9.83</v>
      </c>
      <c r="M679" s="1">
        <v>2014</v>
      </c>
      <c r="N679" s="1">
        <v>2016</v>
      </c>
      <c r="O679" s="3">
        <v>36305</v>
      </c>
      <c r="P679" s="80">
        <v>11012017</v>
      </c>
      <c r="Q679" s="80">
        <v>110600</v>
      </c>
      <c r="R679" s="80">
        <v>6</v>
      </c>
    </row>
    <row r="680" spans="1:18" x14ac:dyDescent="0.25">
      <c r="A680" s="14">
        <v>629</v>
      </c>
      <c r="B680" s="4" t="s">
        <v>3092</v>
      </c>
      <c r="C680" s="1" t="s">
        <v>81</v>
      </c>
      <c r="D680" s="1" t="s">
        <v>19</v>
      </c>
      <c r="E680" s="1" t="s">
        <v>82</v>
      </c>
      <c r="F680" s="1" t="s">
        <v>83</v>
      </c>
      <c r="G680" s="1" t="s">
        <v>3395</v>
      </c>
      <c r="H680" s="1" t="s">
        <v>15</v>
      </c>
      <c r="I680" s="1" t="s">
        <v>15</v>
      </c>
      <c r="J680" s="1">
        <v>5</v>
      </c>
      <c r="K680" s="2">
        <v>5</v>
      </c>
      <c r="L680" s="11">
        <f t="shared" si="13"/>
        <v>10</v>
      </c>
      <c r="M680" s="1">
        <v>2014</v>
      </c>
      <c r="N680" s="1">
        <v>2016</v>
      </c>
      <c r="O680" s="3">
        <v>36424</v>
      </c>
      <c r="P680" s="80">
        <v>11012017</v>
      </c>
      <c r="Q680" s="80">
        <v>110600</v>
      </c>
      <c r="R680" s="80">
        <v>6</v>
      </c>
    </row>
    <row r="681" spans="1:18" x14ac:dyDescent="0.25">
      <c r="A681" s="14">
        <v>630</v>
      </c>
      <c r="B681" s="4" t="s">
        <v>3093</v>
      </c>
      <c r="C681" s="1" t="s">
        <v>406</v>
      </c>
      <c r="D681" s="1" t="s">
        <v>19</v>
      </c>
      <c r="E681" s="1" t="s">
        <v>407</v>
      </c>
      <c r="F681" s="1" t="s">
        <v>408</v>
      </c>
      <c r="G681" s="1" t="s">
        <v>3395</v>
      </c>
      <c r="H681" s="1" t="s">
        <v>15</v>
      </c>
      <c r="I681" s="1" t="s">
        <v>15</v>
      </c>
      <c r="J681" s="1">
        <v>5</v>
      </c>
      <c r="K681" s="2">
        <v>5</v>
      </c>
      <c r="L681" s="11">
        <f t="shared" si="13"/>
        <v>10</v>
      </c>
      <c r="M681" s="1">
        <v>2014</v>
      </c>
      <c r="N681" s="1">
        <v>2016</v>
      </c>
      <c r="O681" s="3">
        <v>35909</v>
      </c>
      <c r="P681" s="80">
        <v>11012017</v>
      </c>
      <c r="Q681" s="80">
        <v>110600</v>
      </c>
      <c r="R681" s="80">
        <v>6</v>
      </c>
    </row>
    <row r="682" spans="1:18" x14ac:dyDescent="0.25">
      <c r="A682" s="14">
        <v>631</v>
      </c>
      <c r="B682" s="4" t="s">
        <v>3094</v>
      </c>
      <c r="C682" s="1" t="s">
        <v>1996</v>
      </c>
      <c r="D682" s="1" t="s">
        <v>13</v>
      </c>
      <c r="E682" s="1" t="s">
        <v>508</v>
      </c>
      <c r="F682" s="1" t="s">
        <v>1338</v>
      </c>
      <c r="G682" s="1" t="s">
        <v>3395</v>
      </c>
      <c r="H682" s="1" t="s">
        <v>15</v>
      </c>
      <c r="I682" s="1" t="s">
        <v>15</v>
      </c>
      <c r="J682" s="1">
        <v>5</v>
      </c>
      <c r="K682" s="2">
        <v>5</v>
      </c>
      <c r="L682" s="11">
        <f t="shared" si="13"/>
        <v>10</v>
      </c>
      <c r="M682" s="1">
        <v>2014</v>
      </c>
      <c r="N682" s="1">
        <v>2016</v>
      </c>
      <c r="O682" s="3">
        <v>35813</v>
      </c>
      <c r="P682" s="80">
        <v>11012017</v>
      </c>
      <c r="Q682" s="80">
        <v>110600</v>
      </c>
      <c r="R682" s="80">
        <v>6</v>
      </c>
    </row>
    <row r="683" spans="1:18" x14ac:dyDescent="0.25">
      <c r="A683" s="14">
        <v>632</v>
      </c>
      <c r="B683" s="4" t="s">
        <v>3095</v>
      </c>
      <c r="C683" s="1" t="s">
        <v>681</v>
      </c>
      <c r="D683" s="1" t="s">
        <v>13</v>
      </c>
      <c r="E683" s="1" t="s">
        <v>682</v>
      </c>
      <c r="F683" s="1" t="s">
        <v>683</v>
      </c>
      <c r="G683" s="1" t="s">
        <v>3395</v>
      </c>
      <c r="H683" s="1" t="s">
        <v>15</v>
      </c>
      <c r="I683" s="1" t="s">
        <v>15</v>
      </c>
      <c r="J683" s="1">
        <v>5</v>
      </c>
      <c r="K683" s="2">
        <v>5</v>
      </c>
      <c r="L683" s="11">
        <f t="shared" si="13"/>
        <v>10</v>
      </c>
      <c r="M683" s="1">
        <v>2014</v>
      </c>
      <c r="N683" s="1">
        <v>2016</v>
      </c>
      <c r="O683" s="3">
        <v>36119</v>
      </c>
      <c r="P683" s="80">
        <v>11012017</v>
      </c>
      <c r="Q683" s="80">
        <v>110600</v>
      </c>
      <c r="R683" s="80">
        <v>6</v>
      </c>
    </row>
    <row r="684" spans="1:18" x14ac:dyDescent="0.25">
      <c r="A684" s="14">
        <v>633</v>
      </c>
      <c r="B684" s="4" t="s">
        <v>3096</v>
      </c>
      <c r="C684" s="1" t="s">
        <v>931</v>
      </c>
      <c r="D684" s="1" t="s">
        <v>19</v>
      </c>
      <c r="E684" s="1" t="s">
        <v>932</v>
      </c>
      <c r="F684" s="1" t="s">
        <v>933</v>
      </c>
      <c r="G684" s="1" t="s">
        <v>3395</v>
      </c>
      <c r="H684" s="1" t="s">
        <v>15</v>
      </c>
      <c r="I684" s="1" t="s">
        <v>15</v>
      </c>
      <c r="J684" s="1">
        <v>5</v>
      </c>
      <c r="K684" s="2">
        <v>5</v>
      </c>
      <c r="L684" s="11">
        <f t="shared" ref="L684:L705" si="14">J684+K684</f>
        <v>10</v>
      </c>
      <c r="M684" s="1">
        <v>2014</v>
      </c>
      <c r="N684" s="1">
        <v>2016</v>
      </c>
      <c r="O684" s="3">
        <v>35903</v>
      </c>
      <c r="P684" s="80">
        <v>11012017</v>
      </c>
      <c r="Q684" s="80">
        <v>110600</v>
      </c>
      <c r="R684" s="80">
        <v>6</v>
      </c>
    </row>
    <row r="685" spans="1:18" x14ac:dyDescent="0.25">
      <c r="A685" s="14">
        <v>634</v>
      </c>
      <c r="B685" s="4" t="s">
        <v>3097</v>
      </c>
      <c r="C685" s="1" t="s">
        <v>934</v>
      </c>
      <c r="D685" s="1" t="s">
        <v>19</v>
      </c>
      <c r="E685" s="1" t="s">
        <v>935</v>
      </c>
      <c r="F685" s="1" t="s">
        <v>936</v>
      </c>
      <c r="G685" s="1" t="s">
        <v>3395</v>
      </c>
      <c r="H685" s="1" t="s">
        <v>15</v>
      </c>
      <c r="I685" s="1" t="s">
        <v>15</v>
      </c>
      <c r="J685" s="1">
        <v>5</v>
      </c>
      <c r="K685" s="2">
        <v>5</v>
      </c>
      <c r="L685" s="11">
        <f t="shared" si="14"/>
        <v>10</v>
      </c>
      <c r="M685" s="1">
        <v>2014</v>
      </c>
      <c r="N685" s="1">
        <v>2016</v>
      </c>
      <c r="O685" s="3">
        <v>35898</v>
      </c>
      <c r="P685" s="80">
        <v>11012017</v>
      </c>
      <c r="Q685" s="80">
        <v>110600</v>
      </c>
      <c r="R685" s="80">
        <v>6</v>
      </c>
    </row>
    <row r="686" spans="1:18" x14ac:dyDescent="0.25">
      <c r="A686" s="14">
        <v>635</v>
      </c>
      <c r="B686" s="4" t="s">
        <v>3098</v>
      </c>
      <c r="C686" s="1" t="s">
        <v>313</v>
      </c>
      <c r="D686" s="1" t="s">
        <v>19</v>
      </c>
      <c r="E686" s="1" t="s">
        <v>52</v>
      </c>
      <c r="F686" s="1" t="s">
        <v>314</v>
      </c>
      <c r="G686" s="1" t="s">
        <v>3395</v>
      </c>
      <c r="H686" s="1" t="s">
        <v>17</v>
      </c>
      <c r="I686" s="1" t="s">
        <v>17</v>
      </c>
      <c r="J686" s="1">
        <v>5</v>
      </c>
      <c r="K686" s="2">
        <v>5</v>
      </c>
      <c r="L686" s="11">
        <f t="shared" si="14"/>
        <v>10</v>
      </c>
      <c r="M686" s="1">
        <v>2014</v>
      </c>
      <c r="N686" s="1">
        <v>2016</v>
      </c>
      <c r="O686" s="3">
        <v>36088</v>
      </c>
      <c r="P686" s="80">
        <v>11012017</v>
      </c>
      <c r="Q686" s="80">
        <v>110600</v>
      </c>
      <c r="R686" s="80">
        <v>6</v>
      </c>
    </row>
    <row r="687" spans="1:18" x14ac:dyDescent="0.25">
      <c r="A687" s="14">
        <v>636</v>
      </c>
      <c r="B687" s="4" t="s">
        <v>3099</v>
      </c>
      <c r="C687" s="1" t="s">
        <v>1127</v>
      </c>
      <c r="D687" s="1" t="s">
        <v>13</v>
      </c>
      <c r="E687" s="1" t="s">
        <v>1128</v>
      </c>
      <c r="F687" s="1" t="s">
        <v>371</v>
      </c>
      <c r="G687" s="1" t="s">
        <v>3395</v>
      </c>
      <c r="H687" s="1" t="s">
        <v>15</v>
      </c>
      <c r="I687" s="1" t="s">
        <v>15</v>
      </c>
      <c r="J687" s="1">
        <v>5</v>
      </c>
      <c r="K687" s="2">
        <v>5</v>
      </c>
      <c r="L687" s="11">
        <f t="shared" si="14"/>
        <v>10</v>
      </c>
      <c r="M687" s="1">
        <v>2014</v>
      </c>
      <c r="N687" s="1">
        <v>2016</v>
      </c>
      <c r="O687" s="3">
        <v>36127</v>
      </c>
      <c r="P687" s="80">
        <v>11012017</v>
      </c>
      <c r="Q687" s="80">
        <v>110600</v>
      </c>
      <c r="R687" s="80">
        <v>6</v>
      </c>
    </row>
    <row r="688" spans="1:18" x14ac:dyDescent="0.25">
      <c r="A688" s="14">
        <v>637</v>
      </c>
      <c r="B688" s="4" t="s">
        <v>3100</v>
      </c>
      <c r="C688" s="1" t="s">
        <v>519</v>
      </c>
      <c r="D688" s="1" t="s">
        <v>19</v>
      </c>
      <c r="E688" s="1" t="s">
        <v>70</v>
      </c>
      <c r="F688" s="1" t="s">
        <v>2238</v>
      </c>
      <c r="G688" s="1" t="s">
        <v>3395</v>
      </c>
      <c r="H688" s="1" t="s">
        <v>49</v>
      </c>
      <c r="I688" s="1" t="s">
        <v>49</v>
      </c>
      <c r="J688" s="1">
        <v>5</v>
      </c>
      <c r="K688" s="2">
        <v>4.83</v>
      </c>
      <c r="L688" s="11">
        <f t="shared" si="14"/>
        <v>9.83</v>
      </c>
      <c r="M688" s="1">
        <v>2013</v>
      </c>
      <c r="N688" s="1">
        <v>2015</v>
      </c>
      <c r="O688" s="3">
        <v>35792</v>
      </c>
      <c r="P688" s="80">
        <v>11012017</v>
      </c>
      <c r="Q688" s="80">
        <v>110600</v>
      </c>
      <c r="R688" s="80">
        <v>6</v>
      </c>
    </row>
    <row r="689" spans="1:18" x14ac:dyDescent="0.25">
      <c r="A689" s="14">
        <v>638</v>
      </c>
      <c r="B689" s="4" t="s">
        <v>3101</v>
      </c>
      <c r="C689" s="1" t="s">
        <v>879</v>
      </c>
      <c r="D689" s="1" t="s">
        <v>19</v>
      </c>
      <c r="E689" s="1" t="s">
        <v>880</v>
      </c>
      <c r="F689" s="1" t="s">
        <v>642</v>
      </c>
      <c r="G689" s="1" t="s">
        <v>3395</v>
      </c>
      <c r="H689" s="1" t="s">
        <v>15</v>
      </c>
      <c r="I689" s="1" t="s">
        <v>15</v>
      </c>
      <c r="J689" s="1">
        <v>5</v>
      </c>
      <c r="K689" s="2">
        <v>5</v>
      </c>
      <c r="L689" s="11">
        <f t="shared" si="14"/>
        <v>10</v>
      </c>
      <c r="M689" s="1">
        <v>2014</v>
      </c>
      <c r="N689" s="1">
        <v>2016</v>
      </c>
      <c r="O689" s="3">
        <v>36060</v>
      </c>
      <c r="P689" s="80">
        <v>11012017</v>
      </c>
      <c r="Q689" s="80">
        <v>110600</v>
      </c>
      <c r="R689" s="80">
        <v>6</v>
      </c>
    </row>
    <row r="690" spans="1:18" x14ac:dyDescent="0.25">
      <c r="A690" s="14">
        <v>639</v>
      </c>
      <c r="B690" s="4" t="s">
        <v>3103</v>
      </c>
      <c r="C690" s="1" t="s">
        <v>1059</v>
      </c>
      <c r="D690" s="1" t="s">
        <v>19</v>
      </c>
      <c r="E690" s="1" t="s">
        <v>1060</v>
      </c>
      <c r="F690" s="1" t="s">
        <v>1061</v>
      </c>
      <c r="G690" s="1" t="s">
        <v>3415</v>
      </c>
      <c r="H690" s="1" t="s">
        <v>15</v>
      </c>
      <c r="I690" s="1" t="s">
        <v>15</v>
      </c>
      <c r="J690" s="1">
        <v>5</v>
      </c>
      <c r="K690" s="2">
        <v>5</v>
      </c>
      <c r="L690" s="11">
        <f t="shared" si="14"/>
        <v>10</v>
      </c>
      <c r="M690" s="1">
        <v>2014</v>
      </c>
      <c r="N690" s="1">
        <v>2016</v>
      </c>
      <c r="O690" s="3">
        <v>35440</v>
      </c>
      <c r="P690" s="80">
        <v>11012017</v>
      </c>
      <c r="Q690" s="80">
        <v>110600</v>
      </c>
      <c r="R690" s="80">
        <v>6</v>
      </c>
    </row>
    <row r="691" spans="1:18" x14ac:dyDescent="0.25">
      <c r="A691" s="14">
        <v>640</v>
      </c>
      <c r="B691" s="4" t="s">
        <v>3104</v>
      </c>
      <c r="C691" s="1" t="s">
        <v>397</v>
      </c>
      <c r="D691" s="1" t="s">
        <v>13</v>
      </c>
      <c r="E691" s="1" t="s">
        <v>2120</v>
      </c>
      <c r="F691" s="1" t="s">
        <v>411</v>
      </c>
      <c r="G691" s="1" t="s">
        <v>3395</v>
      </c>
      <c r="H691" s="1" t="s">
        <v>49</v>
      </c>
      <c r="I691" s="1" t="s">
        <v>15</v>
      </c>
      <c r="J691" s="1">
        <v>5</v>
      </c>
      <c r="K691" s="2">
        <v>4.92</v>
      </c>
      <c r="L691" s="11">
        <f t="shared" si="14"/>
        <v>9.92</v>
      </c>
      <c r="M691" s="1">
        <v>2013</v>
      </c>
      <c r="N691" s="1">
        <v>2015</v>
      </c>
      <c r="O691" s="3">
        <v>35284</v>
      </c>
      <c r="P691" s="80">
        <v>11012017</v>
      </c>
      <c r="Q691" s="80">
        <v>110600</v>
      </c>
      <c r="R691" s="80">
        <v>6</v>
      </c>
    </row>
    <row r="692" spans="1:18" x14ac:dyDescent="0.25">
      <c r="A692" s="14">
        <v>641</v>
      </c>
      <c r="B692" s="4" t="s">
        <v>3106</v>
      </c>
      <c r="C692" s="1" t="s">
        <v>1634</v>
      </c>
      <c r="D692" s="1" t="s">
        <v>13</v>
      </c>
      <c r="E692" s="1" t="s">
        <v>1635</v>
      </c>
      <c r="F692" s="1" t="s">
        <v>1636</v>
      </c>
      <c r="G692" s="1" t="s">
        <v>3395</v>
      </c>
      <c r="H692" s="1" t="s">
        <v>15</v>
      </c>
      <c r="I692" s="1" t="s">
        <v>15</v>
      </c>
      <c r="J692" s="1">
        <v>5</v>
      </c>
      <c r="K692" s="2">
        <v>5</v>
      </c>
      <c r="L692" s="11">
        <f t="shared" si="14"/>
        <v>10</v>
      </c>
      <c r="M692" s="1">
        <v>2014</v>
      </c>
      <c r="N692" s="1">
        <v>2016</v>
      </c>
      <c r="O692" s="3">
        <v>35914</v>
      </c>
      <c r="P692" s="80">
        <v>11012017</v>
      </c>
      <c r="Q692" s="80">
        <v>110600</v>
      </c>
      <c r="R692" s="80">
        <v>6</v>
      </c>
    </row>
    <row r="693" spans="1:18" x14ac:dyDescent="0.25">
      <c r="A693" s="14">
        <v>642</v>
      </c>
      <c r="B693" s="4" t="s">
        <v>3108</v>
      </c>
      <c r="C693" s="1" t="s">
        <v>355</v>
      </c>
      <c r="D693" s="1" t="s">
        <v>13</v>
      </c>
      <c r="E693" s="1" t="s">
        <v>356</v>
      </c>
      <c r="F693" s="1" t="s">
        <v>312</v>
      </c>
      <c r="G693" s="1" t="s">
        <v>3395</v>
      </c>
      <c r="H693" s="1" t="s">
        <v>15</v>
      </c>
      <c r="I693" s="1" t="s">
        <v>15</v>
      </c>
      <c r="J693" s="1">
        <v>5</v>
      </c>
      <c r="K693" s="2">
        <v>5</v>
      </c>
      <c r="L693" s="11">
        <f t="shared" si="14"/>
        <v>10</v>
      </c>
      <c r="M693" s="1">
        <v>2014</v>
      </c>
      <c r="N693" s="1">
        <v>2016</v>
      </c>
      <c r="O693" s="3">
        <v>36034</v>
      </c>
      <c r="P693" s="80">
        <v>11012017</v>
      </c>
      <c r="Q693" s="80">
        <v>110600</v>
      </c>
      <c r="R693" s="80">
        <v>6</v>
      </c>
    </row>
    <row r="694" spans="1:18" x14ac:dyDescent="0.25">
      <c r="A694" s="14">
        <v>643</v>
      </c>
      <c r="B694" s="4" t="s">
        <v>3110</v>
      </c>
      <c r="C694" s="1" t="s">
        <v>2103</v>
      </c>
      <c r="D694" s="1" t="s">
        <v>13</v>
      </c>
      <c r="E694" s="1" t="s">
        <v>2104</v>
      </c>
      <c r="F694" s="1" t="s">
        <v>2105</v>
      </c>
      <c r="G694" s="1" t="s">
        <v>3395</v>
      </c>
      <c r="H694" s="1" t="s">
        <v>15</v>
      </c>
      <c r="I694" s="1" t="s">
        <v>15</v>
      </c>
      <c r="J694" s="1">
        <v>5</v>
      </c>
      <c r="K694" s="2">
        <v>4.92</v>
      </c>
      <c r="L694" s="11">
        <f t="shared" si="14"/>
        <v>9.92</v>
      </c>
      <c r="M694" s="1">
        <v>2014</v>
      </c>
      <c r="N694" s="1">
        <v>2016</v>
      </c>
      <c r="O694" s="3">
        <v>36106</v>
      </c>
      <c r="P694" s="80">
        <v>11012017</v>
      </c>
      <c r="Q694" s="80">
        <v>110600</v>
      </c>
      <c r="R694" s="80">
        <v>6</v>
      </c>
    </row>
    <row r="695" spans="1:18" x14ac:dyDescent="0.25">
      <c r="A695" s="14">
        <v>644</v>
      </c>
      <c r="B695" s="4" t="s">
        <v>3111</v>
      </c>
      <c r="C695" s="1" t="s">
        <v>1793</v>
      </c>
      <c r="D695" s="1" t="s">
        <v>13</v>
      </c>
      <c r="E695" s="1" t="s">
        <v>871</v>
      </c>
      <c r="F695" s="1" t="s">
        <v>1794</v>
      </c>
      <c r="G695" s="1" t="s">
        <v>3395</v>
      </c>
      <c r="H695" s="1" t="s">
        <v>15</v>
      </c>
      <c r="I695" s="1" t="s">
        <v>15</v>
      </c>
      <c r="J695" s="1">
        <v>5</v>
      </c>
      <c r="K695" s="2">
        <v>5</v>
      </c>
      <c r="L695" s="11">
        <f t="shared" si="14"/>
        <v>10</v>
      </c>
      <c r="M695" s="1">
        <v>2013</v>
      </c>
      <c r="N695" s="1">
        <v>2015</v>
      </c>
      <c r="O695" s="3">
        <v>35636</v>
      </c>
      <c r="P695" s="80">
        <v>11012017</v>
      </c>
      <c r="Q695" s="80">
        <v>110600</v>
      </c>
      <c r="R695" s="80">
        <v>6</v>
      </c>
    </row>
    <row r="696" spans="1:18" x14ac:dyDescent="0.25">
      <c r="A696" s="14">
        <v>645</v>
      </c>
      <c r="B696" s="4" t="s">
        <v>3112</v>
      </c>
      <c r="C696" s="1" t="s">
        <v>2242</v>
      </c>
      <c r="D696" s="1" t="s">
        <v>13</v>
      </c>
      <c r="E696" s="1" t="s">
        <v>2243</v>
      </c>
      <c r="F696" s="1" t="s">
        <v>653</v>
      </c>
      <c r="G696" s="1" t="s">
        <v>3395</v>
      </c>
      <c r="H696" s="1" t="s">
        <v>15</v>
      </c>
      <c r="I696" s="1" t="s">
        <v>15</v>
      </c>
      <c r="J696" s="1">
        <v>5</v>
      </c>
      <c r="K696" s="2">
        <v>4.83</v>
      </c>
      <c r="L696" s="11">
        <f t="shared" si="14"/>
        <v>9.83</v>
      </c>
      <c r="M696" s="1">
        <v>2014</v>
      </c>
      <c r="N696" s="1">
        <v>2016</v>
      </c>
      <c r="O696" s="3">
        <v>35853</v>
      </c>
      <c r="P696" s="80">
        <v>11012017</v>
      </c>
      <c r="Q696" s="80">
        <v>110600</v>
      </c>
      <c r="R696" s="80">
        <v>6</v>
      </c>
    </row>
    <row r="697" spans="1:18" x14ac:dyDescent="0.25">
      <c r="A697" s="14">
        <v>646</v>
      </c>
      <c r="B697" s="4" t="s">
        <v>3113</v>
      </c>
      <c r="C697" s="1" t="s">
        <v>2084</v>
      </c>
      <c r="D697" s="1" t="s">
        <v>13</v>
      </c>
      <c r="E697" s="1" t="s">
        <v>426</v>
      </c>
      <c r="F697" s="1" t="s">
        <v>613</v>
      </c>
      <c r="G697" s="1" t="s">
        <v>3395</v>
      </c>
      <c r="H697" s="1" t="s">
        <v>15</v>
      </c>
      <c r="I697" s="1" t="s">
        <v>15</v>
      </c>
      <c r="J697" s="1">
        <v>5</v>
      </c>
      <c r="K697" s="2">
        <v>5</v>
      </c>
      <c r="L697" s="11">
        <f t="shared" si="14"/>
        <v>10</v>
      </c>
      <c r="M697" s="1">
        <v>2014</v>
      </c>
      <c r="N697" s="1">
        <v>2016</v>
      </c>
      <c r="O697" s="3">
        <v>36098</v>
      </c>
      <c r="P697" s="80">
        <v>11012017</v>
      </c>
      <c r="Q697" s="80">
        <v>110600</v>
      </c>
      <c r="R697" s="80">
        <v>6</v>
      </c>
    </row>
    <row r="698" spans="1:18" x14ac:dyDescent="0.25">
      <c r="A698" s="14">
        <v>647</v>
      </c>
      <c r="B698" s="4" t="s">
        <v>3114</v>
      </c>
      <c r="C698" s="1" t="s">
        <v>1585</v>
      </c>
      <c r="D698" s="1" t="s">
        <v>13</v>
      </c>
      <c r="E698" s="1" t="s">
        <v>1586</v>
      </c>
      <c r="F698" s="1" t="s">
        <v>1587</v>
      </c>
      <c r="G698" s="1" t="s">
        <v>3395</v>
      </c>
      <c r="H698" s="1" t="s">
        <v>15</v>
      </c>
      <c r="I698" s="1" t="s">
        <v>15</v>
      </c>
      <c r="J698" s="1">
        <v>5</v>
      </c>
      <c r="K698" s="2">
        <v>5</v>
      </c>
      <c r="L698" s="11">
        <f t="shared" si="14"/>
        <v>10</v>
      </c>
      <c r="M698" s="1">
        <v>2014</v>
      </c>
      <c r="N698" s="1">
        <v>2016</v>
      </c>
      <c r="O698" s="3">
        <v>35766</v>
      </c>
      <c r="P698" s="80">
        <v>11012017</v>
      </c>
      <c r="Q698" s="80">
        <v>110600</v>
      </c>
      <c r="R698" s="80">
        <v>6</v>
      </c>
    </row>
    <row r="699" spans="1:18" x14ac:dyDescent="0.25">
      <c r="A699" s="14">
        <v>648</v>
      </c>
      <c r="B699" s="4" t="s">
        <v>3115</v>
      </c>
      <c r="C699" s="1" t="s">
        <v>2062</v>
      </c>
      <c r="D699" s="1" t="s">
        <v>19</v>
      </c>
      <c r="E699" s="1" t="s">
        <v>2063</v>
      </c>
      <c r="F699" s="1" t="s">
        <v>2064</v>
      </c>
      <c r="G699" s="1" t="s">
        <v>3395</v>
      </c>
      <c r="H699" s="1" t="s">
        <v>15</v>
      </c>
      <c r="I699" s="1" t="s">
        <v>15</v>
      </c>
      <c r="J699" s="1">
        <v>5</v>
      </c>
      <c r="K699" s="2">
        <v>5</v>
      </c>
      <c r="L699" s="11">
        <f t="shared" si="14"/>
        <v>10</v>
      </c>
      <c r="M699" s="1">
        <v>2014</v>
      </c>
      <c r="N699" s="1">
        <v>2016</v>
      </c>
      <c r="O699" s="3">
        <v>36161</v>
      </c>
      <c r="P699" s="80">
        <v>11012017</v>
      </c>
      <c r="Q699" s="80">
        <v>110600</v>
      </c>
      <c r="R699" s="80">
        <v>6</v>
      </c>
    </row>
    <row r="700" spans="1:18" x14ac:dyDescent="0.25">
      <c r="A700" s="14">
        <v>649</v>
      </c>
      <c r="B700" s="4" t="s">
        <v>3116</v>
      </c>
      <c r="C700" s="1" t="s">
        <v>2011</v>
      </c>
      <c r="D700" s="1" t="s">
        <v>13</v>
      </c>
      <c r="E700" s="1" t="s">
        <v>1392</v>
      </c>
      <c r="F700" s="1" t="s">
        <v>2012</v>
      </c>
      <c r="G700" s="1" t="s">
        <v>3395</v>
      </c>
      <c r="H700" s="1" t="s">
        <v>362</v>
      </c>
      <c r="I700" s="1" t="s">
        <v>362</v>
      </c>
      <c r="J700" s="1">
        <v>5</v>
      </c>
      <c r="K700" s="2">
        <v>5</v>
      </c>
      <c r="L700" s="11">
        <f t="shared" si="14"/>
        <v>10</v>
      </c>
      <c r="M700" s="1">
        <v>2013</v>
      </c>
      <c r="N700" s="1">
        <v>2015</v>
      </c>
      <c r="O700" s="3">
        <v>35972</v>
      </c>
      <c r="P700" s="80">
        <v>11012017</v>
      </c>
      <c r="Q700" s="80">
        <v>110600</v>
      </c>
      <c r="R700" s="80">
        <v>6</v>
      </c>
    </row>
    <row r="701" spans="1:18" x14ac:dyDescent="0.25">
      <c r="A701" s="14">
        <v>650</v>
      </c>
      <c r="B701" s="4" t="s">
        <v>3117</v>
      </c>
      <c r="C701" s="1" t="s">
        <v>2050</v>
      </c>
      <c r="D701" s="1" t="s">
        <v>13</v>
      </c>
      <c r="E701" s="1" t="s">
        <v>2051</v>
      </c>
      <c r="F701" s="1" t="s">
        <v>2052</v>
      </c>
      <c r="G701" s="1" t="s">
        <v>3395</v>
      </c>
      <c r="H701" s="1" t="s">
        <v>97</v>
      </c>
      <c r="I701" s="1" t="s">
        <v>97</v>
      </c>
      <c r="J701" s="1">
        <v>5</v>
      </c>
      <c r="K701" s="2">
        <v>5</v>
      </c>
      <c r="L701" s="11">
        <f t="shared" si="14"/>
        <v>10</v>
      </c>
      <c r="M701" s="1">
        <v>2014</v>
      </c>
      <c r="N701" s="1">
        <v>2016</v>
      </c>
      <c r="O701" s="3">
        <v>35530</v>
      </c>
      <c r="P701" s="80">
        <v>11012017</v>
      </c>
      <c r="Q701" s="80">
        <v>110600</v>
      </c>
      <c r="R701" s="80">
        <v>6</v>
      </c>
    </row>
    <row r="702" spans="1:18" x14ac:dyDescent="0.25">
      <c r="A702" s="14">
        <v>651</v>
      </c>
      <c r="B702" s="4" t="s">
        <v>3118</v>
      </c>
      <c r="C702" s="1" t="s">
        <v>2235</v>
      </c>
      <c r="D702" s="1" t="s">
        <v>19</v>
      </c>
      <c r="E702" s="1" t="s">
        <v>2236</v>
      </c>
      <c r="F702" s="1" t="s">
        <v>2237</v>
      </c>
      <c r="G702" s="1" t="s">
        <v>3395</v>
      </c>
      <c r="H702" s="1" t="s">
        <v>17</v>
      </c>
      <c r="I702" s="1" t="s">
        <v>17</v>
      </c>
      <c r="J702" s="1">
        <v>5</v>
      </c>
      <c r="K702" s="2">
        <v>4.83</v>
      </c>
      <c r="L702" s="11">
        <f t="shared" si="14"/>
        <v>9.83</v>
      </c>
      <c r="M702" s="1">
        <v>2014</v>
      </c>
      <c r="N702" s="1">
        <v>2016</v>
      </c>
      <c r="O702" s="3">
        <v>36150</v>
      </c>
      <c r="P702" s="80">
        <v>11012017</v>
      </c>
      <c r="Q702" s="80">
        <v>110600</v>
      </c>
      <c r="R702" s="80">
        <v>6</v>
      </c>
    </row>
    <row r="703" spans="1:18" x14ac:dyDescent="0.25">
      <c r="A703" s="14">
        <v>652</v>
      </c>
      <c r="B703" s="4" t="s">
        <v>3119</v>
      </c>
      <c r="C703" s="1" t="s">
        <v>1008</v>
      </c>
      <c r="D703" s="1" t="s">
        <v>13</v>
      </c>
      <c r="E703" s="1" t="s">
        <v>1009</v>
      </c>
      <c r="F703" s="1" t="s">
        <v>1010</v>
      </c>
      <c r="G703" s="1" t="s">
        <v>3395</v>
      </c>
      <c r="H703" s="1" t="s">
        <v>15</v>
      </c>
      <c r="I703" s="1" t="s">
        <v>15</v>
      </c>
      <c r="J703" s="1">
        <v>5</v>
      </c>
      <c r="K703" s="2">
        <v>5</v>
      </c>
      <c r="L703" s="11">
        <f t="shared" si="14"/>
        <v>10</v>
      </c>
      <c r="M703" s="1">
        <v>2014</v>
      </c>
      <c r="N703" s="1">
        <v>2016</v>
      </c>
      <c r="O703" s="3">
        <v>35718</v>
      </c>
      <c r="P703" s="80">
        <v>11012017</v>
      </c>
      <c r="Q703" s="80">
        <v>110600</v>
      </c>
      <c r="R703" s="80">
        <v>6</v>
      </c>
    </row>
    <row r="704" spans="1:18" x14ac:dyDescent="0.25">
      <c r="A704" s="14">
        <v>653</v>
      </c>
      <c r="B704" s="4" t="s">
        <v>3120</v>
      </c>
      <c r="C704" s="1" t="s">
        <v>1840</v>
      </c>
      <c r="D704" s="1" t="s">
        <v>13</v>
      </c>
      <c r="E704" s="1" t="s">
        <v>1841</v>
      </c>
      <c r="F704" s="1" t="s">
        <v>1842</v>
      </c>
      <c r="G704" s="1" t="s">
        <v>3395</v>
      </c>
      <c r="H704" s="1" t="s">
        <v>49</v>
      </c>
      <c r="I704" s="1" t="s">
        <v>15</v>
      </c>
      <c r="J704" s="1">
        <v>5</v>
      </c>
      <c r="K704" s="2">
        <v>5</v>
      </c>
      <c r="L704" s="11">
        <f t="shared" si="14"/>
        <v>10</v>
      </c>
      <c r="M704" s="1">
        <v>2014</v>
      </c>
      <c r="N704" s="1">
        <v>2016</v>
      </c>
      <c r="O704" s="3">
        <v>36061</v>
      </c>
      <c r="P704" s="80">
        <v>11012017</v>
      </c>
      <c r="Q704" s="80">
        <v>110600</v>
      </c>
      <c r="R704" s="80">
        <v>6</v>
      </c>
    </row>
    <row r="705" spans="1:18" x14ac:dyDescent="0.25">
      <c r="A705" s="14">
        <v>654</v>
      </c>
      <c r="B705" s="4" t="s">
        <v>3121</v>
      </c>
      <c r="C705" s="1" t="s">
        <v>1496</v>
      </c>
      <c r="D705" s="1" t="s">
        <v>13</v>
      </c>
      <c r="E705" s="1" t="s">
        <v>848</v>
      </c>
      <c r="F705" s="1" t="s">
        <v>1191</v>
      </c>
      <c r="G705" s="1" t="s">
        <v>3395</v>
      </c>
      <c r="H705" s="1" t="s">
        <v>66</v>
      </c>
      <c r="I705" s="1" t="s">
        <v>66</v>
      </c>
      <c r="J705" s="1">
        <v>5</v>
      </c>
      <c r="K705" s="2">
        <v>5</v>
      </c>
      <c r="L705" s="11">
        <f t="shared" si="14"/>
        <v>10</v>
      </c>
      <c r="M705" s="1">
        <v>2014</v>
      </c>
      <c r="N705" s="1">
        <v>2016</v>
      </c>
      <c r="O705" s="3">
        <v>36463</v>
      </c>
      <c r="P705" s="80">
        <v>11012017</v>
      </c>
      <c r="Q705" s="80">
        <v>110600</v>
      </c>
      <c r="R705" s="80">
        <v>6</v>
      </c>
    </row>
    <row r="706" spans="1:18" s="223" customFormat="1" x14ac:dyDescent="0.25"/>
    <row r="707" spans="1:18" x14ac:dyDescent="0.25">
      <c r="A707" s="4">
        <v>1</v>
      </c>
      <c r="B707" s="1" t="s">
        <v>3332</v>
      </c>
      <c r="C707" s="1" t="s">
        <v>2269</v>
      </c>
      <c r="D707" s="1" t="s">
        <v>19</v>
      </c>
      <c r="E707" s="1" t="s">
        <v>2270</v>
      </c>
      <c r="F707" s="1" t="s">
        <v>1202</v>
      </c>
      <c r="G707" s="1" t="s">
        <v>3395</v>
      </c>
      <c r="H707" s="1" t="s">
        <v>15</v>
      </c>
      <c r="I707" s="1" t="s">
        <v>15</v>
      </c>
      <c r="J707" s="1">
        <v>5</v>
      </c>
      <c r="K707" s="2">
        <v>5</v>
      </c>
      <c r="L707" s="11">
        <f>J707+K707</f>
        <v>10</v>
      </c>
      <c r="M707" s="1">
        <v>2014</v>
      </c>
      <c r="N707" s="1">
        <v>2016</v>
      </c>
      <c r="O707" s="200">
        <v>35920</v>
      </c>
      <c r="P707" s="80">
        <v>11012017</v>
      </c>
      <c r="Q707" s="80">
        <v>110707</v>
      </c>
      <c r="R707" s="80">
        <v>7</v>
      </c>
    </row>
    <row r="708" spans="1:18" x14ac:dyDescent="0.25">
      <c r="A708" s="4">
        <v>2</v>
      </c>
      <c r="B708" s="1" t="s">
        <v>3333</v>
      </c>
      <c r="C708" s="1" t="s">
        <v>2377</v>
      </c>
      <c r="D708" s="4" t="s">
        <v>13</v>
      </c>
      <c r="E708" s="1" t="s">
        <v>2378</v>
      </c>
      <c r="F708" s="1" t="s">
        <v>2379</v>
      </c>
      <c r="G708" s="1" t="s">
        <v>3395</v>
      </c>
      <c r="H708" s="1" t="s">
        <v>97</v>
      </c>
      <c r="I708" s="1" t="s">
        <v>97</v>
      </c>
      <c r="J708" s="1">
        <v>5</v>
      </c>
      <c r="K708" s="2">
        <v>4.17</v>
      </c>
      <c r="L708" s="11">
        <f>J708+K708</f>
        <v>9.17</v>
      </c>
      <c r="M708" s="1">
        <v>2013</v>
      </c>
      <c r="N708" s="1">
        <v>2015</v>
      </c>
      <c r="O708" s="200">
        <v>36034</v>
      </c>
      <c r="P708" s="80">
        <v>11012017</v>
      </c>
      <c r="Q708" s="80">
        <v>110707</v>
      </c>
      <c r="R708" s="80">
        <v>7</v>
      </c>
    </row>
    <row r="709" spans="1:18" x14ac:dyDescent="0.25">
      <c r="A709" s="4">
        <v>3</v>
      </c>
      <c r="B709" s="1" t="s">
        <v>3334</v>
      </c>
      <c r="C709" s="1" t="s">
        <v>2340</v>
      </c>
      <c r="D709" s="4" t="s">
        <v>13</v>
      </c>
      <c r="E709" s="1" t="s">
        <v>152</v>
      </c>
      <c r="F709" s="1" t="s">
        <v>2341</v>
      </c>
      <c r="G709" s="1" t="s">
        <v>3395</v>
      </c>
      <c r="H709" s="1" t="s">
        <v>15</v>
      </c>
      <c r="I709" s="1" t="s">
        <v>49</v>
      </c>
      <c r="J709" s="1">
        <v>5</v>
      </c>
      <c r="K709" s="2">
        <v>5</v>
      </c>
      <c r="L709" s="11">
        <f>J709+K709</f>
        <v>10</v>
      </c>
      <c r="M709" s="1">
        <v>2014</v>
      </c>
      <c r="N709" s="1">
        <v>2016</v>
      </c>
      <c r="O709" s="200">
        <v>35979</v>
      </c>
      <c r="P709" s="80">
        <v>11012017</v>
      </c>
      <c r="Q709" s="80">
        <v>110707</v>
      </c>
      <c r="R709" s="80">
        <v>7</v>
      </c>
    </row>
    <row r="710" spans="1:18" x14ac:dyDescent="0.25">
      <c r="A710" s="4">
        <v>4</v>
      </c>
      <c r="B710" s="1" t="s">
        <v>3335</v>
      </c>
      <c r="C710" s="1" t="s">
        <v>2271</v>
      </c>
      <c r="D710" s="1" t="s">
        <v>13</v>
      </c>
      <c r="E710" s="1" t="s">
        <v>2272</v>
      </c>
      <c r="F710" s="1" t="s">
        <v>2273</v>
      </c>
      <c r="G710" s="1" t="s">
        <v>3395</v>
      </c>
      <c r="H710" s="1" t="s">
        <v>15</v>
      </c>
      <c r="I710" s="1" t="s">
        <v>15</v>
      </c>
      <c r="J710" s="1">
        <v>5</v>
      </c>
      <c r="K710" s="2">
        <v>5</v>
      </c>
      <c r="L710" s="11">
        <f>J710+K710</f>
        <v>10</v>
      </c>
      <c r="M710" s="1">
        <v>2014</v>
      </c>
      <c r="N710" s="1">
        <v>2016</v>
      </c>
      <c r="O710" s="200">
        <v>36436</v>
      </c>
      <c r="P710" s="80">
        <v>11012017</v>
      </c>
      <c r="Q710" s="80">
        <v>110707</v>
      </c>
      <c r="R710" s="80">
        <v>7</v>
      </c>
    </row>
    <row r="711" spans="1:18" x14ac:dyDescent="0.25">
      <c r="A711" s="4">
        <v>5</v>
      </c>
      <c r="B711" s="75" t="s">
        <v>3336</v>
      </c>
      <c r="C711" s="98" t="s">
        <v>2396</v>
      </c>
      <c r="D711" s="10" t="s">
        <v>13</v>
      </c>
      <c r="E711" s="1"/>
      <c r="F711" s="1"/>
      <c r="G711" s="1" t="s">
        <v>3395</v>
      </c>
      <c r="H711" s="1"/>
      <c r="I711" s="1"/>
      <c r="J711" s="10">
        <v>4.8</v>
      </c>
      <c r="K711" s="19">
        <v>4.333333333333333</v>
      </c>
      <c r="L711" s="19">
        <v>9.1333333333333329</v>
      </c>
      <c r="M711" s="10"/>
      <c r="N711" s="10">
        <v>2016</v>
      </c>
      <c r="O711" s="201">
        <v>35000</v>
      </c>
      <c r="P711" s="80">
        <v>11012017</v>
      </c>
      <c r="Q711" s="80">
        <v>110707</v>
      </c>
      <c r="R711" s="80">
        <v>7</v>
      </c>
    </row>
    <row r="712" spans="1:18" x14ac:dyDescent="0.25">
      <c r="A712" s="4">
        <v>6</v>
      </c>
      <c r="B712" s="1" t="s">
        <v>3337</v>
      </c>
      <c r="C712" s="1" t="s">
        <v>2363</v>
      </c>
      <c r="D712" s="4" t="s">
        <v>13</v>
      </c>
      <c r="E712" s="1" t="s">
        <v>2364</v>
      </c>
      <c r="F712" s="1" t="s">
        <v>2365</v>
      </c>
      <c r="G712" s="1" t="s">
        <v>3395</v>
      </c>
      <c r="H712" s="1" t="s">
        <v>15</v>
      </c>
      <c r="I712" s="1" t="s">
        <v>97</v>
      </c>
      <c r="J712" s="1">
        <v>4.6900000000000004</v>
      </c>
      <c r="K712" s="2">
        <v>5</v>
      </c>
      <c r="L712" s="11">
        <f>J712+K712</f>
        <v>9.6900000000000013</v>
      </c>
      <c r="M712" s="1">
        <v>2014</v>
      </c>
      <c r="N712" s="1">
        <v>2016</v>
      </c>
      <c r="O712" s="200">
        <v>36085</v>
      </c>
      <c r="P712" s="80">
        <v>11012017</v>
      </c>
      <c r="Q712" s="80">
        <v>110707</v>
      </c>
      <c r="R712" s="80">
        <v>7</v>
      </c>
    </row>
    <row r="713" spans="1:18" x14ac:dyDescent="0.25">
      <c r="A713" s="4">
        <v>7</v>
      </c>
      <c r="B713" s="1" t="s">
        <v>3338</v>
      </c>
      <c r="C713" s="1" t="s">
        <v>2313</v>
      </c>
      <c r="D713" s="1" t="s">
        <v>19</v>
      </c>
      <c r="E713" s="1" t="s">
        <v>2314</v>
      </c>
      <c r="F713" s="1" t="s">
        <v>2315</v>
      </c>
      <c r="G713" s="1" t="s">
        <v>3395</v>
      </c>
      <c r="H713" s="1" t="s">
        <v>15</v>
      </c>
      <c r="I713" s="1" t="s">
        <v>15</v>
      </c>
      <c r="J713" s="1">
        <v>5</v>
      </c>
      <c r="K713" s="2">
        <v>4.58</v>
      </c>
      <c r="L713" s="11">
        <f>J713+K713</f>
        <v>9.58</v>
      </c>
      <c r="M713" s="1">
        <v>2014</v>
      </c>
      <c r="N713" s="1">
        <v>2016</v>
      </c>
      <c r="O713" s="200">
        <v>36126</v>
      </c>
      <c r="P713" s="80">
        <v>11012017</v>
      </c>
      <c r="Q713" s="80">
        <v>110707</v>
      </c>
      <c r="R713" s="80">
        <v>7</v>
      </c>
    </row>
    <row r="714" spans="1:18" x14ac:dyDescent="0.25">
      <c r="A714" s="4">
        <v>8</v>
      </c>
      <c r="B714" s="4" t="s">
        <v>3122</v>
      </c>
      <c r="C714" s="1" t="s">
        <v>2191</v>
      </c>
      <c r="D714" s="1" t="s">
        <v>13</v>
      </c>
      <c r="E714" s="1" t="s">
        <v>284</v>
      </c>
      <c r="F714" s="1" t="s">
        <v>173</v>
      </c>
      <c r="G714" s="1" t="s">
        <v>3395</v>
      </c>
      <c r="H714" s="1" t="s">
        <v>17</v>
      </c>
      <c r="I714" s="1" t="s">
        <v>17</v>
      </c>
      <c r="J714" s="1">
        <v>5</v>
      </c>
      <c r="K714" s="2">
        <v>4.83</v>
      </c>
      <c r="L714" s="11">
        <f>J714+K714</f>
        <v>9.83</v>
      </c>
      <c r="M714" s="1">
        <v>2014</v>
      </c>
      <c r="N714" s="1">
        <v>2016</v>
      </c>
      <c r="O714" s="3">
        <v>36130</v>
      </c>
      <c r="P714" s="80">
        <v>11012017</v>
      </c>
      <c r="Q714" s="80">
        <v>110707</v>
      </c>
      <c r="R714" s="80">
        <v>7</v>
      </c>
    </row>
    <row r="715" spans="1:18" x14ac:dyDescent="0.25">
      <c r="A715" s="4">
        <v>9</v>
      </c>
      <c r="B715" s="4" t="s">
        <v>3123</v>
      </c>
      <c r="C715" s="1" t="s">
        <v>1725</v>
      </c>
      <c r="D715" s="1" t="s">
        <v>13</v>
      </c>
      <c r="E715" s="1" t="s">
        <v>1726</v>
      </c>
      <c r="F715" s="1" t="s">
        <v>1727</v>
      </c>
      <c r="G715" s="1" t="s">
        <v>3395</v>
      </c>
      <c r="H715" s="1" t="s">
        <v>17</v>
      </c>
      <c r="I715" s="1" t="s">
        <v>17</v>
      </c>
      <c r="J715" s="1">
        <v>5</v>
      </c>
      <c r="K715" s="2">
        <v>5</v>
      </c>
      <c r="L715" s="11">
        <f>J715+K715</f>
        <v>10</v>
      </c>
      <c r="M715" s="1">
        <v>2014</v>
      </c>
      <c r="N715" s="1">
        <v>2016</v>
      </c>
      <c r="O715" s="3">
        <v>36463</v>
      </c>
      <c r="P715" s="80">
        <v>11012017</v>
      </c>
      <c r="Q715" s="80">
        <v>110707</v>
      </c>
      <c r="R715" s="80">
        <v>7</v>
      </c>
    </row>
    <row r="716" spans="1:18" x14ac:dyDescent="0.25">
      <c r="A716" s="4">
        <v>10</v>
      </c>
      <c r="B716" s="4" t="s">
        <v>3124</v>
      </c>
      <c r="C716" s="1" t="s">
        <v>1019</v>
      </c>
      <c r="D716" s="1" t="s">
        <v>13</v>
      </c>
      <c r="E716" s="1" t="s">
        <v>1020</v>
      </c>
      <c r="F716" s="1" t="s">
        <v>1021</v>
      </c>
      <c r="G716" s="1" t="s">
        <v>3395</v>
      </c>
      <c r="H716" s="1" t="s">
        <v>97</v>
      </c>
      <c r="I716" s="1" t="s">
        <v>97</v>
      </c>
      <c r="J716" s="1">
        <v>5</v>
      </c>
      <c r="K716" s="2">
        <v>5</v>
      </c>
      <c r="L716" s="11">
        <f>J716+K716</f>
        <v>10</v>
      </c>
      <c r="M716" s="1">
        <v>2014</v>
      </c>
      <c r="N716" s="1">
        <v>2016</v>
      </c>
      <c r="O716" s="3">
        <v>35673</v>
      </c>
      <c r="P716" s="80">
        <v>11012017</v>
      </c>
      <c r="Q716" s="80">
        <v>110707</v>
      </c>
      <c r="R716" s="80">
        <v>7</v>
      </c>
    </row>
    <row r="717" spans="1:18" x14ac:dyDescent="0.25">
      <c r="A717" s="4">
        <v>11</v>
      </c>
      <c r="B717" s="4" t="s">
        <v>3125</v>
      </c>
      <c r="C717" s="1" t="s">
        <v>2142</v>
      </c>
      <c r="D717" s="1" t="s">
        <v>13</v>
      </c>
      <c r="E717" s="1" t="s">
        <v>2143</v>
      </c>
      <c r="F717" s="1" t="s">
        <v>2144</v>
      </c>
      <c r="G717" s="1" t="s">
        <v>3395</v>
      </c>
      <c r="H717" s="1" t="s">
        <v>365</v>
      </c>
      <c r="I717" s="1" t="s">
        <v>365</v>
      </c>
      <c r="J717" s="1">
        <v>5</v>
      </c>
      <c r="K717" s="2">
        <v>4.92</v>
      </c>
      <c r="L717" s="11">
        <f t="shared" ref="L717:L780" si="15">J717+K717</f>
        <v>9.92</v>
      </c>
      <c r="M717" s="1">
        <v>2014</v>
      </c>
      <c r="N717" s="1">
        <v>2016</v>
      </c>
      <c r="O717" s="3">
        <v>36476</v>
      </c>
      <c r="P717" s="80">
        <v>11012017</v>
      </c>
      <c r="Q717" s="80">
        <v>110707</v>
      </c>
      <c r="R717" s="80">
        <v>7</v>
      </c>
    </row>
    <row r="718" spans="1:18" x14ac:dyDescent="0.25">
      <c r="A718" s="4">
        <v>12</v>
      </c>
      <c r="B718" s="4" t="s">
        <v>3126</v>
      </c>
      <c r="C718" s="1" t="s">
        <v>834</v>
      </c>
      <c r="D718" s="1" t="s">
        <v>13</v>
      </c>
      <c r="E718" s="1" t="s">
        <v>737</v>
      </c>
      <c r="F718" s="1" t="s">
        <v>835</v>
      </c>
      <c r="G718" s="1" t="s">
        <v>3395</v>
      </c>
      <c r="H718" s="1" t="s">
        <v>15</v>
      </c>
      <c r="I718" s="1" t="s">
        <v>15</v>
      </c>
      <c r="J718" s="1">
        <v>5</v>
      </c>
      <c r="K718" s="2">
        <v>5</v>
      </c>
      <c r="L718" s="11">
        <f t="shared" si="15"/>
        <v>10</v>
      </c>
      <c r="M718" s="1">
        <v>2014</v>
      </c>
      <c r="N718" s="1">
        <v>2016</v>
      </c>
      <c r="O718" s="3">
        <v>36109</v>
      </c>
      <c r="P718" s="80">
        <v>11012017</v>
      </c>
      <c r="Q718" s="80">
        <v>110707</v>
      </c>
      <c r="R718" s="80">
        <v>7</v>
      </c>
    </row>
    <row r="719" spans="1:18" x14ac:dyDescent="0.25">
      <c r="A719" s="4">
        <v>13</v>
      </c>
      <c r="B719" s="4" t="s">
        <v>3127</v>
      </c>
      <c r="C719" s="1" t="s">
        <v>137</v>
      </c>
      <c r="D719" s="1" t="s">
        <v>13</v>
      </c>
      <c r="E719" s="1" t="s">
        <v>2135</v>
      </c>
      <c r="F719" s="1" t="s">
        <v>2136</v>
      </c>
      <c r="G719" s="1" t="s">
        <v>3395</v>
      </c>
      <c r="H719" s="1" t="s">
        <v>15</v>
      </c>
      <c r="I719" s="1" t="s">
        <v>15</v>
      </c>
      <c r="J719" s="1">
        <v>5</v>
      </c>
      <c r="K719" s="2">
        <v>4.92</v>
      </c>
      <c r="L719" s="11">
        <f t="shared" si="15"/>
        <v>9.92</v>
      </c>
      <c r="M719" s="1">
        <v>2014</v>
      </c>
      <c r="N719" s="1">
        <v>2016</v>
      </c>
      <c r="O719" s="3">
        <v>36481</v>
      </c>
      <c r="P719" s="80">
        <v>11012017</v>
      </c>
      <c r="Q719" s="80">
        <v>110707</v>
      </c>
      <c r="R719" s="80">
        <v>7</v>
      </c>
    </row>
    <row r="720" spans="1:18" x14ac:dyDescent="0.25">
      <c r="A720" s="4">
        <v>14</v>
      </c>
      <c r="B720" s="4" t="s">
        <v>3128</v>
      </c>
      <c r="C720" s="1" t="s">
        <v>1676</v>
      </c>
      <c r="D720" s="1" t="s">
        <v>13</v>
      </c>
      <c r="E720" s="1" t="s">
        <v>1677</v>
      </c>
      <c r="F720" s="1" t="s">
        <v>1678</v>
      </c>
      <c r="G720" s="1" t="s">
        <v>3395</v>
      </c>
      <c r="H720" s="1" t="s">
        <v>15</v>
      </c>
      <c r="I720" s="1" t="s">
        <v>15</v>
      </c>
      <c r="J720" s="1">
        <v>5</v>
      </c>
      <c r="K720" s="2">
        <v>5</v>
      </c>
      <c r="L720" s="11">
        <f t="shared" si="15"/>
        <v>10</v>
      </c>
      <c r="M720" s="1">
        <v>2014</v>
      </c>
      <c r="N720" s="1">
        <v>2016</v>
      </c>
      <c r="O720" s="3">
        <v>36200</v>
      </c>
      <c r="P720" s="80">
        <v>11012017</v>
      </c>
      <c r="Q720" s="80">
        <v>110707</v>
      </c>
      <c r="R720" s="80">
        <v>7</v>
      </c>
    </row>
    <row r="721" spans="1:18" x14ac:dyDescent="0.25">
      <c r="A721" s="4">
        <v>15</v>
      </c>
      <c r="B721" s="4" t="s">
        <v>3129</v>
      </c>
      <c r="C721" s="1" t="s">
        <v>1564</v>
      </c>
      <c r="D721" s="1" t="s">
        <v>19</v>
      </c>
      <c r="E721" s="1" t="s">
        <v>1565</v>
      </c>
      <c r="F721" s="1" t="s">
        <v>1566</v>
      </c>
      <c r="G721" s="1" t="s">
        <v>3395</v>
      </c>
      <c r="H721" s="1" t="s">
        <v>15</v>
      </c>
      <c r="I721" s="1" t="s">
        <v>15</v>
      </c>
      <c r="J721" s="1">
        <v>5</v>
      </c>
      <c r="K721" s="2">
        <v>5</v>
      </c>
      <c r="L721" s="11">
        <f t="shared" si="15"/>
        <v>10</v>
      </c>
      <c r="M721" s="1">
        <v>2014</v>
      </c>
      <c r="N721" s="1">
        <v>2016</v>
      </c>
      <c r="O721" s="3">
        <v>36149</v>
      </c>
      <c r="P721" s="80">
        <v>11012017</v>
      </c>
      <c r="Q721" s="80">
        <v>110707</v>
      </c>
      <c r="R721" s="80">
        <v>7</v>
      </c>
    </row>
    <row r="722" spans="1:18" x14ac:dyDescent="0.25">
      <c r="A722" s="4">
        <v>16</v>
      </c>
      <c r="B722" s="4" t="s">
        <v>3130</v>
      </c>
      <c r="C722" s="1" t="s">
        <v>1792</v>
      </c>
      <c r="D722" s="1" t="s">
        <v>13</v>
      </c>
      <c r="E722" s="1" t="s">
        <v>1286</v>
      </c>
      <c r="F722" s="1" t="s">
        <v>1202</v>
      </c>
      <c r="G722" s="1" t="s">
        <v>3395</v>
      </c>
      <c r="H722" s="1" t="s">
        <v>15</v>
      </c>
      <c r="I722" s="1" t="s">
        <v>15</v>
      </c>
      <c r="J722" s="1">
        <v>5</v>
      </c>
      <c r="K722" s="2">
        <v>5</v>
      </c>
      <c r="L722" s="11">
        <f t="shared" si="15"/>
        <v>10</v>
      </c>
      <c r="M722" s="1">
        <v>2013</v>
      </c>
      <c r="N722" s="1">
        <v>2015</v>
      </c>
      <c r="O722" s="3">
        <v>35751</v>
      </c>
      <c r="P722" s="80">
        <v>11012017</v>
      </c>
      <c r="Q722" s="80">
        <v>110707</v>
      </c>
      <c r="R722" s="80">
        <v>7</v>
      </c>
    </row>
    <row r="723" spans="1:18" x14ac:dyDescent="0.25">
      <c r="A723" s="4">
        <v>17</v>
      </c>
      <c r="B723" s="4" t="s">
        <v>3131</v>
      </c>
      <c r="C723" s="1" t="s">
        <v>633</v>
      </c>
      <c r="D723" s="1" t="s">
        <v>13</v>
      </c>
      <c r="E723" s="1" t="s">
        <v>634</v>
      </c>
      <c r="F723" s="1" t="s">
        <v>635</v>
      </c>
      <c r="G723" s="1" t="s">
        <v>3399</v>
      </c>
      <c r="H723" s="1" t="s">
        <v>365</v>
      </c>
      <c r="I723" s="1" t="s">
        <v>365</v>
      </c>
      <c r="J723" s="1">
        <v>5</v>
      </c>
      <c r="K723" s="2">
        <v>5</v>
      </c>
      <c r="L723" s="11">
        <f t="shared" si="15"/>
        <v>10</v>
      </c>
      <c r="M723" s="1">
        <v>2013</v>
      </c>
      <c r="N723" s="1">
        <v>2015</v>
      </c>
      <c r="O723" s="3">
        <v>35282</v>
      </c>
      <c r="P723" s="80">
        <v>11012017</v>
      </c>
      <c r="Q723" s="80">
        <v>110707</v>
      </c>
      <c r="R723" s="80">
        <v>7</v>
      </c>
    </row>
    <row r="724" spans="1:18" x14ac:dyDescent="0.25">
      <c r="A724" s="4">
        <v>18</v>
      </c>
      <c r="B724" s="4" t="s">
        <v>3132</v>
      </c>
      <c r="C724" s="1" t="s">
        <v>1544</v>
      </c>
      <c r="D724" s="1" t="s">
        <v>19</v>
      </c>
      <c r="E724" s="1" t="s">
        <v>1545</v>
      </c>
      <c r="F724" s="1" t="s">
        <v>1546</v>
      </c>
      <c r="G724" s="1" t="s">
        <v>3395</v>
      </c>
      <c r="H724" s="1" t="s">
        <v>17</v>
      </c>
      <c r="I724" s="1" t="s">
        <v>17</v>
      </c>
      <c r="J724" s="1">
        <v>5</v>
      </c>
      <c r="K724" s="2">
        <v>5</v>
      </c>
      <c r="L724" s="11">
        <f t="shared" si="15"/>
        <v>10</v>
      </c>
      <c r="M724" s="1">
        <v>2014</v>
      </c>
      <c r="N724" s="1">
        <v>2016</v>
      </c>
      <c r="O724" s="3">
        <v>36424</v>
      </c>
      <c r="P724" s="80">
        <v>11012017</v>
      </c>
      <c r="Q724" s="80">
        <v>110707</v>
      </c>
      <c r="R724" s="80">
        <v>7</v>
      </c>
    </row>
    <row r="725" spans="1:18" x14ac:dyDescent="0.25">
      <c r="A725" s="4">
        <v>19</v>
      </c>
      <c r="B725" s="4" t="s">
        <v>3133</v>
      </c>
      <c r="C725" s="1" t="s">
        <v>986</v>
      </c>
      <c r="D725" s="1" t="s">
        <v>13</v>
      </c>
      <c r="E725" s="1" t="s">
        <v>987</v>
      </c>
      <c r="F725" s="1" t="s">
        <v>519</v>
      </c>
      <c r="G725" s="1" t="s">
        <v>3395</v>
      </c>
      <c r="H725" s="1" t="s">
        <v>15</v>
      </c>
      <c r="I725" s="1" t="s">
        <v>15</v>
      </c>
      <c r="J725" s="1">
        <v>5</v>
      </c>
      <c r="K725" s="2">
        <v>5</v>
      </c>
      <c r="L725" s="11">
        <f t="shared" si="15"/>
        <v>10</v>
      </c>
      <c r="M725" s="1">
        <v>2014</v>
      </c>
      <c r="N725" s="1">
        <v>2016</v>
      </c>
      <c r="O725" s="3">
        <v>35796</v>
      </c>
      <c r="P725" s="80">
        <v>11012017</v>
      </c>
      <c r="Q725" s="80">
        <v>110707</v>
      </c>
      <c r="R725" s="80">
        <v>7</v>
      </c>
    </row>
    <row r="726" spans="1:18" x14ac:dyDescent="0.25">
      <c r="A726" s="4">
        <v>20</v>
      </c>
      <c r="B726" s="4" t="s">
        <v>3134</v>
      </c>
      <c r="C726" s="1" t="s">
        <v>1576</v>
      </c>
      <c r="D726" s="1" t="s">
        <v>13</v>
      </c>
      <c r="E726" s="1" t="s">
        <v>1577</v>
      </c>
      <c r="F726" s="1" t="s">
        <v>1578</v>
      </c>
      <c r="G726" s="1" t="s">
        <v>3395</v>
      </c>
      <c r="H726" s="1" t="s">
        <v>17</v>
      </c>
      <c r="I726" s="1" t="s">
        <v>17</v>
      </c>
      <c r="J726" s="1">
        <v>5</v>
      </c>
      <c r="K726" s="2">
        <v>5</v>
      </c>
      <c r="L726" s="11">
        <f t="shared" si="15"/>
        <v>10</v>
      </c>
      <c r="M726" s="1">
        <v>2014</v>
      </c>
      <c r="N726" s="1">
        <v>2016</v>
      </c>
      <c r="O726" s="3">
        <v>35996</v>
      </c>
      <c r="P726" s="80">
        <v>11012017</v>
      </c>
      <c r="Q726" s="80">
        <v>110707</v>
      </c>
      <c r="R726" s="80">
        <v>7</v>
      </c>
    </row>
    <row r="727" spans="1:18" x14ac:dyDescent="0.25">
      <c r="A727" s="4">
        <v>21</v>
      </c>
      <c r="B727" s="4" t="s">
        <v>3135</v>
      </c>
      <c r="C727" s="1" t="s">
        <v>1346</v>
      </c>
      <c r="D727" s="1" t="s">
        <v>13</v>
      </c>
      <c r="E727" s="1" t="s">
        <v>1347</v>
      </c>
      <c r="F727" s="1" t="s">
        <v>1348</v>
      </c>
      <c r="G727" s="1" t="s">
        <v>3395</v>
      </c>
      <c r="H727" s="1" t="s">
        <v>18</v>
      </c>
      <c r="I727" s="1" t="s">
        <v>15</v>
      </c>
      <c r="J727" s="1">
        <v>5</v>
      </c>
      <c r="K727" s="2">
        <v>5</v>
      </c>
      <c r="L727" s="11">
        <f t="shared" si="15"/>
        <v>10</v>
      </c>
      <c r="M727" s="1">
        <v>2014</v>
      </c>
      <c r="N727" s="1">
        <v>2016</v>
      </c>
      <c r="O727" s="3">
        <v>36403</v>
      </c>
      <c r="P727" s="80">
        <v>11012017</v>
      </c>
      <c r="Q727" s="80">
        <v>110707</v>
      </c>
      <c r="R727" s="80">
        <v>7</v>
      </c>
    </row>
    <row r="728" spans="1:18" x14ac:dyDescent="0.25">
      <c r="A728" s="4">
        <v>22</v>
      </c>
      <c r="B728" s="4" t="s">
        <v>3136</v>
      </c>
      <c r="C728" s="1" t="s">
        <v>1083</v>
      </c>
      <c r="D728" s="1" t="s">
        <v>13</v>
      </c>
      <c r="E728" s="1" t="s">
        <v>1574</v>
      </c>
      <c r="F728" s="1" t="s">
        <v>1575</v>
      </c>
      <c r="G728" s="1" t="s">
        <v>3395</v>
      </c>
      <c r="H728" s="1" t="s">
        <v>15</v>
      </c>
      <c r="I728" s="1" t="s">
        <v>15</v>
      </c>
      <c r="J728" s="1">
        <v>5</v>
      </c>
      <c r="K728" s="2">
        <v>5</v>
      </c>
      <c r="L728" s="11">
        <f t="shared" si="15"/>
        <v>10</v>
      </c>
      <c r="M728" s="1">
        <v>2014</v>
      </c>
      <c r="N728" s="1">
        <v>2016</v>
      </c>
      <c r="O728" s="3">
        <v>36037</v>
      </c>
      <c r="P728" s="80">
        <v>11012017</v>
      </c>
      <c r="Q728" s="80">
        <v>110707</v>
      </c>
      <c r="R728" s="80">
        <v>7</v>
      </c>
    </row>
    <row r="729" spans="1:18" x14ac:dyDescent="0.25">
      <c r="A729" s="4">
        <v>23</v>
      </c>
      <c r="B729" s="4" t="s">
        <v>3137</v>
      </c>
      <c r="C729" s="1" t="s">
        <v>1743</v>
      </c>
      <c r="D729" s="1" t="s">
        <v>13</v>
      </c>
      <c r="E729" s="1" t="s">
        <v>1744</v>
      </c>
      <c r="F729" s="1" t="s">
        <v>1745</v>
      </c>
      <c r="G729" s="1" t="s">
        <v>3395</v>
      </c>
      <c r="H729" s="1" t="s">
        <v>97</v>
      </c>
      <c r="I729" s="1" t="s">
        <v>97</v>
      </c>
      <c r="J729" s="1">
        <v>5</v>
      </c>
      <c r="K729" s="2">
        <v>5</v>
      </c>
      <c r="L729" s="11">
        <f t="shared" si="15"/>
        <v>10</v>
      </c>
      <c r="M729" s="1">
        <v>2014</v>
      </c>
      <c r="N729" s="1">
        <v>2016</v>
      </c>
      <c r="O729" s="3">
        <v>35906</v>
      </c>
      <c r="P729" s="80">
        <v>11012017</v>
      </c>
      <c r="Q729" s="80">
        <v>110707</v>
      </c>
      <c r="R729" s="80">
        <v>7</v>
      </c>
    </row>
    <row r="730" spans="1:18" x14ac:dyDescent="0.25">
      <c r="A730" s="4">
        <v>24</v>
      </c>
      <c r="B730" s="4" t="s">
        <v>3138</v>
      </c>
      <c r="C730" s="1" t="s">
        <v>1523</v>
      </c>
      <c r="D730" s="1" t="s">
        <v>13</v>
      </c>
      <c r="E730" s="1" t="s">
        <v>1524</v>
      </c>
      <c r="F730" s="1" t="s">
        <v>1525</v>
      </c>
      <c r="G730" s="1" t="s">
        <v>3395</v>
      </c>
      <c r="H730" s="1" t="s">
        <v>97</v>
      </c>
      <c r="I730" s="1" t="s">
        <v>97</v>
      </c>
      <c r="J730" s="1">
        <v>5</v>
      </c>
      <c r="K730" s="2">
        <v>5</v>
      </c>
      <c r="L730" s="11">
        <f t="shared" si="15"/>
        <v>10</v>
      </c>
      <c r="M730" s="1">
        <v>2014</v>
      </c>
      <c r="N730" s="1">
        <v>2016</v>
      </c>
      <c r="O730" s="3">
        <v>35906</v>
      </c>
      <c r="P730" s="80">
        <v>11012017</v>
      </c>
      <c r="Q730" s="80">
        <v>110707</v>
      </c>
      <c r="R730" s="80">
        <v>7</v>
      </c>
    </row>
    <row r="731" spans="1:18" x14ac:dyDescent="0.25">
      <c r="A731" s="4">
        <v>25</v>
      </c>
      <c r="B731" s="4" t="s">
        <v>3139</v>
      </c>
      <c r="C731" s="1" t="s">
        <v>2227</v>
      </c>
      <c r="D731" s="1" t="s">
        <v>13</v>
      </c>
      <c r="E731" s="1" t="s">
        <v>2228</v>
      </c>
      <c r="F731" s="1" t="s">
        <v>2229</v>
      </c>
      <c r="G731" s="1" t="s">
        <v>3395</v>
      </c>
      <c r="H731" s="1" t="s">
        <v>97</v>
      </c>
      <c r="I731" s="1" t="s">
        <v>97</v>
      </c>
      <c r="J731" s="1">
        <v>5</v>
      </c>
      <c r="K731" s="2">
        <v>4.83</v>
      </c>
      <c r="L731" s="11">
        <f t="shared" si="15"/>
        <v>9.83</v>
      </c>
      <c r="M731" s="1">
        <v>2014</v>
      </c>
      <c r="N731" s="1">
        <v>2016</v>
      </c>
      <c r="O731" s="3">
        <v>35922</v>
      </c>
      <c r="P731" s="80">
        <v>11012017</v>
      </c>
      <c r="Q731" s="80">
        <v>110707</v>
      </c>
      <c r="R731" s="80">
        <v>7</v>
      </c>
    </row>
    <row r="732" spans="1:18" x14ac:dyDescent="0.25">
      <c r="A732" s="4">
        <v>26</v>
      </c>
      <c r="B732" s="4" t="s">
        <v>3140</v>
      </c>
      <c r="C732" s="1" t="s">
        <v>2123</v>
      </c>
      <c r="D732" s="1" t="s">
        <v>13</v>
      </c>
      <c r="E732" s="1" t="s">
        <v>2124</v>
      </c>
      <c r="F732" s="1" t="s">
        <v>2125</v>
      </c>
      <c r="G732" s="1" t="s">
        <v>3395</v>
      </c>
      <c r="H732" s="1" t="s">
        <v>66</v>
      </c>
      <c r="I732" s="1" t="s">
        <v>66</v>
      </c>
      <c r="J732" s="1">
        <v>5</v>
      </c>
      <c r="K732" s="2">
        <v>4.92</v>
      </c>
      <c r="L732" s="11">
        <f t="shared" si="15"/>
        <v>9.92</v>
      </c>
      <c r="M732" s="1">
        <v>2013</v>
      </c>
      <c r="N732" s="1">
        <v>2015</v>
      </c>
      <c r="O732" s="3">
        <v>35411</v>
      </c>
      <c r="P732" s="80">
        <v>11012017</v>
      </c>
      <c r="Q732" s="80">
        <v>110707</v>
      </c>
      <c r="R732" s="80">
        <v>7</v>
      </c>
    </row>
    <row r="733" spans="1:18" x14ac:dyDescent="0.25">
      <c r="A733" s="4">
        <v>27</v>
      </c>
      <c r="B733" s="4" t="s">
        <v>3141</v>
      </c>
      <c r="C733" s="1" t="s">
        <v>540</v>
      </c>
      <c r="D733" s="1" t="s">
        <v>19</v>
      </c>
      <c r="E733" s="1" t="s">
        <v>541</v>
      </c>
      <c r="F733" s="1" t="s">
        <v>542</v>
      </c>
      <c r="G733" s="1" t="s">
        <v>3395</v>
      </c>
      <c r="H733" s="1" t="s">
        <v>15</v>
      </c>
      <c r="I733" s="1" t="s">
        <v>15</v>
      </c>
      <c r="J733" s="1">
        <v>5</v>
      </c>
      <c r="K733" s="2">
        <v>5</v>
      </c>
      <c r="L733" s="11">
        <f t="shared" si="15"/>
        <v>10</v>
      </c>
      <c r="M733" s="1">
        <v>2014</v>
      </c>
      <c r="N733" s="1">
        <v>2016</v>
      </c>
      <c r="O733" s="3">
        <v>35642</v>
      </c>
      <c r="P733" s="80">
        <v>11012017</v>
      </c>
      <c r="Q733" s="80">
        <v>110707</v>
      </c>
      <c r="R733" s="80">
        <v>7</v>
      </c>
    </row>
    <row r="734" spans="1:18" x14ac:dyDescent="0.25">
      <c r="A734" s="4">
        <v>28</v>
      </c>
      <c r="B734" s="4" t="s">
        <v>3142</v>
      </c>
      <c r="C734" s="1" t="s">
        <v>270</v>
      </c>
      <c r="D734" s="1" t="s">
        <v>13</v>
      </c>
      <c r="E734" s="1" t="s">
        <v>271</v>
      </c>
      <c r="F734" s="1" t="s">
        <v>272</v>
      </c>
      <c r="G734" s="1" t="s">
        <v>3395</v>
      </c>
      <c r="H734" s="1" t="s">
        <v>15</v>
      </c>
      <c r="I734" s="1" t="s">
        <v>15</v>
      </c>
      <c r="J734" s="1">
        <v>5</v>
      </c>
      <c r="K734" s="2">
        <v>5</v>
      </c>
      <c r="L734" s="11">
        <f t="shared" si="15"/>
        <v>10</v>
      </c>
      <c r="M734" s="1">
        <v>2014</v>
      </c>
      <c r="N734" s="1">
        <v>2016</v>
      </c>
      <c r="O734" s="3">
        <v>36141</v>
      </c>
      <c r="P734" s="80">
        <v>11012017</v>
      </c>
      <c r="Q734" s="80">
        <v>110707</v>
      </c>
      <c r="R734" s="80">
        <v>7</v>
      </c>
    </row>
    <row r="735" spans="1:18" x14ac:dyDescent="0.25">
      <c r="A735" s="4">
        <v>29</v>
      </c>
      <c r="B735" s="4" t="s">
        <v>3143</v>
      </c>
      <c r="C735" s="1" t="s">
        <v>777</v>
      </c>
      <c r="D735" s="1" t="s">
        <v>13</v>
      </c>
      <c r="E735" s="1" t="s">
        <v>614</v>
      </c>
      <c r="F735" s="1" t="s">
        <v>778</v>
      </c>
      <c r="G735" s="1" t="s">
        <v>3395</v>
      </c>
      <c r="H735" s="1" t="s">
        <v>15</v>
      </c>
      <c r="I735" s="1" t="s">
        <v>15</v>
      </c>
      <c r="J735" s="1">
        <v>5</v>
      </c>
      <c r="K735" s="2">
        <v>5</v>
      </c>
      <c r="L735" s="11">
        <f t="shared" si="15"/>
        <v>10</v>
      </c>
      <c r="M735" s="1">
        <v>2014</v>
      </c>
      <c r="N735" s="1">
        <v>2016</v>
      </c>
      <c r="O735" s="3">
        <v>36240</v>
      </c>
      <c r="P735" s="80">
        <v>11012017</v>
      </c>
      <c r="Q735" s="80">
        <v>110707</v>
      </c>
      <c r="R735" s="80">
        <v>7</v>
      </c>
    </row>
    <row r="736" spans="1:18" x14ac:dyDescent="0.25">
      <c r="A736" s="4">
        <v>30</v>
      </c>
      <c r="B736" s="4" t="s">
        <v>3144</v>
      </c>
      <c r="C736" s="1" t="s">
        <v>1092</v>
      </c>
      <c r="D736" s="1" t="s">
        <v>13</v>
      </c>
      <c r="E736" s="1" t="s">
        <v>1093</v>
      </c>
      <c r="F736" s="1" t="s">
        <v>1094</v>
      </c>
      <c r="G736" s="1" t="s">
        <v>3395</v>
      </c>
      <c r="H736" s="1" t="s">
        <v>49</v>
      </c>
      <c r="I736" s="1" t="s">
        <v>15</v>
      </c>
      <c r="J736" s="1">
        <v>5</v>
      </c>
      <c r="K736" s="2">
        <v>5</v>
      </c>
      <c r="L736" s="11">
        <f t="shared" si="15"/>
        <v>10</v>
      </c>
      <c r="M736" s="1">
        <v>2013</v>
      </c>
      <c r="N736" s="1">
        <v>2015</v>
      </c>
      <c r="O736" s="3">
        <v>35694</v>
      </c>
      <c r="P736" s="80">
        <v>11012017</v>
      </c>
      <c r="Q736" s="80">
        <v>110707</v>
      </c>
      <c r="R736" s="80">
        <v>7</v>
      </c>
    </row>
    <row r="737" spans="1:18" x14ac:dyDescent="0.25">
      <c r="A737" s="4">
        <v>31</v>
      </c>
      <c r="B737" s="4" t="s">
        <v>3145</v>
      </c>
      <c r="C737" s="1" t="s">
        <v>358</v>
      </c>
      <c r="D737" s="1" t="s">
        <v>13</v>
      </c>
      <c r="E737" s="1" t="s">
        <v>112</v>
      </c>
      <c r="F737" s="1" t="s">
        <v>243</v>
      </c>
      <c r="G737" s="1" t="s">
        <v>3395</v>
      </c>
      <c r="H737" s="1" t="s">
        <v>15</v>
      </c>
      <c r="I737" s="1" t="s">
        <v>15</v>
      </c>
      <c r="J737" s="1">
        <v>5</v>
      </c>
      <c r="K737" s="2">
        <v>5</v>
      </c>
      <c r="L737" s="11">
        <f t="shared" si="15"/>
        <v>10</v>
      </c>
      <c r="M737" s="1">
        <v>2014</v>
      </c>
      <c r="N737" s="1">
        <v>2016</v>
      </c>
      <c r="O737" s="3">
        <v>36032</v>
      </c>
      <c r="P737" s="80">
        <v>11012017</v>
      </c>
      <c r="Q737" s="80">
        <v>110707</v>
      </c>
      <c r="R737" s="80">
        <v>7</v>
      </c>
    </row>
    <row r="738" spans="1:18" x14ac:dyDescent="0.25">
      <c r="A738" s="4">
        <v>32</v>
      </c>
      <c r="B738" s="4" t="s">
        <v>3146</v>
      </c>
      <c r="C738" s="1" t="s">
        <v>2121</v>
      </c>
      <c r="D738" s="1" t="s">
        <v>13</v>
      </c>
      <c r="E738" s="1" t="s">
        <v>1946</v>
      </c>
      <c r="F738" s="1" t="s">
        <v>2122</v>
      </c>
      <c r="G738" s="1" t="s">
        <v>3395</v>
      </c>
      <c r="H738" s="1" t="s">
        <v>97</v>
      </c>
      <c r="I738" s="1" t="s">
        <v>97</v>
      </c>
      <c r="J738" s="1">
        <v>5</v>
      </c>
      <c r="K738" s="2">
        <v>4.92</v>
      </c>
      <c r="L738" s="11">
        <f t="shared" si="15"/>
        <v>9.92</v>
      </c>
      <c r="M738" s="1">
        <v>2014</v>
      </c>
      <c r="N738" s="1">
        <v>2016</v>
      </c>
      <c r="O738" s="3">
        <v>36129</v>
      </c>
      <c r="P738" s="80">
        <v>11012017</v>
      </c>
      <c r="Q738" s="80">
        <v>110707</v>
      </c>
      <c r="R738" s="80">
        <v>7</v>
      </c>
    </row>
    <row r="739" spans="1:18" x14ac:dyDescent="0.25">
      <c r="A739" s="4">
        <v>33</v>
      </c>
      <c r="B739" s="4" t="s">
        <v>3147</v>
      </c>
      <c r="C739" s="1" t="s">
        <v>1361</v>
      </c>
      <c r="D739" s="1" t="s">
        <v>13</v>
      </c>
      <c r="E739" s="1" t="s">
        <v>641</v>
      </c>
      <c r="F739" s="1" t="s">
        <v>197</v>
      </c>
      <c r="G739" s="1" t="s">
        <v>3395</v>
      </c>
      <c r="H739" s="1" t="s">
        <v>18</v>
      </c>
      <c r="I739" s="1" t="s">
        <v>18</v>
      </c>
      <c r="J739" s="1">
        <v>5</v>
      </c>
      <c r="K739" s="2">
        <v>5</v>
      </c>
      <c r="L739" s="11">
        <f t="shared" si="15"/>
        <v>10</v>
      </c>
      <c r="M739" s="1">
        <v>2014</v>
      </c>
      <c r="N739" s="1">
        <v>2016</v>
      </c>
      <c r="O739" s="3">
        <v>36328</v>
      </c>
      <c r="P739" s="80">
        <v>11012017</v>
      </c>
      <c r="Q739" s="80">
        <v>110707</v>
      </c>
      <c r="R739" s="80">
        <v>7</v>
      </c>
    </row>
    <row r="740" spans="1:18" x14ac:dyDescent="0.25">
      <c r="A740" s="4">
        <v>34</v>
      </c>
      <c r="B740" s="4" t="s">
        <v>3148</v>
      </c>
      <c r="C740" s="1" t="s">
        <v>1283</v>
      </c>
      <c r="D740" s="1" t="s">
        <v>19</v>
      </c>
      <c r="E740" s="1" t="s">
        <v>1284</v>
      </c>
      <c r="F740" s="1" t="s">
        <v>295</v>
      </c>
      <c r="G740" s="1" t="s">
        <v>3395</v>
      </c>
      <c r="H740" s="1" t="s">
        <v>49</v>
      </c>
      <c r="I740" s="1" t="s">
        <v>15</v>
      </c>
      <c r="J740" s="1">
        <v>5</v>
      </c>
      <c r="K740" s="2">
        <v>5</v>
      </c>
      <c r="L740" s="11">
        <f t="shared" si="15"/>
        <v>10</v>
      </c>
      <c r="M740" s="1">
        <v>2014</v>
      </c>
      <c r="N740" s="1">
        <v>2016</v>
      </c>
      <c r="O740" s="3">
        <v>35840</v>
      </c>
      <c r="P740" s="80">
        <v>11012017</v>
      </c>
      <c r="Q740" s="80">
        <v>110707</v>
      </c>
      <c r="R740" s="80">
        <v>7</v>
      </c>
    </row>
    <row r="741" spans="1:18" x14ac:dyDescent="0.25">
      <c r="A741" s="4">
        <v>35</v>
      </c>
      <c r="B741" s="4" t="s">
        <v>3149</v>
      </c>
      <c r="C741" s="1" t="s">
        <v>1749</v>
      </c>
      <c r="D741" s="1" t="s">
        <v>13</v>
      </c>
      <c r="E741" s="1" t="s">
        <v>468</v>
      </c>
      <c r="F741" s="1" t="s">
        <v>1022</v>
      </c>
      <c r="G741" s="1" t="s">
        <v>3395</v>
      </c>
      <c r="H741" s="1" t="s">
        <v>15</v>
      </c>
      <c r="I741" s="1" t="s">
        <v>15</v>
      </c>
      <c r="J741" s="1">
        <v>5</v>
      </c>
      <c r="K741" s="2">
        <v>5</v>
      </c>
      <c r="L741" s="11">
        <f t="shared" si="15"/>
        <v>10</v>
      </c>
      <c r="M741" s="1">
        <v>2014</v>
      </c>
      <c r="N741" s="1">
        <v>2016</v>
      </c>
      <c r="O741" s="3">
        <v>36160</v>
      </c>
      <c r="P741" s="80">
        <v>11012017</v>
      </c>
      <c r="Q741" s="80">
        <v>110707</v>
      </c>
      <c r="R741" s="80">
        <v>7</v>
      </c>
    </row>
    <row r="742" spans="1:18" x14ac:dyDescent="0.25">
      <c r="A742" s="4">
        <v>36</v>
      </c>
      <c r="B742" s="4" t="s">
        <v>3150</v>
      </c>
      <c r="C742" s="1" t="s">
        <v>1291</v>
      </c>
      <c r="D742" s="1" t="s">
        <v>13</v>
      </c>
      <c r="E742" s="1" t="s">
        <v>1292</v>
      </c>
      <c r="F742" s="1" t="s">
        <v>1293</v>
      </c>
      <c r="G742" s="1" t="s">
        <v>3395</v>
      </c>
      <c r="H742" s="1" t="s">
        <v>365</v>
      </c>
      <c r="I742" s="1" t="s">
        <v>15</v>
      </c>
      <c r="J742" s="1">
        <v>5</v>
      </c>
      <c r="K742" s="2">
        <v>5</v>
      </c>
      <c r="L742" s="11">
        <f t="shared" si="15"/>
        <v>10</v>
      </c>
      <c r="M742" s="1">
        <v>2014</v>
      </c>
      <c r="N742" s="1">
        <v>2016</v>
      </c>
      <c r="O742" s="3">
        <v>35768</v>
      </c>
      <c r="P742" s="80">
        <v>11012017</v>
      </c>
      <c r="Q742" s="80">
        <v>110707</v>
      </c>
      <c r="R742" s="80">
        <v>7</v>
      </c>
    </row>
    <row r="743" spans="1:18" x14ac:dyDescent="0.25">
      <c r="A743" s="4">
        <v>37</v>
      </c>
      <c r="B743" s="4" t="s">
        <v>3151</v>
      </c>
      <c r="C743" s="1" t="s">
        <v>1843</v>
      </c>
      <c r="D743" s="1" t="s">
        <v>19</v>
      </c>
      <c r="E743" s="1" t="s">
        <v>1844</v>
      </c>
      <c r="F743" s="1" t="s">
        <v>1845</v>
      </c>
      <c r="G743" s="1" t="s">
        <v>3395</v>
      </c>
      <c r="H743" s="1" t="s">
        <v>15</v>
      </c>
      <c r="I743" s="1" t="s">
        <v>15</v>
      </c>
      <c r="J743" s="1">
        <v>5</v>
      </c>
      <c r="K743" s="2">
        <v>5</v>
      </c>
      <c r="L743" s="11">
        <f t="shared" si="15"/>
        <v>10</v>
      </c>
      <c r="M743" s="1">
        <v>2014</v>
      </c>
      <c r="N743" s="1">
        <v>2016</v>
      </c>
      <c r="O743" s="3">
        <v>36032</v>
      </c>
      <c r="P743" s="80">
        <v>11012017</v>
      </c>
      <c r="Q743" s="80">
        <v>110707</v>
      </c>
      <c r="R743" s="80">
        <v>7</v>
      </c>
    </row>
    <row r="744" spans="1:18" x14ac:dyDescent="0.25">
      <c r="A744" s="4">
        <v>38</v>
      </c>
      <c r="B744" s="4" t="s">
        <v>3152</v>
      </c>
      <c r="C744" s="1" t="s">
        <v>925</v>
      </c>
      <c r="D744" s="1" t="s">
        <v>19</v>
      </c>
      <c r="E744" s="1" t="s">
        <v>926</v>
      </c>
      <c r="F744" s="1" t="s">
        <v>80</v>
      </c>
      <c r="G744" s="1" t="s">
        <v>3395</v>
      </c>
      <c r="H744" s="1" t="s">
        <v>15</v>
      </c>
      <c r="I744" s="1" t="s">
        <v>15</v>
      </c>
      <c r="J744" s="1">
        <v>5</v>
      </c>
      <c r="K744" s="2">
        <v>5</v>
      </c>
      <c r="L744" s="11">
        <f t="shared" si="15"/>
        <v>10</v>
      </c>
      <c r="M744" s="1">
        <v>2014</v>
      </c>
      <c r="N744" s="1">
        <v>2016</v>
      </c>
      <c r="O744" s="3">
        <v>35914</v>
      </c>
      <c r="P744" s="80">
        <v>11012017</v>
      </c>
      <c r="Q744" s="80">
        <v>110707</v>
      </c>
      <c r="R744" s="80">
        <v>7</v>
      </c>
    </row>
    <row r="745" spans="1:18" x14ac:dyDescent="0.25">
      <c r="A745" s="4">
        <v>39</v>
      </c>
      <c r="B745" s="4" t="s">
        <v>3153</v>
      </c>
      <c r="C745" s="1" t="s">
        <v>65</v>
      </c>
      <c r="D745" s="1" t="s">
        <v>13</v>
      </c>
      <c r="E745" s="1" t="s">
        <v>169</v>
      </c>
      <c r="F745" s="1" t="s">
        <v>2244</v>
      </c>
      <c r="G745" s="1" t="s">
        <v>3395</v>
      </c>
      <c r="H745" s="1" t="s">
        <v>49</v>
      </c>
      <c r="I745" s="1" t="s">
        <v>49</v>
      </c>
      <c r="J745" s="1">
        <v>5</v>
      </c>
      <c r="K745" s="2">
        <v>4.83</v>
      </c>
      <c r="L745" s="11">
        <f t="shared" si="15"/>
        <v>9.83</v>
      </c>
      <c r="M745" s="1">
        <v>2014</v>
      </c>
      <c r="N745" s="1">
        <v>2016</v>
      </c>
      <c r="O745" s="3">
        <v>36096</v>
      </c>
      <c r="P745" s="80">
        <v>11012017</v>
      </c>
      <c r="Q745" s="80">
        <v>110707</v>
      </c>
      <c r="R745" s="80">
        <v>7</v>
      </c>
    </row>
    <row r="746" spans="1:18" x14ac:dyDescent="0.25">
      <c r="A746" s="4">
        <v>40</v>
      </c>
      <c r="B746" s="4" t="s">
        <v>3154</v>
      </c>
      <c r="C746" s="1" t="s">
        <v>1762</v>
      </c>
      <c r="D746" s="1" t="s">
        <v>19</v>
      </c>
      <c r="E746" s="1" t="s">
        <v>1763</v>
      </c>
      <c r="F746" s="1" t="s">
        <v>1764</v>
      </c>
      <c r="G746" s="1" t="s">
        <v>3395</v>
      </c>
      <c r="H746" s="1" t="s">
        <v>97</v>
      </c>
      <c r="I746" s="1" t="s">
        <v>97</v>
      </c>
      <c r="J746" s="1">
        <v>5</v>
      </c>
      <c r="K746" s="2">
        <v>5</v>
      </c>
      <c r="L746" s="11">
        <f t="shared" si="15"/>
        <v>10</v>
      </c>
      <c r="M746" s="1">
        <v>2013</v>
      </c>
      <c r="N746" s="1">
        <v>2015</v>
      </c>
      <c r="O746" s="3">
        <v>35651</v>
      </c>
      <c r="P746" s="80">
        <v>11012017</v>
      </c>
      <c r="Q746" s="80">
        <v>110707</v>
      </c>
      <c r="R746" s="80">
        <v>7</v>
      </c>
    </row>
    <row r="747" spans="1:18" x14ac:dyDescent="0.25">
      <c r="A747" s="4">
        <v>41</v>
      </c>
      <c r="B747" s="4" t="s">
        <v>3155</v>
      </c>
      <c r="C747" s="1" t="s">
        <v>1416</v>
      </c>
      <c r="D747" s="1" t="s">
        <v>13</v>
      </c>
      <c r="E747" s="1" t="s">
        <v>395</v>
      </c>
      <c r="F747" s="1" t="s">
        <v>1417</v>
      </c>
      <c r="G747" s="1" t="s">
        <v>3395</v>
      </c>
      <c r="H747" s="1" t="s">
        <v>15</v>
      </c>
      <c r="I747" s="1" t="s">
        <v>15</v>
      </c>
      <c r="J747" s="1">
        <v>5</v>
      </c>
      <c r="K747" s="2">
        <v>5</v>
      </c>
      <c r="L747" s="11">
        <f t="shared" si="15"/>
        <v>10</v>
      </c>
      <c r="M747" s="1">
        <v>2014</v>
      </c>
      <c r="N747" s="1">
        <v>2016</v>
      </c>
      <c r="O747" s="3">
        <v>35837</v>
      </c>
      <c r="P747" s="80">
        <v>11012017</v>
      </c>
      <c r="Q747" s="80">
        <v>110707</v>
      </c>
      <c r="R747" s="80">
        <v>7</v>
      </c>
    </row>
    <row r="748" spans="1:18" x14ac:dyDescent="0.25">
      <c r="A748" s="4">
        <v>42</v>
      </c>
      <c r="B748" s="4" t="s">
        <v>3156</v>
      </c>
      <c r="C748" s="1" t="s">
        <v>2155</v>
      </c>
      <c r="D748" s="1" t="s">
        <v>13</v>
      </c>
      <c r="E748" s="1" t="s">
        <v>626</v>
      </c>
      <c r="F748" s="1" t="s">
        <v>2156</v>
      </c>
      <c r="G748" s="1" t="s">
        <v>3395</v>
      </c>
      <c r="H748" s="1" t="s">
        <v>15</v>
      </c>
      <c r="I748" s="1" t="s">
        <v>15</v>
      </c>
      <c r="J748" s="1">
        <v>5</v>
      </c>
      <c r="K748" s="2">
        <v>4.92</v>
      </c>
      <c r="L748" s="11">
        <f t="shared" si="15"/>
        <v>9.92</v>
      </c>
      <c r="M748" s="1">
        <v>2014</v>
      </c>
      <c r="N748" s="1">
        <v>2016</v>
      </c>
      <c r="O748" s="3">
        <v>36336</v>
      </c>
      <c r="P748" s="80">
        <v>11012017</v>
      </c>
      <c r="Q748" s="80">
        <v>110707</v>
      </c>
      <c r="R748" s="80">
        <v>7</v>
      </c>
    </row>
    <row r="749" spans="1:18" x14ac:dyDescent="0.25">
      <c r="A749" s="4">
        <v>43</v>
      </c>
      <c r="B749" s="4" t="s">
        <v>3157</v>
      </c>
      <c r="C749" s="1" t="s">
        <v>438</v>
      </c>
      <c r="D749" s="1" t="s">
        <v>19</v>
      </c>
      <c r="E749" s="1" t="s">
        <v>439</v>
      </c>
      <c r="F749" s="1" t="s">
        <v>440</v>
      </c>
      <c r="G749" s="1" t="s">
        <v>3395</v>
      </c>
      <c r="H749" s="1" t="s">
        <v>15</v>
      </c>
      <c r="I749" s="1" t="s">
        <v>15</v>
      </c>
      <c r="J749" s="1">
        <v>5</v>
      </c>
      <c r="K749" s="2">
        <v>5</v>
      </c>
      <c r="L749" s="11">
        <f t="shared" si="15"/>
        <v>10</v>
      </c>
      <c r="M749" s="1">
        <v>2014</v>
      </c>
      <c r="N749" s="1">
        <v>2016</v>
      </c>
      <c r="O749" s="3">
        <v>35848</v>
      </c>
      <c r="P749" s="80">
        <v>11012017</v>
      </c>
      <c r="Q749" s="80">
        <v>110707</v>
      </c>
      <c r="R749" s="80">
        <v>7</v>
      </c>
    </row>
    <row r="750" spans="1:18" x14ac:dyDescent="0.25">
      <c r="A750" s="4">
        <v>44</v>
      </c>
      <c r="B750" s="4" t="s">
        <v>3158</v>
      </c>
      <c r="C750" s="1" t="s">
        <v>1590</v>
      </c>
      <c r="D750" s="1" t="s">
        <v>19</v>
      </c>
      <c r="E750" s="1" t="s">
        <v>1591</v>
      </c>
      <c r="F750" s="1" t="s">
        <v>1592</v>
      </c>
      <c r="G750" s="1" t="s">
        <v>3395</v>
      </c>
      <c r="H750" s="1" t="s">
        <v>66</v>
      </c>
      <c r="I750" s="1" t="s">
        <v>66</v>
      </c>
      <c r="J750" s="1">
        <v>5</v>
      </c>
      <c r="K750" s="2">
        <v>5</v>
      </c>
      <c r="L750" s="11">
        <f t="shared" si="15"/>
        <v>10</v>
      </c>
      <c r="M750" s="1">
        <v>2014</v>
      </c>
      <c r="N750" s="1">
        <v>2016</v>
      </c>
      <c r="O750" s="3">
        <v>35645</v>
      </c>
      <c r="P750" s="80">
        <v>11012017</v>
      </c>
      <c r="Q750" s="80">
        <v>110707</v>
      </c>
      <c r="R750" s="80">
        <v>7</v>
      </c>
    </row>
    <row r="751" spans="1:18" x14ac:dyDescent="0.25">
      <c r="A751" s="4">
        <v>45</v>
      </c>
      <c r="B751" s="4" t="s">
        <v>3159</v>
      </c>
      <c r="C751" s="1" t="s">
        <v>1736</v>
      </c>
      <c r="D751" s="1" t="s">
        <v>13</v>
      </c>
      <c r="E751" s="1" t="s">
        <v>129</v>
      </c>
      <c r="F751" s="1" t="s">
        <v>526</v>
      </c>
      <c r="G751" s="1" t="s">
        <v>3395</v>
      </c>
      <c r="H751" s="1" t="s">
        <v>17</v>
      </c>
      <c r="I751" s="1" t="s">
        <v>17</v>
      </c>
      <c r="J751" s="1">
        <v>5</v>
      </c>
      <c r="K751" s="2">
        <v>5</v>
      </c>
      <c r="L751" s="11">
        <f t="shared" si="15"/>
        <v>10</v>
      </c>
      <c r="M751" s="1">
        <v>2014</v>
      </c>
      <c r="N751" s="1">
        <v>2016</v>
      </c>
      <c r="O751" s="3">
        <v>35917</v>
      </c>
      <c r="P751" s="80">
        <v>11012017</v>
      </c>
      <c r="Q751" s="80">
        <v>110707</v>
      </c>
      <c r="R751" s="80">
        <v>7</v>
      </c>
    </row>
    <row r="752" spans="1:18" x14ac:dyDescent="0.25">
      <c r="A752" s="4">
        <v>46</v>
      </c>
      <c r="B752" s="4" t="s">
        <v>3160</v>
      </c>
      <c r="C752" s="1" t="s">
        <v>465</v>
      </c>
      <c r="D752" s="1" t="s">
        <v>19</v>
      </c>
      <c r="E752" s="1" t="s">
        <v>466</v>
      </c>
      <c r="F752" s="1" t="s">
        <v>239</v>
      </c>
      <c r="G752" s="1" t="s">
        <v>3395</v>
      </c>
      <c r="H752" s="1" t="s">
        <v>15</v>
      </c>
      <c r="I752" s="1" t="s">
        <v>15</v>
      </c>
      <c r="J752" s="1">
        <v>5</v>
      </c>
      <c r="K752" s="2">
        <v>5</v>
      </c>
      <c r="L752" s="11">
        <f t="shared" si="15"/>
        <v>10</v>
      </c>
      <c r="M752" s="1">
        <v>2014</v>
      </c>
      <c r="N752" s="1">
        <v>2016</v>
      </c>
      <c r="O752" s="3">
        <v>35813</v>
      </c>
      <c r="P752" s="80">
        <v>11012017</v>
      </c>
      <c r="Q752" s="80">
        <v>110707</v>
      </c>
      <c r="R752" s="80">
        <v>7</v>
      </c>
    </row>
    <row r="753" spans="1:18" x14ac:dyDescent="0.25">
      <c r="A753" s="4">
        <v>47</v>
      </c>
      <c r="B753" s="4" t="s">
        <v>3161</v>
      </c>
      <c r="C753" s="1" t="s">
        <v>1824</v>
      </c>
      <c r="D753" s="1" t="s">
        <v>13</v>
      </c>
      <c r="E753" s="1" t="s">
        <v>1825</v>
      </c>
      <c r="F753" s="1" t="s">
        <v>1826</v>
      </c>
      <c r="G753" s="1" t="s">
        <v>3395</v>
      </c>
      <c r="H753" s="1" t="s">
        <v>17</v>
      </c>
      <c r="I753" s="1" t="s">
        <v>17</v>
      </c>
      <c r="J753" s="1">
        <v>5</v>
      </c>
      <c r="K753" s="2">
        <v>5</v>
      </c>
      <c r="L753" s="11">
        <f t="shared" si="15"/>
        <v>10</v>
      </c>
      <c r="M753" s="1">
        <v>2013</v>
      </c>
      <c r="N753" s="1">
        <v>2016</v>
      </c>
      <c r="O753" s="3">
        <v>36094</v>
      </c>
      <c r="P753" s="80">
        <v>11012017</v>
      </c>
      <c r="Q753" s="80">
        <v>110707</v>
      </c>
      <c r="R753" s="80">
        <v>7</v>
      </c>
    </row>
    <row r="754" spans="1:18" x14ac:dyDescent="0.25">
      <c r="A754" s="4">
        <v>48</v>
      </c>
      <c r="B754" s="4" t="s">
        <v>3162</v>
      </c>
      <c r="C754" s="1" t="s">
        <v>2027</v>
      </c>
      <c r="D754" s="1" t="s">
        <v>19</v>
      </c>
      <c r="E754" s="1" t="s">
        <v>2028</v>
      </c>
      <c r="F754" s="1" t="s">
        <v>2029</v>
      </c>
      <c r="G754" s="1" t="s">
        <v>3399</v>
      </c>
      <c r="H754" s="1" t="s">
        <v>15</v>
      </c>
      <c r="I754" s="1" t="s">
        <v>15</v>
      </c>
      <c r="J754" s="1">
        <v>5</v>
      </c>
      <c r="K754" s="2">
        <v>5</v>
      </c>
      <c r="L754" s="11">
        <f t="shared" si="15"/>
        <v>10</v>
      </c>
      <c r="M754" s="1">
        <v>2014</v>
      </c>
      <c r="N754" s="1">
        <v>2016</v>
      </c>
      <c r="O754" s="3">
        <v>36327</v>
      </c>
      <c r="P754" s="80">
        <v>11012017</v>
      </c>
      <c r="Q754" s="80">
        <v>110707</v>
      </c>
      <c r="R754" s="80">
        <v>7</v>
      </c>
    </row>
    <row r="755" spans="1:18" x14ac:dyDescent="0.25">
      <c r="A755" s="4">
        <v>49</v>
      </c>
      <c r="B755" s="4" t="s">
        <v>3163</v>
      </c>
      <c r="C755" s="1" t="s">
        <v>2094</v>
      </c>
      <c r="D755" s="1" t="s">
        <v>13</v>
      </c>
      <c r="E755" s="1" t="s">
        <v>2095</v>
      </c>
      <c r="F755" s="1" t="s">
        <v>2096</v>
      </c>
      <c r="G755" s="1" t="s">
        <v>3395</v>
      </c>
      <c r="H755" s="1" t="s">
        <v>15</v>
      </c>
      <c r="I755" s="1" t="s">
        <v>15</v>
      </c>
      <c r="J755" s="1">
        <v>4.9400000000000004</v>
      </c>
      <c r="K755" s="2">
        <v>5</v>
      </c>
      <c r="L755" s="11">
        <f t="shared" si="15"/>
        <v>9.9400000000000013</v>
      </c>
      <c r="M755" s="1">
        <v>2014</v>
      </c>
      <c r="N755" s="1">
        <v>2016</v>
      </c>
      <c r="O755" s="3">
        <v>35491</v>
      </c>
      <c r="P755" s="80">
        <v>11012017</v>
      </c>
      <c r="Q755" s="80">
        <v>110707</v>
      </c>
      <c r="R755" s="80">
        <v>7</v>
      </c>
    </row>
    <row r="756" spans="1:18" x14ac:dyDescent="0.25">
      <c r="A756" s="4">
        <v>50</v>
      </c>
      <c r="B756" s="4" t="s">
        <v>3164</v>
      </c>
      <c r="C756" s="1" t="s">
        <v>1765</v>
      </c>
      <c r="D756" s="1" t="s">
        <v>13</v>
      </c>
      <c r="E756" s="1" t="s">
        <v>825</v>
      </c>
      <c r="F756" s="1" t="s">
        <v>1766</v>
      </c>
      <c r="G756" s="1" t="s">
        <v>3395</v>
      </c>
      <c r="H756" s="1" t="s">
        <v>17</v>
      </c>
      <c r="I756" s="1" t="s">
        <v>17</v>
      </c>
      <c r="J756" s="1">
        <v>5</v>
      </c>
      <c r="K756" s="2">
        <v>5</v>
      </c>
      <c r="L756" s="11">
        <f t="shared" si="15"/>
        <v>10</v>
      </c>
      <c r="M756" s="1">
        <v>2013</v>
      </c>
      <c r="N756" s="1">
        <v>2015</v>
      </c>
      <c r="O756" s="3">
        <v>35790</v>
      </c>
      <c r="P756" s="80">
        <v>11012017</v>
      </c>
      <c r="Q756" s="80">
        <v>110707</v>
      </c>
      <c r="R756" s="80">
        <v>7</v>
      </c>
    </row>
    <row r="757" spans="1:18" x14ac:dyDescent="0.25">
      <c r="A757" s="4">
        <v>51</v>
      </c>
      <c r="B757" s="4" t="s">
        <v>3165</v>
      </c>
      <c r="C757" s="1" t="s">
        <v>1598</v>
      </c>
      <c r="D757" s="1" t="s">
        <v>13</v>
      </c>
      <c r="E757" s="1" t="s">
        <v>1599</v>
      </c>
      <c r="F757" s="1" t="s">
        <v>1600</v>
      </c>
      <c r="G757" s="1" t="s">
        <v>3395</v>
      </c>
      <c r="H757" s="1" t="s">
        <v>15</v>
      </c>
      <c r="I757" s="1" t="s">
        <v>15</v>
      </c>
      <c r="J757" s="1">
        <v>5</v>
      </c>
      <c r="K757" s="2">
        <v>5</v>
      </c>
      <c r="L757" s="11">
        <f t="shared" si="15"/>
        <v>10</v>
      </c>
      <c r="M757" s="1">
        <v>2013</v>
      </c>
      <c r="N757" s="1">
        <v>2015</v>
      </c>
      <c r="O757" s="3">
        <v>36106</v>
      </c>
      <c r="P757" s="80">
        <v>11012017</v>
      </c>
      <c r="Q757" s="80">
        <v>110707</v>
      </c>
      <c r="R757" s="80">
        <v>7</v>
      </c>
    </row>
    <row r="758" spans="1:18" x14ac:dyDescent="0.25">
      <c r="A758" s="4">
        <v>52</v>
      </c>
      <c r="B758" s="4" t="s">
        <v>3166</v>
      </c>
      <c r="C758" s="1" t="s">
        <v>1663</v>
      </c>
      <c r="D758" s="1" t="s">
        <v>13</v>
      </c>
      <c r="E758" s="1" t="s">
        <v>1664</v>
      </c>
      <c r="F758" s="1" t="s">
        <v>1665</v>
      </c>
      <c r="G758" s="1" t="s">
        <v>3395</v>
      </c>
      <c r="H758" s="1" t="s">
        <v>15</v>
      </c>
      <c r="I758" s="1" t="s">
        <v>15</v>
      </c>
      <c r="J758" s="1">
        <v>5</v>
      </c>
      <c r="K758" s="2">
        <v>5</v>
      </c>
      <c r="L758" s="11">
        <f t="shared" si="15"/>
        <v>10</v>
      </c>
      <c r="M758" s="1">
        <v>2014</v>
      </c>
      <c r="N758" s="1">
        <v>2016</v>
      </c>
      <c r="O758" s="3">
        <v>35591</v>
      </c>
      <c r="P758" s="80">
        <v>11012017</v>
      </c>
      <c r="Q758" s="80">
        <v>110707</v>
      </c>
      <c r="R758" s="80">
        <v>7</v>
      </c>
    </row>
    <row r="759" spans="1:18" x14ac:dyDescent="0.25">
      <c r="A759" s="4">
        <v>53</v>
      </c>
      <c r="B759" s="4" t="s">
        <v>3167</v>
      </c>
      <c r="C759" s="1" t="s">
        <v>2055</v>
      </c>
      <c r="D759" s="1" t="s">
        <v>13</v>
      </c>
      <c r="E759" s="1" t="s">
        <v>705</v>
      </c>
      <c r="F759" s="1" t="s">
        <v>2056</v>
      </c>
      <c r="G759" s="1" t="s">
        <v>3395</v>
      </c>
      <c r="H759" s="1" t="s">
        <v>15</v>
      </c>
      <c r="I759" s="1" t="s">
        <v>15</v>
      </c>
      <c r="J759" s="1">
        <v>5</v>
      </c>
      <c r="K759" s="2">
        <v>5</v>
      </c>
      <c r="L759" s="11">
        <f t="shared" si="15"/>
        <v>10</v>
      </c>
      <c r="M759" s="1">
        <v>2014</v>
      </c>
      <c r="N759" s="1">
        <v>2016</v>
      </c>
      <c r="O759" s="3">
        <v>35748</v>
      </c>
      <c r="P759" s="80">
        <v>11012017</v>
      </c>
      <c r="Q759" s="80">
        <v>110707</v>
      </c>
      <c r="R759" s="80">
        <v>7</v>
      </c>
    </row>
    <row r="760" spans="1:18" x14ac:dyDescent="0.25">
      <c r="A760" s="4">
        <v>54</v>
      </c>
      <c r="B760" s="4" t="s">
        <v>3168</v>
      </c>
      <c r="C760" s="1" t="s">
        <v>760</v>
      </c>
      <c r="D760" s="1" t="s">
        <v>13</v>
      </c>
      <c r="E760" s="1" t="s">
        <v>761</v>
      </c>
      <c r="F760" s="1" t="s">
        <v>762</v>
      </c>
      <c r="G760" s="1" t="s">
        <v>3395</v>
      </c>
      <c r="H760" s="1" t="s">
        <v>15</v>
      </c>
      <c r="I760" s="1" t="s">
        <v>15</v>
      </c>
      <c r="J760" s="1">
        <v>5</v>
      </c>
      <c r="K760" s="2">
        <v>5</v>
      </c>
      <c r="L760" s="11">
        <f t="shared" si="15"/>
        <v>10</v>
      </c>
      <c r="M760" s="1">
        <v>2014</v>
      </c>
      <c r="N760" s="1">
        <v>2016</v>
      </c>
      <c r="O760" s="3">
        <v>36292</v>
      </c>
      <c r="P760" s="80">
        <v>11012017</v>
      </c>
      <c r="Q760" s="80">
        <v>110707</v>
      </c>
      <c r="R760" s="80">
        <v>7</v>
      </c>
    </row>
    <row r="761" spans="1:18" x14ac:dyDescent="0.25">
      <c r="A761" s="4">
        <v>55</v>
      </c>
      <c r="B761" s="4" t="s">
        <v>3169</v>
      </c>
      <c r="C761" s="1" t="s">
        <v>814</v>
      </c>
      <c r="D761" s="1" t="s">
        <v>13</v>
      </c>
      <c r="E761" s="1" t="s">
        <v>815</v>
      </c>
      <c r="F761" s="1" t="s">
        <v>816</v>
      </c>
      <c r="G761" s="1" t="s">
        <v>3395</v>
      </c>
      <c r="H761" s="1" t="s">
        <v>15</v>
      </c>
      <c r="I761" s="1" t="s">
        <v>15</v>
      </c>
      <c r="J761" s="1">
        <v>5</v>
      </c>
      <c r="K761" s="2">
        <v>5</v>
      </c>
      <c r="L761" s="11">
        <f t="shared" si="15"/>
        <v>10</v>
      </c>
      <c r="M761" s="1">
        <v>2014</v>
      </c>
      <c r="N761" s="1">
        <v>2016</v>
      </c>
      <c r="O761" s="3">
        <v>36139</v>
      </c>
      <c r="P761" s="80">
        <v>11012017</v>
      </c>
      <c r="Q761" s="80">
        <v>110707</v>
      </c>
      <c r="R761" s="80">
        <v>7</v>
      </c>
    </row>
    <row r="762" spans="1:18" x14ac:dyDescent="0.25">
      <c r="A762" s="4">
        <v>56</v>
      </c>
      <c r="B762" s="4" t="s">
        <v>3170</v>
      </c>
      <c r="C762" s="1" t="s">
        <v>454</v>
      </c>
      <c r="D762" s="1" t="s">
        <v>13</v>
      </c>
      <c r="E762" s="1" t="s">
        <v>72</v>
      </c>
      <c r="F762" s="1" t="s">
        <v>455</v>
      </c>
      <c r="G762" s="1" t="s">
        <v>3395</v>
      </c>
      <c r="H762" s="1" t="s">
        <v>15</v>
      </c>
      <c r="I762" s="1" t="s">
        <v>15</v>
      </c>
      <c r="J762" s="1">
        <v>5</v>
      </c>
      <c r="K762" s="2">
        <v>5</v>
      </c>
      <c r="L762" s="11">
        <f t="shared" si="15"/>
        <v>10</v>
      </c>
      <c r="M762" s="1">
        <v>2014</v>
      </c>
      <c r="N762" s="1">
        <v>2016</v>
      </c>
      <c r="O762" s="3">
        <v>35830</v>
      </c>
      <c r="P762" s="80">
        <v>11012017</v>
      </c>
      <c r="Q762" s="80">
        <v>110707</v>
      </c>
      <c r="R762" s="80">
        <v>7</v>
      </c>
    </row>
    <row r="763" spans="1:18" x14ac:dyDescent="0.25">
      <c r="A763" s="4">
        <v>57</v>
      </c>
      <c r="B763" s="4" t="s">
        <v>3171</v>
      </c>
      <c r="C763" s="1" t="s">
        <v>1277</v>
      </c>
      <c r="D763" s="1" t="s">
        <v>13</v>
      </c>
      <c r="E763" s="1" t="s">
        <v>54</v>
      </c>
      <c r="F763" s="1" t="s">
        <v>1278</v>
      </c>
      <c r="G763" s="1" t="s">
        <v>3395</v>
      </c>
      <c r="H763" s="1" t="s">
        <v>15</v>
      </c>
      <c r="I763" s="1" t="s">
        <v>15</v>
      </c>
      <c r="J763" s="1">
        <v>5</v>
      </c>
      <c r="K763" s="2">
        <v>5</v>
      </c>
      <c r="L763" s="11">
        <f t="shared" si="15"/>
        <v>10</v>
      </c>
      <c r="M763" s="1">
        <v>2014</v>
      </c>
      <c r="N763" s="1">
        <v>2016</v>
      </c>
      <c r="O763" s="3">
        <v>35889</v>
      </c>
      <c r="P763" s="80">
        <v>11012017</v>
      </c>
      <c r="Q763" s="80">
        <v>110707</v>
      </c>
      <c r="R763" s="80">
        <v>7</v>
      </c>
    </row>
    <row r="764" spans="1:18" x14ac:dyDescent="0.25">
      <c r="A764" s="4">
        <v>58</v>
      </c>
      <c r="B764" s="4" t="s">
        <v>3172</v>
      </c>
      <c r="C764" s="1" t="s">
        <v>1111</v>
      </c>
      <c r="D764" s="1" t="s">
        <v>13</v>
      </c>
      <c r="E764" s="1" t="s">
        <v>1112</v>
      </c>
      <c r="F764" s="1" t="s">
        <v>26</v>
      </c>
      <c r="G764" s="1" t="s">
        <v>3395</v>
      </c>
      <c r="H764" s="1" t="s">
        <v>15</v>
      </c>
      <c r="I764" s="1" t="s">
        <v>15</v>
      </c>
      <c r="J764" s="1">
        <v>5</v>
      </c>
      <c r="K764" s="2">
        <v>5</v>
      </c>
      <c r="L764" s="11">
        <f t="shared" si="15"/>
        <v>10</v>
      </c>
      <c r="M764" s="1">
        <v>2013</v>
      </c>
      <c r="N764" s="1">
        <v>2015</v>
      </c>
      <c r="O764" s="3">
        <v>35461</v>
      </c>
      <c r="P764" s="80">
        <v>11012017</v>
      </c>
      <c r="Q764" s="80">
        <v>110707</v>
      </c>
      <c r="R764" s="80">
        <v>7</v>
      </c>
    </row>
    <row r="765" spans="1:18" x14ac:dyDescent="0.25">
      <c r="A765" s="4">
        <v>59</v>
      </c>
      <c r="B765" s="4" t="s">
        <v>3173</v>
      </c>
      <c r="C765" s="1" t="s">
        <v>1106</v>
      </c>
      <c r="D765" s="1" t="s">
        <v>13</v>
      </c>
      <c r="E765" s="1" t="s">
        <v>1107</v>
      </c>
      <c r="F765" s="1" t="s">
        <v>232</v>
      </c>
      <c r="G765" s="1" t="s">
        <v>3395</v>
      </c>
      <c r="H765" s="1" t="s">
        <v>15</v>
      </c>
      <c r="I765" s="1" t="s">
        <v>15</v>
      </c>
      <c r="J765" s="1">
        <v>5</v>
      </c>
      <c r="K765" s="2">
        <v>5</v>
      </c>
      <c r="L765" s="11">
        <f t="shared" si="15"/>
        <v>10</v>
      </c>
      <c r="M765" s="1">
        <v>2013</v>
      </c>
      <c r="N765" s="1">
        <v>2015</v>
      </c>
      <c r="O765" s="3">
        <v>35502</v>
      </c>
      <c r="P765" s="80">
        <v>11012017</v>
      </c>
      <c r="Q765" s="80">
        <v>110707</v>
      </c>
      <c r="R765" s="80">
        <v>7</v>
      </c>
    </row>
    <row r="766" spans="1:18" x14ac:dyDescent="0.25">
      <c r="A766" s="4">
        <v>60</v>
      </c>
      <c r="B766" s="4" t="s">
        <v>3174</v>
      </c>
      <c r="C766" s="1" t="s">
        <v>444</v>
      </c>
      <c r="D766" s="1" t="s">
        <v>13</v>
      </c>
      <c r="E766" s="1" t="s">
        <v>445</v>
      </c>
      <c r="F766" s="1" t="s">
        <v>446</v>
      </c>
      <c r="G766" s="1" t="s">
        <v>3399</v>
      </c>
      <c r="H766" s="1" t="s">
        <v>15</v>
      </c>
      <c r="I766" s="1" t="s">
        <v>15</v>
      </c>
      <c r="J766" s="1">
        <v>5</v>
      </c>
      <c r="K766" s="2">
        <v>5</v>
      </c>
      <c r="L766" s="11">
        <f t="shared" si="15"/>
        <v>10</v>
      </c>
      <c r="M766" s="1">
        <v>2014</v>
      </c>
      <c r="N766" s="1">
        <v>2016</v>
      </c>
      <c r="O766" s="3">
        <v>35842</v>
      </c>
      <c r="P766" s="80">
        <v>11012017</v>
      </c>
      <c r="Q766" s="80">
        <v>110707</v>
      </c>
      <c r="R766" s="80">
        <v>7</v>
      </c>
    </row>
    <row r="767" spans="1:18" x14ac:dyDescent="0.25">
      <c r="A767" s="4">
        <v>61</v>
      </c>
      <c r="B767" s="4" t="s">
        <v>3175</v>
      </c>
      <c r="C767" s="1" t="s">
        <v>244</v>
      </c>
      <c r="D767" s="1" t="s">
        <v>19</v>
      </c>
      <c r="E767" s="1" t="s">
        <v>1910</v>
      </c>
      <c r="F767" s="1" t="s">
        <v>2093</v>
      </c>
      <c r="G767" s="1" t="s">
        <v>3395</v>
      </c>
      <c r="H767" s="1" t="s">
        <v>15</v>
      </c>
      <c r="I767" s="1" t="s">
        <v>15</v>
      </c>
      <c r="J767" s="1">
        <v>4.9400000000000004</v>
      </c>
      <c r="K767" s="2">
        <v>5</v>
      </c>
      <c r="L767" s="11">
        <f t="shared" si="15"/>
        <v>9.9400000000000013</v>
      </c>
      <c r="M767" s="1">
        <v>2014</v>
      </c>
      <c r="N767" s="1">
        <v>2016</v>
      </c>
      <c r="O767" s="3">
        <v>36018</v>
      </c>
      <c r="P767" s="80">
        <v>11012017</v>
      </c>
      <c r="Q767" s="80">
        <v>110707</v>
      </c>
      <c r="R767" s="80">
        <v>7</v>
      </c>
    </row>
    <row r="768" spans="1:18" x14ac:dyDescent="0.25">
      <c r="A768" s="4">
        <v>62</v>
      </c>
      <c r="B768" s="4" t="s">
        <v>3176</v>
      </c>
      <c r="C768" s="1" t="s">
        <v>1016</v>
      </c>
      <c r="D768" s="1" t="s">
        <v>19</v>
      </c>
      <c r="E768" s="1" t="s">
        <v>1017</v>
      </c>
      <c r="F768" s="1" t="s">
        <v>1018</v>
      </c>
      <c r="G768" s="1" t="s">
        <v>3395</v>
      </c>
      <c r="H768" s="1" t="s">
        <v>15</v>
      </c>
      <c r="I768" s="1" t="s">
        <v>15</v>
      </c>
      <c r="J768" s="1">
        <v>5</v>
      </c>
      <c r="K768" s="2">
        <v>5</v>
      </c>
      <c r="L768" s="11">
        <f t="shared" si="15"/>
        <v>10</v>
      </c>
      <c r="M768" s="1">
        <v>2014</v>
      </c>
      <c r="N768" s="1">
        <v>2016</v>
      </c>
      <c r="O768" s="3">
        <v>35699</v>
      </c>
      <c r="P768" s="80">
        <v>11012017</v>
      </c>
      <c r="Q768" s="80">
        <v>110707</v>
      </c>
      <c r="R768" s="80">
        <v>7</v>
      </c>
    </row>
    <row r="769" spans="1:18" x14ac:dyDescent="0.25">
      <c r="A769" s="4">
        <v>63</v>
      </c>
      <c r="B769" s="4" t="s">
        <v>3177</v>
      </c>
      <c r="C769" s="1" t="s">
        <v>1036</v>
      </c>
      <c r="D769" s="1" t="s">
        <v>13</v>
      </c>
      <c r="E769" s="1" t="s">
        <v>1037</v>
      </c>
      <c r="F769" s="1" t="s">
        <v>1038</v>
      </c>
      <c r="G769" s="1" t="s">
        <v>3395</v>
      </c>
      <c r="H769" s="1" t="s">
        <v>15</v>
      </c>
      <c r="I769" s="1" t="s">
        <v>15</v>
      </c>
      <c r="J769" s="1">
        <v>5</v>
      </c>
      <c r="K769" s="2">
        <v>5</v>
      </c>
      <c r="L769" s="11">
        <f t="shared" si="15"/>
        <v>10</v>
      </c>
      <c r="M769" s="1">
        <v>2014</v>
      </c>
      <c r="N769" s="1">
        <v>2016</v>
      </c>
      <c r="O769" s="3">
        <v>35591</v>
      </c>
      <c r="P769" s="80">
        <v>11012017</v>
      </c>
      <c r="Q769" s="80">
        <v>110707</v>
      </c>
      <c r="R769" s="80">
        <v>7</v>
      </c>
    </row>
    <row r="770" spans="1:18" x14ac:dyDescent="0.25">
      <c r="A770" s="4">
        <v>64</v>
      </c>
      <c r="B770" s="4" t="s">
        <v>3178</v>
      </c>
      <c r="C770" s="1" t="s">
        <v>1297</v>
      </c>
      <c r="D770" s="1" t="s">
        <v>19</v>
      </c>
      <c r="E770" s="1" t="s">
        <v>1298</v>
      </c>
      <c r="F770" s="1" t="s">
        <v>1299</v>
      </c>
      <c r="G770" s="1" t="s">
        <v>3395</v>
      </c>
      <c r="H770" s="1" t="s">
        <v>15</v>
      </c>
      <c r="I770" s="1" t="s">
        <v>15</v>
      </c>
      <c r="J770" s="1">
        <v>5</v>
      </c>
      <c r="K770" s="2">
        <v>5</v>
      </c>
      <c r="L770" s="11">
        <f t="shared" si="15"/>
        <v>10</v>
      </c>
      <c r="M770" s="1">
        <v>2014</v>
      </c>
      <c r="N770" s="1">
        <v>2016</v>
      </c>
      <c r="O770" s="3">
        <v>35755</v>
      </c>
      <c r="P770" s="80">
        <v>11012017</v>
      </c>
      <c r="Q770" s="80">
        <v>110707</v>
      </c>
      <c r="R770" s="80">
        <v>7</v>
      </c>
    </row>
    <row r="771" spans="1:18" x14ac:dyDescent="0.25">
      <c r="A771" s="4">
        <v>65</v>
      </c>
      <c r="B771" s="4" t="s">
        <v>3179</v>
      </c>
      <c r="C771" s="1" t="s">
        <v>1547</v>
      </c>
      <c r="D771" s="1" t="s">
        <v>19</v>
      </c>
      <c r="E771" s="1" t="s">
        <v>1548</v>
      </c>
      <c r="F771" s="1" t="s">
        <v>1549</v>
      </c>
      <c r="G771" s="1" t="s">
        <v>3395</v>
      </c>
      <c r="H771" s="1" t="s">
        <v>97</v>
      </c>
      <c r="I771" s="1" t="s">
        <v>97</v>
      </c>
      <c r="J771" s="1">
        <v>5</v>
      </c>
      <c r="K771" s="2">
        <v>5</v>
      </c>
      <c r="L771" s="11">
        <f t="shared" si="15"/>
        <v>10</v>
      </c>
      <c r="M771" s="1">
        <v>2014</v>
      </c>
      <c r="N771" s="1">
        <v>2016</v>
      </c>
      <c r="O771" s="3">
        <v>36381</v>
      </c>
      <c r="P771" s="80">
        <v>11012017</v>
      </c>
      <c r="Q771" s="80">
        <v>110707</v>
      </c>
      <c r="R771" s="80">
        <v>7</v>
      </c>
    </row>
    <row r="772" spans="1:18" x14ac:dyDescent="0.25">
      <c r="A772" s="4">
        <v>66</v>
      </c>
      <c r="B772" s="4" t="s">
        <v>3180</v>
      </c>
      <c r="C772" s="1" t="s">
        <v>1441</v>
      </c>
      <c r="D772" s="1" t="s">
        <v>13</v>
      </c>
      <c r="E772" s="1" t="s">
        <v>1442</v>
      </c>
      <c r="F772" s="1" t="s">
        <v>1443</v>
      </c>
      <c r="G772" s="1" t="s">
        <v>3395</v>
      </c>
      <c r="H772" s="1" t="s">
        <v>15</v>
      </c>
      <c r="I772" s="1" t="s">
        <v>15</v>
      </c>
      <c r="J772" s="1">
        <v>5</v>
      </c>
      <c r="K772" s="2">
        <v>5</v>
      </c>
      <c r="L772" s="11">
        <f t="shared" si="15"/>
        <v>10</v>
      </c>
      <c r="M772" s="1">
        <v>2014</v>
      </c>
      <c r="N772" s="1">
        <v>2016</v>
      </c>
      <c r="O772" s="3">
        <v>35710</v>
      </c>
      <c r="P772" s="80">
        <v>11012017</v>
      </c>
      <c r="Q772" s="80">
        <v>110707</v>
      </c>
      <c r="R772" s="80">
        <v>7</v>
      </c>
    </row>
    <row r="773" spans="1:18" x14ac:dyDescent="0.25">
      <c r="A773" s="4">
        <v>67</v>
      </c>
      <c r="B773" s="4" t="s">
        <v>3181</v>
      </c>
      <c r="C773" s="1" t="s">
        <v>1530</v>
      </c>
      <c r="D773" s="1" t="s">
        <v>13</v>
      </c>
      <c r="E773" s="1" t="s">
        <v>1531</v>
      </c>
      <c r="F773" s="1" t="s">
        <v>1532</v>
      </c>
      <c r="G773" s="1" t="s">
        <v>3395</v>
      </c>
      <c r="H773" s="1" t="s">
        <v>97</v>
      </c>
      <c r="I773" s="1" t="s">
        <v>97</v>
      </c>
      <c r="J773" s="1">
        <v>5</v>
      </c>
      <c r="K773" s="2">
        <v>5</v>
      </c>
      <c r="L773" s="11">
        <f t="shared" si="15"/>
        <v>10</v>
      </c>
      <c r="M773" s="1">
        <v>2014</v>
      </c>
      <c r="N773" s="1">
        <v>2016</v>
      </c>
      <c r="O773" s="3">
        <v>36221</v>
      </c>
      <c r="P773" s="80">
        <v>11012017</v>
      </c>
      <c r="Q773" s="80">
        <v>110707</v>
      </c>
      <c r="R773" s="80">
        <v>7</v>
      </c>
    </row>
    <row r="774" spans="1:18" x14ac:dyDescent="0.25">
      <c r="A774" s="4">
        <v>68</v>
      </c>
      <c r="B774" s="4" t="s">
        <v>3182</v>
      </c>
      <c r="C774" s="1" t="s">
        <v>590</v>
      </c>
      <c r="D774" s="1" t="s">
        <v>13</v>
      </c>
      <c r="E774" s="1" t="s">
        <v>268</v>
      </c>
      <c r="F774" s="1" t="s">
        <v>591</v>
      </c>
      <c r="G774" s="1" t="s">
        <v>3395</v>
      </c>
      <c r="H774" s="1" t="s">
        <v>66</v>
      </c>
      <c r="I774" s="1" t="s">
        <v>66</v>
      </c>
      <c r="J774" s="1">
        <v>5</v>
      </c>
      <c r="K774" s="2">
        <v>5</v>
      </c>
      <c r="L774" s="11">
        <f t="shared" si="15"/>
        <v>10</v>
      </c>
      <c r="M774" s="1">
        <v>2013</v>
      </c>
      <c r="N774" s="1">
        <v>2015</v>
      </c>
      <c r="O774" s="3">
        <v>36088</v>
      </c>
      <c r="P774" s="80">
        <v>11012017</v>
      </c>
      <c r="Q774" s="80">
        <v>110707</v>
      </c>
      <c r="R774" s="80">
        <v>7</v>
      </c>
    </row>
    <row r="775" spans="1:18" x14ac:dyDescent="0.25">
      <c r="A775" s="4">
        <v>69</v>
      </c>
      <c r="B775" s="4" t="s">
        <v>3183</v>
      </c>
      <c r="C775" s="1" t="s">
        <v>1614</v>
      </c>
      <c r="D775" s="1" t="s">
        <v>13</v>
      </c>
      <c r="E775" s="1" t="s">
        <v>1615</v>
      </c>
      <c r="F775" s="1" t="s">
        <v>216</v>
      </c>
      <c r="G775" s="1" t="s">
        <v>3395</v>
      </c>
      <c r="H775" s="1" t="s">
        <v>15</v>
      </c>
      <c r="I775" s="1" t="s">
        <v>15</v>
      </c>
      <c r="J775" s="1">
        <v>5</v>
      </c>
      <c r="K775" s="2">
        <v>5</v>
      </c>
      <c r="L775" s="11">
        <f t="shared" si="15"/>
        <v>10</v>
      </c>
      <c r="M775" s="1">
        <v>2014</v>
      </c>
      <c r="N775" s="1">
        <v>2016</v>
      </c>
      <c r="O775" s="3">
        <v>36161</v>
      </c>
      <c r="P775" s="80">
        <v>11012017</v>
      </c>
      <c r="Q775" s="80">
        <v>110707</v>
      </c>
      <c r="R775" s="80">
        <v>7</v>
      </c>
    </row>
    <row r="776" spans="1:18" x14ac:dyDescent="0.25">
      <c r="A776" s="4">
        <v>70</v>
      </c>
      <c r="B776" s="4" t="s">
        <v>3184</v>
      </c>
      <c r="C776" s="1" t="s">
        <v>315</v>
      </c>
      <c r="D776" s="1" t="s">
        <v>13</v>
      </c>
      <c r="E776" s="1" t="s">
        <v>316</v>
      </c>
      <c r="F776" s="1" t="s">
        <v>317</v>
      </c>
      <c r="G776" s="1" t="s">
        <v>3395</v>
      </c>
      <c r="H776" s="1" t="s">
        <v>15</v>
      </c>
      <c r="I776" s="1" t="s">
        <v>15</v>
      </c>
      <c r="J776" s="1">
        <v>5</v>
      </c>
      <c r="K776" s="2">
        <v>5</v>
      </c>
      <c r="L776" s="11">
        <f t="shared" si="15"/>
        <v>10</v>
      </c>
      <c r="M776" s="1">
        <v>2014</v>
      </c>
      <c r="N776" s="1">
        <v>2016</v>
      </c>
      <c r="O776" s="3">
        <v>36080</v>
      </c>
      <c r="P776" s="80">
        <v>11012017</v>
      </c>
      <c r="Q776" s="80">
        <v>110707</v>
      </c>
      <c r="R776" s="80">
        <v>7</v>
      </c>
    </row>
    <row r="777" spans="1:18" x14ac:dyDescent="0.25">
      <c r="A777" s="4">
        <v>71</v>
      </c>
      <c r="B777" s="4" t="s">
        <v>3185</v>
      </c>
      <c r="C777" s="1" t="s">
        <v>163</v>
      </c>
      <c r="D777" s="1" t="s">
        <v>13</v>
      </c>
      <c r="E777" s="1" t="s">
        <v>164</v>
      </c>
      <c r="F777" s="1" t="s">
        <v>165</v>
      </c>
      <c r="G777" s="1" t="s">
        <v>3395</v>
      </c>
      <c r="H777" s="1" t="s">
        <v>15</v>
      </c>
      <c r="I777" s="1" t="s">
        <v>15</v>
      </c>
      <c r="J777" s="1">
        <v>5</v>
      </c>
      <c r="K777" s="2">
        <v>5</v>
      </c>
      <c r="L777" s="11">
        <f t="shared" si="15"/>
        <v>10</v>
      </c>
      <c r="M777" s="1">
        <v>2014</v>
      </c>
      <c r="N777" s="1">
        <v>2016</v>
      </c>
      <c r="O777" s="3">
        <v>36281</v>
      </c>
      <c r="P777" s="80">
        <v>11012017</v>
      </c>
      <c r="Q777" s="80">
        <v>110707</v>
      </c>
      <c r="R777" s="80">
        <v>7</v>
      </c>
    </row>
    <row r="778" spans="1:18" x14ac:dyDescent="0.25">
      <c r="A778" s="4">
        <v>72</v>
      </c>
      <c r="B778" s="4" t="s">
        <v>3186</v>
      </c>
      <c r="C778" s="1" t="s">
        <v>1684</v>
      </c>
      <c r="D778" s="1" t="s">
        <v>19</v>
      </c>
      <c r="E778" s="1" t="s">
        <v>1685</v>
      </c>
      <c r="F778" s="1" t="s">
        <v>888</v>
      </c>
      <c r="G778" s="1" t="s">
        <v>3395</v>
      </c>
      <c r="H778" s="1" t="s">
        <v>49</v>
      </c>
      <c r="I778" s="1" t="s">
        <v>15</v>
      </c>
      <c r="J778" s="1">
        <v>5</v>
      </c>
      <c r="K778" s="2">
        <v>5</v>
      </c>
      <c r="L778" s="11">
        <f t="shared" si="15"/>
        <v>10</v>
      </c>
      <c r="M778" s="1">
        <v>2014</v>
      </c>
      <c r="N778" s="1">
        <v>2016</v>
      </c>
      <c r="O778" s="3">
        <v>35695</v>
      </c>
      <c r="P778" s="80">
        <v>11012017</v>
      </c>
      <c r="Q778" s="80">
        <v>110707</v>
      </c>
      <c r="R778" s="80">
        <v>7</v>
      </c>
    </row>
    <row r="779" spans="1:18" x14ac:dyDescent="0.25">
      <c r="A779" s="4">
        <v>73</v>
      </c>
      <c r="B779" s="4" t="s">
        <v>3187</v>
      </c>
      <c r="C779" s="1" t="s">
        <v>1671</v>
      </c>
      <c r="D779" s="1" t="s">
        <v>19</v>
      </c>
      <c r="E779" s="1" t="s">
        <v>1672</v>
      </c>
      <c r="F779" s="1" t="s">
        <v>1673</v>
      </c>
      <c r="G779" s="1" t="s">
        <v>3395</v>
      </c>
      <c r="H779" s="1" t="s">
        <v>66</v>
      </c>
      <c r="I779" s="1" t="s">
        <v>66</v>
      </c>
      <c r="J779" s="1">
        <v>5</v>
      </c>
      <c r="K779" s="2">
        <v>5</v>
      </c>
      <c r="L779" s="11">
        <f t="shared" si="15"/>
        <v>10</v>
      </c>
      <c r="M779" s="1">
        <v>2014</v>
      </c>
      <c r="N779" s="1">
        <v>2016</v>
      </c>
      <c r="O779" s="3">
        <v>36325</v>
      </c>
      <c r="P779" s="80">
        <v>11012017</v>
      </c>
      <c r="Q779" s="80">
        <v>110707</v>
      </c>
      <c r="R779" s="80">
        <v>7</v>
      </c>
    </row>
    <row r="780" spans="1:18" x14ac:dyDescent="0.25">
      <c r="A780" s="4">
        <v>74</v>
      </c>
      <c r="B780" s="4" t="s">
        <v>3189</v>
      </c>
      <c r="C780" s="1" t="s">
        <v>701</v>
      </c>
      <c r="D780" s="1" t="s">
        <v>13</v>
      </c>
      <c r="E780" s="1" t="s">
        <v>702</v>
      </c>
      <c r="F780" s="1" t="s">
        <v>703</v>
      </c>
      <c r="G780" s="1" t="s">
        <v>3395</v>
      </c>
      <c r="H780" s="1" t="s">
        <v>66</v>
      </c>
      <c r="I780" s="1" t="s">
        <v>66</v>
      </c>
      <c r="J780" s="1">
        <v>5</v>
      </c>
      <c r="K780" s="2">
        <v>5</v>
      </c>
      <c r="L780" s="11">
        <f t="shared" si="15"/>
        <v>10</v>
      </c>
      <c r="M780" s="1">
        <v>2013</v>
      </c>
      <c r="N780" s="1">
        <v>2015</v>
      </c>
      <c r="O780" s="3">
        <v>35578</v>
      </c>
      <c r="P780" s="80">
        <v>11012017</v>
      </c>
      <c r="Q780" s="80">
        <v>110707</v>
      </c>
      <c r="R780" s="80">
        <v>7</v>
      </c>
    </row>
    <row r="781" spans="1:18" x14ac:dyDescent="0.25">
      <c r="A781" s="4">
        <v>75</v>
      </c>
      <c r="B781" s="4" t="s">
        <v>3190</v>
      </c>
      <c r="C781" s="1" t="s">
        <v>1695</v>
      </c>
      <c r="D781" s="1" t="s">
        <v>13</v>
      </c>
      <c r="E781" s="1" t="s">
        <v>1696</v>
      </c>
      <c r="F781" s="1" t="s">
        <v>1697</v>
      </c>
      <c r="G781" s="1" t="s">
        <v>3395</v>
      </c>
      <c r="H781" s="1" t="s">
        <v>97</v>
      </c>
      <c r="I781" s="1" t="s">
        <v>97</v>
      </c>
      <c r="J781" s="1">
        <v>5</v>
      </c>
      <c r="K781" s="2">
        <v>5</v>
      </c>
      <c r="L781" s="11">
        <f t="shared" ref="L781:L806" si="16">J781+K781</f>
        <v>10</v>
      </c>
      <c r="M781" s="1">
        <v>2013</v>
      </c>
      <c r="N781" s="1">
        <v>2015</v>
      </c>
      <c r="O781" s="3">
        <v>35485</v>
      </c>
      <c r="P781" s="80">
        <v>11012017</v>
      </c>
      <c r="Q781" s="80">
        <v>110707</v>
      </c>
      <c r="R781" s="80">
        <v>7</v>
      </c>
    </row>
    <row r="782" spans="1:18" x14ac:dyDescent="0.25">
      <c r="A782" s="4">
        <v>76</v>
      </c>
      <c r="B782" s="4" t="s">
        <v>3191</v>
      </c>
      <c r="C782" s="1" t="s">
        <v>472</v>
      </c>
      <c r="D782" s="1" t="s">
        <v>13</v>
      </c>
      <c r="E782" s="1" t="s">
        <v>473</v>
      </c>
      <c r="F782" s="1" t="s">
        <v>474</v>
      </c>
      <c r="G782" s="1" t="s">
        <v>3395</v>
      </c>
      <c r="H782" s="1" t="s">
        <v>15</v>
      </c>
      <c r="I782" s="1" t="s">
        <v>15</v>
      </c>
      <c r="J782" s="1">
        <v>5</v>
      </c>
      <c r="K782" s="2">
        <v>5</v>
      </c>
      <c r="L782" s="11">
        <f t="shared" si="16"/>
        <v>10</v>
      </c>
      <c r="M782" s="1">
        <v>2014</v>
      </c>
      <c r="N782" s="1">
        <v>2016</v>
      </c>
      <c r="O782" s="3">
        <v>35806</v>
      </c>
      <c r="P782" s="80">
        <v>11012017</v>
      </c>
      <c r="Q782" s="80">
        <v>110707</v>
      </c>
      <c r="R782" s="80">
        <v>7</v>
      </c>
    </row>
    <row r="783" spans="1:18" x14ac:dyDescent="0.25">
      <c r="A783" s="4">
        <v>77</v>
      </c>
      <c r="B783" s="4" t="s">
        <v>3192</v>
      </c>
      <c r="C783" s="1" t="s">
        <v>2072</v>
      </c>
      <c r="D783" s="1" t="s">
        <v>19</v>
      </c>
      <c r="E783" s="1" t="s">
        <v>2073</v>
      </c>
      <c r="F783" s="1" t="s">
        <v>2074</v>
      </c>
      <c r="G783" s="1" t="s">
        <v>3399</v>
      </c>
      <c r="H783" s="1" t="s">
        <v>15</v>
      </c>
      <c r="I783" s="1" t="s">
        <v>15</v>
      </c>
      <c r="J783" s="1">
        <v>5</v>
      </c>
      <c r="K783" s="2">
        <v>5</v>
      </c>
      <c r="L783" s="11">
        <f t="shared" si="16"/>
        <v>10</v>
      </c>
      <c r="M783" s="1">
        <v>2014</v>
      </c>
      <c r="N783" s="1">
        <v>2016</v>
      </c>
      <c r="O783" s="3">
        <v>35822</v>
      </c>
      <c r="P783" s="80">
        <v>11012017</v>
      </c>
      <c r="Q783" s="80">
        <v>110707</v>
      </c>
      <c r="R783" s="80">
        <v>7</v>
      </c>
    </row>
    <row r="784" spans="1:18" x14ac:dyDescent="0.25">
      <c r="A784" s="4">
        <v>78</v>
      </c>
      <c r="B784" s="4" t="s">
        <v>3193</v>
      </c>
      <c r="C784" s="1" t="s">
        <v>1438</v>
      </c>
      <c r="D784" s="1" t="s">
        <v>13</v>
      </c>
      <c r="E784" s="1" t="s">
        <v>1439</v>
      </c>
      <c r="F784" s="1" t="s">
        <v>1440</v>
      </c>
      <c r="G784" s="1" t="s">
        <v>3395</v>
      </c>
      <c r="H784" s="1" t="s">
        <v>15</v>
      </c>
      <c r="I784" s="1" t="s">
        <v>15</v>
      </c>
      <c r="J784" s="1">
        <v>5</v>
      </c>
      <c r="K784" s="2">
        <v>5</v>
      </c>
      <c r="L784" s="11">
        <f t="shared" si="16"/>
        <v>10</v>
      </c>
      <c r="M784" s="1">
        <v>2014</v>
      </c>
      <c r="N784" s="1">
        <v>2016</v>
      </c>
      <c r="O784" s="3">
        <v>35736</v>
      </c>
      <c r="P784" s="80">
        <v>11012017</v>
      </c>
      <c r="Q784" s="80">
        <v>110707</v>
      </c>
      <c r="R784" s="80">
        <v>7</v>
      </c>
    </row>
    <row r="785" spans="1:18" x14ac:dyDescent="0.25">
      <c r="A785" s="4">
        <v>79</v>
      </c>
      <c r="B785" s="4" t="s">
        <v>3194</v>
      </c>
      <c r="C785" s="1" t="s">
        <v>1465</v>
      </c>
      <c r="D785" s="1" t="s">
        <v>13</v>
      </c>
      <c r="E785" s="1" t="s">
        <v>1466</v>
      </c>
      <c r="F785" s="1" t="s">
        <v>113</v>
      </c>
      <c r="G785" s="1" t="s">
        <v>3395</v>
      </c>
      <c r="H785" s="1" t="s">
        <v>15</v>
      </c>
      <c r="I785" s="1" t="s">
        <v>15</v>
      </c>
      <c r="J785" s="1">
        <v>5</v>
      </c>
      <c r="K785" s="2">
        <v>5</v>
      </c>
      <c r="L785" s="11">
        <f t="shared" si="16"/>
        <v>10</v>
      </c>
      <c r="M785" s="1">
        <v>2014</v>
      </c>
      <c r="N785" s="1">
        <v>2016</v>
      </c>
      <c r="O785" s="3">
        <v>35468</v>
      </c>
      <c r="P785" s="80">
        <v>11012017</v>
      </c>
      <c r="Q785" s="80">
        <v>110707</v>
      </c>
      <c r="R785" s="80">
        <v>7</v>
      </c>
    </row>
    <row r="786" spans="1:18" x14ac:dyDescent="0.25">
      <c r="A786" s="4">
        <v>80</v>
      </c>
      <c r="B786" s="4" t="s">
        <v>3195</v>
      </c>
      <c r="C786" s="1" t="s">
        <v>1365</v>
      </c>
      <c r="D786" s="1" t="s">
        <v>13</v>
      </c>
      <c r="E786" s="1" t="s">
        <v>1366</v>
      </c>
      <c r="F786" s="1" t="s">
        <v>1367</v>
      </c>
      <c r="G786" s="1" t="s">
        <v>3395</v>
      </c>
      <c r="H786" s="1" t="s">
        <v>15</v>
      </c>
      <c r="I786" s="1" t="s">
        <v>15</v>
      </c>
      <c r="J786" s="1">
        <v>5</v>
      </c>
      <c r="K786" s="2">
        <v>5</v>
      </c>
      <c r="L786" s="11">
        <f t="shared" si="16"/>
        <v>10</v>
      </c>
      <c r="M786" s="1">
        <v>2014</v>
      </c>
      <c r="N786" s="1">
        <v>2016</v>
      </c>
      <c r="O786" s="3">
        <v>36197</v>
      </c>
      <c r="P786" s="80">
        <v>11012017</v>
      </c>
      <c r="Q786" s="80">
        <v>110707</v>
      </c>
      <c r="R786" s="80">
        <v>7</v>
      </c>
    </row>
    <row r="787" spans="1:18" x14ac:dyDescent="0.25">
      <c r="A787" s="4">
        <v>81</v>
      </c>
      <c r="B787" s="4" t="s">
        <v>3196</v>
      </c>
      <c r="C787" s="1" t="s">
        <v>1819</v>
      </c>
      <c r="D787" s="1" t="s">
        <v>13</v>
      </c>
      <c r="E787" s="1" t="s">
        <v>1820</v>
      </c>
      <c r="F787" s="1" t="s">
        <v>1515</v>
      </c>
      <c r="G787" s="1" t="s">
        <v>3395</v>
      </c>
      <c r="H787" s="1" t="s">
        <v>15</v>
      </c>
      <c r="I787" s="1" t="s">
        <v>15</v>
      </c>
      <c r="J787" s="1">
        <v>5</v>
      </c>
      <c r="K787" s="2">
        <v>5</v>
      </c>
      <c r="L787" s="11">
        <f t="shared" si="16"/>
        <v>10</v>
      </c>
      <c r="M787" s="1">
        <v>2014</v>
      </c>
      <c r="N787" s="1">
        <v>2016</v>
      </c>
      <c r="O787" s="3">
        <v>35950</v>
      </c>
      <c r="P787" s="80">
        <v>11012017</v>
      </c>
      <c r="Q787" s="80">
        <v>110707</v>
      </c>
      <c r="R787" s="80">
        <v>7</v>
      </c>
    </row>
    <row r="788" spans="1:18" x14ac:dyDescent="0.25">
      <c r="A788" s="4">
        <v>82</v>
      </c>
      <c r="B788" s="4" t="s">
        <v>3197</v>
      </c>
      <c r="C788" s="1" t="s">
        <v>215</v>
      </c>
      <c r="D788" s="1" t="s">
        <v>13</v>
      </c>
      <c r="E788" s="1" t="s">
        <v>1252</v>
      </c>
      <c r="F788" s="1" t="s">
        <v>1253</v>
      </c>
      <c r="G788" s="1" t="s">
        <v>3395</v>
      </c>
      <c r="H788" s="1" t="s">
        <v>15</v>
      </c>
      <c r="I788" s="1" t="s">
        <v>15</v>
      </c>
      <c r="J788" s="1">
        <v>5</v>
      </c>
      <c r="K788" s="2">
        <v>5</v>
      </c>
      <c r="L788" s="11">
        <f t="shared" si="16"/>
        <v>10</v>
      </c>
      <c r="M788" s="1">
        <v>2014</v>
      </c>
      <c r="N788" s="1">
        <v>2016</v>
      </c>
      <c r="O788" s="3">
        <v>36056</v>
      </c>
      <c r="P788" s="80">
        <v>11012017</v>
      </c>
      <c r="Q788" s="80">
        <v>110707</v>
      </c>
      <c r="R788" s="80">
        <v>7</v>
      </c>
    </row>
    <row r="789" spans="1:18" x14ac:dyDescent="0.25">
      <c r="A789" s="4">
        <v>83</v>
      </c>
      <c r="B789" s="4" t="s">
        <v>3198</v>
      </c>
      <c r="C789" s="1" t="s">
        <v>28</v>
      </c>
      <c r="D789" s="1" t="s">
        <v>13</v>
      </c>
      <c r="E789" s="1" t="s">
        <v>29</v>
      </c>
      <c r="F789" s="1" t="s">
        <v>30</v>
      </c>
      <c r="G789" s="1" t="s">
        <v>3395</v>
      </c>
      <c r="H789" s="1" t="s">
        <v>15</v>
      </c>
      <c r="I789" s="1" t="s">
        <v>15</v>
      </c>
      <c r="J789" s="1">
        <v>5</v>
      </c>
      <c r="K789" s="2">
        <v>5</v>
      </c>
      <c r="L789" s="11">
        <f t="shared" si="16"/>
        <v>10</v>
      </c>
      <c r="M789" s="1">
        <v>2014</v>
      </c>
      <c r="N789" s="1">
        <v>2016</v>
      </c>
      <c r="O789" s="3">
        <v>36508</v>
      </c>
      <c r="P789" s="80">
        <v>11012017</v>
      </c>
      <c r="Q789" s="80">
        <v>110707</v>
      </c>
      <c r="R789" s="80">
        <v>7</v>
      </c>
    </row>
    <row r="790" spans="1:18" x14ac:dyDescent="0.25">
      <c r="A790" s="4">
        <v>84</v>
      </c>
      <c r="B790" s="4" t="s">
        <v>3199</v>
      </c>
      <c r="C790" s="1" t="s">
        <v>695</v>
      </c>
      <c r="D790" s="1" t="s">
        <v>13</v>
      </c>
      <c r="E790" s="1" t="s">
        <v>696</v>
      </c>
      <c r="F790" s="1" t="s">
        <v>697</v>
      </c>
      <c r="G790" s="1" t="s">
        <v>3395</v>
      </c>
      <c r="H790" s="1" t="s">
        <v>15</v>
      </c>
      <c r="I790" s="1" t="s">
        <v>15</v>
      </c>
      <c r="J790" s="1">
        <v>5</v>
      </c>
      <c r="K790" s="2">
        <v>5</v>
      </c>
      <c r="L790" s="11">
        <f t="shared" si="16"/>
        <v>10</v>
      </c>
      <c r="M790" s="1">
        <v>2014</v>
      </c>
      <c r="N790" s="1">
        <v>2016</v>
      </c>
      <c r="O790" s="3">
        <v>35764</v>
      </c>
      <c r="P790" s="80">
        <v>11012017</v>
      </c>
      <c r="Q790" s="80">
        <v>110707</v>
      </c>
      <c r="R790" s="80">
        <v>7</v>
      </c>
    </row>
    <row r="791" spans="1:18" x14ac:dyDescent="0.25">
      <c r="A791" s="4">
        <v>85</v>
      </c>
      <c r="B791" s="4" t="s">
        <v>3200</v>
      </c>
      <c r="C791" s="1" t="s">
        <v>1984</v>
      </c>
      <c r="D791" s="1" t="s">
        <v>13</v>
      </c>
      <c r="E791" s="1" t="s">
        <v>90</v>
      </c>
      <c r="F791" s="1" t="s">
        <v>1130</v>
      </c>
      <c r="G791" s="1" t="s">
        <v>3395</v>
      </c>
      <c r="H791" s="1" t="s">
        <v>15</v>
      </c>
      <c r="I791" s="1" t="s">
        <v>15</v>
      </c>
      <c r="J791" s="1">
        <v>5</v>
      </c>
      <c r="K791" s="2">
        <v>5</v>
      </c>
      <c r="L791" s="11">
        <f t="shared" si="16"/>
        <v>10</v>
      </c>
      <c r="M791" s="1">
        <v>2014</v>
      </c>
      <c r="N791" s="1">
        <v>2016</v>
      </c>
      <c r="O791" s="3">
        <v>35298</v>
      </c>
      <c r="P791" s="80">
        <v>11012017</v>
      </c>
      <c r="Q791" s="80">
        <v>110707</v>
      </c>
      <c r="R791" s="80">
        <v>7</v>
      </c>
    </row>
    <row r="792" spans="1:18" x14ac:dyDescent="0.25">
      <c r="A792" s="4">
        <v>86</v>
      </c>
      <c r="B792" s="4" t="s">
        <v>3202</v>
      </c>
      <c r="C792" s="1" t="s">
        <v>214</v>
      </c>
      <c r="D792" s="1" t="s">
        <v>13</v>
      </c>
      <c r="E792" s="1" t="s">
        <v>215</v>
      </c>
      <c r="F792" s="1" t="s">
        <v>216</v>
      </c>
      <c r="G792" s="1" t="s">
        <v>3395</v>
      </c>
      <c r="H792" s="1" t="s">
        <v>15</v>
      </c>
      <c r="I792" s="1" t="s">
        <v>15</v>
      </c>
      <c r="J792" s="1">
        <v>5</v>
      </c>
      <c r="K792" s="2">
        <v>5</v>
      </c>
      <c r="L792" s="11">
        <f t="shared" si="16"/>
        <v>10</v>
      </c>
      <c r="M792" s="1">
        <v>2014</v>
      </c>
      <c r="N792" s="1">
        <v>2016</v>
      </c>
      <c r="O792" s="3">
        <v>36189</v>
      </c>
      <c r="P792" s="80">
        <v>11012017</v>
      </c>
      <c r="Q792" s="80">
        <v>110707</v>
      </c>
      <c r="R792" s="80">
        <v>7</v>
      </c>
    </row>
    <row r="793" spans="1:18" x14ac:dyDescent="0.25">
      <c r="A793" s="4">
        <v>87</v>
      </c>
      <c r="B793" s="4" t="s">
        <v>3204</v>
      </c>
      <c r="C793" s="1" t="s">
        <v>34</v>
      </c>
      <c r="D793" s="1" t="s">
        <v>13</v>
      </c>
      <c r="E793" s="1" t="s">
        <v>35</v>
      </c>
      <c r="F793" s="1" t="s">
        <v>36</v>
      </c>
      <c r="G793" s="1" t="s">
        <v>3395</v>
      </c>
      <c r="H793" s="1" t="s">
        <v>17</v>
      </c>
      <c r="I793" s="1" t="s">
        <v>17</v>
      </c>
      <c r="J793" s="1">
        <v>5</v>
      </c>
      <c r="K793" s="2">
        <v>5</v>
      </c>
      <c r="L793" s="11">
        <f t="shared" si="16"/>
        <v>10</v>
      </c>
      <c r="M793" s="1">
        <v>2014</v>
      </c>
      <c r="N793" s="1">
        <v>2016</v>
      </c>
      <c r="O793" s="3">
        <v>36507</v>
      </c>
      <c r="P793" s="80">
        <v>11012017</v>
      </c>
      <c r="Q793" s="80">
        <v>110707</v>
      </c>
      <c r="R793" s="80">
        <v>7</v>
      </c>
    </row>
    <row r="794" spans="1:18" x14ac:dyDescent="0.25">
      <c r="A794" s="4">
        <v>88</v>
      </c>
      <c r="B794" s="4" t="s">
        <v>3206</v>
      </c>
      <c r="C794" s="1" t="s">
        <v>296</v>
      </c>
      <c r="D794" s="1" t="s">
        <v>19</v>
      </c>
      <c r="E794" s="1" t="s">
        <v>297</v>
      </c>
      <c r="F794" s="1" t="s">
        <v>298</v>
      </c>
      <c r="G794" s="1" t="s">
        <v>3395</v>
      </c>
      <c r="H794" s="1" t="s">
        <v>15</v>
      </c>
      <c r="I794" s="1" t="s">
        <v>15</v>
      </c>
      <c r="J794" s="1">
        <v>5</v>
      </c>
      <c r="K794" s="2">
        <v>5</v>
      </c>
      <c r="L794" s="11">
        <f t="shared" si="16"/>
        <v>10</v>
      </c>
      <c r="M794" s="1">
        <v>2014</v>
      </c>
      <c r="N794" s="1">
        <v>2016</v>
      </c>
      <c r="O794" s="3">
        <v>36107</v>
      </c>
      <c r="P794" s="80">
        <v>11012017</v>
      </c>
      <c r="Q794" s="80">
        <v>110707</v>
      </c>
      <c r="R794" s="80">
        <v>7</v>
      </c>
    </row>
    <row r="795" spans="1:18" x14ac:dyDescent="0.25">
      <c r="A795" s="4">
        <v>89</v>
      </c>
      <c r="B795" s="4" t="s">
        <v>3208</v>
      </c>
      <c r="C795" s="1" t="s">
        <v>559</v>
      </c>
      <c r="D795" s="1" t="s">
        <v>13</v>
      </c>
      <c r="E795" s="1" t="s">
        <v>560</v>
      </c>
      <c r="F795" s="1" t="s">
        <v>561</v>
      </c>
      <c r="G795" s="1" t="s">
        <v>3395</v>
      </c>
      <c r="H795" s="1" t="s">
        <v>15</v>
      </c>
      <c r="I795" s="1" t="s">
        <v>15</v>
      </c>
      <c r="J795" s="1">
        <v>5</v>
      </c>
      <c r="K795" s="2">
        <v>5</v>
      </c>
      <c r="L795" s="11">
        <f t="shared" si="16"/>
        <v>10</v>
      </c>
      <c r="M795" s="1">
        <v>2014</v>
      </c>
      <c r="N795" s="1">
        <v>2016</v>
      </c>
      <c r="O795" s="3">
        <v>35516</v>
      </c>
      <c r="P795" s="80">
        <v>11012017</v>
      </c>
      <c r="Q795" s="80">
        <v>110707</v>
      </c>
      <c r="R795" s="80">
        <v>7</v>
      </c>
    </row>
    <row r="796" spans="1:18" x14ac:dyDescent="0.25">
      <c r="A796" s="4">
        <v>90</v>
      </c>
      <c r="B796" s="4" t="s">
        <v>3210</v>
      </c>
      <c r="C796" s="1" t="s">
        <v>2211</v>
      </c>
      <c r="D796" s="1" t="s">
        <v>13</v>
      </c>
      <c r="E796" s="1" t="s">
        <v>1898</v>
      </c>
      <c r="F796" s="1" t="s">
        <v>177</v>
      </c>
      <c r="G796" s="1" t="s">
        <v>3395</v>
      </c>
      <c r="H796" s="1" t="s">
        <v>15</v>
      </c>
      <c r="I796" s="1" t="s">
        <v>15</v>
      </c>
      <c r="J796" s="1">
        <v>5</v>
      </c>
      <c r="K796" s="2">
        <v>4.83</v>
      </c>
      <c r="L796" s="11">
        <f t="shared" si="16"/>
        <v>9.83</v>
      </c>
      <c r="M796" s="1">
        <v>2014</v>
      </c>
      <c r="N796" s="1">
        <v>2016</v>
      </c>
      <c r="O796" s="3">
        <v>35808</v>
      </c>
      <c r="P796" s="80">
        <v>11012017</v>
      </c>
      <c r="Q796" s="80">
        <v>110707</v>
      </c>
      <c r="R796" s="80">
        <v>7</v>
      </c>
    </row>
    <row r="797" spans="1:18" x14ac:dyDescent="0.25">
      <c r="A797" s="4">
        <v>91</v>
      </c>
      <c r="B797" s="4" t="s">
        <v>3212</v>
      </c>
      <c r="C797" s="1" t="s">
        <v>1484</v>
      </c>
      <c r="D797" s="1" t="s">
        <v>13</v>
      </c>
      <c r="E797" s="1" t="s">
        <v>1485</v>
      </c>
      <c r="F797" s="1" t="s">
        <v>1486</v>
      </c>
      <c r="G797" s="1" t="s">
        <v>3399</v>
      </c>
      <c r="H797" s="1" t="s">
        <v>66</v>
      </c>
      <c r="I797" s="1" t="s">
        <v>66</v>
      </c>
      <c r="J797" s="1">
        <v>5</v>
      </c>
      <c r="K797" s="2">
        <v>5</v>
      </c>
      <c r="L797" s="11">
        <f t="shared" si="16"/>
        <v>10</v>
      </c>
      <c r="M797" s="1">
        <v>2013</v>
      </c>
      <c r="N797" s="1">
        <v>2015</v>
      </c>
      <c r="O797" s="3">
        <v>35455</v>
      </c>
      <c r="P797" s="80">
        <v>11012017</v>
      </c>
      <c r="Q797" s="80">
        <v>110707</v>
      </c>
      <c r="R797" s="80">
        <v>7</v>
      </c>
    </row>
    <row r="798" spans="1:18" x14ac:dyDescent="0.25">
      <c r="A798" s="4">
        <v>92</v>
      </c>
      <c r="B798" s="4" t="s">
        <v>3214</v>
      </c>
      <c r="C798" s="1" t="s">
        <v>1746</v>
      </c>
      <c r="D798" s="1" t="s">
        <v>13</v>
      </c>
      <c r="E798" s="1" t="s">
        <v>1747</v>
      </c>
      <c r="F798" s="1" t="s">
        <v>1748</v>
      </c>
      <c r="G798" s="1" t="s">
        <v>3395</v>
      </c>
      <c r="H798" s="1" t="s">
        <v>97</v>
      </c>
      <c r="I798" s="1" t="s">
        <v>97</v>
      </c>
      <c r="J798" s="1">
        <v>5</v>
      </c>
      <c r="K798" s="2">
        <v>5</v>
      </c>
      <c r="L798" s="11">
        <f t="shared" si="16"/>
        <v>10</v>
      </c>
      <c r="M798" s="1">
        <v>2014</v>
      </c>
      <c r="N798" s="1">
        <v>2016</v>
      </c>
      <c r="O798" s="3">
        <v>36417</v>
      </c>
      <c r="P798" s="80">
        <v>11012017</v>
      </c>
      <c r="Q798" s="80">
        <v>110707</v>
      </c>
      <c r="R798" s="80">
        <v>7</v>
      </c>
    </row>
    <row r="799" spans="1:18" x14ac:dyDescent="0.25">
      <c r="A799" s="4">
        <v>93</v>
      </c>
      <c r="B799" s="4" t="s">
        <v>3215</v>
      </c>
      <c r="C799" s="1" t="s">
        <v>153</v>
      </c>
      <c r="D799" s="1" t="s">
        <v>13</v>
      </c>
      <c r="E799" s="1" t="s">
        <v>154</v>
      </c>
      <c r="F799" s="1" t="s">
        <v>155</v>
      </c>
      <c r="G799" s="1" t="s">
        <v>3395</v>
      </c>
      <c r="H799" s="1" t="s">
        <v>17</v>
      </c>
      <c r="I799" s="1" t="s">
        <v>17</v>
      </c>
      <c r="J799" s="1">
        <v>5</v>
      </c>
      <c r="K799" s="2">
        <v>5</v>
      </c>
      <c r="L799" s="11">
        <f t="shared" si="16"/>
        <v>10</v>
      </c>
      <c r="M799" s="1">
        <v>2014</v>
      </c>
      <c r="N799" s="1">
        <v>2016</v>
      </c>
      <c r="O799" s="3">
        <v>36298</v>
      </c>
      <c r="P799" s="80">
        <v>11012017</v>
      </c>
      <c r="Q799" s="80">
        <v>110707</v>
      </c>
      <c r="R799" s="80">
        <v>7</v>
      </c>
    </row>
    <row r="800" spans="1:18" x14ac:dyDescent="0.25">
      <c r="A800" s="4">
        <v>94</v>
      </c>
      <c r="B800" s="4" t="s">
        <v>3216</v>
      </c>
      <c r="C800" s="1" t="s">
        <v>2182</v>
      </c>
      <c r="D800" s="1" t="s">
        <v>13</v>
      </c>
      <c r="E800" s="1" t="s">
        <v>2183</v>
      </c>
      <c r="F800" s="1" t="s">
        <v>1087</v>
      </c>
      <c r="G800" s="1" t="s">
        <v>3395</v>
      </c>
      <c r="H800" s="1" t="s">
        <v>97</v>
      </c>
      <c r="I800" s="1" t="s">
        <v>97</v>
      </c>
      <c r="J800" s="1">
        <v>5</v>
      </c>
      <c r="K800" s="2">
        <v>4.83</v>
      </c>
      <c r="L800" s="11">
        <f t="shared" si="16"/>
        <v>9.83</v>
      </c>
      <c r="M800" s="1">
        <v>2014</v>
      </c>
      <c r="N800" s="1">
        <v>2016</v>
      </c>
      <c r="O800" s="3">
        <v>35899</v>
      </c>
      <c r="P800" s="80">
        <v>11012017</v>
      </c>
      <c r="Q800" s="80">
        <v>110707</v>
      </c>
      <c r="R800" s="80">
        <v>7</v>
      </c>
    </row>
    <row r="801" spans="1:18" x14ac:dyDescent="0.25">
      <c r="A801" s="4">
        <v>95</v>
      </c>
      <c r="B801" s="4" t="s">
        <v>3218</v>
      </c>
      <c r="C801" s="1" t="s">
        <v>1610</v>
      </c>
      <c r="D801" s="1" t="s">
        <v>13</v>
      </c>
      <c r="E801" s="1" t="s">
        <v>1611</v>
      </c>
      <c r="F801" s="1" t="s">
        <v>1612</v>
      </c>
      <c r="G801" s="1" t="s">
        <v>3395</v>
      </c>
      <c r="H801" s="1" t="s">
        <v>15</v>
      </c>
      <c r="I801" s="1" t="s">
        <v>15</v>
      </c>
      <c r="J801" s="1">
        <v>5</v>
      </c>
      <c r="K801" s="2">
        <v>5</v>
      </c>
      <c r="L801" s="11">
        <f t="shared" si="16"/>
        <v>10</v>
      </c>
      <c r="M801" s="1">
        <v>2014</v>
      </c>
      <c r="N801" s="1">
        <v>2016</v>
      </c>
      <c r="O801" s="3">
        <v>36297</v>
      </c>
      <c r="P801" s="80">
        <v>11012017</v>
      </c>
      <c r="Q801" s="80">
        <v>110707</v>
      </c>
      <c r="R801" s="80">
        <v>7</v>
      </c>
    </row>
    <row r="802" spans="1:18" x14ac:dyDescent="0.25">
      <c r="A802" s="4">
        <v>96</v>
      </c>
      <c r="B802" s="4" t="s">
        <v>3221</v>
      </c>
      <c r="C802" s="1" t="s">
        <v>1048</v>
      </c>
      <c r="D802" s="1" t="s">
        <v>13</v>
      </c>
      <c r="E802" s="1" t="s">
        <v>1049</v>
      </c>
      <c r="F802" s="1" t="s">
        <v>1050</v>
      </c>
      <c r="G802" s="1" t="s">
        <v>3395</v>
      </c>
      <c r="H802" s="1" t="s">
        <v>15</v>
      </c>
      <c r="I802" s="1" t="s">
        <v>15</v>
      </c>
      <c r="J802" s="1">
        <v>5</v>
      </c>
      <c r="K802" s="2">
        <v>5</v>
      </c>
      <c r="L802" s="11">
        <f t="shared" si="16"/>
        <v>10</v>
      </c>
      <c r="M802" s="1">
        <v>2014</v>
      </c>
      <c r="N802" s="1">
        <v>2016</v>
      </c>
      <c r="O802" s="3">
        <v>35541</v>
      </c>
      <c r="P802" s="80">
        <v>11012017</v>
      </c>
      <c r="Q802" s="80">
        <v>110707</v>
      </c>
      <c r="R802" s="80">
        <v>7</v>
      </c>
    </row>
    <row r="803" spans="1:18" x14ac:dyDescent="0.25">
      <c r="A803" s="4">
        <v>97</v>
      </c>
      <c r="B803" s="4" t="s">
        <v>3223</v>
      </c>
      <c r="C803" s="1" t="s">
        <v>262</v>
      </c>
      <c r="D803" s="1" t="s">
        <v>13</v>
      </c>
      <c r="E803" s="1" t="s">
        <v>263</v>
      </c>
      <c r="F803" s="1" t="s">
        <v>264</v>
      </c>
      <c r="G803" s="1" t="s">
        <v>3399</v>
      </c>
      <c r="H803" s="1" t="s">
        <v>15</v>
      </c>
      <c r="I803" s="1" t="s">
        <v>15</v>
      </c>
      <c r="J803" s="1">
        <v>5</v>
      </c>
      <c r="K803" s="2">
        <v>5</v>
      </c>
      <c r="L803" s="11">
        <f t="shared" si="16"/>
        <v>10</v>
      </c>
      <c r="M803" s="1">
        <v>2014</v>
      </c>
      <c r="N803" s="1">
        <v>2016</v>
      </c>
      <c r="O803" s="3">
        <v>36143</v>
      </c>
      <c r="P803" s="80">
        <v>11012017</v>
      </c>
      <c r="Q803" s="80">
        <v>110707</v>
      </c>
      <c r="R803" s="80">
        <v>7</v>
      </c>
    </row>
    <row r="804" spans="1:18" x14ac:dyDescent="0.25">
      <c r="A804" s="4">
        <v>98</v>
      </c>
      <c r="B804" s="4" t="s">
        <v>3225</v>
      </c>
      <c r="C804" s="1" t="s">
        <v>1722</v>
      </c>
      <c r="D804" s="1" t="s">
        <v>13</v>
      </c>
      <c r="E804" s="1" t="s">
        <v>1723</v>
      </c>
      <c r="F804" s="1" t="s">
        <v>1724</v>
      </c>
      <c r="G804" s="1" t="s">
        <v>3395</v>
      </c>
      <c r="H804" s="1" t="s">
        <v>15</v>
      </c>
      <c r="I804" s="1" t="s">
        <v>15</v>
      </c>
      <c r="J804" s="1">
        <v>5</v>
      </c>
      <c r="K804" s="2">
        <v>5</v>
      </c>
      <c r="L804" s="11">
        <f t="shared" si="16"/>
        <v>10</v>
      </c>
      <c r="M804" s="1">
        <v>2014</v>
      </c>
      <c r="N804" s="1">
        <v>2016</v>
      </c>
      <c r="O804" s="3">
        <v>35480</v>
      </c>
      <c r="P804" s="80">
        <v>11012017</v>
      </c>
      <c r="Q804" s="80">
        <v>110707</v>
      </c>
      <c r="R804" s="80">
        <v>7</v>
      </c>
    </row>
    <row r="805" spans="1:18" x14ac:dyDescent="0.25">
      <c r="A805" s="4">
        <v>99</v>
      </c>
      <c r="B805" s="4" t="s">
        <v>3226</v>
      </c>
      <c r="C805" s="1" t="s">
        <v>340</v>
      </c>
      <c r="D805" s="1" t="s">
        <v>13</v>
      </c>
      <c r="E805" s="1" t="s">
        <v>341</v>
      </c>
      <c r="F805" s="1" t="s">
        <v>342</v>
      </c>
      <c r="G805" s="1" t="s">
        <v>3395</v>
      </c>
      <c r="H805" s="1" t="s">
        <v>15</v>
      </c>
      <c r="I805" s="1" t="s">
        <v>15</v>
      </c>
      <c r="J805" s="1">
        <v>5</v>
      </c>
      <c r="K805" s="2">
        <v>5</v>
      </c>
      <c r="L805" s="11">
        <f t="shared" si="16"/>
        <v>10</v>
      </c>
      <c r="M805" s="1">
        <v>2014</v>
      </c>
      <c r="N805" s="1">
        <v>2016</v>
      </c>
      <c r="O805" s="3">
        <v>36056</v>
      </c>
      <c r="P805" s="80">
        <v>11012017</v>
      </c>
      <c r="Q805" s="80">
        <v>110707</v>
      </c>
      <c r="R805" s="80">
        <v>7</v>
      </c>
    </row>
    <row r="806" spans="1:18" x14ac:dyDescent="0.25">
      <c r="A806" s="4">
        <v>100</v>
      </c>
      <c r="B806" s="4" t="s">
        <v>3228</v>
      </c>
      <c r="C806" s="1" t="s">
        <v>586</v>
      </c>
      <c r="D806" s="1" t="s">
        <v>13</v>
      </c>
      <c r="E806" s="1" t="s">
        <v>587</v>
      </c>
      <c r="F806" s="1" t="s">
        <v>588</v>
      </c>
      <c r="G806" s="1" t="s">
        <v>3395</v>
      </c>
      <c r="H806" s="1" t="s">
        <v>365</v>
      </c>
      <c r="I806" s="1" t="s">
        <v>365</v>
      </c>
      <c r="J806" s="1">
        <v>5</v>
      </c>
      <c r="K806" s="2">
        <v>5</v>
      </c>
      <c r="L806" s="11">
        <f t="shared" si="16"/>
        <v>10</v>
      </c>
      <c r="M806" s="1">
        <v>2013</v>
      </c>
      <c r="N806" s="1">
        <v>2015</v>
      </c>
      <c r="O806" s="3">
        <v>36120</v>
      </c>
      <c r="P806" s="80">
        <v>11012017</v>
      </c>
      <c r="Q806" s="80">
        <v>110707</v>
      </c>
      <c r="R806" s="80">
        <v>7</v>
      </c>
    </row>
    <row r="807" spans="1:18" s="223" customFormat="1" x14ac:dyDescent="0.25"/>
    <row r="808" spans="1:18" x14ac:dyDescent="0.25">
      <c r="A808" s="4">
        <v>6</v>
      </c>
      <c r="B808" s="4" t="s">
        <v>3340</v>
      </c>
      <c r="C808" s="1" t="s">
        <v>2274</v>
      </c>
      <c r="D808" s="202" t="s">
        <v>13</v>
      </c>
      <c r="E808" s="1" t="s">
        <v>2275</v>
      </c>
      <c r="F808" s="1" t="s">
        <v>2276</v>
      </c>
      <c r="G808" s="1" t="s">
        <v>3395</v>
      </c>
      <c r="H808" s="1" t="s">
        <v>15</v>
      </c>
      <c r="I808" s="1" t="s">
        <v>15</v>
      </c>
      <c r="J808" s="204">
        <v>5</v>
      </c>
      <c r="K808" s="2">
        <v>5</v>
      </c>
      <c r="L808" s="11">
        <f>J808+K808</f>
        <v>10</v>
      </c>
      <c r="M808" s="1">
        <v>2014</v>
      </c>
      <c r="N808" s="1">
        <v>2016</v>
      </c>
      <c r="O808" s="3">
        <v>36378</v>
      </c>
      <c r="P808" s="80">
        <v>11012017</v>
      </c>
      <c r="Q808" s="80">
        <v>110708</v>
      </c>
      <c r="R808" s="80">
        <v>7</v>
      </c>
    </row>
    <row r="809" spans="1:18" x14ac:dyDescent="0.25">
      <c r="A809" s="4">
        <v>20</v>
      </c>
      <c r="B809" s="4" t="s">
        <v>3341</v>
      </c>
      <c r="C809" s="1" t="s">
        <v>2357</v>
      </c>
      <c r="D809" s="202" t="s">
        <v>13</v>
      </c>
      <c r="E809" s="1" t="s">
        <v>2358</v>
      </c>
      <c r="F809" s="1" t="s">
        <v>2359</v>
      </c>
      <c r="G809" s="1" t="s">
        <v>3399</v>
      </c>
      <c r="H809" s="1" t="s">
        <v>49</v>
      </c>
      <c r="I809" s="1" t="s">
        <v>49</v>
      </c>
      <c r="J809" s="204">
        <v>5</v>
      </c>
      <c r="K809" s="2">
        <v>4.83</v>
      </c>
      <c r="L809" s="11">
        <f>J809+K809</f>
        <v>9.83</v>
      </c>
      <c r="M809" s="1">
        <v>2013</v>
      </c>
      <c r="N809" s="204">
        <v>2016</v>
      </c>
      <c r="O809" s="200">
        <v>35708</v>
      </c>
      <c r="P809" s="80">
        <v>11012017</v>
      </c>
      <c r="Q809" s="80">
        <v>110708</v>
      </c>
      <c r="R809" s="80">
        <v>7</v>
      </c>
    </row>
    <row r="810" spans="1:18" x14ac:dyDescent="0.25">
      <c r="A810" s="4">
        <v>21</v>
      </c>
      <c r="B810" s="75" t="s">
        <v>3342</v>
      </c>
      <c r="C810" s="98" t="s">
        <v>2394</v>
      </c>
      <c r="D810" s="203" t="s">
        <v>13</v>
      </c>
      <c r="E810" s="1"/>
      <c r="F810" s="1"/>
      <c r="G810" s="1" t="s">
        <v>3395</v>
      </c>
      <c r="H810" s="1"/>
      <c r="I810" s="10"/>
      <c r="J810" s="205">
        <v>4.8</v>
      </c>
      <c r="K810" s="19">
        <v>5</v>
      </c>
      <c r="L810" s="19">
        <v>9.8000000000000007</v>
      </c>
      <c r="M810" s="1"/>
      <c r="N810" s="205">
        <v>2016</v>
      </c>
      <c r="O810" s="201">
        <v>35217</v>
      </c>
      <c r="P810" s="80">
        <v>11012017</v>
      </c>
      <c r="Q810" s="80">
        <v>110708</v>
      </c>
      <c r="R810" s="80">
        <v>7</v>
      </c>
    </row>
    <row r="811" spans="1:18" x14ac:dyDescent="0.25">
      <c r="A811" s="4">
        <v>22</v>
      </c>
      <c r="B811" s="4" t="s">
        <v>3343</v>
      </c>
      <c r="C811" s="1" t="s">
        <v>2326</v>
      </c>
      <c r="D811" s="202" t="s">
        <v>13</v>
      </c>
      <c r="E811" s="1" t="s">
        <v>1378</v>
      </c>
      <c r="F811" s="1" t="s">
        <v>324</v>
      </c>
      <c r="G811" s="1" t="s">
        <v>3395</v>
      </c>
      <c r="H811" s="1" t="s">
        <v>111</v>
      </c>
      <c r="I811" s="1" t="s">
        <v>111</v>
      </c>
      <c r="J811" s="204">
        <v>4.88</v>
      </c>
      <c r="K811" s="2">
        <v>4</v>
      </c>
      <c r="L811" s="11">
        <f t="shared" ref="L811:L857" si="17">J811+K811</f>
        <v>8.879999999999999</v>
      </c>
      <c r="M811" s="1">
        <v>2014</v>
      </c>
      <c r="N811" s="1">
        <v>2016</v>
      </c>
      <c r="O811" s="3">
        <v>36100</v>
      </c>
      <c r="P811" s="80">
        <v>11012017</v>
      </c>
      <c r="Q811" s="80">
        <v>110708</v>
      </c>
      <c r="R811" s="80">
        <v>7</v>
      </c>
    </row>
    <row r="812" spans="1:18" x14ac:dyDescent="0.25">
      <c r="A812" s="14">
        <v>748</v>
      </c>
      <c r="B812" s="4" t="s">
        <v>3230</v>
      </c>
      <c r="C812" s="1" t="s">
        <v>181</v>
      </c>
      <c r="D812" s="202" t="s">
        <v>13</v>
      </c>
      <c r="E812" s="1" t="s">
        <v>918</v>
      </c>
      <c r="F812" s="1" t="s">
        <v>379</v>
      </c>
      <c r="G812" s="1" t="s">
        <v>3395</v>
      </c>
      <c r="H812" s="1" t="s">
        <v>15</v>
      </c>
      <c r="I812" s="1" t="s">
        <v>15</v>
      </c>
      <c r="J812" s="1">
        <v>5</v>
      </c>
      <c r="K812" s="2">
        <v>5</v>
      </c>
      <c r="L812" s="11">
        <f t="shared" si="17"/>
        <v>10</v>
      </c>
      <c r="M812" s="1">
        <v>2014</v>
      </c>
      <c r="N812" s="1">
        <v>2016</v>
      </c>
      <c r="O812" s="3">
        <v>35943</v>
      </c>
      <c r="P812" s="80">
        <v>11012017</v>
      </c>
      <c r="Q812" s="80">
        <v>110708</v>
      </c>
      <c r="R812" s="80">
        <v>7</v>
      </c>
    </row>
    <row r="813" spans="1:18" x14ac:dyDescent="0.25">
      <c r="A813" s="14">
        <v>749</v>
      </c>
      <c r="B813" s="4" t="s">
        <v>3231</v>
      </c>
      <c r="C813" s="1" t="s">
        <v>24</v>
      </c>
      <c r="D813" s="1" t="s">
        <v>13</v>
      </c>
      <c r="E813" s="1" t="s">
        <v>25</v>
      </c>
      <c r="F813" s="1" t="s">
        <v>26</v>
      </c>
      <c r="G813" s="1" t="s">
        <v>3395</v>
      </c>
      <c r="H813" s="1" t="s">
        <v>15</v>
      </c>
      <c r="I813" s="1" t="s">
        <v>15</v>
      </c>
      <c r="J813" s="1">
        <v>5</v>
      </c>
      <c r="K813" s="2">
        <v>5</v>
      </c>
      <c r="L813" s="11">
        <f t="shared" si="17"/>
        <v>10</v>
      </c>
      <c r="M813" s="1">
        <v>2014</v>
      </c>
      <c r="N813" s="1">
        <v>2016</v>
      </c>
      <c r="O813" s="3">
        <v>36520</v>
      </c>
      <c r="P813" s="80">
        <v>11012017</v>
      </c>
      <c r="Q813" s="80">
        <v>110708</v>
      </c>
      <c r="R813" s="80">
        <v>7</v>
      </c>
    </row>
    <row r="814" spans="1:18" x14ac:dyDescent="0.25">
      <c r="A814" s="14">
        <v>750</v>
      </c>
      <c r="B814" s="4" t="s">
        <v>3232</v>
      </c>
      <c r="C814" s="1" t="s">
        <v>537</v>
      </c>
      <c r="D814" s="1" t="s">
        <v>19</v>
      </c>
      <c r="E814" s="1" t="s">
        <v>538</v>
      </c>
      <c r="F814" s="1" t="s">
        <v>539</v>
      </c>
      <c r="G814" s="1" t="s">
        <v>3395</v>
      </c>
      <c r="H814" s="1" t="s">
        <v>365</v>
      </c>
      <c r="I814" s="1" t="s">
        <v>365</v>
      </c>
      <c r="J814" s="1">
        <v>5</v>
      </c>
      <c r="K814" s="2">
        <v>5</v>
      </c>
      <c r="L814" s="11">
        <f t="shared" si="17"/>
        <v>10</v>
      </c>
      <c r="M814" s="1">
        <v>2014</v>
      </c>
      <c r="N814" s="1">
        <v>2016</v>
      </c>
      <c r="O814" s="3">
        <v>35647</v>
      </c>
      <c r="P814" s="80">
        <v>11012017</v>
      </c>
      <c r="Q814" s="80">
        <v>110708</v>
      </c>
      <c r="R814" s="80">
        <v>7</v>
      </c>
    </row>
    <row r="815" spans="1:18" x14ac:dyDescent="0.25">
      <c r="A815" s="14">
        <v>751</v>
      </c>
      <c r="B815" s="4" t="s">
        <v>3233</v>
      </c>
      <c r="C815" s="1" t="s">
        <v>1653</v>
      </c>
      <c r="D815" s="1" t="s">
        <v>13</v>
      </c>
      <c r="E815" s="1" t="s">
        <v>1654</v>
      </c>
      <c r="F815" s="1" t="s">
        <v>1655</v>
      </c>
      <c r="G815" s="1" t="s">
        <v>3395</v>
      </c>
      <c r="H815" s="1" t="s">
        <v>97</v>
      </c>
      <c r="I815" s="1" t="s">
        <v>97</v>
      </c>
      <c r="J815" s="1">
        <v>5</v>
      </c>
      <c r="K815" s="2">
        <v>5</v>
      </c>
      <c r="L815" s="11">
        <f t="shared" si="17"/>
        <v>10</v>
      </c>
      <c r="M815" s="1">
        <v>2013</v>
      </c>
      <c r="N815" s="1">
        <v>2015</v>
      </c>
      <c r="O815" s="3">
        <v>35805</v>
      </c>
      <c r="P815" s="80">
        <v>11012017</v>
      </c>
      <c r="Q815" s="80">
        <v>110708</v>
      </c>
      <c r="R815" s="80">
        <v>7</v>
      </c>
    </row>
    <row r="816" spans="1:18" x14ac:dyDescent="0.25">
      <c r="A816" s="14">
        <v>752</v>
      </c>
      <c r="B816" s="4" t="s">
        <v>3234</v>
      </c>
      <c r="C816" s="1" t="s">
        <v>1045</v>
      </c>
      <c r="D816" s="1" t="s">
        <v>13</v>
      </c>
      <c r="E816" s="1" t="s">
        <v>1046</v>
      </c>
      <c r="F816" s="1" t="s">
        <v>1047</v>
      </c>
      <c r="G816" s="1" t="s">
        <v>3395</v>
      </c>
      <c r="H816" s="1" t="s">
        <v>97</v>
      </c>
      <c r="I816" s="1" t="s">
        <v>97</v>
      </c>
      <c r="J816" s="1">
        <v>5</v>
      </c>
      <c r="K816" s="2">
        <v>5</v>
      </c>
      <c r="L816" s="11">
        <f t="shared" si="17"/>
        <v>10</v>
      </c>
      <c r="M816" s="1">
        <v>2014</v>
      </c>
      <c r="N816" s="1">
        <v>2016</v>
      </c>
      <c r="O816" s="3">
        <v>35541</v>
      </c>
      <c r="P816" s="80">
        <v>11012017</v>
      </c>
      <c r="Q816" s="80">
        <v>110708</v>
      </c>
      <c r="R816" s="80">
        <v>7</v>
      </c>
    </row>
    <row r="817" spans="1:18" x14ac:dyDescent="0.25">
      <c r="A817" s="14">
        <v>753</v>
      </c>
      <c r="B817" s="4" t="s">
        <v>3235</v>
      </c>
      <c r="C817" s="1" t="s">
        <v>2030</v>
      </c>
      <c r="D817" s="1" t="s">
        <v>19</v>
      </c>
      <c r="E817" s="1" t="s">
        <v>2031</v>
      </c>
      <c r="F817" s="1" t="s">
        <v>2032</v>
      </c>
      <c r="G817" s="1" t="s">
        <v>3395</v>
      </c>
      <c r="H817" s="1" t="s">
        <v>15</v>
      </c>
      <c r="I817" s="1" t="s">
        <v>15</v>
      </c>
      <c r="J817" s="1">
        <v>5</v>
      </c>
      <c r="K817" s="2">
        <v>5</v>
      </c>
      <c r="L817" s="11">
        <f t="shared" si="17"/>
        <v>10</v>
      </c>
      <c r="M817" s="1">
        <v>2014</v>
      </c>
      <c r="N817" s="1">
        <v>2016</v>
      </c>
      <c r="O817" s="3">
        <v>35904</v>
      </c>
      <c r="P817" s="80">
        <v>11012017</v>
      </c>
      <c r="Q817" s="80">
        <v>110708</v>
      </c>
      <c r="R817" s="80">
        <v>7</v>
      </c>
    </row>
    <row r="818" spans="1:18" x14ac:dyDescent="0.25">
      <c r="A818" s="14">
        <v>754</v>
      </c>
      <c r="B818" s="4" t="s">
        <v>3236</v>
      </c>
      <c r="C818" s="1" t="s">
        <v>171</v>
      </c>
      <c r="D818" s="1" t="s">
        <v>13</v>
      </c>
      <c r="E818" s="1" t="s">
        <v>172</v>
      </c>
      <c r="F818" s="1" t="s">
        <v>173</v>
      </c>
      <c r="G818" s="1" t="s">
        <v>3395</v>
      </c>
      <c r="H818" s="1" t="s">
        <v>15</v>
      </c>
      <c r="I818" s="1" t="s">
        <v>15</v>
      </c>
      <c r="J818" s="1">
        <v>5</v>
      </c>
      <c r="K818" s="2">
        <v>5</v>
      </c>
      <c r="L818" s="11">
        <f t="shared" si="17"/>
        <v>10</v>
      </c>
      <c r="M818" s="1">
        <v>2014</v>
      </c>
      <c r="N818" s="1">
        <v>2016</v>
      </c>
      <c r="O818" s="3">
        <v>36270</v>
      </c>
      <c r="P818" s="80">
        <v>11012017</v>
      </c>
      <c r="Q818" s="80">
        <v>110708</v>
      </c>
      <c r="R818" s="80">
        <v>7</v>
      </c>
    </row>
    <row r="819" spans="1:18" x14ac:dyDescent="0.25">
      <c r="A819" s="14">
        <v>755</v>
      </c>
      <c r="B819" s="4" t="s">
        <v>3237</v>
      </c>
      <c r="C819" s="1" t="s">
        <v>911</v>
      </c>
      <c r="D819" s="1" t="s">
        <v>13</v>
      </c>
      <c r="E819" s="1" t="s">
        <v>912</v>
      </c>
      <c r="F819" s="1" t="s">
        <v>913</v>
      </c>
      <c r="G819" s="1" t="s">
        <v>3395</v>
      </c>
      <c r="H819" s="1" t="s">
        <v>15</v>
      </c>
      <c r="I819" s="1" t="s">
        <v>15</v>
      </c>
      <c r="J819" s="1">
        <v>5</v>
      </c>
      <c r="K819" s="2">
        <v>5</v>
      </c>
      <c r="L819" s="11">
        <f t="shared" si="17"/>
        <v>10</v>
      </c>
      <c r="M819" s="1">
        <v>2014</v>
      </c>
      <c r="N819" s="1">
        <v>2016</v>
      </c>
      <c r="O819" s="3">
        <v>35969</v>
      </c>
      <c r="P819" s="80">
        <v>11012017</v>
      </c>
      <c r="Q819" s="80">
        <v>110708</v>
      </c>
      <c r="R819" s="80">
        <v>7</v>
      </c>
    </row>
    <row r="820" spans="1:18" x14ac:dyDescent="0.25">
      <c r="A820" s="14">
        <v>756</v>
      </c>
      <c r="B820" s="4" t="s">
        <v>3238</v>
      </c>
      <c r="C820" s="1" t="s">
        <v>507</v>
      </c>
      <c r="D820" s="1" t="s">
        <v>13</v>
      </c>
      <c r="E820" s="1" t="s">
        <v>508</v>
      </c>
      <c r="F820" s="1" t="s">
        <v>509</v>
      </c>
      <c r="G820" s="1" t="s">
        <v>3395</v>
      </c>
      <c r="H820" s="1" t="s">
        <v>15</v>
      </c>
      <c r="I820" s="1" t="s">
        <v>15</v>
      </c>
      <c r="J820" s="1">
        <v>5</v>
      </c>
      <c r="K820" s="2">
        <v>5</v>
      </c>
      <c r="L820" s="11">
        <f t="shared" si="17"/>
        <v>10</v>
      </c>
      <c r="M820" s="1">
        <v>2014</v>
      </c>
      <c r="N820" s="1">
        <v>2016</v>
      </c>
      <c r="O820" s="3">
        <v>35753</v>
      </c>
      <c r="P820" s="80">
        <v>11012017</v>
      </c>
      <c r="Q820" s="80">
        <v>110708</v>
      </c>
      <c r="R820" s="80">
        <v>7</v>
      </c>
    </row>
    <row r="821" spans="1:18" x14ac:dyDescent="0.25">
      <c r="A821" s="14">
        <v>757</v>
      </c>
      <c r="B821" s="4" t="s">
        <v>3239</v>
      </c>
      <c r="C821" s="1" t="s">
        <v>1235</v>
      </c>
      <c r="D821" s="1" t="s">
        <v>13</v>
      </c>
      <c r="E821" s="1" t="s">
        <v>1951</v>
      </c>
      <c r="F821" s="1" t="s">
        <v>619</v>
      </c>
      <c r="G821" s="1" t="s">
        <v>3395</v>
      </c>
      <c r="H821" s="1" t="s">
        <v>15</v>
      </c>
      <c r="I821" s="1" t="s">
        <v>15</v>
      </c>
      <c r="J821" s="1">
        <v>5</v>
      </c>
      <c r="K821" s="2">
        <v>5</v>
      </c>
      <c r="L821" s="11">
        <f t="shared" si="17"/>
        <v>10</v>
      </c>
      <c r="M821" s="1">
        <v>2014</v>
      </c>
      <c r="N821" s="1">
        <v>2016</v>
      </c>
      <c r="O821" s="3">
        <v>36354</v>
      </c>
      <c r="P821" s="80">
        <v>11012017</v>
      </c>
      <c r="Q821" s="80">
        <v>110708</v>
      </c>
      <c r="R821" s="80">
        <v>7</v>
      </c>
    </row>
    <row r="822" spans="1:18" x14ac:dyDescent="0.25">
      <c r="A822" s="14">
        <v>758</v>
      </c>
      <c r="B822" s="4" t="s">
        <v>3240</v>
      </c>
      <c r="C822" s="1" t="s">
        <v>1182</v>
      </c>
      <c r="D822" s="1" t="s">
        <v>13</v>
      </c>
      <c r="E822" s="1" t="s">
        <v>136</v>
      </c>
      <c r="F822" s="1" t="s">
        <v>1183</v>
      </c>
      <c r="G822" s="1" t="s">
        <v>3395</v>
      </c>
      <c r="H822" s="1" t="s">
        <v>15</v>
      </c>
      <c r="I822" s="1" t="s">
        <v>15</v>
      </c>
      <c r="J822" s="1">
        <v>5</v>
      </c>
      <c r="K822" s="2">
        <v>5</v>
      </c>
      <c r="L822" s="11">
        <f t="shared" si="17"/>
        <v>10</v>
      </c>
      <c r="M822" s="1">
        <v>2014</v>
      </c>
      <c r="N822" s="1">
        <v>2016</v>
      </c>
      <c r="O822" s="3">
        <v>36374</v>
      </c>
      <c r="P822" s="80">
        <v>11012017</v>
      </c>
      <c r="Q822" s="80">
        <v>110708</v>
      </c>
      <c r="R822" s="80">
        <v>7</v>
      </c>
    </row>
    <row r="823" spans="1:18" x14ac:dyDescent="0.25">
      <c r="A823" s="14">
        <v>759</v>
      </c>
      <c r="B823" s="4" t="s">
        <v>3241</v>
      </c>
      <c r="C823" s="1" t="s">
        <v>1197</v>
      </c>
      <c r="D823" s="1" t="s">
        <v>13</v>
      </c>
      <c r="E823" s="1" t="s">
        <v>558</v>
      </c>
      <c r="F823" s="1" t="s">
        <v>1198</v>
      </c>
      <c r="G823" s="1" t="s">
        <v>3395</v>
      </c>
      <c r="H823" s="1" t="s">
        <v>15</v>
      </c>
      <c r="I823" s="1" t="s">
        <v>15</v>
      </c>
      <c r="J823" s="1">
        <v>5</v>
      </c>
      <c r="K823" s="2">
        <v>5</v>
      </c>
      <c r="L823" s="11">
        <f t="shared" si="17"/>
        <v>10</v>
      </c>
      <c r="M823" s="1">
        <v>2014</v>
      </c>
      <c r="N823" s="1">
        <v>2016</v>
      </c>
      <c r="O823" s="3">
        <v>36284</v>
      </c>
      <c r="P823" s="80">
        <v>11012017</v>
      </c>
      <c r="Q823" s="80">
        <v>110708</v>
      </c>
      <c r="R823" s="80">
        <v>7</v>
      </c>
    </row>
    <row r="824" spans="1:18" x14ac:dyDescent="0.25">
      <c r="A824" s="14">
        <v>760</v>
      </c>
      <c r="B824" s="4" t="s">
        <v>3242</v>
      </c>
      <c r="C824" s="1" t="s">
        <v>2151</v>
      </c>
      <c r="D824" s="1" t="s">
        <v>13</v>
      </c>
      <c r="E824" s="1" t="s">
        <v>705</v>
      </c>
      <c r="F824" s="1" t="s">
        <v>1769</v>
      </c>
      <c r="G824" s="1" t="s">
        <v>3395</v>
      </c>
      <c r="H824" s="1" t="s">
        <v>15</v>
      </c>
      <c r="I824" s="1" t="s">
        <v>15</v>
      </c>
      <c r="J824" s="1">
        <v>5</v>
      </c>
      <c r="K824" s="2">
        <v>4.92</v>
      </c>
      <c r="L824" s="11">
        <f t="shared" si="17"/>
        <v>9.92</v>
      </c>
      <c r="M824" s="1">
        <v>2014</v>
      </c>
      <c r="N824" s="1">
        <v>2016</v>
      </c>
      <c r="O824" s="3">
        <v>36261</v>
      </c>
      <c r="P824" s="80">
        <v>11012017</v>
      </c>
      <c r="Q824" s="80">
        <v>110708</v>
      </c>
      <c r="R824" s="80">
        <v>7</v>
      </c>
    </row>
    <row r="825" spans="1:18" x14ac:dyDescent="0.25">
      <c r="A825" s="14">
        <v>761</v>
      </c>
      <c r="B825" s="4" t="s">
        <v>3243</v>
      </c>
      <c r="C825" s="1" t="s">
        <v>1410</v>
      </c>
      <c r="D825" s="1" t="s">
        <v>13</v>
      </c>
      <c r="E825" s="1" t="s">
        <v>1411</v>
      </c>
      <c r="F825" s="1" t="s">
        <v>1103</v>
      </c>
      <c r="G825" s="1" t="s">
        <v>3395</v>
      </c>
      <c r="H825" s="1" t="s">
        <v>15</v>
      </c>
      <c r="I825" s="1" t="s">
        <v>15</v>
      </c>
      <c r="J825" s="1">
        <v>5</v>
      </c>
      <c r="K825" s="2">
        <v>5</v>
      </c>
      <c r="L825" s="11">
        <f t="shared" si="17"/>
        <v>10</v>
      </c>
      <c r="M825" s="1">
        <v>2014</v>
      </c>
      <c r="N825" s="1">
        <v>2016</v>
      </c>
      <c r="O825" s="3">
        <v>35882</v>
      </c>
      <c r="P825" s="80">
        <v>11012017</v>
      </c>
      <c r="Q825" s="80">
        <v>110708</v>
      </c>
      <c r="R825" s="80">
        <v>7</v>
      </c>
    </row>
    <row r="826" spans="1:18" x14ac:dyDescent="0.25">
      <c r="A826" s="14">
        <v>762</v>
      </c>
      <c r="B826" s="4" t="s">
        <v>3244</v>
      </c>
      <c r="C826" s="1" t="s">
        <v>1160</v>
      </c>
      <c r="D826" s="1" t="s">
        <v>19</v>
      </c>
      <c r="E826" s="1" t="s">
        <v>1161</v>
      </c>
      <c r="F826" s="1" t="s">
        <v>1162</v>
      </c>
      <c r="G826" s="1" t="s">
        <v>3395</v>
      </c>
      <c r="H826" s="1" t="s">
        <v>15</v>
      </c>
      <c r="I826" s="1" t="s">
        <v>15</v>
      </c>
      <c r="J826" s="1">
        <v>5</v>
      </c>
      <c r="K826" s="2">
        <v>5</v>
      </c>
      <c r="L826" s="11">
        <f t="shared" si="17"/>
        <v>10</v>
      </c>
      <c r="M826" s="1">
        <v>2014</v>
      </c>
      <c r="N826" s="1">
        <v>2016</v>
      </c>
      <c r="O826" s="3">
        <v>36517</v>
      </c>
      <c r="P826" s="80">
        <v>11012017</v>
      </c>
      <c r="Q826" s="80">
        <v>110708</v>
      </c>
      <c r="R826" s="80">
        <v>7</v>
      </c>
    </row>
    <row r="827" spans="1:18" x14ac:dyDescent="0.25">
      <c r="A827" s="14">
        <v>763</v>
      </c>
      <c r="B827" s="4" t="s">
        <v>3245</v>
      </c>
      <c r="C827" s="1" t="s">
        <v>1247</v>
      </c>
      <c r="D827" s="1" t="s">
        <v>13</v>
      </c>
      <c r="E827" s="1" t="s">
        <v>1248</v>
      </c>
      <c r="F827" s="1" t="s">
        <v>1249</v>
      </c>
      <c r="G827" s="1" t="s">
        <v>3395</v>
      </c>
      <c r="H827" s="1" t="s">
        <v>66</v>
      </c>
      <c r="I827" s="1" t="s">
        <v>66</v>
      </c>
      <c r="J827" s="1">
        <v>5</v>
      </c>
      <c r="K827" s="2">
        <v>5</v>
      </c>
      <c r="L827" s="11">
        <f t="shared" si="17"/>
        <v>10</v>
      </c>
      <c r="M827" s="1">
        <v>2014</v>
      </c>
      <c r="N827" s="1">
        <v>2016</v>
      </c>
      <c r="O827" s="3">
        <v>36063</v>
      </c>
      <c r="P827" s="80">
        <v>11012017</v>
      </c>
      <c r="Q827" s="80">
        <v>110708</v>
      </c>
      <c r="R827" s="80">
        <v>7</v>
      </c>
    </row>
    <row r="828" spans="1:18" x14ac:dyDescent="0.25">
      <c r="A828" s="14">
        <v>764</v>
      </c>
      <c r="B828" s="4" t="s">
        <v>3246</v>
      </c>
      <c r="C828" s="1" t="s">
        <v>1004</v>
      </c>
      <c r="D828" s="1" t="s">
        <v>13</v>
      </c>
      <c r="E828" s="1" t="s">
        <v>1005</v>
      </c>
      <c r="F828" s="1" t="s">
        <v>1006</v>
      </c>
      <c r="G828" s="1" t="s">
        <v>3395</v>
      </c>
      <c r="H828" s="1" t="s">
        <v>111</v>
      </c>
      <c r="I828" s="1" t="s">
        <v>111</v>
      </c>
      <c r="J828" s="1">
        <v>5</v>
      </c>
      <c r="K828" s="2">
        <v>5</v>
      </c>
      <c r="L828" s="11">
        <f t="shared" si="17"/>
        <v>10</v>
      </c>
      <c r="M828" s="1">
        <v>2014</v>
      </c>
      <c r="N828" s="1">
        <v>2016</v>
      </c>
      <c r="O828" s="3">
        <v>35733</v>
      </c>
      <c r="P828" s="80">
        <v>11012017</v>
      </c>
      <c r="Q828" s="80">
        <v>110708</v>
      </c>
      <c r="R828" s="80">
        <v>7</v>
      </c>
    </row>
    <row r="829" spans="1:18" x14ac:dyDescent="0.25">
      <c r="A829" s="14">
        <v>765</v>
      </c>
      <c r="B829" s="4" t="s">
        <v>3247</v>
      </c>
      <c r="C829" s="1" t="s">
        <v>583</v>
      </c>
      <c r="D829" s="1" t="s">
        <v>13</v>
      </c>
      <c r="E829" s="1" t="s">
        <v>584</v>
      </c>
      <c r="F829" s="1" t="s">
        <v>585</v>
      </c>
      <c r="G829" s="1" t="s">
        <v>3395</v>
      </c>
      <c r="H829" s="1" t="s">
        <v>15</v>
      </c>
      <c r="I829" s="1" t="s">
        <v>15</v>
      </c>
      <c r="J829" s="1">
        <v>5</v>
      </c>
      <c r="K829" s="2">
        <v>5</v>
      </c>
      <c r="L829" s="11">
        <f t="shared" si="17"/>
        <v>10</v>
      </c>
      <c r="M829" s="1">
        <v>2013</v>
      </c>
      <c r="N829" s="1">
        <v>2015</v>
      </c>
      <c r="O829" s="3">
        <v>36129</v>
      </c>
      <c r="P829" s="80">
        <v>11012017</v>
      </c>
      <c r="Q829" s="80">
        <v>110708</v>
      </c>
      <c r="R829" s="80">
        <v>7</v>
      </c>
    </row>
    <row r="830" spans="1:18" x14ac:dyDescent="0.25">
      <c r="A830" s="14">
        <v>766</v>
      </c>
      <c r="B830" s="4" t="s">
        <v>3248</v>
      </c>
      <c r="C830" s="1" t="s">
        <v>1166</v>
      </c>
      <c r="D830" s="1" t="s">
        <v>13</v>
      </c>
      <c r="E830" s="1" t="s">
        <v>1167</v>
      </c>
      <c r="F830" s="1" t="s">
        <v>1168</v>
      </c>
      <c r="G830" s="1" t="s">
        <v>3395</v>
      </c>
      <c r="H830" s="1" t="s">
        <v>66</v>
      </c>
      <c r="I830" s="1" t="s">
        <v>66</v>
      </c>
      <c r="J830" s="1">
        <v>5</v>
      </c>
      <c r="K830" s="2">
        <v>5</v>
      </c>
      <c r="L830" s="11">
        <f t="shared" si="17"/>
        <v>10</v>
      </c>
      <c r="M830" s="1">
        <v>2014</v>
      </c>
      <c r="N830" s="1">
        <v>2016</v>
      </c>
      <c r="O830" s="3">
        <v>36487</v>
      </c>
      <c r="P830" s="80">
        <v>11012017</v>
      </c>
      <c r="Q830" s="80">
        <v>110708</v>
      </c>
      <c r="R830" s="80">
        <v>7</v>
      </c>
    </row>
    <row r="831" spans="1:18" x14ac:dyDescent="0.25">
      <c r="A831" s="14">
        <v>767</v>
      </c>
      <c r="B831" s="4" t="s">
        <v>3249</v>
      </c>
      <c r="C831" s="1" t="s">
        <v>1433</v>
      </c>
      <c r="D831" s="1" t="s">
        <v>13</v>
      </c>
      <c r="E831" s="1" t="s">
        <v>1434</v>
      </c>
      <c r="F831" s="1" t="s">
        <v>1435</v>
      </c>
      <c r="G831" s="1" t="s">
        <v>3395</v>
      </c>
      <c r="H831" s="1" t="s">
        <v>15</v>
      </c>
      <c r="I831" s="1" t="s">
        <v>15</v>
      </c>
      <c r="J831" s="1">
        <v>5</v>
      </c>
      <c r="K831" s="2">
        <v>5</v>
      </c>
      <c r="L831" s="11">
        <f t="shared" si="17"/>
        <v>10</v>
      </c>
      <c r="M831" s="1">
        <v>2014</v>
      </c>
      <c r="N831" s="1">
        <v>2016</v>
      </c>
      <c r="O831" s="3">
        <v>35759</v>
      </c>
      <c r="P831" s="80">
        <v>11012017</v>
      </c>
      <c r="Q831" s="80">
        <v>110708</v>
      </c>
      <c r="R831" s="80">
        <v>7</v>
      </c>
    </row>
    <row r="832" spans="1:18" x14ac:dyDescent="0.25">
      <c r="A832" s="14">
        <v>768</v>
      </c>
      <c r="B832" s="4" t="s">
        <v>3250</v>
      </c>
      <c r="C832" s="1" t="s">
        <v>527</v>
      </c>
      <c r="D832" s="1" t="s">
        <v>13</v>
      </c>
      <c r="E832" s="1" t="s">
        <v>528</v>
      </c>
      <c r="F832" s="1" t="s">
        <v>529</v>
      </c>
      <c r="G832" s="1" t="s">
        <v>3395</v>
      </c>
      <c r="H832" s="1" t="s">
        <v>15</v>
      </c>
      <c r="I832" s="1" t="s">
        <v>15</v>
      </c>
      <c r="J832" s="1">
        <v>5</v>
      </c>
      <c r="K832" s="2">
        <v>5</v>
      </c>
      <c r="L832" s="11">
        <f t="shared" si="17"/>
        <v>10</v>
      </c>
      <c r="M832" s="1">
        <v>2014</v>
      </c>
      <c r="N832" s="1">
        <v>2016</v>
      </c>
      <c r="O832" s="3">
        <v>35676</v>
      </c>
      <c r="P832" s="80">
        <v>11012017</v>
      </c>
      <c r="Q832" s="80">
        <v>110708</v>
      </c>
      <c r="R832" s="80">
        <v>7</v>
      </c>
    </row>
    <row r="833" spans="1:18" x14ac:dyDescent="0.25">
      <c r="A833" s="14">
        <v>769</v>
      </c>
      <c r="B833" s="4" t="s">
        <v>3251</v>
      </c>
      <c r="C833" s="1" t="s">
        <v>1784</v>
      </c>
      <c r="D833" s="1" t="s">
        <v>13</v>
      </c>
      <c r="E833" s="1" t="s">
        <v>1785</v>
      </c>
      <c r="F833" s="1" t="s">
        <v>653</v>
      </c>
      <c r="G833" s="1" t="s">
        <v>3395</v>
      </c>
      <c r="H833" s="1" t="s">
        <v>15</v>
      </c>
      <c r="I833" s="1" t="s">
        <v>15</v>
      </c>
      <c r="J833" s="1">
        <v>5</v>
      </c>
      <c r="K833" s="2">
        <v>5</v>
      </c>
      <c r="L833" s="11">
        <f t="shared" si="17"/>
        <v>10</v>
      </c>
      <c r="M833" s="1">
        <v>2014</v>
      </c>
      <c r="N833" s="1">
        <v>2016</v>
      </c>
      <c r="O833" s="3">
        <v>35752</v>
      </c>
      <c r="P833" s="80">
        <v>11012017</v>
      </c>
      <c r="Q833" s="80">
        <v>110708</v>
      </c>
      <c r="R833" s="80">
        <v>7</v>
      </c>
    </row>
    <row r="834" spans="1:18" x14ac:dyDescent="0.25">
      <c r="A834" s="14">
        <v>770</v>
      </c>
      <c r="B834" s="4" t="s">
        <v>3252</v>
      </c>
      <c r="C834" s="1" t="s">
        <v>1817</v>
      </c>
      <c r="D834" s="1" t="s">
        <v>13</v>
      </c>
      <c r="E834" s="1" t="s">
        <v>1419</v>
      </c>
      <c r="F834" s="1" t="s">
        <v>1818</v>
      </c>
      <c r="G834" s="1" t="s">
        <v>3395</v>
      </c>
      <c r="H834" s="1" t="s">
        <v>15</v>
      </c>
      <c r="I834" s="1" t="s">
        <v>15</v>
      </c>
      <c r="J834" s="1">
        <v>5</v>
      </c>
      <c r="K834" s="2">
        <v>5</v>
      </c>
      <c r="L834" s="11">
        <f t="shared" si="17"/>
        <v>10</v>
      </c>
      <c r="M834" s="1">
        <v>2014</v>
      </c>
      <c r="N834" s="1">
        <v>2016</v>
      </c>
      <c r="O834" s="3">
        <v>36136</v>
      </c>
      <c r="P834" s="80">
        <v>11012017</v>
      </c>
      <c r="Q834" s="80">
        <v>110708</v>
      </c>
      <c r="R834" s="80">
        <v>7</v>
      </c>
    </row>
    <row r="835" spans="1:18" x14ac:dyDescent="0.25">
      <c r="A835" s="14">
        <v>771</v>
      </c>
      <c r="B835" s="4" t="s">
        <v>3253</v>
      </c>
      <c r="C835" s="1" t="s">
        <v>1703</v>
      </c>
      <c r="D835" s="1" t="s">
        <v>13</v>
      </c>
      <c r="E835" s="1" t="s">
        <v>1704</v>
      </c>
      <c r="F835" s="1" t="s">
        <v>1072</v>
      </c>
      <c r="G835" s="1" t="s">
        <v>3395</v>
      </c>
      <c r="H835" s="1" t="s">
        <v>15</v>
      </c>
      <c r="I835" s="1" t="s">
        <v>15</v>
      </c>
      <c r="J835" s="1">
        <v>5</v>
      </c>
      <c r="K835" s="2">
        <v>5</v>
      </c>
      <c r="L835" s="11">
        <f t="shared" si="17"/>
        <v>10</v>
      </c>
      <c r="M835" s="1">
        <v>2014</v>
      </c>
      <c r="N835" s="1">
        <v>2016</v>
      </c>
      <c r="O835" s="3">
        <v>36098</v>
      </c>
      <c r="P835" s="80">
        <v>11012017</v>
      </c>
      <c r="Q835" s="80">
        <v>110708</v>
      </c>
      <c r="R835" s="80">
        <v>7</v>
      </c>
    </row>
    <row r="836" spans="1:18" x14ac:dyDescent="0.25">
      <c r="A836" s="14">
        <v>772</v>
      </c>
      <c r="B836" s="4" t="s">
        <v>3254</v>
      </c>
      <c r="C836" s="1" t="s">
        <v>2087</v>
      </c>
      <c r="D836" s="1" t="s">
        <v>13</v>
      </c>
      <c r="E836" s="1" t="s">
        <v>2088</v>
      </c>
      <c r="F836" s="1" t="s">
        <v>2089</v>
      </c>
      <c r="G836" s="1" t="s">
        <v>3395</v>
      </c>
      <c r="H836" s="1" t="s">
        <v>15</v>
      </c>
      <c r="I836" s="1" t="s">
        <v>15</v>
      </c>
      <c r="J836" s="1">
        <v>5</v>
      </c>
      <c r="K836" s="2">
        <v>5</v>
      </c>
      <c r="L836" s="11">
        <f t="shared" si="17"/>
        <v>10</v>
      </c>
      <c r="M836" s="1">
        <v>2014</v>
      </c>
      <c r="N836" s="1">
        <v>2016</v>
      </c>
      <c r="O836" s="3">
        <v>35995</v>
      </c>
      <c r="P836" s="80">
        <v>11012017</v>
      </c>
      <c r="Q836" s="80">
        <v>110708</v>
      </c>
      <c r="R836" s="80">
        <v>7</v>
      </c>
    </row>
    <row r="837" spans="1:18" x14ac:dyDescent="0.25">
      <c r="A837" s="14">
        <v>773</v>
      </c>
      <c r="B837" s="4" t="s">
        <v>3255</v>
      </c>
      <c r="C837" s="1" t="s">
        <v>794</v>
      </c>
      <c r="D837" s="1" t="s">
        <v>13</v>
      </c>
      <c r="E837" s="1" t="s">
        <v>795</v>
      </c>
      <c r="F837" s="1" t="s">
        <v>796</v>
      </c>
      <c r="G837" s="1" t="s">
        <v>3395</v>
      </c>
      <c r="H837" s="1" t="s">
        <v>365</v>
      </c>
      <c r="I837" s="1" t="s">
        <v>15</v>
      </c>
      <c r="J837" s="1">
        <v>5</v>
      </c>
      <c r="K837" s="2">
        <v>5</v>
      </c>
      <c r="L837" s="11">
        <f t="shared" si="17"/>
        <v>10</v>
      </c>
      <c r="M837" s="1">
        <v>2014</v>
      </c>
      <c r="N837" s="1">
        <v>2016</v>
      </c>
      <c r="O837" s="3">
        <v>36159</v>
      </c>
      <c r="P837" s="80">
        <v>11012017</v>
      </c>
      <c r="Q837" s="80">
        <v>110708</v>
      </c>
      <c r="R837" s="80">
        <v>7</v>
      </c>
    </row>
    <row r="838" spans="1:18" x14ac:dyDescent="0.25">
      <c r="A838" s="14">
        <v>774</v>
      </c>
      <c r="B838" s="4" t="s">
        <v>3256</v>
      </c>
      <c r="C838" s="1" t="s">
        <v>1081</v>
      </c>
      <c r="D838" s="1" t="s">
        <v>13</v>
      </c>
      <c r="E838" s="1" t="s">
        <v>1082</v>
      </c>
      <c r="F838" s="1" t="s">
        <v>26</v>
      </c>
      <c r="G838" s="1" t="s">
        <v>3395</v>
      </c>
      <c r="H838" s="1" t="s">
        <v>15</v>
      </c>
      <c r="I838" s="1" t="s">
        <v>15</v>
      </c>
      <c r="J838" s="1">
        <v>5</v>
      </c>
      <c r="K838" s="2">
        <v>5</v>
      </c>
      <c r="L838" s="11">
        <f t="shared" si="17"/>
        <v>10</v>
      </c>
      <c r="M838" s="1">
        <v>2013</v>
      </c>
      <c r="N838" s="1">
        <v>2015</v>
      </c>
      <c r="O838" s="3">
        <v>35948</v>
      </c>
      <c r="P838" s="80">
        <v>11012017</v>
      </c>
      <c r="Q838" s="80">
        <v>110708</v>
      </c>
      <c r="R838" s="80">
        <v>7</v>
      </c>
    </row>
    <row r="839" spans="1:18" x14ac:dyDescent="0.25">
      <c r="A839" s="14">
        <v>775</v>
      </c>
      <c r="B839" s="4" t="s">
        <v>3257</v>
      </c>
      <c r="C839" s="1" t="s">
        <v>1149</v>
      </c>
      <c r="D839" s="1" t="s">
        <v>13</v>
      </c>
      <c r="E839" s="1" t="s">
        <v>1150</v>
      </c>
      <c r="F839" s="1" t="s">
        <v>1151</v>
      </c>
      <c r="G839" s="1" t="s">
        <v>3395</v>
      </c>
      <c r="H839" s="1" t="s">
        <v>18</v>
      </c>
      <c r="I839" s="1" t="s">
        <v>18</v>
      </c>
      <c r="J839" s="1">
        <v>5</v>
      </c>
      <c r="K839" s="2">
        <v>5</v>
      </c>
      <c r="L839" s="11">
        <f t="shared" si="17"/>
        <v>10</v>
      </c>
      <c r="M839" s="1">
        <v>2013</v>
      </c>
      <c r="N839" s="1">
        <v>2015</v>
      </c>
      <c r="O839" s="3">
        <v>36154</v>
      </c>
      <c r="P839" s="80">
        <v>11012017</v>
      </c>
      <c r="Q839" s="80">
        <v>110708</v>
      </c>
      <c r="R839" s="80">
        <v>7</v>
      </c>
    </row>
    <row r="840" spans="1:18" x14ac:dyDescent="0.25">
      <c r="A840" s="14">
        <v>776</v>
      </c>
      <c r="B840" s="4" t="s">
        <v>3258</v>
      </c>
      <c r="C840" s="1" t="s">
        <v>381</v>
      </c>
      <c r="D840" s="1" t="s">
        <v>19</v>
      </c>
      <c r="E840" s="1" t="s">
        <v>382</v>
      </c>
      <c r="F840" s="1" t="s">
        <v>383</v>
      </c>
      <c r="G840" s="1" t="s">
        <v>3395</v>
      </c>
      <c r="H840" s="1" t="s">
        <v>15</v>
      </c>
      <c r="I840" s="1" t="s">
        <v>15</v>
      </c>
      <c r="J840" s="1">
        <v>5</v>
      </c>
      <c r="K840" s="2">
        <v>5</v>
      </c>
      <c r="L840" s="11">
        <f t="shared" si="17"/>
        <v>10</v>
      </c>
      <c r="M840" s="1">
        <v>2014</v>
      </c>
      <c r="N840" s="1">
        <v>2016</v>
      </c>
      <c r="O840" s="3">
        <v>35989</v>
      </c>
      <c r="P840" s="80">
        <v>11012017</v>
      </c>
      <c r="Q840" s="80">
        <v>110708</v>
      </c>
      <c r="R840" s="80">
        <v>7</v>
      </c>
    </row>
    <row r="841" spans="1:18" x14ac:dyDescent="0.25">
      <c r="A841" s="14">
        <v>777</v>
      </c>
      <c r="B841" s="4" t="s">
        <v>3259</v>
      </c>
      <c r="C841" s="1" t="s">
        <v>677</v>
      </c>
      <c r="D841" s="1" t="s">
        <v>13</v>
      </c>
      <c r="E841" s="1" t="s">
        <v>678</v>
      </c>
      <c r="F841" s="1" t="s">
        <v>679</v>
      </c>
      <c r="G841" s="1" t="s">
        <v>3395</v>
      </c>
      <c r="H841" s="1" t="s">
        <v>15</v>
      </c>
      <c r="I841" s="1" t="s">
        <v>15</v>
      </c>
      <c r="J841" s="1">
        <v>5</v>
      </c>
      <c r="K841" s="2">
        <v>5</v>
      </c>
      <c r="L841" s="11">
        <f t="shared" si="17"/>
        <v>10</v>
      </c>
      <c r="M841" s="1">
        <v>2014</v>
      </c>
      <c r="N841" s="1">
        <v>2016</v>
      </c>
      <c r="O841" s="3">
        <v>36139</v>
      </c>
      <c r="P841" s="80">
        <v>11012017</v>
      </c>
      <c r="Q841" s="80">
        <v>110708</v>
      </c>
      <c r="R841" s="80">
        <v>7</v>
      </c>
    </row>
    <row r="842" spans="1:18" x14ac:dyDescent="0.25">
      <c r="A842" s="14">
        <v>778</v>
      </c>
      <c r="B842" s="4" t="s">
        <v>3260</v>
      </c>
      <c r="C842" s="1" t="s">
        <v>533</v>
      </c>
      <c r="D842" s="1" t="s">
        <v>13</v>
      </c>
      <c r="E842" s="1" t="s">
        <v>534</v>
      </c>
      <c r="F842" s="1" t="s">
        <v>387</v>
      </c>
      <c r="G842" s="1" t="s">
        <v>3395</v>
      </c>
      <c r="H842" s="1" t="s">
        <v>15</v>
      </c>
      <c r="I842" s="1" t="s">
        <v>15</v>
      </c>
      <c r="J842" s="1">
        <v>5</v>
      </c>
      <c r="K842" s="2">
        <v>5</v>
      </c>
      <c r="L842" s="11">
        <f t="shared" si="17"/>
        <v>10</v>
      </c>
      <c r="M842" s="1">
        <v>2014</v>
      </c>
      <c r="N842" s="1">
        <v>2016</v>
      </c>
      <c r="O842" s="3">
        <v>35665</v>
      </c>
      <c r="P842" s="80">
        <v>11012017</v>
      </c>
      <c r="Q842" s="80">
        <v>110708</v>
      </c>
      <c r="R842" s="80">
        <v>7</v>
      </c>
    </row>
    <row r="843" spans="1:18" x14ac:dyDescent="0.25">
      <c r="A843" s="14">
        <v>779</v>
      </c>
      <c r="B843" s="4" t="s">
        <v>3261</v>
      </c>
      <c r="C843" s="1" t="s">
        <v>556</v>
      </c>
      <c r="D843" s="1" t="s">
        <v>13</v>
      </c>
      <c r="E843" s="1" t="s">
        <v>20</v>
      </c>
      <c r="F843" s="1" t="s">
        <v>557</v>
      </c>
      <c r="G843" s="1" t="s">
        <v>3395</v>
      </c>
      <c r="H843" s="1" t="s">
        <v>15</v>
      </c>
      <c r="I843" s="1" t="s">
        <v>15</v>
      </c>
      <c r="J843" s="1">
        <v>5</v>
      </c>
      <c r="K843" s="2">
        <v>5</v>
      </c>
      <c r="L843" s="11">
        <f t="shared" si="17"/>
        <v>10</v>
      </c>
      <c r="M843" s="1">
        <v>2014</v>
      </c>
      <c r="N843" s="1">
        <v>2016</v>
      </c>
      <c r="O843" s="3">
        <v>35548</v>
      </c>
      <c r="P843" s="80">
        <v>11012017</v>
      </c>
      <c r="Q843" s="80">
        <v>110708</v>
      </c>
      <c r="R843" s="80">
        <v>7</v>
      </c>
    </row>
    <row r="844" spans="1:18" x14ac:dyDescent="0.25">
      <c r="A844" s="14">
        <v>780</v>
      </c>
      <c r="B844" s="4" t="s">
        <v>3262</v>
      </c>
      <c r="C844" s="1" t="s">
        <v>1619</v>
      </c>
      <c r="D844" s="1" t="s">
        <v>13</v>
      </c>
      <c r="E844" s="1" t="s">
        <v>1620</v>
      </c>
      <c r="F844" s="1" t="s">
        <v>1621</v>
      </c>
      <c r="G844" s="1" t="s">
        <v>3395</v>
      </c>
      <c r="H844" s="1" t="s">
        <v>49</v>
      </c>
      <c r="I844" s="1" t="s">
        <v>49</v>
      </c>
      <c r="J844" s="1">
        <v>5</v>
      </c>
      <c r="K844" s="2">
        <v>5</v>
      </c>
      <c r="L844" s="11">
        <f t="shared" si="17"/>
        <v>10</v>
      </c>
      <c r="M844" s="1">
        <v>2014</v>
      </c>
      <c r="N844" s="1">
        <v>2016</v>
      </c>
      <c r="O844" s="3">
        <v>36141</v>
      </c>
      <c r="P844" s="80">
        <v>11012017</v>
      </c>
      <c r="Q844" s="80">
        <v>110708</v>
      </c>
      <c r="R844" s="80">
        <v>7</v>
      </c>
    </row>
    <row r="845" spans="1:18" x14ac:dyDescent="0.25">
      <c r="A845" s="14">
        <v>781</v>
      </c>
      <c r="B845" s="4" t="s">
        <v>3263</v>
      </c>
      <c r="C845" s="1" t="s">
        <v>1069</v>
      </c>
      <c r="D845" s="1" t="s">
        <v>13</v>
      </c>
      <c r="E845" s="1" t="s">
        <v>1070</v>
      </c>
      <c r="F845" s="1" t="s">
        <v>1071</v>
      </c>
      <c r="G845" s="1" t="s">
        <v>3395</v>
      </c>
      <c r="H845" s="1" t="s">
        <v>17</v>
      </c>
      <c r="I845" s="1" t="s">
        <v>15</v>
      </c>
      <c r="J845" s="1">
        <v>5</v>
      </c>
      <c r="K845" s="2">
        <v>5</v>
      </c>
      <c r="L845" s="11">
        <f t="shared" si="17"/>
        <v>10</v>
      </c>
      <c r="M845" s="1">
        <v>2013</v>
      </c>
      <c r="N845" s="1">
        <v>2016</v>
      </c>
      <c r="O845" s="3">
        <v>35727</v>
      </c>
      <c r="P845" s="80">
        <v>11012017</v>
      </c>
      <c r="Q845" s="80">
        <v>110708</v>
      </c>
      <c r="R845" s="80">
        <v>7</v>
      </c>
    </row>
    <row r="846" spans="1:18" x14ac:dyDescent="0.25">
      <c r="A846" s="14">
        <v>782</v>
      </c>
      <c r="B846" s="4" t="s">
        <v>3264</v>
      </c>
      <c r="C846" s="1" t="s">
        <v>1173</v>
      </c>
      <c r="D846" s="1" t="s">
        <v>13</v>
      </c>
      <c r="E846" s="1" t="s">
        <v>1174</v>
      </c>
      <c r="F846" s="1" t="s">
        <v>1175</v>
      </c>
      <c r="G846" s="1" t="s">
        <v>3395</v>
      </c>
      <c r="H846" s="1" t="s">
        <v>15</v>
      </c>
      <c r="I846" s="1" t="s">
        <v>15</v>
      </c>
      <c r="J846" s="1">
        <v>5</v>
      </c>
      <c r="K846" s="2">
        <v>5</v>
      </c>
      <c r="L846" s="11">
        <f t="shared" si="17"/>
        <v>10</v>
      </c>
      <c r="M846" s="1">
        <v>2014</v>
      </c>
      <c r="N846" s="1">
        <v>2016</v>
      </c>
      <c r="O846" s="3">
        <v>36422</v>
      </c>
      <c r="P846" s="80">
        <v>11012017</v>
      </c>
      <c r="Q846" s="80">
        <v>110708</v>
      </c>
      <c r="R846" s="80">
        <v>7</v>
      </c>
    </row>
    <row r="847" spans="1:18" x14ac:dyDescent="0.25">
      <c r="A847" s="14">
        <v>783</v>
      </c>
      <c r="B847" s="4" t="s">
        <v>3265</v>
      </c>
      <c r="C847" s="1" t="s">
        <v>1386</v>
      </c>
      <c r="D847" s="1" t="s">
        <v>13</v>
      </c>
      <c r="E847" s="1" t="s">
        <v>1387</v>
      </c>
      <c r="F847" s="1" t="s">
        <v>1388</v>
      </c>
      <c r="G847" s="1" t="s">
        <v>3395</v>
      </c>
      <c r="H847" s="1" t="s">
        <v>15</v>
      </c>
      <c r="I847" s="1" t="s">
        <v>15</v>
      </c>
      <c r="J847" s="1">
        <v>5</v>
      </c>
      <c r="K847" s="2">
        <v>5</v>
      </c>
      <c r="L847" s="11">
        <f t="shared" si="17"/>
        <v>10</v>
      </c>
      <c r="M847" s="1">
        <v>2014</v>
      </c>
      <c r="N847" s="1">
        <v>2016</v>
      </c>
      <c r="O847" s="3">
        <v>36103</v>
      </c>
      <c r="P847" s="80">
        <v>11012017</v>
      </c>
      <c r="Q847" s="80">
        <v>110708</v>
      </c>
      <c r="R847" s="80">
        <v>7</v>
      </c>
    </row>
    <row r="848" spans="1:18" x14ac:dyDescent="0.25">
      <c r="A848" s="14">
        <v>784</v>
      </c>
      <c r="B848" s="4" t="s">
        <v>3266</v>
      </c>
      <c r="C848" s="1" t="s">
        <v>62</v>
      </c>
      <c r="D848" s="1" t="s">
        <v>13</v>
      </c>
      <c r="E848" s="1" t="s">
        <v>63</v>
      </c>
      <c r="F848" s="1" t="s">
        <v>64</v>
      </c>
      <c r="G848" s="1" t="s">
        <v>3395</v>
      </c>
      <c r="H848" s="1" t="s">
        <v>15</v>
      </c>
      <c r="I848" s="1" t="s">
        <v>15</v>
      </c>
      <c r="J848" s="1">
        <v>5</v>
      </c>
      <c r="K848" s="2">
        <v>5</v>
      </c>
      <c r="L848" s="11">
        <f t="shared" si="17"/>
        <v>10</v>
      </c>
      <c r="M848" s="1">
        <v>2014</v>
      </c>
      <c r="N848" s="1">
        <v>2016</v>
      </c>
      <c r="O848" s="3">
        <v>36469</v>
      </c>
      <c r="P848" s="80">
        <v>11012017</v>
      </c>
      <c r="Q848" s="80">
        <v>110708</v>
      </c>
      <c r="R848" s="80">
        <v>7</v>
      </c>
    </row>
    <row r="849" spans="1:18" x14ac:dyDescent="0.25">
      <c r="A849" s="14">
        <v>785</v>
      </c>
      <c r="B849" s="4" t="s">
        <v>3267</v>
      </c>
      <c r="C849" s="1" t="s">
        <v>1254</v>
      </c>
      <c r="D849" s="1" t="s">
        <v>13</v>
      </c>
      <c r="E849" s="1" t="s">
        <v>1255</v>
      </c>
      <c r="F849" s="1" t="s">
        <v>1256</v>
      </c>
      <c r="G849" s="1" t="s">
        <v>3395</v>
      </c>
      <c r="H849" s="1" t="s">
        <v>66</v>
      </c>
      <c r="I849" s="1" t="s">
        <v>66</v>
      </c>
      <c r="J849" s="1">
        <v>5</v>
      </c>
      <c r="K849" s="2">
        <v>5</v>
      </c>
      <c r="L849" s="11">
        <f t="shared" si="17"/>
        <v>10</v>
      </c>
      <c r="M849" s="1">
        <v>2014</v>
      </c>
      <c r="N849" s="1">
        <v>2016</v>
      </c>
      <c r="O849" s="3">
        <v>36045</v>
      </c>
      <c r="P849" s="80">
        <v>11012017</v>
      </c>
      <c r="Q849" s="80">
        <v>110708</v>
      </c>
      <c r="R849" s="80">
        <v>7</v>
      </c>
    </row>
    <row r="850" spans="1:18" x14ac:dyDescent="0.25">
      <c r="A850" s="14">
        <v>786</v>
      </c>
      <c r="B850" s="4" t="s">
        <v>3269</v>
      </c>
      <c r="C850" s="1" t="s">
        <v>983</v>
      </c>
      <c r="D850" s="1" t="s">
        <v>13</v>
      </c>
      <c r="E850" s="1" t="s">
        <v>984</v>
      </c>
      <c r="F850" s="1" t="s">
        <v>985</v>
      </c>
      <c r="G850" s="1" t="s">
        <v>3395</v>
      </c>
      <c r="H850" s="1" t="s">
        <v>15</v>
      </c>
      <c r="I850" s="1" t="s">
        <v>15</v>
      </c>
      <c r="J850" s="1">
        <v>5</v>
      </c>
      <c r="K850" s="2">
        <v>5</v>
      </c>
      <c r="L850" s="11">
        <f t="shared" si="17"/>
        <v>10</v>
      </c>
      <c r="M850" s="1">
        <v>2014</v>
      </c>
      <c r="N850" s="1">
        <v>2016</v>
      </c>
      <c r="O850" s="3">
        <v>35797</v>
      </c>
      <c r="P850" s="80">
        <v>11012017</v>
      </c>
      <c r="Q850" s="80">
        <v>110708</v>
      </c>
      <c r="R850" s="80">
        <v>7</v>
      </c>
    </row>
    <row r="851" spans="1:18" x14ac:dyDescent="0.25">
      <c r="A851" s="14">
        <v>787</v>
      </c>
      <c r="B851" s="4" t="s">
        <v>3271</v>
      </c>
      <c r="C851" s="1" t="s">
        <v>1934</v>
      </c>
      <c r="D851" s="1" t="s">
        <v>13</v>
      </c>
      <c r="E851" s="1" t="s">
        <v>1935</v>
      </c>
      <c r="F851" s="1" t="s">
        <v>1936</v>
      </c>
      <c r="G851" s="1" t="s">
        <v>3395</v>
      </c>
      <c r="H851" s="1" t="s">
        <v>15</v>
      </c>
      <c r="I851" s="1" t="s">
        <v>15</v>
      </c>
      <c r="J851" s="1">
        <v>5</v>
      </c>
      <c r="K851" s="2">
        <v>5</v>
      </c>
      <c r="L851" s="11">
        <f t="shared" si="17"/>
        <v>10</v>
      </c>
      <c r="M851" s="1">
        <v>2014</v>
      </c>
      <c r="N851" s="1">
        <v>2016</v>
      </c>
      <c r="O851" s="3">
        <v>35823</v>
      </c>
      <c r="P851" s="80">
        <v>11012017</v>
      </c>
      <c r="Q851" s="80">
        <v>110708</v>
      </c>
      <c r="R851" s="80">
        <v>7</v>
      </c>
    </row>
    <row r="852" spans="1:18" x14ac:dyDescent="0.25">
      <c r="A852" s="14">
        <v>788</v>
      </c>
      <c r="B852" s="4" t="s">
        <v>3273</v>
      </c>
      <c r="C852" s="1" t="s">
        <v>48</v>
      </c>
      <c r="D852" s="1" t="s">
        <v>13</v>
      </c>
      <c r="E852" s="1" t="s">
        <v>50</v>
      </c>
      <c r="F852" s="1" t="s">
        <v>51</v>
      </c>
      <c r="G852" s="1" t="s">
        <v>3395</v>
      </c>
      <c r="H852" s="1" t="s">
        <v>49</v>
      </c>
      <c r="I852" s="1" t="s">
        <v>15</v>
      </c>
      <c r="J852" s="1">
        <v>5</v>
      </c>
      <c r="K852" s="2">
        <v>5</v>
      </c>
      <c r="L852" s="11">
        <f t="shared" si="17"/>
        <v>10</v>
      </c>
      <c r="M852" s="1">
        <v>2014</v>
      </c>
      <c r="N852" s="1">
        <v>2016</v>
      </c>
      <c r="O852" s="3">
        <v>36483</v>
      </c>
      <c r="P852" s="80">
        <v>11012017</v>
      </c>
      <c r="Q852" s="80">
        <v>110708</v>
      </c>
      <c r="R852" s="80">
        <v>7</v>
      </c>
    </row>
    <row r="853" spans="1:18" x14ac:dyDescent="0.25">
      <c r="A853" s="14">
        <v>789</v>
      </c>
      <c r="B853" s="4" t="s">
        <v>3275</v>
      </c>
      <c r="C853" s="1" t="s">
        <v>1849</v>
      </c>
      <c r="D853" s="1" t="s">
        <v>13</v>
      </c>
      <c r="E853" s="1" t="s">
        <v>1850</v>
      </c>
      <c r="F853" s="1" t="s">
        <v>610</v>
      </c>
      <c r="G853" s="1" t="s">
        <v>3395</v>
      </c>
      <c r="H853" s="1" t="s">
        <v>15</v>
      </c>
      <c r="I853" s="1" t="s">
        <v>15</v>
      </c>
      <c r="J853" s="1">
        <v>5</v>
      </c>
      <c r="K853" s="2">
        <v>5</v>
      </c>
      <c r="L853" s="11">
        <f t="shared" si="17"/>
        <v>10</v>
      </c>
      <c r="M853" s="1">
        <v>2014</v>
      </c>
      <c r="N853" s="1">
        <v>2016</v>
      </c>
      <c r="O853" s="3">
        <v>35534</v>
      </c>
      <c r="P853" s="80">
        <v>11012017</v>
      </c>
      <c r="Q853" s="80">
        <v>110708</v>
      </c>
      <c r="R853" s="80">
        <v>7</v>
      </c>
    </row>
    <row r="854" spans="1:18" x14ac:dyDescent="0.25">
      <c r="A854" s="14">
        <v>790</v>
      </c>
      <c r="B854" s="4" t="s">
        <v>3277</v>
      </c>
      <c r="C854" s="1" t="s">
        <v>1641</v>
      </c>
      <c r="D854" s="1" t="s">
        <v>13</v>
      </c>
      <c r="E854" s="1" t="s">
        <v>1642</v>
      </c>
      <c r="F854" s="1" t="s">
        <v>1643</v>
      </c>
      <c r="G854" s="1" t="s">
        <v>3395</v>
      </c>
      <c r="H854" s="1" t="s">
        <v>17</v>
      </c>
      <c r="I854" s="1" t="s">
        <v>17</v>
      </c>
      <c r="J854" s="1">
        <v>5</v>
      </c>
      <c r="K854" s="2">
        <v>5</v>
      </c>
      <c r="L854" s="11">
        <f t="shared" si="17"/>
        <v>10</v>
      </c>
      <c r="M854" s="1">
        <v>2013</v>
      </c>
      <c r="N854" s="1">
        <v>2016</v>
      </c>
      <c r="O854" s="3">
        <v>35871</v>
      </c>
      <c r="P854" s="80">
        <v>11012017</v>
      </c>
      <c r="Q854" s="80">
        <v>110708</v>
      </c>
      <c r="R854" s="80">
        <v>7</v>
      </c>
    </row>
    <row r="855" spans="1:18" x14ac:dyDescent="0.25">
      <c r="A855" s="14">
        <v>791</v>
      </c>
      <c r="B855" s="4" t="s">
        <v>3279</v>
      </c>
      <c r="C855" s="1" t="s">
        <v>1500</v>
      </c>
      <c r="D855" s="1" t="s">
        <v>13</v>
      </c>
      <c r="E855" s="1" t="s">
        <v>618</v>
      </c>
      <c r="F855" s="1" t="s">
        <v>1501</v>
      </c>
      <c r="G855" s="1" t="s">
        <v>3395</v>
      </c>
      <c r="H855" s="1" t="s">
        <v>15</v>
      </c>
      <c r="I855" s="1" t="s">
        <v>15</v>
      </c>
      <c r="J855" s="1">
        <v>5</v>
      </c>
      <c r="K855" s="2">
        <v>5</v>
      </c>
      <c r="L855" s="11">
        <f t="shared" si="17"/>
        <v>10</v>
      </c>
      <c r="M855" s="1">
        <v>2014</v>
      </c>
      <c r="N855" s="1">
        <v>2016</v>
      </c>
      <c r="O855" s="3">
        <v>36103</v>
      </c>
      <c r="P855" s="80">
        <v>11012017</v>
      </c>
      <c r="Q855" s="80">
        <v>110708</v>
      </c>
      <c r="R855" s="80">
        <v>7</v>
      </c>
    </row>
    <row r="856" spans="1:18" x14ac:dyDescent="0.25">
      <c r="A856" s="14">
        <v>792</v>
      </c>
      <c r="B856" s="4" t="s">
        <v>3281</v>
      </c>
      <c r="C856" s="1" t="s">
        <v>2057</v>
      </c>
      <c r="D856" s="1" t="s">
        <v>13</v>
      </c>
      <c r="E856" s="1" t="s">
        <v>2058</v>
      </c>
      <c r="F856" s="1" t="s">
        <v>2059</v>
      </c>
      <c r="G856" s="1" t="s">
        <v>3395</v>
      </c>
      <c r="H856" s="1" t="s">
        <v>15</v>
      </c>
      <c r="I856" s="1" t="s">
        <v>15</v>
      </c>
      <c r="J856" s="1">
        <v>5</v>
      </c>
      <c r="K856" s="2">
        <v>5</v>
      </c>
      <c r="L856" s="11">
        <f t="shared" si="17"/>
        <v>10</v>
      </c>
      <c r="M856" s="1">
        <v>2013</v>
      </c>
      <c r="N856" s="1">
        <v>2015</v>
      </c>
      <c r="O856" s="3">
        <v>35528</v>
      </c>
      <c r="P856" s="80">
        <v>11012017</v>
      </c>
      <c r="Q856" s="80">
        <v>110708</v>
      </c>
      <c r="R856" s="80">
        <v>7</v>
      </c>
    </row>
    <row r="857" spans="1:18" x14ac:dyDescent="0.25">
      <c r="A857" s="14">
        <v>793</v>
      </c>
      <c r="B857" s="4" t="s">
        <v>3284</v>
      </c>
      <c r="C857" s="1" t="s">
        <v>942</v>
      </c>
      <c r="D857" s="1" t="s">
        <v>13</v>
      </c>
      <c r="E857" s="1" t="s">
        <v>943</v>
      </c>
      <c r="F857" s="1" t="s">
        <v>944</v>
      </c>
      <c r="G857" s="1" t="s">
        <v>3395</v>
      </c>
      <c r="H857" s="1" t="s">
        <v>15</v>
      </c>
      <c r="I857" s="1" t="s">
        <v>15</v>
      </c>
      <c r="J857" s="1">
        <v>5</v>
      </c>
      <c r="K857" s="2">
        <v>5</v>
      </c>
      <c r="L857" s="11">
        <f t="shared" si="17"/>
        <v>10</v>
      </c>
      <c r="M857" s="1">
        <v>2014</v>
      </c>
      <c r="N857" s="1">
        <v>2016</v>
      </c>
      <c r="O857" s="3">
        <v>35877</v>
      </c>
      <c r="P857" s="80">
        <v>11012017</v>
      </c>
      <c r="Q857" s="80">
        <v>110708</v>
      </c>
      <c r="R857" s="8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zoomScale="130" zoomScaleNormal="130" workbookViewId="0">
      <pane ySplit="4" topLeftCell="A5" activePane="bottomLeft" state="frozen"/>
      <selection activeCell="CQ1" sqref="CQ1"/>
      <selection pane="bottomLeft" activeCell="A5" sqref="A5:O154"/>
    </sheetView>
  </sheetViews>
  <sheetFormatPr defaultColWidth="8.7109375" defaultRowHeight="11.25" x14ac:dyDescent="0.2"/>
  <cols>
    <col min="1" max="1" width="4.85546875" style="6" customWidth="1"/>
    <col min="2" max="2" width="11" style="7" customWidth="1"/>
    <col min="3" max="3" width="33.140625" style="6" customWidth="1"/>
    <col min="4" max="4" width="6.7109375" style="7" customWidth="1"/>
    <col min="5" max="5" width="28" style="6" customWidth="1"/>
    <col min="6" max="6" width="22.5703125" style="6" customWidth="1"/>
    <col min="7" max="7" width="5.42578125" style="6" customWidth="1"/>
    <col min="8" max="9" width="10.42578125" style="6" customWidth="1"/>
    <col min="10" max="10" width="4.140625" style="7" customWidth="1"/>
    <col min="11" max="11" width="4.140625" style="9" customWidth="1"/>
    <col min="12" max="12" width="6.5703125" style="12" customWidth="1"/>
    <col min="13" max="14" width="4.140625" style="6" customWidth="1"/>
    <col min="15" max="15" width="9.85546875" style="8" customWidth="1"/>
    <col min="16" max="16384" width="8.7109375" style="6"/>
  </cols>
  <sheetData>
    <row r="1" spans="1:15" ht="26.25" x14ac:dyDescent="0.4">
      <c r="A1" s="214" t="s">
        <v>3364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8.75" x14ac:dyDescent="0.3">
      <c r="A2" s="215" t="s">
        <v>3363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 ht="18.75" x14ac:dyDescent="0.3">
      <c r="A3" s="103"/>
      <c r="B3" s="103"/>
      <c r="C3" s="103"/>
      <c r="D3" s="206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5" s="104" customFormat="1" ht="26.45" customHeight="1" x14ac:dyDescent="0.25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/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1</v>
      </c>
      <c r="B5" s="4" t="s">
        <v>3297</v>
      </c>
      <c r="C5" s="194" t="s">
        <v>2347</v>
      </c>
      <c r="D5" s="4" t="s">
        <v>13</v>
      </c>
      <c r="E5" s="194" t="s">
        <v>2348</v>
      </c>
      <c r="F5" s="194" t="s">
        <v>2349</v>
      </c>
      <c r="G5" s="1" t="s">
        <v>3395</v>
      </c>
      <c r="H5" s="194" t="s">
        <v>15</v>
      </c>
      <c r="I5" s="194" t="s">
        <v>97</v>
      </c>
      <c r="J5" s="194">
        <v>5</v>
      </c>
      <c r="K5" s="195">
        <v>5</v>
      </c>
      <c r="L5" s="195">
        <f t="shared" ref="L5:L10" si="0">J5+K5</f>
        <v>10</v>
      </c>
      <c r="M5" s="194">
        <v>2014</v>
      </c>
      <c r="N5" s="194">
        <v>2016</v>
      </c>
      <c r="O5" s="196">
        <v>36048</v>
      </c>
    </row>
    <row r="6" spans="1:15" s="1" customFormat="1" x14ac:dyDescent="0.2">
      <c r="A6" s="4">
        <v>2</v>
      </c>
      <c r="B6" s="4" t="s">
        <v>3299</v>
      </c>
      <c r="C6" s="194" t="s">
        <v>2390</v>
      </c>
      <c r="D6" s="4" t="s">
        <v>13</v>
      </c>
      <c r="E6" s="194" t="s">
        <v>2391</v>
      </c>
      <c r="F6" s="194" t="s">
        <v>161</v>
      </c>
      <c r="G6" s="1" t="s">
        <v>3395</v>
      </c>
      <c r="H6" s="194" t="s">
        <v>97</v>
      </c>
      <c r="I6" s="194" t="s">
        <v>97</v>
      </c>
      <c r="J6" s="194">
        <v>4</v>
      </c>
      <c r="K6" s="195">
        <v>4.42</v>
      </c>
      <c r="L6" s="195">
        <f t="shared" si="0"/>
        <v>8.42</v>
      </c>
      <c r="M6" s="194">
        <v>2014</v>
      </c>
      <c r="N6" s="194">
        <v>2016</v>
      </c>
      <c r="O6" s="196">
        <v>35751</v>
      </c>
    </row>
    <row r="7" spans="1:15" s="1" customFormat="1" x14ac:dyDescent="0.2">
      <c r="A7" s="4">
        <v>3</v>
      </c>
      <c r="B7" s="4" t="s">
        <v>3300</v>
      </c>
      <c r="C7" s="194" t="s">
        <v>2279</v>
      </c>
      <c r="D7" s="4" t="s">
        <v>13</v>
      </c>
      <c r="E7" s="194" t="s">
        <v>2280</v>
      </c>
      <c r="F7" s="194" t="s">
        <v>893</v>
      </c>
      <c r="G7" s="1" t="s">
        <v>3395</v>
      </c>
      <c r="H7" s="194" t="s">
        <v>15</v>
      </c>
      <c r="I7" s="194" t="s">
        <v>15</v>
      </c>
      <c r="J7" s="194">
        <v>5</v>
      </c>
      <c r="K7" s="195">
        <v>5</v>
      </c>
      <c r="L7" s="195">
        <f t="shared" si="0"/>
        <v>10</v>
      </c>
      <c r="M7" s="194">
        <v>2014</v>
      </c>
      <c r="N7" s="194">
        <v>2016</v>
      </c>
      <c r="O7" s="196">
        <v>36248</v>
      </c>
    </row>
    <row r="8" spans="1:15" s="1" customFormat="1" x14ac:dyDescent="0.2">
      <c r="A8" s="4">
        <v>4</v>
      </c>
      <c r="B8" s="4" t="s">
        <v>3301</v>
      </c>
      <c r="C8" s="194" t="s">
        <v>2388</v>
      </c>
      <c r="D8" s="4" t="s">
        <v>13</v>
      </c>
      <c r="E8" s="194" t="s">
        <v>1062</v>
      </c>
      <c r="F8" s="194" t="s">
        <v>2389</v>
      </c>
      <c r="G8" s="1" t="s">
        <v>3395</v>
      </c>
      <c r="H8" s="194" t="s">
        <v>97</v>
      </c>
      <c r="I8" s="194" t="s">
        <v>97</v>
      </c>
      <c r="J8" s="194">
        <v>4.4400000000000004</v>
      </c>
      <c r="K8" s="195">
        <v>4.08</v>
      </c>
      <c r="L8" s="195">
        <f t="shared" si="0"/>
        <v>8.52</v>
      </c>
      <c r="M8" s="194">
        <v>2013</v>
      </c>
      <c r="N8" s="194">
        <v>2016</v>
      </c>
      <c r="O8" s="196">
        <v>35869</v>
      </c>
    </row>
    <row r="9" spans="1:15" s="1" customFormat="1" x14ac:dyDescent="0.2">
      <c r="A9" s="4">
        <v>5</v>
      </c>
      <c r="B9" s="4" t="s">
        <v>3302</v>
      </c>
      <c r="C9" s="194" t="s">
        <v>2297</v>
      </c>
      <c r="D9" s="4" t="s">
        <v>13</v>
      </c>
      <c r="E9" s="194" t="s">
        <v>2298</v>
      </c>
      <c r="F9" s="194" t="s">
        <v>2299</v>
      </c>
      <c r="G9" s="1" t="s">
        <v>3395</v>
      </c>
      <c r="H9" s="194" t="s">
        <v>17</v>
      </c>
      <c r="I9" s="194" t="s">
        <v>17</v>
      </c>
      <c r="J9" s="194">
        <v>5</v>
      </c>
      <c r="K9" s="195">
        <v>5</v>
      </c>
      <c r="L9" s="195">
        <f t="shared" si="0"/>
        <v>10</v>
      </c>
      <c r="M9" s="194">
        <v>2014</v>
      </c>
      <c r="N9" s="194">
        <v>2016</v>
      </c>
      <c r="O9" s="196">
        <v>36486</v>
      </c>
    </row>
    <row r="10" spans="1:15" s="1" customFormat="1" x14ac:dyDescent="0.2">
      <c r="A10" s="4">
        <v>6</v>
      </c>
      <c r="B10" s="4" t="s">
        <v>3303</v>
      </c>
      <c r="C10" s="194" t="s">
        <v>2304</v>
      </c>
      <c r="D10" s="4" t="s">
        <v>13</v>
      </c>
      <c r="E10" s="194" t="s">
        <v>2305</v>
      </c>
      <c r="F10" s="194" t="s">
        <v>2306</v>
      </c>
      <c r="G10" s="1" t="s">
        <v>3399</v>
      </c>
      <c r="H10" s="194" t="s">
        <v>17</v>
      </c>
      <c r="I10" s="194" t="s">
        <v>17</v>
      </c>
      <c r="J10" s="194">
        <v>5</v>
      </c>
      <c r="K10" s="195">
        <v>5</v>
      </c>
      <c r="L10" s="195">
        <f t="shared" si="0"/>
        <v>10</v>
      </c>
      <c r="M10" s="194">
        <v>2014</v>
      </c>
      <c r="N10" s="194">
        <v>2016</v>
      </c>
      <c r="O10" s="196">
        <v>36058</v>
      </c>
    </row>
    <row r="11" spans="1:15" s="1" customFormat="1" x14ac:dyDescent="0.2">
      <c r="A11" s="4">
        <v>7</v>
      </c>
      <c r="B11" s="75" t="s">
        <v>3304</v>
      </c>
      <c r="C11" s="193" t="s">
        <v>2397</v>
      </c>
      <c r="D11" s="10" t="s">
        <v>13</v>
      </c>
      <c r="E11" s="1" t="s">
        <v>3418</v>
      </c>
      <c r="F11" s="1" t="s">
        <v>3419</v>
      </c>
      <c r="G11" s="1" t="s">
        <v>3395</v>
      </c>
      <c r="J11" s="197">
        <v>5</v>
      </c>
      <c r="K11" s="198">
        <v>4</v>
      </c>
      <c r="L11" s="198">
        <v>9</v>
      </c>
      <c r="M11" s="197"/>
      <c r="N11" s="197">
        <v>2016</v>
      </c>
      <c r="O11" s="199">
        <v>35965</v>
      </c>
    </row>
    <row r="12" spans="1:15" s="1" customFormat="1" x14ac:dyDescent="0.2">
      <c r="A12" s="4">
        <v>8</v>
      </c>
      <c r="B12" s="4" t="s">
        <v>3305</v>
      </c>
      <c r="C12" s="194" t="s">
        <v>2322</v>
      </c>
      <c r="D12" s="4" t="s">
        <v>13</v>
      </c>
      <c r="E12" s="194" t="s">
        <v>1286</v>
      </c>
      <c r="F12" s="194" t="s">
        <v>2220</v>
      </c>
      <c r="G12" s="1" t="s">
        <v>3395</v>
      </c>
      <c r="H12" s="194" t="s">
        <v>15</v>
      </c>
      <c r="I12" s="194" t="s">
        <v>15</v>
      </c>
      <c r="J12" s="194">
        <v>5</v>
      </c>
      <c r="K12" s="195">
        <v>4.42</v>
      </c>
      <c r="L12" s="195">
        <f t="shared" ref="L12:L28" si="1">J12+K12</f>
        <v>9.42</v>
      </c>
      <c r="M12" s="194">
        <v>2014</v>
      </c>
      <c r="N12" s="194">
        <v>2016</v>
      </c>
      <c r="O12" s="196">
        <v>35802</v>
      </c>
    </row>
    <row r="13" spans="1:15" s="1" customFormat="1" x14ac:dyDescent="0.2">
      <c r="A13" s="4">
        <v>9</v>
      </c>
      <c r="B13" s="4" t="s">
        <v>3306</v>
      </c>
      <c r="C13" s="194" t="s">
        <v>2370</v>
      </c>
      <c r="D13" s="4" t="s">
        <v>13</v>
      </c>
      <c r="E13" s="194" t="s">
        <v>2371</v>
      </c>
      <c r="F13" s="194" t="s">
        <v>2372</v>
      </c>
      <c r="G13" s="1" t="s">
        <v>3395</v>
      </c>
      <c r="H13" s="194" t="s">
        <v>97</v>
      </c>
      <c r="I13" s="194" t="s">
        <v>97</v>
      </c>
      <c r="J13" s="194">
        <v>4.88</v>
      </c>
      <c r="K13" s="195">
        <v>4.58</v>
      </c>
      <c r="L13" s="195">
        <f t="shared" si="1"/>
        <v>9.4600000000000009</v>
      </c>
      <c r="M13" s="194">
        <v>2014</v>
      </c>
      <c r="N13" s="194">
        <v>2016</v>
      </c>
      <c r="O13" s="196">
        <v>35716</v>
      </c>
    </row>
    <row r="14" spans="1:15" s="1" customFormat="1" x14ac:dyDescent="0.2">
      <c r="A14" s="4">
        <v>10</v>
      </c>
      <c r="B14" s="4" t="s">
        <v>3307</v>
      </c>
      <c r="C14" s="194" t="s">
        <v>2319</v>
      </c>
      <c r="D14" s="4" t="s">
        <v>13</v>
      </c>
      <c r="E14" s="194" t="s">
        <v>2320</v>
      </c>
      <c r="F14" s="194" t="s">
        <v>2321</v>
      </c>
      <c r="G14" s="1" t="s">
        <v>3395</v>
      </c>
      <c r="H14" s="194" t="s">
        <v>15</v>
      </c>
      <c r="I14" s="194" t="s">
        <v>15</v>
      </c>
      <c r="J14" s="194">
        <v>5</v>
      </c>
      <c r="K14" s="195">
        <v>4.5</v>
      </c>
      <c r="L14" s="195">
        <f t="shared" si="1"/>
        <v>9.5</v>
      </c>
      <c r="M14" s="194">
        <v>2014</v>
      </c>
      <c r="N14" s="194">
        <v>2016</v>
      </c>
      <c r="O14" s="196">
        <v>36029</v>
      </c>
    </row>
    <row r="15" spans="1:15" x14ac:dyDescent="0.2">
      <c r="A15" s="4">
        <v>11</v>
      </c>
      <c r="B15" s="4" t="s">
        <v>2472</v>
      </c>
      <c r="C15" s="194" t="s">
        <v>130</v>
      </c>
      <c r="D15" s="4" t="s">
        <v>13</v>
      </c>
      <c r="E15" s="194" t="s">
        <v>131</v>
      </c>
      <c r="F15" s="194" t="s">
        <v>132</v>
      </c>
      <c r="G15" s="1" t="s">
        <v>3395</v>
      </c>
      <c r="H15" s="194" t="s">
        <v>17</v>
      </c>
      <c r="I15" s="194" t="s">
        <v>17</v>
      </c>
      <c r="J15" s="194">
        <v>5</v>
      </c>
      <c r="K15" s="195">
        <v>5</v>
      </c>
      <c r="L15" s="195">
        <f t="shared" si="1"/>
        <v>10</v>
      </c>
      <c r="M15" s="194">
        <v>2014</v>
      </c>
      <c r="N15" s="194">
        <v>2016</v>
      </c>
      <c r="O15" s="196">
        <v>36342</v>
      </c>
    </row>
    <row r="16" spans="1:15" x14ac:dyDescent="0.2">
      <c r="A16" s="4">
        <v>12</v>
      </c>
      <c r="B16" s="4" t="s">
        <v>2473</v>
      </c>
      <c r="C16" s="194" t="s">
        <v>1108</v>
      </c>
      <c r="D16" s="4" t="s">
        <v>13</v>
      </c>
      <c r="E16" s="194" t="s">
        <v>1109</v>
      </c>
      <c r="F16" s="194" t="s">
        <v>1110</v>
      </c>
      <c r="G16" s="1" t="s">
        <v>3395</v>
      </c>
      <c r="H16" s="194" t="s">
        <v>18</v>
      </c>
      <c r="I16" s="194" t="s">
        <v>18</v>
      </c>
      <c r="J16" s="194">
        <v>5</v>
      </c>
      <c r="K16" s="195">
        <v>5</v>
      </c>
      <c r="L16" s="195">
        <f t="shared" si="1"/>
        <v>10</v>
      </c>
      <c r="M16" s="194">
        <v>2013</v>
      </c>
      <c r="N16" s="194">
        <v>2015</v>
      </c>
      <c r="O16" s="196">
        <v>35493</v>
      </c>
    </row>
    <row r="17" spans="1:15" x14ac:dyDescent="0.2">
      <c r="A17" s="4">
        <v>13</v>
      </c>
      <c r="B17" s="4" t="s">
        <v>2474</v>
      </c>
      <c r="C17" s="194" t="s">
        <v>1805</v>
      </c>
      <c r="D17" s="4" t="s">
        <v>13</v>
      </c>
      <c r="E17" s="194" t="s">
        <v>1806</v>
      </c>
      <c r="F17" s="194" t="s">
        <v>1807</v>
      </c>
      <c r="G17" s="1" t="s">
        <v>3395</v>
      </c>
      <c r="H17" s="194" t="s">
        <v>17</v>
      </c>
      <c r="I17" s="194" t="s">
        <v>15</v>
      </c>
      <c r="J17" s="194">
        <v>5</v>
      </c>
      <c r="K17" s="195">
        <v>5</v>
      </c>
      <c r="L17" s="195">
        <f t="shared" si="1"/>
        <v>10</v>
      </c>
      <c r="M17" s="194">
        <v>2014</v>
      </c>
      <c r="N17" s="194">
        <v>2016</v>
      </c>
      <c r="O17" s="196">
        <v>36423</v>
      </c>
    </row>
    <row r="18" spans="1:15" x14ac:dyDescent="0.2">
      <c r="A18" s="4">
        <v>14</v>
      </c>
      <c r="B18" s="4" t="s">
        <v>2475</v>
      </c>
      <c r="C18" s="194" t="s">
        <v>2159</v>
      </c>
      <c r="D18" s="4" t="s">
        <v>13</v>
      </c>
      <c r="E18" s="194" t="s">
        <v>2160</v>
      </c>
      <c r="F18" s="194" t="s">
        <v>2161</v>
      </c>
      <c r="G18" s="1" t="s">
        <v>3399</v>
      </c>
      <c r="H18" s="194" t="s">
        <v>15</v>
      </c>
      <c r="I18" s="194" t="s">
        <v>15</v>
      </c>
      <c r="J18" s="194">
        <v>5</v>
      </c>
      <c r="K18" s="195">
        <v>4.92</v>
      </c>
      <c r="L18" s="195">
        <f t="shared" si="1"/>
        <v>9.92</v>
      </c>
      <c r="M18" s="194">
        <v>2013</v>
      </c>
      <c r="N18" s="194">
        <v>2016</v>
      </c>
      <c r="O18" s="196">
        <v>35712</v>
      </c>
    </row>
    <row r="19" spans="1:15" x14ac:dyDescent="0.2">
      <c r="A19" s="4">
        <v>15</v>
      </c>
      <c r="B19" s="4" t="s">
        <v>2476</v>
      </c>
      <c r="C19" s="194" t="s">
        <v>1963</v>
      </c>
      <c r="D19" s="4" t="s">
        <v>13</v>
      </c>
      <c r="E19" s="194" t="s">
        <v>733</v>
      </c>
      <c r="F19" s="194" t="s">
        <v>1964</v>
      </c>
      <c r="G19" s="1" t="s">
        <v>3395</v>
      </c>
      <c r="H19" s="194" t="s">
        <v>18</v>
      </c>
      <c r="I19" s="194" t="s">
        <v>18</v>
      </c>
      <c r="J19" s="194">
        <v>5</v>
      </c>
      <c r="K19" s="195">
        <v>5</v>
      </c>
      <c r="L19" s="195">
        <f t="shared" si="1"/>
        <v>10</v>
      </c>
      <c r="M19" s="194">
        <v>2014</v>
      </c>
      <c r="N19" s="194">
        <v>2016</v>
      </c>
      <c r="O19" s="196">
        <v>35812</v>
      </c>
    </row>
    <row r="20" spans="1:15" x14ac:dyDescent="0.2">
      <c r="A20" s="4">
        <v>16</v>
      </c>
      <c r="B20" s="4" t="s">
        <v>2477</v>
      </c>
      <c r="C20" s="194" t="s">
        <v>1322</v>
      </c>
      <c r="D20" s="4" t="s">
        <v>13</v>
      </c>
      <c r="E20" s="194" t="s">
        <v>1323</v>
      </c>
      <c r="F20" s="194" t="s">
        <v>1324</v>
      </c>
      <c r="G20" s="1" t="s">
        <v>3395</v>
      </c>
      <c r="H20" s="194" t="s">
        <v>17</v>
      </c>
      <c r="I20" s="194" t="s">
        <v>15</v>
      </c>
      <c r="J20" s="194">
        <v>5</v>
      </c>
      <c r="K20" s="195">
        <v>5</v>
      </c>
      <c r="L20" s="195">
        <f t="shared" si="1"/>
        <v>10</v>
      </c>
      <c r="M20" s="194">
        <v>2014</v>
      </c>
      <c r="N20" s="194">
        <v>2016</v>
      </c>
      <c r="O20" s="196">
        <v>36506</v>
      </c>
    </row>
    <row r="21" spans="1:15" x14ac:dyDescent="0.2">
      <c r="A21" s="4">
        <v>17</v>
      </c>
      <c r="B21" s="4" t="s">
        <v>2478</v>
      </c>
      <c r="C21" s="194" t="s">
        <v>59</v>
      </c>
      <c r="D21" s="4" t="s">
        <v>13</v>
      </c>
      <c r="E21" s="194" t="s">
        <v>60</v>
      </c>
      <c r="F21" s="194" t="s">
        <v>61</v>
      </c>
      <c r="G21" s="1" t="s">
        <v>3395</v>
      </c>
      <c r="H21" s="194" t="s">
        <v>17</v>
      </c>
      <c r="I21" s="194" t="s">
        <v>17</v>
      </c>
      <c r="J21" s="194">
        <v>5</v>
      </c>
      <c r="K21" s="195">
        <v>5</v>
      </c>
      <c r="L21" s="195">
        <f t="shared" si="1"/>
        <v>10</v>
      </c>
      <c r="M21" s="194">
        <v>2014</v>
      </c>
      <c r="N21" s="194">
        <v>2016</v>
      </c>
      <c r="O21" s="196">
        <v>36469</v>
      </c>
    </row>
    <row r="22" spans="1:15" x14ac:dyDescent="0.2">
      <c r="A22" s="4">
        <v>18</v>
      </c>
      <c r="B22" s="4" t="s">
        <v>2479</v>
      </c>
      <c r="C22" s="194" t="s">
        <v>175</v>
      </c>
      <c r="D22" s="4" t="s">
        <v>13</v>
      </c>
      <c r="E22" s="194" t="s">
        <v>176</v>
      </c>
      <c r="F22" s="194" t="s">
        <v>177</v>
      </c>
      <c r="G22" s="1" t="s">
        <v>3395</v>
      </c>
      <c r="H22" s="194" t="s">
        <v>15</v>
      </c>
      <c r="I22" s="194" t="s">
        <v>15</v>
      </c>
      <c r="J22" s="194">
        <v>5</v>
      </c>
      <c r="K22" s="195">
        <v>5</v>
      </c>
      <c r="L22" s="195">
        <f t="shared" si="1"/>
        <v>10</v>
      </c>
      <c r="M22" s="194">
        <v>2014</v>
      </c>
      <c r="N22" s="194">
        <v>2016</v>
      </c>
      <c r="O22" s="196">
        <v>36264</v>
      </c>
    </row>
    <row r="23" spans="1:15" x14ac:dyDescent="0.2">
      <c r="A23" s="4">
        <v>19</v>
      </c>
      <c r="B23" s="4" t="s">
        <v>2480</v>
      </c>
      <c r="C23" s="194" t="s">
        <v>233</v>
      </c>
      <c r="D23" s="4" t="s">
        <v>13</v>
      </c>
      <c r="E23" s="194" t="s">
        <v>234</v>
      </c>
      <c r="F23" s="194" t="s">
        <v>235</v>
      </c>
      <c r="G23" s="1" t="s">
        <v>3395</v>
      </c>
      <c r="H23" s="194" t="s">
        <v>15</v>
      </c>
      <c r="I23" s="194" t="s">
        <v>15</v>
      </c>
      <c r="J23" s="194">
        <v>5</v>
      </c>
      <c r="K23" s="195">
        <v>5</v>
      </c>
      <c r="L23" s="195">
        <f t="shared" si="1"/>
        <v>10</v>
      </c>
      <c r="M23" s="194">
        <v>2014</v>
      </c>
      <c r="N23" s="194">
        <v>2016</v>
      </c>
      <c r="O23" s="196">
        <v>36167</v>
      </c>
    </row>
    <row r="24" spans="1:15" x14ac:dyDescent="0.2">
      <c r="A24" s="4">
        <v>20</v>
      </c>
      <c r="B24" s="4" t="s">
        <v>2481</v>
      </c>
      <c r="C24" s="194" t="s">
        <v>1054</v>
      </c>
      <c r="D24" s="4" t="s">
        <v>19</v>
      </c>
      <c r="E24" s="194" t="s">
        <v>1055</v>
      </c>
      <c r="F24" s="194" t="s">
        <v>1056</v>
      </c>
      <c r="G24" s="1" t="s">
        <v>3395</v>
      </c>
      <c r="H24" s="194" t="s">
        <v>15</v>
      </c>
      <c r="I24" s="194" t="s">
        <v>15</v>
      </c>
      <c r="J24" s="194">
        <v>5</v>
      </c>
      <c r="K24" s="195">
        <v>5</v>
      </c>
      <c r="L24" s="195">
        <f t="shared" si="1"/>
        <v>10</v>
      </c>
      <c r="M24" s="194">
        <v>2014</v>
      </c>
      <c r="N24" s="194">
        <v>2016</v>
      </c>
      <c r="O24" s="196">
        <v>35495</v>
      </c>
    </row>
    <row r="25" spans="1:15" x14ac:dyDescent="0.2">
      <c r="A25" s="4">
        <v>21</v>
      </c>
      <c r="B25" s="4" t="s">
        <v>2482</v>
      </c>
      <c r="C25" s="194" t="s">
        <v>488</v>
      </c>
      <c r="D25" s="4" t="s">
        <v>19</v>
      </c>
      <c r="E25" s="194" t="s">
        <v>489</v>
      </c>
      <c r="F25" s="194" t="s">
        <v>490</v>
      </c>
      <c r="G25" s="1" t="s">
        <v>3395</v>
      </c>
      <c r="H25" s="194" t="s">
        <v>15</v>
      </c>
      <c r="I25" s="194" t="s">
        <v>15</v>
      </c>
      <c r="J25" s="194">
        <v>5</v>
      </c>
      <c r="K25" s="195">
        <v>5</v>
      </c>
      <c r="L25" s="195">
        <f t="shared" si="1"/>
        <v>10</v>
      </c>
      <c r="M25" s="194">
        <v>2014</v>
      </c>
      <c r="N25" s="194">
        <v>2016</v>
      </c>
      <c r="O25" s="196">
        <v>35784</v>
      </c>
    </row>
    <row r="26" spans="1:15" x14ac:dyDescent="0.2">
      <c r="A26" s="4">
        <v>22</v>
      </c>
      <c r="B26" s="4" t="s">
        <v>2483</v>
      </c>
      <c r="C26" s="194" t="s">
        <v>376</v>
      </c>
      <c r="D26" s="4" t="s">
        <v>19</v>
      </c>
      <c r="E26" s="194" t="s">
        <v>377</v>
      </c>
      <c r="F26" s="194" t="s">
        <v>378</v>
      </c>
      <c r="G26" s="1" t="s">
        <v>3395</v>
      </c>
      <c r="H26" s="194" t="s">
        <v>18</v>
      </c>
      <c r="I26" s="194" t="s">
        <v>18</v>
      </c>
      <c r="J26" s="194">
        <v>5</v>
      </c>
      <c r="K26" s="195">
        <v>5</v>
      </c>
      <c r="L26" s="195">
        <f t="shared" si="1"/>
        <v>10</v>
      </c>
      <c r="M26" s="194">
        <v>2014</v>
      </c>
      <c r="N26" s="194">
        <v>2016</v>
      </c>
      <c r="O26" s="196">
        <v>36002</v>
      </c>
    </row>
    <row r="27" spans="1:15" x14ac:dyDescent="0.2">
      <c r="A27" s="4">
        <v>23</v>
      </c>
      <c r="B27" s="4" t="s">
        <v>2484</v>
      </c>
      <c r="C27" s="194" t="s">
        <v>21</v>
      </c>
      <c r="D27" s="4" t="s">
        <v>19</v>
      </c>
      <c r="E27" s="194" t="s">
        <v>22</v>
      </c>
      <c r="F27" s="194" t="s">
        <v>23</v>
      </c>
      <c r="G27" s="1" t="s">
        <v>3395</v>
      </c>
      <c r="H27" s="194" t="s">
        <v>17</v>
      </c>
      <c r="I27" s="194" t="s">
        <v>17</v>
      </c>
      <c r="J27" s="194">
        <v>5</v>
      </c>
      <c r="K27" s="195">
        <v>5</v>
      </c>
      <c r="L27" s="195">
        <f t="shared" si="1"/>
        <v>10</v>
      </c>
      <c r="M27" s="194">
        <v>2014</v>
      </c>
      <c r="N27" s="194">
        <v>2016</v>
      </c>
      <c r="O27" s="196">
        <v>36522</v>
      </c>
    </row>
    <row r="28" spans="1:15" x14ac:dyDescent="0.2">
      <c r="A28" s="4">
        <v>24</v>
      </c>
      <c r="B28" s="4" t="s">
        <v>2485</v>
      </c>
      <c r="C28" s="194" t="s">
        <v>824</v>
      </c>
      <c r="D28" s="4" t="s">
        <v>13</v>
      </c>
      <c r="E28" s="194" t="s">
        <v>825</v>
      </c>
      <c r="F28" s="194" t="s">
        <v>826</v>
      </c>
      <c r="G28" s="1" t="s">
        <v>3395</v>
      </c>
      <c r="H28" s="194" t="s">
        <v>15</v>
      </c>
      <c r="I28" s="194" t="s">
        <v>15</v>
      </c>
      <c r="J28" s="194">
        <v>5</v>
      </c>
      <c r="K28" s="195">
        <v>5</v>
      </c>
      <c r="L28" s="195">
        <f t="shared" si="1"/>
        <v>10</v>
      </c>
      <c r="M28" s="194">
        <v>2014</v>
      </c>
      <c r="N28" s="194">
        <v>2016</v>
      </c>
      <c r="O28" s="196">
        <v>36131</v>
      </c>
    </row>
    <row r="29" spans="1:15" x14ac:dyDescent="0.2">
      <c r="A29" s="4">
        <v>25</v>
      </c>
      <c r="B29" s="4" t="s">
        <v>2486</v>
      </c>
      <c r="C29" s="1" t="s">
        <v>1661</v>
      </c>
      <c r="D29" s="4" t="s">
        <v>13</v>
      </c>
      <c r="E29" s="1" t="s">
        <v>1662</v>
      </c>
      <c r="F29" s="1" t="s">
        <v>846</v>
      </c>
      <c r="G29" s="1" t="s">
        <v>3395</v>
      </c>
      <c r="H29" s="1" t="s">
        <v>97</v>
      </c>
      <c r="I29" s="1" t="s">
        <v>97</v>
      </c>
      <c r="J29" s="4">
        <v>5</v>
      </c>
      <c r="K29" s="2">
        <v>5</v>
      </c>
      <c r="L29" s="11">
        <f t="shared" ref="L29:L78" si="2">J29+K29</f>
        <v>10</v>
      </c>
      <c r="M29" s="1">
        <v>2014</v>
      </c>
      <c r="N29" s="1">
        <v>2016</v>
      </c>
      <c r="O29" s="3">
        <v>35899</v>
      </c>
    </row>
    <row r="30" spans="1:15" x14ac:dyDescent="0.2">
      <c r="A30" s="4">
        <v>26</v>
      </c>
      <c r="B30" s="4" t="s">
        <v>2487</v>
      </c>
      <c r="C30" s="1" t="s">
        <v>2209</v>
      </c>
      <c r="D30" s="4" t="s">
        <v>13</v>
      </c>
      <c r="E30" s="1" t="s">
        <v>380</v>
      </c>
      <c r="F30" s="1" t="s">
        <v>2210</v>
      </c>
      <c r="G30" s="1" t="s">
        <v>3395</v>
      </c>
      <c r="H30" s="1" t="s">
        <v>97</v>
      </c>
      <c r="I30" s="1" t="s">
        <v>97</v>
      </c>
      <c r="J30" s="4">
        <v>5</v>
      </c>
      <c r="K30" s="2">
        <v>4.83</v>
      </c>
      <c r="L30" s="11">
        <f t="shared" si="2"/>
        <v>9.83</v>
      </c>
      <c r="M30" s="1">
        <v>2014</v>
      </c>
      <c r="N30" s="1">
        <v>2016</v>
      </c>
      <c r="O30" s="3">
        <v>35819</v>
      </c>
    </row>
    <row r="31" spans="1:15" x14ac:dyDescent="0.2">
      <c r="A31" s="4">
        <v>27</v>
      </c>
      <c r="B31" s="4" t="s">
        <v>2488</v>
      </c>
      <c r="C31" s="1" t="s">
        <v>1861</v>
      </c>
      <c r="D31" s="4" t="s">
        <v>13</v>
      </c>
      <c r="E31" s="1" t="s">
        <v>817</v>
      </c>
      <c r="F31" s="1" t="s">
        <v>1862</v>
      </c>
      <c r="G31" s="1" t="s">
        <v>3395</v>
      </c>
      <c r="H31" s="1" t="s">
        <v>18</v>
      </c>
      <c r="I31" s="1" t="s">
        <v>18</v>
      </c>
      <c r="J31" s="4">
        <v>5</v>
      </c>
      <c r="K31" s="2">
        <v>5</v>
      </c>
      <c r="L31" s="11">
        <f t="shared" si="2"/>
        <v>10</v>
      </c>
      <c r="M31" s="1">
        <v>2014</v>
      </c>
      <c r="N31" s="1">
        <v>2016</v>
      </c>
      <c r="O31" s="3">
        <v>36400</v>
      </c>
    </row>
    <row r="32" spans="1:15" x14ac:dyDescent="0.2">
      <c r="A32" s="4">
        <v>28</v>
      </c>
      <c r="B32" s="4" t="s">
        <v>2489</v>
      </c>
      <c r="C32" s="1" t="s">
        <v>422</v>
      </c>
      <c r="D32" s="4" t="s">
        <v>13</v>
      </c>
      <c r="E32" s="1" t="s">
        <v>423</v>
      </c>
      <c r="F32" s="1" t="s">
        <v>424</v>
      </c>
      <c r="G32" s="1" t="s">
        <v>3395</v>
      </c>
      <c r="H32" s="1" t="s">
        <v>17</v>
      </c>
      <c r="I32" s="1" t="s">
        <v>17</v>
      </c>
      <c r="J32" s="4">
        <v>5</v>
      </c>
      <c r="K32" s="2">
        <v>5</v>
      </c>
      <c r="L32" s="11">
        <f t="shared" si="2"/>
        <v>10</v>
      </c>
      <c r="M32" s="1">
        <v>2014</v>
      </c>
      <c r="N32" s="1">
        <v>2016</v>
      </c>
      <c r="O32" s="3">
        <v>35874</v>
      </c>
    </row>
    <row r="33" spans="1:15" x14ac:dyDescent="0.2">
      <c r="A33" s="4">
        <v>29</v>
      </c>
      <c r="B33" s="4" t="s">
        <v>2490</v>
      </c>
      <c r="C33" s="1" t="s">
        <v>1180</v>
      </c>
      <c r="D33" s="4" t="s">
        <v>13</v>
      </c>
      <c r="E33" s="1" t="s">
        <v>543</v>
      </c>
      <c r="F33" s="1" t="s">
        <v>1181</v>
      </c>
      <c r="G33" s="1" t="s">
        <v>3395</v>
      </c>
      <c r="H33" s="1" t="s">
        <v>17</v>
      </c>
      <c r="I33" s="1" t="s">
        <v>17</v>
      </c>
      <c r="J33" s="4">
        <v>5</v>
      </c>
      <c r="K33" s="2">
        <v>5</v>
      </c>
      <c r="L33" s="11">
        <f t="shared" si="2"/>
        <v>10</v>
      </c>
      <c r="M33" s="1">
        <v>2014</v>
      </c>
      <c r="N33" s="1">
        <v>2016</v>
      </c>
      <c r="O33" s="3">
        <v>36404</v>
      </c>
    </row>
    <row r="34" spans="1:15" x14ac:dyDescent="0.2">
      <c r="A34" s="4">
        <v>30</v>
      </c>
      <c r="B34" s="4" t="s">
        <v>2491</v>
      </c>
      <c r="C34" s="1" t="s">
        <v>775</v>
      </c>
      <c r="D34" s="4" t="s">
        <v>13</v>
      </c>
      <c r="E34" s="1" t="s">
        <v>543</v>
      </c>
      <c r="F34" s="1" t="s">
        <v>776</v>
      </c>
      <c r="G34" s="1" t="s">
        <v>3395</v>
      </c>
      <c r="H34" s="1" t="s">
        <v>15</v>
      </c>
      <c r="I34" s="1" t="s">
        <v>15</v>
      </c>
      <c r="J34" s="4">
        <v>5</v>
      </c>
      <c r="K34" s="2">
        <v>5</v>
      </c>
      <c r="L34" s="11">
        <f t="shared" si="2"/>
        <v>10</v>
      </c>
      <c r="M34" s="1">
        <v>2014</v>
      </c>
      <c r="N34" s="1">
        <v>2016</v>
      </c>
      <c r="O34" s="3">
        <v>36249</v>
      </c>
    </row>
    <row r="35" spans="1:15" x14ac:dyDescent="0.2">
      <c r="A35" s="4">
        <v>31</v>
      </c>
      <c r="B35" s="4" t="s">
        <v>2492</v>
      </c>
      <c r="C35" s="1" t="s">
        <v>1750</v>
      </c>
      <c r="D35" s="4" t="s">
        <v>13</v>
      </c>
      <c r="E35" s="1" t="s">
        <v>1751</v>
      </c>
      <c r="F35" s="1" t="s">
        <v>1752</v>
      </c>
      <c r="G35" s="1" t="s">
        <v>3395</v>
      </c>
      <c r="H35" s="1" t="s">
        <v>15</v>
      </c>
      <c r="I35" s="1" t="s">
        <v>15</v>
      </c>
      <c r="J35" s="4">
        <v>5</v>
      </c>
      <c r="K35" s="2">
        <v>5</v>
      </c>
      <c r="L35" s="11">
        <f t="shared" si="2"/>
        <v>10</v>
      </c>
      <c r="M35" s="1">
        <v>2014</v>
      </c>
      <c r="N35" s="1">
        <v>2016</v>
      </c>
      <c r="O35" s="3">
        <v>36045</v>
      </c>
    </row>
    <row r="36" spans="1:15" x14ac:dyDescent="0.2">
      <c r="A36" s="4">
        <v>32</v>
      </c>
      <c r="B36" s="4" t="s">
        <v>2493</v>
      </c>
      <c r="C36" s="1" t="s">
        <v>2216</v>
      </c>
      <c r="D36" s="4" t="s">
        <v>13</v>
      </c>
      <c r="E36" s="1" t="s">
        <v>2217</v>
      </c>
      <c r="F36" s="1" t="s">
        <v>2218</v>
      </c>
      <c r="G36" s="1" t="s">
        <v>3395</v>
      </c>
      <c r="H36" s="1" t="s">
        <v>17</v>
      </c>
      <c r="I36" s="1" t="s">
        <v>15</v>
      </c>
      <c r="J36" s="4">
        <v>5</v>
      </c>
      <c r="K36" s="2">
        <v>4.83</v>
      </c>
      <c r="L36" s="11">
        <f t="shared" si="2"/>
        <v>9.83</v>
      </c>
      <c r="M36" s="1">
        <v>2013</v>
      </c>
      <c r="N36" s="1">
        <v>2015</v>
      </c>
      <c r="O36" s="3">
        <v>36082</v>
      </c>
    </row>
    <row r="37" spans="1:15" x14ac:dyDescent="0.2">
      <c r="A37" s="4">
        <v>33</v>
      </c>
      <c r="B37" s="4" t="s">
        <v>2494</v>
      </c>
      <c r="C37" s="1" t="s">
        <v>434</v>
      </c>
      <c r="D37" s="4" t="s">
        <v>19</v>
      </c>
      <c r="E37" s="1" t="s">
        <v>435</v>
      </c>
      <c r="F37" s="1" t="s">
        <v>436</v>
      </c>
      <c r="G37" s="1" t="s">
        <v>3395</v>
      </c>
      <c r="H37" s="1" t="s">
        <v>15</v>
      </c>
      <c r="I37" s="1" t="s">
        <v>15</v>
      </c>
      <c r="J37" s="4">
        <v>5</v>
      </c>
      <c r="K37" s="2">
        <v>5</v>
      </c>
      <c r="L37" s="11">
        <f t="shared" si="2"/>
        <v>10</v>
      </c>
      <c r="M37" s="1">
        <v>2014</v>
      </c>
      <c r="N37" s="1">
        <v>2016</v>
      </c>
      <c r="O37" s="3">
        <v>35853</v>
      </c>
    </row>
    <row r="38" spans="1:15" x14ac:dyDescent="0.2">
      <c r="A38" s="4">
        <v>34</v>
      </c>
      <c r="B38" s="4" t="s">
        <v>2495</v>
      </c>
      <c r="C38" s="1" t="s">
        <v>963</v>
      </c>
      <c r="D38" s="4" t="s">
        <v>13</v>
      </c>
      <c r="E38" s="1" t="s">
        <v>964</v>
      </c>
      <c r="F38" s="1" t="s">
        <v>965</v>
      </c>
      <c r="G38" s="1" t="s">
        <v>3399</v>
      </c>
      <c r="H38" s="1" t="s">
        <v>15</v>
      </c>
      <c r="I38" s="1" t="s">
        <v>15</v>
      </c>
      <c r="J38" s="4">
        <v>5</v>
      </c>
      <c r="K38" s="2">
        <v>5</v>
      </c>
      <c r="L38" s="11">
        <f t="shared" si="2"/>
        <v>10</v>
      </c>
      <c r="M38" s="1">
        <v>2014</v>
      </c>
      <c r="N38" s="1">
        <v>2016</v>
      </c>
      <c r="O38" s="3">
        <v>35832</v>
      </c>
    </row>
    <row r="39" spans="1:15" x14ac:dyDescent="0.2">
      <c r="A39" s="4">
        <v>35</v>
      </c>
      <c r="B39" s="4" t="s">
        <v>2496</v>
      </c>
      <c r="C39" s="1" t="s">
        <v>859</v>
      </c>
      <c r="D39" s="4" t="s">
        <v>13</v>
      </c>
      <c r="E39" s="1" t="s">
        <v>860</v>
      </c>
      <c r="F39" s="1" t="s">
        <v>861</v>
      </c>
      <c r="G39" s="1" t="s">
        <v>3395</v>
      </c>
      <c r="H39" s="1" t="s">
        <v>15</v>
      </c>
      <c r="I39" s="1" t="s">
        <v>15</v>
      </c>
      <c r="J39" s="4">
        <v>5</v>
      </c>
      <c r="K39" s="2">
        <v>5</v>
      </c>
      <c r="L39" s="11">
        <f t="shared" si="2"/>
        <v>10</v>
      </c>
      <c r="M39" s="1">
        <v>2014</v>
      </c>
      <c r="N39" s="1">
        <v>2016</v>
      </c>
      <c r="O39" s="3">
        <v>36085</v>
      </c>
    </row>
    <row r="40" spans="1:15" x14ac:dyDescent="0.2">
      <c r="A40" s="4">
        <v>36</v>
      </c>
      <c r="B40" s="4" t="s">
        <v>2497</v>
      </c>
      <c r="C40" s="1" t="s">
        <v>1970</v>
      </c>
      <c r="D40" s="4" t="s">
        <v>13</v>
      </c>
      <c r="E40" s="1" t="s">
        <v>1971</v>
      </c>
      <c r="F40" s="1" t="s">
        <v>1972</v>
      </c>
      <c r="G40" s="1" t="s">
        <v>3395</v>
      </c>
      <c r="H40" s="1" t="s">
        <v>17</v>
      </c>
      <c r="I40" s="1" t="s">
        <v>17</v>
      </c>
      <c r="J40" s="4">
        <v>5</v>
      </c>
      <c r="K40" s="2">
        <v>5</v>
      </c>
      <c r="L40" s="11">
        <f t="shared" si="2"/>
        <v>10</v>
      </c>
      <c r="M40" s="1">
        <v>2013</v>
      </c>
      <c r="N40" s="1">
        <v>2016</v>
      </c>
      <c r="O40" s="3">
        <v>35430</v>
      </c>
    </row>
    <row r="41" spans="1:15" x14ac:dyDescent="0.2">
      <c r="A41" s="4">
        <v>37</v>
      </c>
      <c r="B41" s="4" t="s">
        <v>2498</v>
      </c>
      <c r="C41" s="1" t="s">
        <v>553</v>
      </c>
      <c r="D41" s="4" t="s">
        <v>13</v>
      </c>
      <c r="E41" s="1" t="s">
        <v>554</v>
      </c>
      <c r="F41" s="1" t="s">
        <v>555</v>
      </c>
      <c r="G41" s="1" t="s">
        <v>3395</v>
      </c>
      <c r="H41" s="1" t="s">
        <v>15</v>
      </c>
      <c r="I41" s="1" t="s">
        <v>15</v>
      </c>
      <c r="J41" s="4">
        <v>5</v>
      </c>
      <c r="K41" s="2">
        <v>5</v>
      </c>
      <c r="L41" s="11">
        <f t="shared" si="2"/>
        <v>10</v>
      </c>
      <c r="M41" s="1">
        <v>2014</v>
      </c>
      <c r="N41" s="1">
        <v>2016</v>
      </c>
      <c r="O41" s="3">
        <v>35565</v>
      </c>
    </row>
    <row r="42" spans="1:15" x14ac:dyDescent="0.2">
      <c r="A42" s="4">
        <v>38</v>
      </c>
      <c r="B42" s="4" t="s">
        <v>2499</v>
      </c>
      <c r="C42" s="1" t="s">
        <v>897</v>
      </c>
      <c r="D42" s="4" t="s">
        <v>13</v>
      </c>
      <c r="E42" s="1" t="s">
        <v>90</v>
      </c>
      <c r="F42" s="1" t="s">
        <v>898</v>
      </c>
      <c r="G42" s="1" t="s">
        <v>3395</v>
      </c>
      <c r="H42" s="1" t="s">
        <v>15</v>
      </c>
      <c r="I42" s="1" t="s">
        <v>15</v>
      </c>
      <c r="J42" s="4">
        <v>5</v>
      </c>
      <c r="K42" s="2">
        <v>5</v>
      </c>
      <c r="L42" s="11">
        <f t="shared" si="2"/>
        <v>10</v>
      </c>
      <c r="M42" s="1">
        <v>2014</v>
      </c>
      <c r="N42" s="1">
        <v>2016</v>
      </c>
      <c r="O42" s="3">
        <v>36014</v>
      </c>
    </row>
    <row r="43" spans="1:15" x14ac:dyDescent="0.2">
      <c r="A43" s="4">
        <v>39</v>
      </c>
      <c r="B43" s="4" t="s">
        <v>2500</v>
      </c>
      <c r="C43" s="1" t="s">
        <v>108</v>
      </c>
      <c r="D43" s="4" t="s">
        <v>13</v>
      </c>
      <c r="E43" s="1" t="s">
        <v>109</v>
      </c>
      <c r="F43" s="1" t="s">
        <v>110</v>
      </c>
      <c r="G43" s="1" t="s">
        <v>3399</v>
      </c>
      <c r="H43" s="1" t="s">
        <v>15</v>
      </c>
      <c r="I43" s="1" t="s">
        <v>15</v>
      </c>
      <c r="J43" s="4">
        <v>5</v>
      </c>
      <c r="K43" s="2">
        <v>5</v>
      </c>
      <c r="L43" s="11">
        <f t="shared" si="2"/>
        <v>10</v>
      </c>
      <c r="M43" s="1">
        <v>2014</v>
      </c>
      <c r="N43" s="1">
        <v>2016</v>
      </c>
      <c r="O43" s="3">
        <v>36360</v>
      </c>
    </row>
    <row r="44" spans="1:15" x14ac:dyDescent="0.2">
      <c r="A44" s="4">
        <v>40</v>
      </c>
      <c r="B44" s="4" t="s">
        <v>2501</v>
      </c>
      <c r="C44" s="1" t="s">
        <v>1401</v>
      </c>
      <c r="D44" s="4" t="s">
        <v>19</v>
      </c>
      <c r="E44" s="1" t="s">
        <v>1402</v>
      </c>
      <c r="F44" s="1" t="s">
        <v>1403</v>
      </c>
      <c r="G44" s="1" t="s">
        <v>3395</v>
      </c>
      <c r="H44" s="1" t="s">
        <v>15</v>
      </c>
      <c r="I44" s="1" t="s">
        <v>15</v>
      </c>
      <c r="J44" s="4">
        <v>5</v>
      </c>
      <c r="K44" s="2">
        <v>5</v>
      </c>
      <c r="L44" s="11">
        <f t="shared" si="2"/>
        <v>10</v>
      </c>
      <c r="M44" s="1">
        <v>2014</v>
      </c>
      <c r="N44" s="1">
        <v>2016</v>
      </c>
      <c r="O44" s="3">
        <v>35957</v>
      </c>
    </row>
    <row r="45" spans="1:15" x14ac:dyDescent="0.2">
      <c r="A45" s="4">
        <v>41</v>
      </c>
      <c r="B45" s="4" t="s">
        <v>2502</v>
      </c>
      <c r="C45" s="1" t="s">
        <v>1779</v>
      </c>
      <c r="D45" s="4" t="s">
        <v>13</v>
      </c>
      <c r="E45" s="1" t="s">
        <v>1780</v>
      </c>
      <c r="F45" s="1" t="s">
        <v>1487</v>
      </c>
      <c r="G45" s="1" t="s">
        <v>3395</v>
      </c>
      <c r="H45" s="1" t="s">
        <v>15</v>
      </c>
      <c r="I45" s="1" t="s">
        <v>15</v>
      </c>
      <c r="J45" s="4">
        <v>5</v>
      </c>
      <c r="K45" s="2">
        <v>5</v>
      </c>
      <c r="L45" s="11">
        <f t="shared" si="2"/>
        <v>10</v>
      </c>
      <c r="M45" s="1">
        <v>2014</v>
      </c>
      <c r="N45" s="1">
        <v>2016</v>
      </c>
      <c r="O45" s="3">
        <v>36038</v>
      </c>
    </row>
    <row r="46" spans="1:15" x14ac:dyDescent="0.2">
      <c r="A46" s="4">
        <v>42</v>
      </c>
      <c r="B46" s="4" t="s">
        <v>2503</v>
      </c>
      <c r="C46" s="1" t="s">
        <v>480</v>
      </c>
      <c r="D46" s="4" t="s">
        <v>13</v>
      </c>
      <c r="E46" s="1" t="s">
        <v>481</v>
      </c>
      <c r="F46" s="1" t="s">
        <v>482</v>
      </c>
      <c r="G46" s="1" t="s">
        <v>3395</v>
      </c>
      <c r="H46" s="1" t="s">
        <v>15</v>
      </c>
      <c r="I46" s="1" t="s">
        <v>15</v>
      </c>
      <c r="J46" s="4">
        <v>5</v>
      </c>
      <c r="K46" s="2">
        <v>5</v>
      </c>
      <c r="L46" s="11">
        <f t="shared" si="2"/>
        <v>10</v>
      </c>
      <c r="M46" s="1">
        <v>2014</v>
      </c>
      <c r="N46" s="1">
        <v>2016</v>
      </c>
      <c r="O46" s="3">
        <v>35796</v>
      </c>
    </row>
    <row r="47" spans="1:15" x14ac:dyDescent="0.2">
      <c r="A47" s="4">
        <v>43</v>
      </c>
      <c r="B47" s="4" t="s">
        <v>2504</v>
      </c>
      <c r="C47" s="1" t="s">
        <v>1940</v>
      </c>
      <c r="D47" s="4" t="s">
        <v>13</v>
      </c>
      <c r="E47" s="1" t="s">
        <v>1941</v>
      </c>
      <c r="F47" s="1" t="s">
        <v>1942</v>
      </c>
      <c r="G47" s="1" t="s">
        <v>3395</v>
      </c>
      <c r="H47" s="1" t="s">
        <v>15</v>
      </c>
      <c r="I47" s="1" t="s">
        <v>15</v>
      </c>
      <c r="J47" s="4">
        <v>5</v>
      </c>
      <c r="K47" s="2">
        <v>5</v>
      </c>
      <c r="L47" s="11">
        <f t="shared" si="2"/>
        <v>10</v>
      </c>
      <c r="M47" s="1">
        <v>2014</v>
      </c>
      <c r="N47" s="1">
        <v>2016</v>
      </c>
      <c r="O47" s="3">
        <v>35698</v>
      </c>
    </row>
    <row r="48" spans="1:15" x14ac:dyDescent="0.2">
      <c r="A48" s="4">
        <v>44</v>
      </c>
      <c r="B48" s="4" t="s">
        <v>2505</v>
      </c>
      <c r="C48" s="1" t="s">
        <v>403</v>
      </c>
      <c r="D48" s="4" t="s">
        <v>13</v>
      </c>
      <c r="E48" s="1" t="s">
        <v>404</v>
      </c>
      <c r="F48" s="1" t="s">
        <v>405</v>
      </c>
      <c r="G48" s="1" t="s">
        <v>3395</v>
      </c>
      <c r="H48" s="1" t="s">
        <v>17</v>
      </c>
      <c r="I48" s="1" t="s">
        <v>17</v>
      </c>
      <c r="J48" s="4">
        <v>5</v>
      </c>
      <c r="K48" s="2">
        <v>5</v>
      </c>
      <c r="L48" s="11">
        <f t="shared" si="2"/>
        <v>10</v>
      </c>
      <c r="M48" s="1">
        <v>2014</v>
      </c>
      <c r="N48" s="1">
        <v>2016</v>
      </c>
      <c r="O48" s="3">
        <v>35915</v>
      </c>
    </row>
    <row r="49" spans="1:15" x14ac:dyDescent="0.2">
      <c r="A49" s="4">
        <v>45</v>
      </c>
      <c r="B49" s="4" t="s">
        <v>2506</v>
      </c>
      <c r="C49" s="1" t="s">
        <v>1559</v>
      </c>
      <c r="D49" s="4" t="s">
        <v>13</v>
      </c>
      <c r="E49" s="1" t="s">
        <v>1560</v>
      </c>
      <c r="F49" s="1" t="s">
        <v>1561</v>
      </c>
      <c r="G49" s="1" t="s">
        <v>3395</v>
      </c>
      <c r="H49" s="1" t="s">
        <v>17</v>
      </c>
      <c r="I49" s="1" t="s">
        <v>17</v>
      </c>
      <c r="J49" s="4">
        <v>5</v>
      </c>
      <c r="K49" s="2">
        <v>5</v>
      </c>
      <c r="L49" s="11">
        <f t="shared" si="2"/>
        <v>10</v>
      </c>
      <c r="M49" s="1">
        <v>2014</v>
      </c>
      <c r="N49" s="1">
        <v>2016</v>
      </c>
      <c r="O49" s="3">
        <v>36171</v>
      </c>
    </row>
    <row r="50" spans="1:15" x14ac:dyDescent="0.2">
      <c r="A50" s="4">
        <v>46</v>
      </c>
      <c r="B50" s="4" t="s">
        <v>2507</v>
      </c>
      <c r="C50" s="1" t="s">
        <v>409</v>
      </c>
      <c r="D50" s="4" t="s">
        <v>19</v>
      </c>
      <c r="E50" s="1" t="s">
        <v>410</v>
      </c>
      <c r="F50" s="1" t="s">
        <v>411</v>
      </c>
      <c r="G50" s="1" t="s">
        <v>3395</v>
      </c>
      <c r="H50" s="1" t="s">
        <v>15</v>
      </c>
      <c r="I50" s="1" t="s">
        <v>15</v>
      </c>
      <c r="J50" s="4">
        <v>5</v>
      </c>
      <c r="K50" s="2">
        <v>5</v>
      </c>
      <c r="L50" s="11">
        <f t="shared" si="2"/>
        <v>10</v>
      </c>
      <c r="M50" s="1">
        <v>2014</v>
      </c>
      <c r="N50" s="1">
        <v>2016</v>
      </c>
      <c r="O50" s="3">
        <v>35909</v>
      </c>
    </row>
    <row r="51" spans="1:15" x14ac:dyDescent="0.2">
      <c r="A51" s="4">
        <v>47</v>
      </c>
      <c r="B51" s="4" t="s">
        <v>2508</v>
      </c>
      <c r="C51" s="1" t="s">
        <v>672</v>
      </c>
      <c r="D51" s="4" t="s">
        <v>19</v>
      </c>
      <c r="E51" s="1" t="s">
        <v>673</v>
      </c>
      <c r="F51" s="1" t="s">
        <v>674</v>
      </c>
      <c r="G51" s="1" t="s">
        <v>3395</v>
      </c>
      <c r="H51" s="1" t="s">
        <v>15</v>
      </c>
      <c r="I51" s="1" t="s">
        <v>15</v>
      </c>
      <c r="J51" s="4">
        <v>5</v>
      </c>
      <c r="K51" s="2">
        <v>5</v>
      </c>
      <c r="L51" s="11">
        <f t="shared" si="2"/>
        <v>10</v>
      </c>
      <c r="M51" s="1">
        <v>2014</v>
      </c>
      <c r="N51" s="1">
        <v>2016</v>
      </c>
      <c r="O51" s="3">
        <v>36239</v>
      </c>
    </row>
    <row r="52" spans="1:15" x14ac:dyDescent="0.2">
      <c r="A52" s="4">
        <v>48</v>
      </c>
      <c r="B52" s="4" t="s">
        <v>2509</v>
      </c>
      <c r="C52" s="1" t="s">
        <v>734</v>
      </c>
      <c r="D52" s="4" t="s">
        <v>13</v>
      </c>
      <c r="E52" s="1" t="s">
        <v>735</v>
      </c>
      <c r="F52" s="1" t="s">
        <v>736</v>
      </c>
      <c r="G52" s="1" t="s">
        <v>3395</v>
      </c>
      <c r="H52" s="1" t="s">
        <v>111</v>
      </c>
      <c r="I52" s="1" t="s">
        <v>15</v>
      </c>
      <c r="J52" s="4">
        <v>5</v>
      </c>
      <c r="K52" s="2">
        <v>5</v>
      </c>
      <c r="L52" s="11">
        <f t="shared" si="2"/>
        <v>10</v>
      </c>
      <c r="M52" s="1">
        <v>2014</v>
      </c>
      <c r="N52" s="1">
        <v>2016</v>
      </c>
      <c r="O52" s="3">
        <v>36413</v>
      </c>
    </row>
    <row r="53" spans="1:15" x14ac:dyDescent="0.2">
      <c r="A53" s="4">
        <v>49</v>
      </c>
      <c r="B53" s="4" t="s">
        <v>2510</v>
      </c>
      <c r="C53" s="1" t="s">
        <v>876</v>
      </c>
      <c r="D53" s="4" t="s">
        <v>13</v>
      </c>
      <c r="E53" s="1" t="s">
        <v>877</v>
      </c>
      <c r="F53" s="1" t="s">
        <v>878</v>
      </c>
      <c r="G53" s="1" t="s">
        <v>3395</v>
      </c>
      <c r="H53" s="1" t="s">
        <v>15</v>
      </c>
      <c r="I53" s="1" t="s">
        <v>15</v>
      </c>
      <c r="J53" s="4">
        <v>5</v>
      </c>
      <c r="K53" s="2">
        <v>5</v>
      </c>
      <c r="L53" s="11">
        <f t="shared" si="2"/>
        <v>10</v>
      </c>
      <c r="M53" s="1">
        <v>2014</v>
      </c>
      <c r="N53" s="1">
        <v>2016</v>
      </c>
      <c r="O53" s="3">
        <v>36060</v>
      </c>
    </row>
    <row r="54" spans="1:15" x14ac:dyDescent="0.2">
      <c r="A54" s="4">
        <v>50</v>
      </c>
      <c r="B54" s="4" t="s">
        <v>2511</v>
      </c>
      <c r="C54" s="1" t="s">
        <v>510</v>
      </c>
      <c r="D54" s="4" t="s">
        <v>13</v>
      </c>
      <c r="E54" s="1" t="s">
        <v>511</v>
      </c>
      <c r="F54" s="1" t="s">
        <v>512</v>
      </c>
      <c r="G54" s="1" t="s">
        <v>3395</v>
      </c>
      <c r="H54" s="1" t="s">
        <v>365</v>
      </c>
      <c r="I54" s="1" t="s">
        <v>365</v>
      </c>
      <c r="J54" s="4">
        <v>5</v>
      </c>
      <c r="K54" s="2">
        <v>5</v>
      </c>
      <c r="L54" s="11">
        <f t="shared" si="2"/>
        <v>10</v>
      </c>
      <c r="M54" s="1">
        <v>2014</v>
      </c>
      <c r="N54" s="1">
        <v>2016</v>
      </c>
      <c r="O54" s="3">
        <v>35735</v>
      </c>
    </row>
    <row r="55" spans="1:15" x14ac:dyDescent="0.2">
      <c r="A55" s="4">
        <v>51</v>
      </c>
      <c r="B55" s="4" t="s">
        <v>2512</v>
      </c>
      <c r="C55" s="1" t="s">
        <v>799</v>
      </c>
      <c r="D55" s="4" t="s">
        <v>19</v>
      </c>
      <c r="E55" s="1" t="s">
        <v>800</v>
      </c>
      <c r="F55" s="1" t="s">
        <v>801</v>
      </c>
      <c r="G55" s="1" t="s">
        <v>3395</v>
      </c>
      <c r="H55" s="1" t="s">
        <v>15</v>
      </c>
      <c r="I55" s="1" t="s">
        <v>15</v>
      </c>
      <c r="J55" s="4">
        <v>5</v>
      </c>
      <c r="K55" s="2">
        <v>5</v>
      </c>
      <c r="L55" s="11">
        <f t="shared" si="2"/>
        <v>10</v>
      </c>
      <c r="M55" s="1">
        <v>2014</v>
      </c>
      <c r="N55" s="1">
        <v>2016</v>
      </c>
      <c r="O55" s="3">
        <v>36151</v>
      </c>
    </row>
    <row r="56" spans="1:15" x14ac:dyDescent="0.2">
      <c r="A56" s="4">
        <v>52</v>
      </c>
      <c r="B56" s="4" t="s">
        <v>2513</v>
      </c>
      <c r="C56" s="1" t="s">
        <v>1039</v>
      </c>
      <c r="D56" s="4" t="s">
        <v>13</v>
      </c>
      <c r="E56" s="1" t="s">
        <v>1040</v>
      </c>
      <c r="F56" s="1" t="s">
        <v>1041</v>
      </c>
      <c r="G56" s="1" t="s">
        <v>3395</v>
      </c>
      <c r="H56" s="1" t="s">
        <v>15</v>
      </c>
      <c r="I56" s="1" t="s">
        <v>15</v>
      </c>
      <c r="J56" s="4">
        <v>5</v>
      </c>
      <c r="K56" s="2">
        <v>5</v>
      </c>
      <c r="L56" s="11">
        <f t="shared" si="2"/>
        <v>10</v>
      </c>
      <c r="M56" s="1">
        <v>2014</v>
      </c>
      <c r="N56" s="1">
        <v>2016</v>
      </c>
      <c r="O56" s="3">
        <v>35585</v>
      </c>
    </row>
    <row r="57" spans="1:15" x14ac:dyDescent="0.2">
      <c r="A57" s="4">
        <v>53</v>
      </c>
      <c r="B57" s="4" t="s">
        <v>2514</v>
      </c>
      <c r="C57" s="1" t="s">
        <v>496</v>
      </c>
      <c r="D57" s="4" t="s">
        <v>13</v>
      </c>
      <c r="E57" s="1" t="s">
        <v>497</v>
      </c>
      <c r="F57" s="1" t="s">
        <v>498</v>
      </c>
      <c r="G57" s="1" t="s">
        <v>3395</v>
      </c>
      <c r="H57" s="1" t="s">
        <v>15</v>
      </c>
      <c r="I57" s="1" t="s">
        <v>15</v>
      </c>
      <c r="J57" s="4">
        <v>5</v>
      </c>
      <c r="K57" s="2">
        <v>5</v>
      </c>
      <c r="L57" s="11">
        <f t="shared" si="2"/>
        <v>10</v>
      </c>
      <c r="M57" s="1">
        <v>2014</v>
      </c>
      <c r="N57" s="1">
        <v>2016</v>
      </c>
      <c r="O57" s="3">
        <v>35778</v>
      </c>
    </row>
    <row r="58" spans="1:15" x14ac:dyDescent="0.2">
      <c r="A58" s="4">
        <v>54</v>
      </c>
      <c r="B58" s="4" t="s">
        <v>2515</v>
      </c>
      <c r="C58" s="1" t="s">
        <v>864</v>
      </c>
      <c r="D58" s="4" t="s">
        <v>19</v>
      </c>
      <c r="E58" s="1" t="s">
        <v>865</v>
      </c>
      <c r="F58" s="1" t="s">
        <v>866</v>
      </c>
      <c r="G58" s="1" t="s">
        <v>3395</v>
      </c>
      <c r="H58" s="1" t="s">
        <v>15</v>
      </c>
      <c r="I58" s="1" t="s">
        <v>15</v>
      </c>
      <c r="J58" s="4">
        <v>5</v>
      </c>
      <c r="K58" s="2">
        <v>5</v>
      </c>
      <c r="L58" s="11">
        <f t="shared" si="2"/>
        <v>10</v>
      </c>
      <c r="M58" s="1">
        <v>2014</v>
      </c>
      <c r="N58" s="1">
        <v>2016</v>
      </c>
      <c r="O58" s="3">
        <v>36074</v>
      </c>
    </row>
    <row r="59" spans="1:15" x14ac:dyDescent="0.2">
      <c r="A59" s="4">
        <v>55</v>
      </c>
      <c r="B59" s="4" t="s">
        <v>2516</v>
      </c>
      <c r="C59" s="1" t="s">
        <v>1582</v>
      </c>
      <c r="D59" s="4" t="s">
        <v>13</v>
      </c>
      <c r="E59" s="1" t="s">
        <v>1583</v>
      </c>
      <c r="F59" s="1" t="s">
        <v>1584</v>
      </c>
      <c r="G59" s="1" t="s">
        <v>3395</v>
      </c>
      <c r="H59" s="1" t="s">
        <v>17</v>
      </c>
      <c r="I59" s="1" t="s">
        <v>17</v>
      </c>
      <c r="J59" s="4">
        <v>5</v>
      </c>
      <c r="K59" s="2">
        <v>5</v>
      </c>
      <c r="L59" s="11">
        <f t="shared" si="2"/>
        <v>10</v>
      </c>
      <c r="M59" s="1">
        <v>2014</v>
      </c>
      <c r="N59" s="1">
        <v>2016</v>
      </c>
      <c r="O59" s="3">
        <v>35923</v>
      </c>
    </row>
    <row r="60" spans="1:15" x14ac:dyDescent="0.2">
      <c r="A60" s="4">
        <v>56</v>
      </c>
      <c r="B60" s="4" t="s">
        <v>2517</v>
      </c>
      <c r="C60" s="1" t="s">
        <v>2205</v>
      </c>
      <c r="D60" s="4" t="s">
        <v>13</v>
      </c>
      <c r="E60" s="1" t="s">
        <v>2206</v>
      </c>
      <c r="F60" s="1" t="s">
        <v>805</v>
      </c>
      <c r="G60" s="1" t="s">
        <v>3395</v>
      </c>
      <c r="H60" s="1" t="s">
        <v>15</v>
      </c>
      <c r="I60" s="1" t="s">
        <v>15</v>
      </c>
      <c r="J60" s="4">
        <v>5</v>
      </c>
      <c r="K60" s="2">
        <v>4.83</v>
      </c>
      <c r="L60" s="11">
        <f t="shared" si="2"/>
        <v>9.83</v>
      </c>
      <c r="M60" s="1">
        <v>2014</v>
      </c>
      <c r="N60" s="1">
        <v>2016</v>
      </c>
      <c r="O60" s="3">
        <v>36121</v>
      </c>
    </row>
    <row r="61" spans="1:15" x14ac:dyDescent="0.2">
      <c r="A61" s="4">
        <v>57</v>
      </c>
      <c r="B61" s="4" t="s">
        <v>2518</v>
      </c>
      <c r="C61" s="1" t="s">
        <v>853</v>
      </c>
      <c r="D61" s="4" t="s">
        <v>13</v>
      </c>
      <c r="E61" s="1" t="s">
        <v>854</v>
      </c>
      <c r="F61" s="1" t="s">
        <v>855</v>
      </c>
      <c r="G61" s="1" t="s">
        <v>3395</v>
      </c>
      <c r="H61" s="1" t="s">
        <v>66</v>
      </c>
      <c r="I61" s="1" t="s">
        <v>66</v>
      </c>
      <c r="J61" s="4">
        <v>5</v>
      </c>
      <c r="K61" s="2">
        <v>5</v>
      </c>
      <c r="L61" s="11">
        <f t="shared" si="2"/>
        <v>10</v>
      </c>
      <c r="M61" s="1">
        <v>2014</v>
      </c>
      <c r="N61" s="1">
        <v>2016</v>
      </c>
      <c r="O61" s="3">
        <v>36090</v>
      </c>
    </row>
    <row r="62" spans="1:15" x14ac:dyDescent="0.2">
      <c r="A62" s="4">
        <v>58</v>
      </c>
      <c r="B62" s="4" t="s">
        <v>2519</v>
      </c>
      <c r="C62" s="1" t="s">
        <v>1692</v>
      </c>
      <c r="D62" s="4" t="s">
        <v>19</v>
      </c>
      <c r="E62" s="1" t="s">
        <v>1693</v>
      </c>
      <c r="F62" s="1" t="s">
        <v>1694</v>
      </c>
      <c r="G62" s="1" t="s">
        <v>3395</v>
      </c>
      <c r="H62" s="1" t="s">
        <v>15</v>
      </c>
      <c r="I62" s="1" t="s">
        <v>15</v>
      </c>
      <c r="J62" s="4">
        <v>5</v>
      </c>
      <c r="K62" s="2">
        <v>5</v>
      </c>
      <c r="L62" s="11">
        <f t="shared" si="2"/>
        <v>10</v>
      </c>
      <c r="M62" s="1">
        <v>2013</v>
      </c>
      <c r="N62" s="1">
        <v>2015</v>
      </c>
      <c r="O62" s="3">
        <v>35795</v>
      </c>
    </row>
    <row r="63" spans="1:15" x14ac:dyDescent="0.2">
      <c r="A63" s="4">
        <v>59</v>
      </c>
      <c r="B63" s="4" t="s">
        <v>2520</v>
      </c>
      <c r="C63" s="1" t="s">
        <v>93</v>
      </c>
      <c r="D63" s="4" t="s">
        <v>19</v>
      </c>
      <c r="E63" s="1" t="s">
        <v>54</v>
      </c>
      <c r="F63" s="1" t="s">
        <v>94</v>
      </c>
      <c r="G63" s="1" t="s">
        <v>3395</v>
      </c>
      <c r="H63" s="1" t="s">
        <v>15</v>
      </c>
      <c r="I63" s="1" t="s">
        <v>15</v>
      </c>
      <c r="J63" s="4">
        <v>5</v>
      </c>
      <c r="K63" s="2">
        <v>5</v>
      </c>
      <c r="L63" s="11">
        <f t="shared" si="2"/>
        <v>10</v>
      </c>
      <c r="M63" s="1">
        <v>2014</v>
      </c>
      <c r="N63" s="1">
        <v>2016</v>
      </c>
      <c r="O63" s="3">
        <v>36394</v>
      </c>
    </row>
    <row r="64" spans="1:15" x14ac:dyDescent="0.2">
      <c r="A64" s="4">
        <v>60</v>
      </c>
      <c r="B64" s="4" t="s">
        <v>2521</v>
      </c>
      <c r="C64" s="1" t="s">
        <v>337</v>
      </c>
      <c r="D64" s="4" t="s">
        <v>13</v>
      </c>
      <c r="E64" s="1" t="s">
        <v>338</v>
      </c>
      <c r="F64" s="1" t="s">
        <v>339</v>
      </c>
      <c r="G64" s="1" t="s">
        <v>3395</v>
      </c>
      <c r="H64" s="1" t="s">
        <v>97</v>
      </c>
      <c r="I64" s="1" t="s">
        <v>97</v>
      </c>
      <c r="J64" s="4">
        <v>5</v>
      </c>
      <c r="K64" s="2">
        <v>5</v>
      </c>
      <c r="L64" s="11">
        <f t="shared" si="2"/>
        <v>10</v>
      </c>
      <c r="M64" s="1">
        <v>2014</v>
      </c>
      <c r="N64" s="1">
        <v>2016</v>
      </c>
      <c r="O64" s="3">
        <v>36060</v>
      </c>
    </row>
    <row r="65" spans="1:15" x14ac:dyDescent="0.2">
      <c r="A65" s="4">
        <v>61</v>
      </c>
      <c r="B65" s="4" t="s">
        <v>2522</v>
      </c>
      <c r="C65" s="1" t="s">
        <v>1195</v>
      </c>
      <c r="D65" s="4" t="s">
        <v>19</v>
      </c>
      <c r="E65" s="1" t="s">
        <v>1196</v>
      </c>
      <c r="F65" s="1" t="s">
        <v>680</v>
      </c>
      <c r="G65" s="1" t="s">
        <v>3395</v>
      </c>
      <c r="H65" s="1" t="s">
        <v>15</v>
      </c>
      <c r="I65" s="1" t="s">
        <v>15</v>
      </c>
      <c r="J65" s="4">
        <v>5</v>
      </c>
      <c r="K65" s="2">
        <v>5</v>
      </c>
      <c r="L65" s="11">
        <f t="shared" si="2"/>
        <v>10</v>
      </c>
      <c r="M65" s="1">
        <v>2014</v>
      </c>
      <c r="N65" s="1">
        <v>2016</v>
      </c>
      <c r="O65" s="3">
        <v>36301</v>
      </c>
    </row>
    <row r="66" spans="1:15" x14ac:dyDescent="0.2">
      <c r="A66" s="4">
        <v>62</v>
      </c>
      <c r="B66" s="4" t="s">
        <v>2523</v>
      </c>
      <c r="C66" s="1" t="s">
        <v>516</v>
      </c>
      <c r="D66" s="4" t="s">
        <v>13</v>
      </c>
      <c r="E66" s="1" t="s">
        <v>517</v>
      </c>
      <c r="F66" s="1" t="s">
        <v>518</v>
      </c>
      <c r="G66" s="1" t="s">
        <v>3395</v>
      </c>
      <c r="H66" s="1" t="s">
        <v>97</v>
      </c>
      <c r="I66" s="1" t="s">
        <v>97</v>
      </c>
      <c r="J66" s="4">
        <v>5</v>
      </c>
      <c r="K66" s="2">
        <v>5</v>
      </c>
      <c r="L66" s="11">
        <f t="shared" si="2"/>
        <v>10</v>
      </c>
      <c r="M66" s="1">
        <v>2014</v>
      </c>
      <c r="N66" s="1">
        <v>2016</v>
      </c>
      <c r="O66" s="3">
        <v>35704</v>
      </c>
    </row>
    <row r="67" spans="1:15" x14ac:dyDescent="0.2">
      <c r="A67" s="4">
        <v>63</v>
      </c>
      <c r="B67" s="4" t="s">
        <v>2524</v>
      </c>
      <c r="C67" s="1" t="s">
        <v>95</v>
      </c>
      <c r="D67" s="4" t="s">
        <v>13</v>
      </c>
      <c r="E67" s="1" t="s">
        <v>851</v>
      </c>
      <c r="F67" s="1" t="s">
        <v>1761</v>
      </c>
      <c r="G67" s="1" t="s">
        <v>3395</v>
      </c>
      <c r="H67" s="1" t="s">
        <v>17</v>
      </c>
      <c r="I67" s="1" t="s">
        <v>17</v>
      </c>
      <c r="J67" s="4">
        <v>5</v>
      </c>
      <c r="K67" s="2">
        <v>5</v>
      </c>
      <c r="L67" s="11">
        <f t="shared" si="2"/>
        <v>10</v>
      </c>
      <c r="M67" s="1">
        <v>2013</v>
      </c>
      <c r="N67" s="1">
        <v>2015</v>
      </c>
      <c r="O67" s="3">
        <v>35763</v>
      </c>
    </row>
    <row r="68" spans="1:15" x14ac:dyDescent="0.2">
      <c r="A68" s="4">
        <v>64</v>
      </c>
      <c r="B68" s="4" t="s">
        <v>2525</v>
      </c>
      <c r="C68" s="1" t="s">
        <v>1013</v>
      </c>
      <c r="D68" s="4" t="s">
        <v>19</v>
      </c>
      <c r="E68" s="1" t="s">
        <v>1014</v>
      </c>
      <c r="F68" s="1" t="s">
        <v>1015</v>
      </c>
      <c r="G68" s="1" t="s">
        <v>3395</v>
      </c>
      <c r="H68" s="1" t="s">
        <v>15</v>
      </c>
      <c r="I68" s="1" t="s">
        <v>15</v>
      </c>
      <c r="J68" s="4">
        <v>5</v>
      </c>
      <c r="K68" s="2">
        <v>5</v>
      </c>
      <c r="L68" s="11">
        <f t="shared" si="2"/>
        <v>10</v>
      </c>
      <c r="M68" s="1">
        <v>2014</v>
      </c>
      <c r="N68" s="1">
        <v>2016</v>
      </c>
      <c r="O68" s="3">
        <v>35709</v>
      </c>
    </row>
    <row r="69" spans="1:15" x14ac:dyDescent="0.2">
      <c r="A69" s="4">
        <v>65</v>
      </c>
      <c r="B69" s="4" t="s">
        <v>2526</v>
      </c>
      <c r="C69" s="1" t="s">
        <v>117</v>
      </c>
      <c r="D69" s="4" t="s">
        <v>19</v>
      </c>
      <c r="E69" s="1" t="s">
        <v>118</v>
      </c>
      <c r="F69" s="1" t="s">
        <v>119</v>
      </c>
      <c r="G69" s="1" t="s">
        <v>3395</v>
      </c>
      <c r="H69" s="1" t="s">
        <v>15</v>
      </c>
      <c r="I69" s="1" t="s">
        <v>15</v>
      </c>
      <c r="J69" s="4">
        <v>5</v>
      </c>
      <c r="K69" s="2">
        <v>5</v>
      </c>
      <c r="L69" s="11">
        <f t="shared" si="2"/>
        <v>10</v>
      </c>
      <c r="M69" s="1">
        <v>2014</v>
      </c>
      <c r="N69" s="1">
        <v>2016</v>
      </c>
      <c r="O69" s="3">
        <v>36349</v>
      </c>
    </row>
    <row r="70" spans="1:15" x14ac:dyDescent="0.2">
      <c r="A70" s="4">
        <v>66</v>
      </c>
      <c r="B70" s="4" t="s">
        <v>2527</v>
      </c>
      <c r="C70" s="1" t="s">
        <v>1309</v>
      </c>
      <c r="D70" s="4" t="s">
        <v>13</v>
      </c>
      <c r="E70" s="1" t="s">
        <v>543</v>
      </c>
      <c r="F70" s="1" t="s">
        <v>1310</v>
      </c>
      <c r="G70" s="1" t="s">
        <v>3395</v>
      </c>
      <c r="H70" s="1" t="s">
        <v>15</v>
      </c>
      <c r="I70" s="1" t="s">
        <v>15</v>
      </c>
      <c r="J70" s="4">
        <v>5</v>
      </c>
      <c r="K70" s="2">
        <v>5</v>
      </c>
      <c r="L70" s="11">
        <f t="shared" si="2"/>
        <v>10</v>
      </c>
      <c r="M70" s="1">
        <v>2013</v>
      </c>
      <c r="N70" s="1">
        <v>2016</v>
      </c>
      <c r="O70" s="3">
        <v>35744</v>
      </c>
    </row>
    <row r="71" spans="1:15" x14ac:dyDescent="0.2">
      <c r="A71" s="4">
        <v>67</v>
      </c>
      <c r="B71" s="4" t="s">
        <v>2528</v>
      </c>
      <c r="C71" s="1" t="s">
        <v>791</v>
      </c>
      <c r="D71" s="4" t="s">
        <v>13</v>
      </c>
      <c r="E71" s="1" t="s">
        <v>792</v>
      </c>
      <c r="F71" s="1" t="s">
        <v>793</v>
      </c>
      <c r="G71" s="1" t="s">
        <v>3395</v>
      </c>
      <c r="H71" s="1" t="s">
        <v>111</v>
      </c>
      <c r="I71" s="1" t="s">
        <v>15</v>
      </c>
      <c r="J71" s="4">
        <v>5</v>
      </c>
      <c r="K71" s="2">
        <v>5</v>
      </c>
      <c r="L71" s="11">
        <f t="shared" si="2"/>
        <v>10</v>
      </c>
      <c r="M71" s="1">
        <v>2014</v>
      </c>
      <c r="N71" s="1">
        <v>2016</v>
      </c>
      <c r="O71" s="3">
        <v>36160</v>
      </c>
    </row>
    <row r="72" spans="1:15" x14ac:dyDescent="0.2">
      <c r="A72" s="4">
        <v>68</v>
      </c>
      <c r="B72" s="4" t="s">
        <v>2529</v>
      </c>
      <c r="C72" s="1" t="s">
        <v>567</v>
      </c>
      <c r="D72" s="4" t="s">
        <v>19</v>
      </c>
      <c r="E72" s="1" t="s">
        <v>568</v>
      </c>
      <c r="F72" s="1" t="s">
        <v>569</v>
      </c>
      <c r="G72" s="1" t="s">
        <v>3395</v>
      </c>
      <c r="H72" s="1" t="s">
        <v>15</v>
      </c>
      <c r="I72" s="1" t="s">
        <v>15</v>
      </c>
      <c r="J72" s="4">
        <v>5</v>
      </c>
      <c r="K72" s="2">
        <v>5</v>
      </c>
      <c r="L72" s="11">
        <f t="shared" si="2"/>
        <v>10</v>
      </c>
      <c r="M72" s="1">
        <v>2014</v>
      </c>
      <c r="N72" s="1">
        <v>2016</v>
      </c>
      <c r="O72" s="3">
        <v>35481</v>
      </c>
    </row>
    <row r="73" spans="1:15" x14ac:dyDescent="0.2">
      <c r="A73" s="4">
        <v>69</v>
      </c>
      <c r="B73" s="4" t="s">
        <v>2530</v>
      </c>
      <c r="C73" s="1" t="s">
        <v>1868</v>
      </c>
      <c r="D73" s="4" t="s">
        <v>13</v>
      </c>
      <c r="E73" s="1" t="s">
        <v>1869</v>
      </c>
      <c r="F73" s="1" t="s">
        <v>1870</v>
      </c>
      <c r="G73" s="1" t="s">
        <v>3395</v>
      </c>
      <c r="H73" s="1" t="s">
        <v>15</v>
      </c>
      <c r="I73" s="1" t="s">
        <v>15</v>
      </c>
      <c r="J73" s="4">
        <v>5</v>
      </c>
      <c r="K73" s="2">
        <v>5</v>
      </c>
      <c r="L73" s="11">
        <f t="shared" si="2"/>
        <v>10</v>
      </c>
      <c r="M73" s="1">
        <v>2014</v>
      </c>
      <c r="N73" s="1">
        <v>2016</v>
      </c>
      <c r="O73" s="3">
        <v>36056</v>
      </c>
    </row>
    <row r="74" spans="1:15" x14ac:dyDescent="0.2">
      <c r="A74" s="4">
        <v>70</v>
      </c>
      <c r="B74" s="4" t="s">
        <v>2531</v>
      </c>
      <c r="C74" s="1" t="s">
        <v>1311</v>
      </c>
      <c r="D74" s="4" t="s">
        <v>13</v>
      </c>
      <c r="E74" s="1" t="s">
        <v>1312</v>
      </c>
      <c r="F74" s="1" t="s">
        <v>721</v>
      </c>
      <c r="G74" s="1" t="s">
        <v>3395</v>
      </c>
      <c r="H74" s="1" t="s">
        <v>18</v>
      </c>
      <c r="I74" s="1" t="s">
        <v>18</v>
      </c>
      <c r="J74" s="4">
        <v>5</v>
      </c>
      <c r="K74" s="2">
        <v>5</v>
      </c>
      <c r="L74" s="11">
        <f t="shared" si="2"/>
        <v>10</v>
      </c>
      <c r="M74" s="1">
        <v>2013</v>
      </c>
      <c r="N74" s="1">
        <v>2015</v>
      </c>
      <c r="O74" s="3">
        <v>36111</v>
      </c>
    </row>
    <row r="75" spans="1:15" x14ac:dyDescent="0.2">
      <c r="A75" s="4">
        <v>71</v>
      </c>
      <c r="B75" s="4" t="s">
        <v>2532</v>
      </c>
      <c r="C75" s="1" t="s">
        <v>597</v>
      </c>
      <c r="D75" s="4" t="s">
        <v>13</v>
      </c>
      <c r="E75" s="1" t="s">
        <v>598</v>
      </c>
      <c r="F75" s="1" t="s">
        <v>599</v>
      </c>
      <c r="G75" s="1" t="s">
        <v>3399</v>
      </c>
      <c r="H75" s="1" t="s">
        <v>18</v>
      </c>
      <c r="I75" s="1" t="s">
        <v>18</v>
      </c>
      <c r="J75" s="4">
        <v>5</v>
      </c>
      <c r="K75" s="2">
        <v>5</v>
      </c>
      <c r="L75" s="11">
        <f t="shared" si="2"/>
        <v>10</v>
      </c>
      <c r="M75" s="1">
        <v>2013</v>
      </c>
      <c r="N75" s="1">
        <v>2015</v>
      </c>
      <c r="O75" s="3">
        <v>36057</v>
      </c>
    </row>
    <row r="76" spans="1:15" x14ac:dyDescent="0.2">
      <c r="A76" s="4">
        <v>72</v>
      </c>
      <c r="B76" s="4" t="s">
        <v>2533</v>
      </c>
      <c r="C76" s="1" t="s">
        <v>1915</v>
      </c>
      <c r="D76" s="4" t="s">
        <v>13</v>
      </c>
      <c r="E76" s="1" t="s">
        <v>1916</v>
      </c>
      <c r="F76" s="1" t="s">
        <v>1296</v>
      </c>
      <c r="G76" s="1" t="s">
        <v>3395</v>
      </c>
      <c r="H76" s="1" t="s">
        <v>15</v>
      </c>
      <c r="I76" s="1" t="s">
        <v>15</v>
      </c>
      <c r="J76" s="4">
        <v>5</v>
      </c>
      <c r="K76" s="2">
        <v>5</v>
      </c>
      <c r="L76" s="11">
        <f t="shared" si="2"/>
        <v>10</v>
      </c>
      <c r="M76" s="1">
        <v>2014</v>
      </c>
      <c r="N76" s="1">
        <v>2016</v>
      </c>
      <c r="O76" s="3">
        <v>36090</v>
      </c>
    </row>
    <row r="77" spans="1:15" x14ac:dyDescent="0.2">
      <c r="A77" s="4">
        <v>73</v>
      </c>
      <c r="B77" s="4" t="s">
        <v>2534</v>
      </c>
      <c r="C77" s="1" t="s">
        <v>991</v>
      </c>
      <c r="D77" s="4" t="s">
        <v>13</v>
      </c>
      <c r="E77" s="1" t="s">
        <v>992</v>
      </c>
      <c r="F77" s="1" t="s">
        <v>993</v>
      </c>
      <c r="G77" s="1" t="s">
        <v>3395</v>
      </c>
      <c r="H77" s="1" t="s">
        <v>15</v>
      </c>
      <c r="I77" s="1" t="s">
        <v>15</v>
      </c>
      <c r="J77" s="4">
        <v>5</v>
      </c>
      <c r="K77" s="2">
        <v>5</v>
      </c>
      <c r="L77" s="11">
        <f t="shared" si="2"/>
        <v>10</v>
      </c>
      <c r="M77" s="1">
        <v>2014</v>
      </c>
      <c r="N77" s="1">
        <v>2016</v>
      </c>
      <c r="O77" s="3">
        <v>35776</v>
      </c>
    </row>
    <row r="78" spans="1:15" x14ac:dyDescent="0.2">
      <c r="A78" s="4">
        <v>74</v>
      </c>
      <c r="B78" s="4" t="s">
        <v>2535</v>
      </c>
      <c r="C78" s="1" t="s">
        <v>388</v>
      </c>
      <c r="D78" s="4" t="s">
        <v>13</v>
      </c>
      <c r="E78" s="1" t="s">
        <v>389</v>
      </c>
      <c r="F78" s="1" t="s">
        <v>390</v>
      </c>
      <c r="G78" s="1" t="s">
        <v>3395</v>
      </c>
      <c r="H78" s="1" t="s">
        <v>15</v>
      </c>
      <c r="I78" s="1" t="s">
        <v>15</v>
      </c>
      <c r="J78" s="4">
        <v>5</v>
      </c>
      <c r="K78" s="2">
        <v>5</v>
      </c>
      <c r="L78" s="11">
        <f t="shared" si="2"/>
        <v>10</v>
      </c>
      <c r="M78" s="1">
        <v>2014</v>
      </c>
      <c r="N78" s="1">
        <v>2016</v>
      </c>
      <c r="O78" s="3">
        <v>35982</v>
      </c>
    </row>
    <row r="79" spans="1:15" x14ac:dyDescent="0.2">
      <c r="A79" s="4">
        <v>75</v>
      </c>
      <c r="B79" s="4" t="s">
        <v>2536</v>
      </c>
      <c r="C79" s="1" t="s">
        <v>978</v>
      </c>
      <c r="D79" s="4" t="s">
        <v>13</v>
      </c>
      <c r="E79" s="1" t="s">
        <v>979</v>
      </c>
      <c r="F79" s="1" t="s">
        <v>980</v>
      </c>
      <c r="G79" s="1" t="s">
        <v>3395</v>
      </c>
      <c r="H79" s="1" t="s">
        <v>15</v>
      </c>
      <c r="I79" s="1" t="s">
        <v>15</v>
      </c>
      <c r="J79" s="4">
        <v>5</v>
      </c>
      <c r="K79" s="2">
        <v>5</v>
      </c>
      <c r="L79" s="11">
        <f t="shared" ref="L79:L142" si="3">J79+K79</f>
        <v>10</v>
      </c>
      <c r="M79" s="1">
        <v>2014</v>
      </c>
      <c r="N79" s="1">
        <v>2016</v>
      </c>
      <c r="O79" s="3">
        <v>35800</v>
      </c>
    </row>
    <row r="80" spans="1:15" x14ac:dyDescent="0.2">
      <c r="A80" s="4">
        <v>76</v>
      </c>
      <c r="B80" s="4" t="s">
        <v>2537</v>
      </c>
      <c r="C80" s="1" t="s">
        <v>948</v>
      </c>
      <c r="D80" s="4" t="s">
        <v>19</v>
      </c>
      <c r="E80" s="1" t="s">
        <v>949</v>
      </c>
      <c r="F80" s="1" t="s">
        <v>950</v>
      </c>
      <c r="G80" s="1" t="s">
        <v>3399</v>
      </c>
      <c r="H80" s="1" t="s">
        <v>15</v>
      </c>
      <c r="I80" s="1" t="s">
        <v>15</v>
      </c>
      <c r="J80" s="4">
        <v>5</v>
      </c>
      <c r="K80" s="2">
        <v>5</v>
      </c>
      <c r="L80" s="11">
        <f t="shared" si="3"/>
        <v>10</v>
      </c>
      <c r="M80" s="1">
        <v>2014</v>
      </c>
      <c r="N80" s="1">
        <v>2016</v>
      </c>
      <c r="O80" s="3">
        <v>35870</v>
      </c>
    </row>
    <row r="81" spans="1:15" x14ac:dyDescent="0.2">
      <c r="A81" s="4">
        <v>77</v>
      </c>
      <c r="B81" s="4" t="s">
        <v>2538</v>
      </c>
      <c r="C81" s="1" t="s">
        <v>210</v>
      </c>
      <c r="D81" s="4" t="s">
        <v>13</v>
      </c>
      <c r="E81" s="1" t="s">
        <v>273</v>
      </c>
      <c r="F81" s="1" t="s">
        <v>274</v>
      </c>
      <c r="G81" s="1" t="s">
        <v>3395</v>
      </c>
      <c r="H81" s="1" t="s">
        <v>15</v>
      </c>
      <c r="I81" s="1" t="s">
        <v>15</v>
      </c>
      <c r="J81" s="4">
        <v>5</v>
      </c>
      <c r="K81" s="2">
        <v>5</v>
      </c>
      <c r="L81" s="11">
        <f t="shared" si="3"/>
        <v>10</v>
      </c>
      <c r="M81" s="1">
        <v>2014</v>
      </c>
      <c r="N81" s="1">
        <v>2016</v>
      </c>
      <c r="O81" s="3">
        <v>36135</v>
      </c>
    </row>
    <row r="82" spans="1:15" x14ac:dyDescent="0.2">
      <c r="A82" s="4">
        <v>78</v>
      </c>
      <c r="B82" s="4" t="s">
        <v>2539</v>
      </c>
      <c r="C82" s="1" t="s">
        <v>1980</v>
      </c>
      <c r="D82" s="4" t="s">
        <v>13</v>
      </c>
      <c r="E82" s="1" t="s">
        <v>637</v>
      </c>
      <c r="F82" s="1" t="s">
        <v>1692</v>
      </c>
      <c r="G82" s="1" t="s">
        <v>3395</v>
      </c>
      <c r="H82" s="1" t="s">
        <v>15</v>
      </c>
      <c r="I82" s="1" t="s">
        <v>15</v>
      </c>
      <c r="J82" s="4">
        <v>5</v>
      </c>
      <c r="K82" s="2">
        <v>5</v>
      </c>
      <c r="L82" s="11">
        <f t="shared" si="3"/>
        <v>10</v>
      </c>
      <c r="M82" s="1">
        <v>2014</v>
      </c>
      <c r="N82" s="1">
        <v>2016</v>
      </c>
      <c r="O82" s="3">
        <v>36526</v>
      </c>
    </row>
    <row r="83" spans="1:15" x14ac:dyDescent="0.2">
      <c r="A83" s="4">
        <v>79</v>
      </c>
      <c r="B83" s="4" t="s">
        <v>2540</v>
      </c>
      <c r="C83" s="1" t="s">
        <v>240</v>
      </c>
      <c r="D83" s="4" t="s">
        <v>19</v>
      </c>
      <c r="E83" s="1" t="s">
        <v>70</v>
      </c>
      <c r="F83" s="1" t="s">
        <v>241</v>
      </c>
      <c r="G83" s="1" t="s">
        <v>3395</v>
      </c>
      <c r="H83" s="1" t="s">
        <v>15</v>
      </c>
      <c r="I83" s="1" t="s">
        <v>15</v>
      </c>
      <c r="J83" s="4">
        <v>5</v>
      </c>
      <c r="K83" s="2">
        <v>5</v>
      </c>
      <c r="L83" s="11">
        <f t="shared" si="3"/>
        <v>10</v>
      </c>
      <c r="M83" s="1">
        <v>2014</v>
      </c>
      <c r="N83" s="1">
        <v>2016</v>
      </c>
      <c r="O83" s="3">
        <v>36161</v>
      </c>
    </row>
    <row r="84" spans="1:15" x14ac:dyDescent="0.2">
      <c r="A84" s="4">
        <v>80</v>
      </c>
      <c r="B84" s="4" t="s">
        <v>2541</v>
      </c>
      <c r="C84" s="1" t="s">
        <v>975</v>
      </c>
      <c r="D84" s="4" t="s">
        <v>13</v>
      </c>
      <c r="E84" s="1" t="s">
        <v>976</v>
      </c>
      <c r="F84" s="1" t="s">
        <v>977</v>
      </c>
      <c r="G84" s="1" t="s">
        <v>3395</v>
      </c>
      <c r="H84" s="1" t="s">
        <v>15</v>
      </c>
      <c r="I84" s="1" t="s">
        <v>15</v>
      </c>
      <c r="J84" s="4">
        <v>5</v>
      </c>
      <c r="K84" s="2">
        <v>5</v>
      </c>
      <c r="L84" s="11">
        <f t="shared" si="3"/>
        <v>10</v>
      </c>
      <c r="M84" s="1">
        <v>2014</v>
      </c>
      <c r="N84" s="1">
        <v>2016</v>
      </c>
      <c r="O84" s="3">
        <v>35807</v>
      </c>
    </row>
    <row r="85" spans="1:15" x14ac:dyDescent="0.2">
      <c r="A85" s="4">
        <v>81</v>
      </c>
      <c r="B85" s="4" t="s">
        <v>2542</v>
      </c>
      <c r="C85" s="1" t="s">
        <v>1957</v>
      </c>
      <c r="D85" s="4" t="s">
        <v>13</v>
      </c>
      <c r="E85" s="1" t="s">
        <v>1958</v>
      </c>
      <c r="F85" s="1" t="s">
        <v>1959</v>
      </c>
      <c r="G85" s="1" t="s">
        <v>3395</v>
      </c>
      <c r="H85" s="1" t="s">
        <v>15</v>
      </c>
      <c r="I85" s="1" t="s">
        <v>15</v>
      </c>
      <c r="J85" s="4">
        <v>5</v>
      </c>
      <c r="K85" s="2">
        <v>5</v>
      </c>
      <c r="L85" s="11">
        <f t="shared" si="3"/>
        <v>10</v>
      </c>
      <c r="M85" s="1">
        <v>2014</v>
      </c>
      <c r="N85" s="1">
        <v>2016</v>
      </c>
      <c r="O85" s="3">
        <v>36329</v>
      </c>
    </row>
    <row r="86" spans="1:15" x14ac:dyDescent="0.2">
      <c r="A86" s="4">
        <v>82</v>
      </c>
      <c r="B86" s="4" t="s">
        <v>2543</v>
      </c>
      <c r="C86" s="1" t="s">
        <v>2192</v>
      </c>
      <c r="D86" s="4" t="s">
        <v>19</v>
      </c>
      <c r="E86" s="1" t="s">
        <v>1660</v>
      </c>
      <c r="F86" s="1" t="s">
        <v>2193</v>
      </c>
      <c r="G86" s="1" t="s">
        <v>3395</v>
      </c>
      <c r="H86" s="1" t="s">
        <v>15</v>
      </c>
      <c r="I86" s="1" t="s">
        <v>15</v>
      </c>
      <c r="J86" s="4">
        <v>5</v>
      </c>
      <c r="K86" s="2">
        <v>4.83</v>
      </c>
      <c r="L86" s="11">
        <f t="shared" si="3"/>
        <v>9.83</v>
      </c>
      <c r="M86" s="1">
        <v>2014</v>
      </c>
      <c r="N86" s="1">
        <v>2016</v>
      </c>
      <c r="O86" s="3">
        <v>36031</v>
      </c>
    </row>
    <row r="87" spans="1:15" x14ac:dyDescent="0.2">
      <c r="A87" s="4">
        <v>83</v>
      </c>
      <c r="B87" s="4" t="s">
        <v>2544</v>
      </c>
      <c r="C87" s="1" t="s">
        <v>2212</v>
      </c>
      <c r="D87" s="4" t="s">
        <v>13</v>
      </c>
      <c r="E87" s="1" t="s">
        <v>44</v>
      </c>
      <c r="F87" s="1" t="s">
        <v>667</v>
      </c>
      <c r="G87" s="1" t="s">
        <v>3395</v>
      </c>
      <c r="H87" s="1" t="s">
        <v>15</v>
      </c>
      <c r="I87" s="1" t="s">
        <v>15</v>
      </c>
      <c r="J87" s="4">
        <v>5</v>
      </c>
      <c r="K87" s="2">
        <v>4.83</v>
      </c>
      <c r="L87" s="11">
        <f t="shared" si="3"/>
        <v>9.83</v>
      </c>
      <c r="M87" s="1">
        <v>2014</v>
      </c>
      <c r="N87" s="1">
        <v>2016</v>
      </c>
      <c r="O87" s="3">
        <v>35783</v>
      </c>
    </row>
    <row r="88" spans="1:15" x14ac:dyDescent="0.2">
      <c r="A88" s="4">
        <v>84</v>
      </c>
      <c r="B88" s="4" t="s">
        <v>2545</v>
      </c>
      <c r="C88" s="1" t="s">
        <v>1603</v>
      </c>
      <c r="D88" s="4" t="s">
        <v>13</v>
      </c>
      <c r="E88" s="1" t="s">
        <v>1604</v>
      </c>
      <c r="F88" s="1" t="s">
        <v>1605</v>
      </c>
      <c r="G88" s="1" t="s">
        <v>3395</v>
      </c>
      <c r="H88" s="1" t="s">
        <v>17</v>
      </c>
      <c r="I88" s="1" t="s">
        <v>17</v>
      </c>
      <c r="J88" s="4">
        <v>5</v>
      </c>
      <c r="K88" s="2">
        <v>5</v>
      </c>
      <c r="L88" s="11">
        <f t="shared" si="3"/>
        <v>10</v>
      </c>
      <c r="M88" s="1">
        <v>2013</v>
      </c>
      <c r="N88" s="1">
        <v>2015</v>
      </c>
      <c r="O88" s="3">
        <v>35707</v>
      </c>
    </row>
    <row r="89" spans="1:15" x14ac:dyDescent="0.2">
      <c r="A89" s="4">
        <v>85</v>
      </c>
      <c r="B89" s="4" t="s">
        <v>2546</v>
      </c>
      <c r="C89" s="1" t="s">
        <v>1001</v>
      </c>
      <c r="D89" s="4" t="s">
        <v>13</v>
      </c>
      <c r="E89" s="1" t="s">
        <v>1002</v>
      </c>
      <c r="F89" s="1" t="s">
        <v>1003</v>
      </c>
      <c r="G89" s="1" t="s">
        <v>3395</v>
      </c>
      <c r="H89" s="1" t="s">
        <v>15</v>
      </c>
      <c r="I89" s="1" t="s">
        <v>15</v>
      </c>
      <c r="J89" s="4">
        <v>5</v>
      </c>
      <c r="K89" s="2">
        <v>5</v>
      </c>
      <c r="L89" s="11">
        <f t="shared" si="3"/>
        <v>10</v>
      </c>
      <c r="M89" s="1">
        <v>2014</v>
      </c>
      <c r="N89" s="1">
        <v>2016</v>
      </c>
      <c r="O89" s="3">
        <v>35754</v>
      </c>
    </row>
    <row r="90" spans="1:15" x14ac:dyDescent="0.2">
      <c r="A90" s="4">
        <v>86</v>
      </c>
      <c r="B90" s="4" t="s">
        <v>2547</v>
      </c>
      <c r="C90" s="1" t="s">
        <v>302</v>
      </c>
      <c r="D90" s="4" t="s">
        <v>13</v>
      </c>
      <c r="E90" s="1" t="s">
        <v>303</v>
      </c>
      <c r="F90" s="1" t="s">
        <v>304</v>
      </c>
      <c r="G90" s="1" t="s">
        <v>3395</v>
      </c>
      <c r="H90" s="1" t="s">
        <v>15</v>
      </c>
      <c r="I90" s="1" t="s">
        <v>15</v>
      </c>
      <c r="J90" s="4">
        <v>5</v>
      </c>
      <c r="K90" s="2">
        <v>5</v>
      </c>
      <c r="L90" s="11">
        <f t="shared" si="3"/>
        <v>10</v>
      </c>
      <c r="M90" s="1">
        <v>2014</v>
      </c>
      <c r="N90" s="1">
        <v>2016</v>
      </c>
      <c r="O90" s="3">
        <v>36096</v>
      </c>
    </row>
    <row r="91" spans="1:15" x14ac:dyDescent="0.2">
      <c r="A91" s="4">
        <v>87</v>
      </c>
      <c r="B91" s="4" t="s">
        <v>2548</v>
      </c>
      <c r="C91" s="1" t="s">
        <v>710</v>
      </c>
      <c r="D91" s="4" t="s">
        <v>19</v>
      </c>
      <c r="E91" s="1" t="s">
        <v>711</v>
      </c>
      <c r="F91" s="1" t="s">
        <v>712</v>
      </c>
      <c r="G91" s="1" t="s">
        <v>3395</v>
      </c>
      <c r="H91" s="1" t="s">
        <v>15</v>
      </c>
      <c r="I91" s="1" t="s">
        <v>15</v>
      </c>
      <c r="J91" s="4">
        <v>5</v>
      </c>
      <c r="K91" s="2">
        <v>5</v>
      </c>
      <c r="L91" s="11">
        <f t="shared" si="3"/>
        <v>10</v>
      </c>
      <c r="M91" s="1">
        <v>2014</v>
      </c>
      <c r="N91" s="1">
        <v>2016</v>
      </c>
      <c r="O91" s="3">
        <v>36492</v>
      </c>
    </row>
    <row r="92" spans="1:15" x14ac:dyDescent="0.2">
      <c r="A92" s="4">
        <v>88</v>
      </c>
      <c r="B92" s="4" t="s">
        <v>2549</v>
      </c>
      <c r="C92" s="1" t="s">
        <v>457</v>
      </c>
      <c r="D92" s="4" t="s">
        <v>13</v>
      </c>
      <c r="E92" s="1" t="s">
        <v>458</v>
      </c>
      <c r="F92" s="1" t="s">
        <v>459</v>
      </c>
      <c r="G92" s="1" t="s">
        <v>3395</v>
      </c>
      <c r="H92" s="1" t="s">
        <v>49</v>
      </c>
      <c r="I92" s="1" t="s">
        <v>15</v>
      </c>
      <c r="J92" s="4">
        <v>5</v>
      </c>
      <c r="K92" s="2">
        <v>5</v>
      </c>
      <c r="L92" s="11">
        <f t="shared" si="3"/>
        <v>10</v>
      </c>
      <c r="M92" s="1">
        <v>2014</v>
      </c>
      <c r="N92" s="1">
        <v>2016</v>
      </c>
      <c r="O92" s="3">
        <v>35827</v>
      </c>
    </row>
    <row r="93" spans="1:15" x14ac:dyDescent="0.2">
      <c r="A93" s="4">
        <v>89</v>
      </c>
      <c r="B93" s="4" t="s">
        <v>2550</v>
      </c>
      <c r="C93" s="1" t="s">
        <v>1476</v>
      </c>
      <c r="D93" s="4" t="s">
        <v>13</v>
      </c>
      <c r="E93" s="1" t="s">
        <v>1477</v>
      </c>
      <c r="F93" s="1" t="s">
        <v>216</v>
      </c>
      <c r="G93" s="1" t="s">
        <v>3395</v>
      </c>
      <c r="H93" s="1" t="s">
        <v>15</v>
      </c>
      <c r="I93" s="1" t="s">
        <v>15</v>
      </c>
      <c r="J93" s="4">
        <v>5</v>
      </c>
      <c r="K93" s="2">
        <v>5</v>
      </c>
      <c r="L93" s="11">
        <f t="shared" si="3"/>
        <v>10</v>
      </c>
      <c r="M93" s="1">
        <v>2013</v>
      </c>
      <c r="N93" s="1">
        <v>2015</v>
      </c>
      <c r="O93" s="3">
        <v>36144</v>
      </c>
    </row>
    <row r="94" spans="1:15" x14ac:dyDescent="0.2">
      <c r="A94" s="4">
        <v>90</v>
      </c>
      <c r="B94" s="4" t="s">
        <v>2551</v>
      </c>
      <c r="C94" s="1" t="s">
        <v>1024</v>
      </c>
      <c r="D94" s="4" t="s">
        <v>13</v>
      </c>
      <c r="E94" s="1" t="s">
        <v>1025</v>
      </c>
      <c r="F94" s="1" t="s">
        <v>1026</v>
      </c>
      <c r="G94" s="1" t="s">
        <v>3395</v>
      </c>
      <c r="H94" s="1" t="s">
        <v>15</v>
      </c>
      <c r="I94" s="1" t="s">
        <v>15</v>
      </c>
      <c r="J94" s="4">
        <v>5</v>
      </c>
      <c r="K94" s="2">
        <v>5</v>
      </c>
      <c r="L94" s="11">
        <f t="shared" si="3"/>
        <v>10</v>
      </c>
      <c r="M94" s="1">
        <v>2014</v>
      </c>
      <c r="N94" s="1">
        <v>2016</v>
      </c>
      <c r="O94" s="3">
        <v>35654</v>
      </c>
    </row>
    <row r="95" spans="1:15" x14ac:dyDescent="0.2">
      <c r="A95" s="4">
        <v>91</v>
      </c>
      <c r="B95" s="4" t="s">
        <v>2552</v>
      </c>
      <c r="C95" s="1" t="s">
        <v>1407</v>
      </c>
      <c r="D95" s="4" t="s">
        <v>13</v>
      </c>
      <c r="E95" s="1" t="s">
        <v>1408</v>
      </c>
      <c r="F95" s="1" t="s">
        <v>1409</v>
      </c>
      <c r="G95" s="1" t="s">
        <v>3395</v>
      </c>
      <c r="H95" s="1" t="s">
        <v>66</v>
      </c>
      <c r="I95" s="1" t="s">
        <v>66</v>
      </c>
      <c r="J95" s="4">
        <v>5</v>
      </c>
      <c r="K95" s="2">
        <v>5</v>
      </c>
      <c r="L95" s="11">
        <f t="shared" si="3"/>
        <v>10</v>
      </c>
      <c r="M95" s="1">
        <v>2014</v>
      </c>
      <c r="N95" s="1">
        <v>2016</v>
      </c>
      <c r="O95" s="3">
        <v>35904</v>
      </c>
    </row>
    <row r="96" spans="1:15" x14ac:dyDescent="0.2">
      <c r="A96" s="4">
        <v>92</v>
      </c>
      <c r="B96" s="4" t="s">
        <v>2553</v>
      </c>
      <c r="C96" s="1" t="s">
        <v>2140</v>
      </c>
      <c r="D96" s="4" t="s">
        <v>19</v>
      </c>
      <c r="E96" s="1" t="s">
        <v>581</v>
      </c>
      <c r="F96" s="1" t="s">
        <v>2141</v>
      </c>
      <c r="G96" s="1" t="s">
        <v>3395</v>
      </c>
      <c r="H96" s="1" t="s">
        <v>17</v>
      </c>
      <c r="I96" s="1" t="s">
        <v>17</v>
      </c>
      <c r="J96" s="4">
        <v>5</v>
      </c>
      <c r="K96" s="2">
        <v>4.92</v>
      </c>
      <c r="L96" s="11">
        <f t="shared" si="3"/>
        <v>9.92</v>
      </c>
      <c r="M96" s="1">
        <v>2013</v>
      </c>
      <c r="N96" s="1">
        <v>2015</v>
      </c>
      <c r="O96" s="3">
        <v>36012</v>
      </c>
    </row>
    <row r="97" spans="1:15" x14ac:dyDescent="0.2">
      <c r="A97" s="4">
        <v>93</v>
      </c>
      <c r="B97" s="4" t="s">
        <v>2554</v>
      </c>
      <c r="C97" s="1" t="s">
        <v>2247</v>
      </c>
      <c r="D97" s="4" t="s">
        <v>13</v>
      </c>
      <c r="E97" s="1" t="s">
        <v>2248</v>
      </c>
      <c r="F97" s="1" t="s">
        <v>2249</v>
      </c>
      <c r="G97" s="1" t="s">
        <v>3395</v>
      </c>
      <c r="H97" s="1" t="s">
        <v>15</v>
      </c>
      <c r="I97" s="1" t="s">
        <v>15</v>
      </c>
      <c r="J97" s="4">
        <v>5</v>
      </c>
      <c r="K97" s="2">
        <v>4.83</v>
      </c>
      <c r="L97" s="11">
        <f t="shared" si="3"/>
        <v>9.83</v>
      </c>
      <c r="M97" s="1">
        <v>2014</v>
      </c>
      <c r="N97" s="1">
        <v>2016</v>
      </c>
      <c r="O97" s="3">
        <v>36028</v>
      </c>
    </row>
    <row r="98" spans="1:15" x14ac:dyDescent="0.2">
      <c r="A98" s="4">
        <v>94</v>
      </c>
      <c r="B98" s="4" t="s">
        <v>2555</v>
      </c>
      <c r="C98" s="1" t="s">
        <v>966</v>
      </c>
      <c r="D98" s="4" t="s">
        <v>13</v>
      </c>
      <c r="E98" s="1" t="s">
        <v>967</v>
      </c>
      <c r="F98" s="1" t="s">
        <v>968</v>
      </c>
      <c r="G98" s="1" t="s">
        <v>3395</v>
      </c>
      <c r="H98" s="1" t="s">
        <v>15</v>
      </c>
      <c r="I98" s="1" t="s">
        <v>15</v>
      </c>
      <c r="J98" s="4">
        <v>5</v>
      </c>
      <c r="K98" s="2">
        <v>5</v>
      </c>
      <c r="L98" s="11">
        <f t="shared" si="3"/>
        <v>10</v>
      </c>
      <c r="M98" s="1">
        <v>2014</v>
      </c>
      <c r="N98" s="1">
        <v>2016</v>
      </c>
      <c r="O98" s="3">
        <v>35828</v>
      </c>
    </row>
    <row r="99" spans="1:15" x14ac:dyDescent="0.2">
      <c r="A99" s="4">
        <v>95</v>
      </c>
      <c r="B99" s="4" t="s">
        <v>2556</v>
      </c>
      <c r="C99" s="1" t="s">
        <v>198</v>
      </c>
      <c r="D99" s="4" t="s">
        <v>13</v>
      </c>
      <c r="E99" s="1" t="s">
        <v>199</v>
      </c>
      <c r="F99" s="1" t="s">
        <v>200</v>
      </c>
      <c r="G99" s="1" t="s">
        <v>3395</v>
      </c>
      <c r="H99" s="1" t="s">
        <v>17</v>
      </c>
      <c r="I99" s="1" t="s">
        <v>17</v>
      </c>
      <c r="J99" s="4">
        <v>5</v>
      </c>
      <c r="K99" s="2">
        <v>5</v>
      </c>
      <c r="L99" s="11">
        <f t="shared" si="3"/>
        <v>10</v>
      </c>
      <c r="M99" s="1">
        <v>2014</v>
      </c>
      <c r="N99" s="1">
        <v>2016</v>
      </c>
      <c r="O99" s="3">
        <v>36208</v>
      </c>
    </row>
    <row r="100" spans="1:15" x14ac:dyDescent="0.2">
      <c r="A100" s="4">
        <v>96</v>
      </c>
      <c r="B100" s="4" t="s">
        <v>2557</v>
      </c>
      <c r="C100" s="1" t="s">
        <v>2213</v>
      </c>
      <c r="D100" s="4" t="s">
        <v>13</v>
      </c>
      <c r="E100" s="1" t="s">
        <v>2214</v>
      </c>
      <c r="F100" s="1" t="s">
        <v>2215</v>
      </c>
      <c r="G100" s="1" t="s">
        <v>3395</v>
      </c>
      <c r="H100" s="1" t="s">
        <v>97</v>
      </c>
      <c r="I100" s="1" t="s">
        <v>97</v>
      </c>
      <c r="J100" s="4">
        <v>5</v>
      </c>
      <c r="K100" s="2">
        <v>4.83</v>
      </c>
      <c r="L100" s="11">
        <f t="shared" si="3"/>
        <v>9.83</v>
      </c>
      <c r="M100" s="1">
        <v>2014</v>
      </c>
      <c r="N100" s="1">
        <v>2016</v>
      </c>
      <c r="O100" s="3">
        <v>35520</v>
      </c>
    </row>
    <row r="101" spans="1:15" x14ac:dyDescent="0.2">
      <c r="A101" s="4">
        <v>97</v>
      </c>
      <c r="B101" s="4" t="s">
        <v>2558</v>
      </c>
      <c r="C101" s="1" t="s">
        <v>655</v>
      </c>
      <c r="D101" s="4" t="s">
        <v>19</v>
      </c>
      <c r="E101" s="1" t="s">
        <v>656</v>
      </c>
      <c r="F101" s="1" t="s">
        <v>657</v>
      </c>
      <c r="G101" s="1" t="s">
        <v>3395</v>
      </c>
      <c r="H101" s="1" t="s">
        <v>15</v>
      </c>
      <c r="I101" s="1" t="s">
        <v>15</v>
      </c>
      <c r="J101" s="4">
        <v>5</v>
      </c>
      <c r="K101" s="2">
        <v>5</v>
      </c>
      <c r="L101" s="11">
        <f t="shared" si="3"/>
        <v>10</v>
      </c>
      <c r="M101" s="1">
        <v>2014</v>
      </c>
      <c r="N101" s="1">
        <v>2016</v>
      </c>
      <c r="O101" s="3">
        <v>35882</v>
      </c>
    </row>
    <row r="102" spans="1:15" x14ac:dyDescent="0.2">
      <c r="A102" s="4">
        <v>98</v>
      </c>
      <c r="B102" s="4" t="s">
        <v>2559</v>
      </c>
      <c r="C102" s="1" t="s">
        <v>856</v>
      </c>
      <c r="D102" s="4" t="s">
        <v>13</v>
      </c>
      <c r="E102" s="1" t="s">
        <v>857</v>
      </c>
      <c r="F102" s="1" t="s">
        <v>858</v>
      </c>
      <c r="G102" s="1" t="s">
        <v>3395</v>
      </c>
      <c r="H102" s="1" t="s">
        <v>15</v>
      </c>
      <c r="I102" s="1" t="s">
        <v>15</v>
      </c>
      <c r="J102" s="4">
        <v>5</v>
      </c>
      <c r="K102" s="2">
        <v>5</v>
      </c>
      <c r="L102" s="11">
        <f t="shared" si="3"/>
        <v>10</v>
      </c>
      <c r="M102" s="1">
        <v>2014</v>
      </c>
      <c r="N102" s="1">
        <v>2016</v>
      </c>
      <c r="O102" s="3">
        <v>36086</v>
      </c>
    </row>
    <row r="103" spans="1:15" x14ac:dyDescent="0.2">
      <c r="A103" s="4">
        <v>99</v>
      </c>
      <c r="B103" s="4" t="s">
        <v>2560</v>
      </c>
      <c r="C103" s="1" t="s">
        <v>1926</v>
      </c>
      <c r="D103" s="4" t="s">
        <v>13</v>
      </c>
      <c r="E103" s="1" t="s">
        <v>1927</v>
      </c>
      <c r="F103" s="1" t="s">
        <v>1928</v>
      </c>
      <c r="G103" s="1" t="s">
        <v>3395</v>
      </c>
      <c r="H103" s="1" t="s">
        <v>15</v>
      </c>
      <c r="I103" s="1" t="s">
        <v>15</v>
      </c>
      <c r="J103" s="4">
        <v>5</v>
      </c>
      <c r="K103" s="2">
        <v>5</v>
      </c>
      <c r="L103" s="11">
        <f t="shared" si="3"/>
        <v>10</v>
      </c>
      <c r="M103" s="1">
        <v>2014</v>
      </c>
      <c r="N103" s="1">
        <v>2016</v>
      </c>
      <c r="O103" s="3">
        <v>36180</v>
      </c>
    </row>
    <row r="104" spans="1:15" x14ac:dyDescent="0.2">
      <c r="A104" s="4">
        <v>100</v>
      </c>
      <c r="B104" s="4" t="s">
        <v>2561</v>
      </c>
      <c r="C104" s="1" t="s">
        <v>600</v>
      </c>
      <c r="D104" s="4" t="s">
        <v>19</v>
      </c>
      <c r="E104" s="1" t="s">
        <v>601</v>
      </c>
      <c r="F104" s="1" t="s">
        <v>602</v>
      </c>
      <c r="G104" s="1" t="s">
        <v>3395</v>
      </c>
      <c r="H104" s="1" t="s">
        <v>17</v>
      </c>
      <c r="I104" s="1" t="s">
        <v>17</v>
      </c>
      <c r="J104" s="4">
        <v>5</v>
      </c>
      <c r="K104" s="2">
        <v>5</v>
      </c>
      <c r="L104" s="11">
        <f t="shared" si="3"/>
        <v>10</v>
      </c>
      <c r="M104" s="1">
        <v>2013</v>
      </c>
      <c r="N104" s="1">
        <v>2015</v>
      </c>
      <c r="O104" s="3">
        <v>35998</v>
      </c>
    </row>
    <row r="105" spans="1:15" x14ac:dyDescent="0.2">
      <c r="A105" s="4">
        <v>101</v>
      </c>
      <c r="B105" s="4" t="s">
        <v>2562</v>
      </c>
      <c r="C105" s="1" t="s">
        <v>1601</v>
      </c>
      <c r="D105" s="4" t="s">
        <v>13</v>
      </c>
      <c r="E105" s="1" t="s">
        <v>1602</v>
      </c>
      <c r="F105" s="1" t="s">
        <v>16</v>
      </c>
      <c r="G105" s="1" t="s">
        <v>3395</v>
      </c>
      <c r="H105" s="1" t="s">
        <v>49</v>
      </c>
      <c r="I105" s="1" t="s">
        <v>15</v>
      </c>
      <c r="J105" s="4">
        <v>5</v>
      </c>
      <c r="K105" s="2">
        <v>5</v>
      </c>
      <c r="L105" s="11">
        <f t="shared" si="3"/>
        <v>10</v>
      </c>
      <c r="M105" s="1">
        <v>2013</v>
      </c>
      <c r="N105" s="1">
        <v>2015</v>
      </c>
      <c r="O105" s="3">
        <v>36078</v>
      </c>
    </row>
    <row r="106" spans="1:15" x14ac:dyDescent="0.2">
      <c r="A106" s="4">
        <v>102</v>
      </c>
      <c r="B106" s="4" t="s">
        <v>2563</v>
      </c>
      <c r="C106" s="1" t="s">
        <v>1880</v>
      </c>
      <c r="D106" s="4" t="s">
        <v>13</v>
      </c>
      <c r="E106" s="1" t="s">
        <v>1881</v>
      </c>
      <c r="F106" s="1" t="s">
        <v>1882</v>
      </c>
      <c r="G106" s="1" t="s">
        <v>3395</v>
      </c>
      <c r="H106" s="1" t="s">
        <v>15</v>
      </c>
      <c r="I106" s="1" t="s">
        <v>15</v>
      </c>
      <c r="J106" s="4">
        <v>5</v>
      </c>
      <c r="K106" s="2">
        <v>5</v>
      </c>
      <c r="L106" s="11">
        <f t="shared" si="3"/>
        <v>10</v>
      </c>
      <c r="M106" s="1">
        <v>2014</v>
      </c>
      <c r="N106" s="1">
        <v>2016</v>
      </c>
      <c r="O106" s="3">
        <v>35747</v>
      </c>
    </row>
    <row r="107" spans="1:15" x14ac:dyDescent="0.2">
      <c r="A107" s="4">
        <v>103</v>
      </c>
      <c r="B107" s="4" t="s">
        <v>2564</v>
      </c>
      <c r="C107" s="1" t="s">
        <v>638</v>
      </c>
      <c r="D107" s="4" t="s">
        <v>13</v>
      </c>
      <c r="E107" s="1" t="s">
        <v>639</v>
      </c>
      <c r="F107" s="1" t="s">
        <v>640</v>
      </c>
      <c r="G107" s="1" t="s">
        <v>3395</v>
      </c>
      <c r="H107" s="1" t="s">
        <v>111</v>
      </c>
      <c r="I107" s="1" t="s">
        <v>15</v>
      </c>
      <c r="J107" s="4">
        <v>5</v>
      </c>
      <c r="K107" s="2">
        <v>5</v>
      </c>
      <c r="L107" s="11">
        <f t="shared" si="3"/>
        <v>10</v>
      </c>
      <c r="M107" s="1">
        <v>2014</v>
      </c>
      <c r="N107" s="1">
        <v>2016</v>
      </c>
      <c r="O107" s="3">
        <v>35796</v>
      </c>
    </row>
    <row r="108" spans="1:15" x14ac:dyDescent="0.2">
      <c r="A108" s="4">
        <v>104</v>
      </c>
      <c r="B108" s="4" t="s">
        <v>2565</v>
      </c>
      <c r="C108" s="1" t="s">
        <v>1490</v>
      </c>
      <c r="D108" s="4" t="s">
        <v>13</v>
      </c>
      <c r="E108" s="1" t="s">
        <v>1491</v>
      </c>
      <c r="F108" s="1" t="s">
        <v>1492</v>
      </c>
      <c r="G108" s="1" t="s">
        <v>3395</v>
      </c>
      <c r="H108" s="1" t="s">
        <v>49</v>
      </c>
      <c r="I108" s="1" t="s">
        <v>15</v>
      </c>
      <c r="J108" s="4">
        <v>5</v>
      </c>
      <c r="K108" s="2">
        <v>5</v>
      </c>
      <c r="L108" s="11">
        <f t="shared" si="3"/>
        <v>10</v>
      </c>
      <c r="M108" s="1">
        <v>2014</v>
      </c>
      <c r="N108" s="1">
        <v>2016</v>
      </c>
      <c r="O108" s="3">
        <v>36055</v>
      </c>
    </row>
    <row r="109" spans="1:15" x14ac:dyDescent="0.2">
      <c r="A109" s="4">
        <v>105</v>
      </c>
      <c r="B109" s="4" t="s">
        <v>2566</v>
      </c>
      <c r="C109" s="1" t="s">
        <v>178</v>
      </c>
      <c r="D109" s="4" t="s">
        <v>19</v>
      </c>
      <c r="E109" s="1" t="s">
        <v>179</v>
      </c>
      <c r="F109" s="1" t="s">
        <v>180</v>
      </c>
      <c r="G109" s="1" t="s">
        <v>3395</v>
      </c>
      <c r="H109" s="1" t="s">
        <v>15</v>
      </c>
      <c r="I109" s="1" t="s">
        <v>15</v>
      </c>
      <c r="J109" s="4">
        <v>5</v>
      </c>
      <c r="K109" s="2">
        <v>5</v>
      </c>
      <c r="L109" s="11">
        <f t="shared" si="3"/>
        <v>10</v>
      </c>
      <c r="M109" s="1">
        <v>2014</v>
      </c>
      <c r="N109" s="1">
        <v>2016</v>
      </c>
      <c r="O109" s="3">
        <v>36261</v>
      </c>
    </row>
    <row r="110" spans="1:15" x14ac:dyDescent="0.2">
      <c r="A110" s="4">
        <v>106</v>
      </c>
      <c r="B110" s="4" t="s">
        <v>2567</v>
      </c>
      <c r="C110" s="1" t="s">
        <v>1404</v>
      </c>
      <c r="D110" s="4" t="s">
        <v>13</v>
      </c>
      <c r="E110" s="1" t="s">
        <v>1405</v>
      </c>
      <c r="F110" s="1" t="s">
        <v>1406</v>
      </c>
      <c r="G110" s="1" t="s">
        <v>3395</v>
      </c>
      <c r="H110" s="1" t="s">
        <v>15</v>
      </c>
      <c r="I110" s="1" t="s">
        <v>15</v>
      </c>
      <c r="J110" s="4">
        <v>5</v>
      </c>
      <c r="K110" s="2">
        <v>5</v>
      </c>
      <c r="L110" s="11">
        <f t="shared" si="3"/>
        <v>10</v>
      </c>
      <c r="M110" s="1">
        <v>2014</v>
      </c>
      <c r="N110" s="1">
        <v>2016</v>
      </c>
      <c r="O110" s="3">
        <v>35930</v>
      </c>
    </row>
    <row r="111" spans="1:15" x14ac:dyDescent="0.2">
      <c r="A111" s="4">
        <v>107</v>
      </c>
      <c r="B111" s="4" t="s">
        <v>2568</v>
      </c>
      <c r="C111" s="1" t="s">
        <v>970</v>
      </c>
      <c r="D111" s="4" t="s">
        <v>19</v>
      </c>
      <c r="E111" s="1" t="s">
        <v>971</v>
      </c>
      <c r="F111" s="1" t="s">
        <v>972</v>
      </c>
      <c r="G111" s="1" t="s">
        <v>3395</v>
      </c>
      <c r="H111" s="1" t="s">
        <v>15</v>
      </c>
      <c r="I111" s="1" t="s">
        <v>15</v>
      </c>
      <c r="J111" s="4">
        <v>5</v>
      </c>
      <c r="K111" s="2">
        <v>5</v>
      </c>
      <c r="L111" s="11">
        <f t="shared" si="3"/>
        <v>10</v>
      </c>
      <c r="M111" s="1">
        <v>2014</v>
      </c>
      <c r="N111" s="1">
        <v>2016</v>
      </c>
      <c r="O111" s="3">
        <v>35815</v>
      </c>
    </row>
    <row r="112" spans="1:15" x14ac:dyDescent="0.2">
      <c r="A112" s="4">
        <v>108</v>
      </c>
      <c r="B112" s="4" t="s">
        <v>2569</v>
      </c>
      <c r="C112" s="1" t="s">
        <v>2258</v>
      </c>
      <c r="D112" s="4" t="s">
        <v>19</v>
      </c>
      <c r="E112" s="1" t="s">
        <v>620</v>
      </c>
      <c r="F112" s="1" t="s">
        <v>1130</v>
      </c>
      <c r="G112" s="1" t="s">
        <v>3395</v>
      </c>
      <c r="H112" s="1" t="s">
        <v>15</v>
      </c>
      <c r="I112" s="1" t="s">
        <v>15</v>
      </c>
      <c r="J112" s="4">
        <v>5</v>
      </c>
      <c r="K112" s="2">
        <v>4.83</v>
      </c>
      <c r="L112" s="11">
        <f t="shared" si="3"/>
        <v>9.83</v>
      </c>
      <c r="M112" s="1">
        <v>2013</v>
      </c>
      <c r="N112" s="1">
        <v>2015</v>
      </c>
      <c r="O112" s="3">
        <v>35218</v>
      </c>
    </row>
    <row r="113" spans="1:15" x14ac:dyDescent="0.2">
      <c r="A113" s="4">
        <v>109</v>
      </c>
      <c r="B113" s="4" t="s">
        <v>2570</v>
      </c>
      <c r="C113" s="1" t="s">
        <v>1097</v>
      </c>
      <c r="D113" s="4" t="s">
        <v>19</v>
      </c>
      <c r="E113" s="1" t="s">
        <v>1098</v>
      </c>
      <c r="F113" s="1" t="s">
        <v>1099</v>
      </c>
      <c r="G113" s="1" t="s">
        <v>3395</v>
      </c>
      <c r="H113" s="1" t="s">
        <v>15</v>
      </c>
      <c r="I113" s="1" t="s">
        <v>15</v>
      </c>
      <c r="J113" s="4">
        <v>5</v>
      </c>
      <c r="K113" s="2">
        <v>5</v>
      </c>
      <c r="L113" s="11">
        <f t="shared" si="3"/>
        <v>10</v>
      </c>
      <c r="M113" s="1">
        <v>2013</v>
      </c>
      <c r="N113" s="1">
        <v>2015</v>
      </c>
      <c r="O113" s="3">
        <v>35676</v>
      </c>
    </row>
    <row r="114" spans="1:15" x14ac:dyDescent="0.2">
      <c r="A114" s="4">
        <v>110</v>
      </c>
      <c r="B114" s="4" t="s">
        <v>2571</v>
      </c>
      <c r="C114" s="1" t="s">
        <v>447</v>
      </c>
      <c r="D114" s="4" t="s">
        <v>13</v>
      </c>
      <c r="E114" s="1" t="s">
        <v>1659</v>
      </c>
      <c r="F114" s="1" t="s">
        <v>831</v>
      </c>
      <c r="G114" s="1" t="s">
        <v>3395</v>
      </c>
      <c r="H114" s="1" t="s">
        <v>97</v>
      </c>
      <c r="I114" s="1" t="s">
        <v>97</v>
      </c>
      <c r="J114" s="4">
        <v>5</v>
      </c>
      <c r="K114" s="2">
        <v>5</v>
      </c>
      <c r="L114" s="11">
        <f t="shared" si="3"/>
        <v>10</v>
      </c>
      <c r="M114" s="1">
        <v>2013</v>
      </c>
      <c r="N114" s="1">
        <v>2015</v>
      </c>
      <c r="O114" s="3">
        <v>35579</v>
      </c>
    </row>
    <row r="115" spans="1:15" x14ac:dyDescent="0.2">
      <c r="A115" s="4">
        <v>111</v>
      </c>
      <c r="B115" s="4" t="s">
        <v>2572</v>
      </c>
      <c r="C115" s="1" t="s">
        <v>217</v>
      </c>
      <c r="D115" s="4" t="s">
        <v>13</v>
      </c>
      <c r="E115" s="1" t="s">
        <v>218</v>
      </c>
      <c r="F115" s="1" t="s">
        <v>219</v>
      </c>
      <c r="G115" s="1" t="s">
        <v>3395</v>
      </c>
      <c r="H115" s="1" t="s">
        <v>15</v>
      </c>
      <c r="I115" s="1" t="s">
        <v>15</v>
      </c>
      <c r="J115" s="4">
        <v>5</v>
      </c>
      <c r="K115" s="2">
        <v>5</v>
      </c>
      <c r="L115" s="11">
        <f t="shared" si="3"/>
        <v>10</v>
      </c>
      <c r="M115" s="1">
        <v>2014</v>
      </c>
      <c r="N115" s="1">
        <v>2016</v>
      </c>
      <c r="O115" s="3">
        <v>36189</v>
      </c>
    </row>
    <row r="116" spans="1:15" x14ac:dyDescent="0.2">
      <c r="A116" s="4">
        <v>112</v>
      </c>
      <c r="B116" s="4" t="s">
        <v>2573</v>
      </c>
      <c r="C116" s="1" t="s">
        <v>1208</v>
      </c>
      <c r="D116" s="4" t="s">
        <v>13</v>
      </c>
      <c r="E116" s="1" t="s">
        <v>1209</v>
      </c>
      <c r="F116" s="1" t="s">
        <v>1210</v>
      </c>
      <c r="G116" s="1" t="s">
        <v>3395</v>
      </c>
      <c r="H116" s="1" t="s">
        <v>15</v>
      </c>
      <c r="I116" s="1" t="s">
        <v>15</v>
      </c>
      <c r="J116" s="4">
        <v>5</v>
      </c>
      <c r="K116" s="2">
        <v>5</v>
      </c>
      <c r="L116" s="11">
        <f t="shared" si="3"/>
        <v>10</v>
      </c>
      <c r="M116" s="1">
        <v>2014</v>
      </c>
      <c r="N116" s="1">
        <v>2016</v>
      </c>
      <c r="O116" s="3">
        <v>36193</v>
      </c>
    </row>
    <row r="117" spans="1:15" x14ac:dyDescent="0.2">
      <c r="A117" s="4">
        <v>113</v>
      </c>
      <c r="B117" s="4" t="s">
        <v>2574</v>
      </c>
      <c r="C117" s="1" t="s">
        <v>1140</v>
      </c>
      <c r="D117" s="4" t="s">
        <v>13</v>
      </c>
      <c r="E117" s="1" t="s">
        <v>1141</v>
      </c>
      <c r="F117" s="1" t="s">
        <v>1142</v>
      </c>
      <c r="G117" s="1" t="s">
        <v>3395</v>
      </c>
      <c r="H117" s="1" t="s">
        <v>97</v>
      </c>
      <c r="I117" s="1" t="s">
        <v>97</v>
      </c>
      <c r="J117" s="4">
        <v>5</v>
      </c>
      <c r="K117" s="2">
        <v>5</v>
      </c>
      <c r="L117" s="11">
        <f t="shared" si="3"/>
        <v>10</v>
      </c>
      <c r="M117" s="1">
        <v>2014</v>
      </c>
      <c r="N117" s="1">
        <v>2016</v>
      </c>
      <c r="O117" s="3">
        <v>35534</v>
      </c>
    </row>
    <row r="118" spans="1:15" x14ac:dyDescent="0.2">
      <c r="A118" s="4">
        <v>114</v>
      </c>
      <c r="B118" s="4" t="s">
        <v>2575</v>
      </c>
      <c r="C118" s="1" t="s">
        <v>1269</v>
      </c>
      <c r="D118" s="4" t="s">
        <v>13</v>
      </c>
      <c r="E118" s="1" t="s">
        <v>1270</v>
      </c>
      <c r="F118" s="1" t="s">
        <v>1271</v>
      </c>
      <c r="G118" s="1" t="s">
        <v>3395</v>
      </c>
      <c r="H118" s="1" t="s">
        <v>15</v>
      </c>
      <c r="I118" s="1" t="s">
        <v>15</v>
      </c>
      <c r="J118" s="4">
        <v>5</v>
      </c>
      <c r="K118" s="2">
        <v>5</v>
      </c>
      <c r="L118" s="11">
        <f t="shared" si="3"/>
        <v>10</v>
      </c>
      <c r="M118" s="1">
        <v>2014</v>
      </c>
      <c r="N118" s="1">
        <v>2016</v>
      </c>
      <c r="O118" s="3">
        <v>35940</v>
      </c>
    </row>
    <row r="119" spans="1:15" x14ac:dyDescent="0.2">
      <c r="A119" s="4">
        <v>115</v>
      </c>
      <c r="B119" s="4" t="s">
        <v>2576</v>
      </c>
      <c r="C119" s="1" t="s">
        <v>1973</v>
      </c>
      <c r="D119" s="4" t="s">
        <v>13</v>
      </c>
      <c r="E119" s="1" t="s">
        <v>2169</v>
      </c>
      <c r="F119" s="1" t="s">
        <v>917</v>
      </c>
      <c r="G119" s="1" t="s">
        <v>3395</v>
      </c>
      <c r="H119" s="1" t="s">
        <v>15</v>
      </c>
      <c r="I119" s="1" t="s">
        <v>15</v>
      </c>
      <c r="J119" s="4">
        <v>4.88</v>
      </c>
      <c r="K119" s="2">
        <v>5</v>
      </c>
      <c r="L119" s="11">
        <f t="shared" si="3"/>
        <v>9.879999999999999</v>
      </c>
      <c r="M119" s="1">
        <v>2013</v>
      </c>
      <c r="N119" s="1">
        <v>2015</v>
      </c>
      <c r="O119" s="3">
        <v>35748</v>
      </c>
    </row>
    <row r="120" spans="1:15" x14ac:dyDescent="0.2">
      <c r="A120" s="4">
        <v>116</v>
      </c>
      <c r="B120" s="4" t="s">
        <v>2577</v>
      </c>
      <c r="C120" s="1" t="s">
        <v>395</v>
      </c>
      <c r="D120" s="4" t="s">
        <v>13</v>
      </c>
      <c r="E120" s="1" t="s">
        <v>1488</v>
      </c>
      <c r="F120" s="1" t="s">
        <v>1489</v>
      </c>
      <c r="G120" s="1" t="s">
        <v>3395</v>
      </c>
      <c r="H120" s="1" t="s">
        <v>15</v>
      </c>
      <c r="I120" s="1" t="s">
        <v>15</v>
      </c>
      <c r="J120" s="4">
        <v>5</v>
      </c>
      <c r="K120" s="2">
        <v>5</v>
      </c>
      <c r="L120" s="11">
        <f t="shared" si="3"/>
        <v>10</v>
      </c>
      <c r="M120" s="1">
        <v>2014</v>
      </c>
      <c r="N120" s="1">
        <v>2016</v>
      </c>
      <c r="O120" s="3">
        <v>36147</v>
      </c>
    </row>
    <row r="121" spans="1:15" x14ac:dyDescent="0.2">
      <c r="A121" s="4">
        <v>117</v>
      </c>
      <c r="B121" s="4" t="s">
        <v>2578</v>
      </c>
      <c r="C121" s="1" t="s">
        <v>738</v>
      </c>
      <c r="D121" s="4" t="s">
        <v>19</v>
      </c>
      <c r="E121" s="1" t="s">
        <v>739</v>
      </c>
      <c r="F121" s="1" t="s">
        <v>740</v>
      </c>
      <c r="G121" s="1" t="s">
        <v>3395</v>
      </c>
      <c r="H121" s="1" t="s">
        <v>15</v>
      </c>
      <c r="I121" s="1" t="s">
        <v>15</v>
      </c>
      <c r="J121" s="4">
        <v>5</v>
      </c>
      <c r="K121" s="2">
        <v>5</v>
      </c>
      <c r="L121" s="11">
        <f t="shared" si="3"/>
        <v>10</v>
      </c>
      <c r="M121" s="1">
        <v>2014</v>
      </c>
      <c r="N121" s="1">
        <v>2016</v>
      </c>
      <c r="O121" s="3">
        <v>36383</v>
      </c>
    </row>
    <row r="122" spans="1:15" x14ac:dyDescent="0.2">
      <c r="A122" s="4">
        <v>118</v>
      </c>
      <c r="B122" s="4" t="s">
        <v>2580</v>
      </c>
      <c r="C122" s="1" t="s">
        <v>45</v>
      </c>
      <c r="D122" s="4" t="s">
        <v>13</v>
      </c>
      <c r="E122" s="1" t="s">
        <v>46</v>
      </c>
      <c r="F122" s="1" t="s">
        <v>47</v>
      </c>
      <c r="G122" s="1" t="s">
        <v>3395</v>
      </c>
      <c r="H122" s="1" t="s">
        <v>17</v>
      </c>
      <c r="I122" s="1" t="s">
        <v>17</v>
      </c>
      <c r="J122" s="4">
        <v>5</v>
      </c>
      <c r="K122" s="2">
        <v>5</v>
      </c>
      <c r="L122" s="11">
        <f t="shared" si="3"/>
        <v>10</v>
      </c>
      <c r="M122" s="1">
        <v>2014</v>
      </c>
      <c r="N122" s="1">
        <v>2016</v>
      </c>
      <c r="O122" s="3">
        <v>36491</v>
      </c>
    </row>
    <row r="123" spans="1:15" x14ac:dyDescent="0.2">
      <c r="A123" s="4">
        <v>119</v>
      </c>
      <c r="B123" s="4" t="s">
        <v>2582</v>
      </c>
      <c r="C123" s="1" t="s">
        <v>441</v>
      </c>
      <c r="D123" s="4" t="s">
        <v>13</v>
      </c>
      <c r="E123" s="1" t="s">
        <v>442</v>
      </c>
      <c r="F123" s="1" t="s">
        <v>443</v>
      </c>
      <c r="G123" s="1" t="s">
        <v>3399</v>
      </c>
      <c r="H123" s="1" t="s">
        <v>15</v>
      </c>
      <c r="I123" s="1" t="s">
        <v>15</v>
      </c>
      <c r="J123" s="4">
        <v>5</v>
      </c>
      <c r="K123" s="2">
        <v>5</v>
      </c>
      <c r="L123" s="11">
        <f t="shared" si="3"/>
        <v>10</v>
      </c>
      <c r="M123" s="1">
        <v>2014</v>
      </c>
      <c r="N123" s="1">
        <v>2016</v>
      </c>
      <c r="O123" s="3">
        <v>35842</v>
      </c>
    </row>
    <row r="124" spans="1:15" x14ac:dyDescent="0.2">
      <c r="A124" s="4">
        <v>120</v>
      </c>
      <c r="B124" s="4" t="s">
        <v>2583</v>
      </c>
      <c r="C124" s="1" t="s">
        <v>960</v>
      </c>
      <c r="D124" s="4" t="s">
        <v>13</v>
      </c>
      <c r="E124" s="1" t="s">
        <v>961</v>
      </c>
      <c r="F124" s="1" t="s">
        <v>962</v>
      </c>
      <c r="G124" s="1" t="s">
        <v>3395</v>
      </c>
      <c r="H124" s="1" t="s">
        <v>15</v>
      </c>
      <c r="I124" s="1" t="s">
        <v>15</v>
      </c>
      <c r="J124" s="4">
        <v>5</v>
      </c>
      <c r="K124" s="2">
        <v>5</v>
      </c>
      <c r="L124" s="11">
        <f t="shared" si="3"/>
        <v>10</v>
      </c>
      <c r="M124" s="1">
        <v>2014</v>
      </c>
      <c r="N124" s="1">
        <v>2016</v>
      </c>
      <c r="O124" s="3">
        <v>35832</v>
      </c>
    </row>
    <row r="125" spans="1:15" x14ac:dyDescent="0.2">
      <c r="A125" s="4">
        <v>121</v>
      </c>
      <c r="B125" s="4" t="s">
        <v>2585</v>
      </c>
      <c r="C125" s="1" t="s">
        <v>1557</v>
      </c>
      <c r="D125" s="4" t="s">
        <v>13</v>
      </c>
      <c r="E125" s="1" t="s">
        <v>1558</v>
      </c>
      <c r="F125" s="1" t="s">
        <v>1382</v>
      </c>
      <c r="G125" s="1" t="s">
        <v>3395</v>
      </c>
      <c r="H125" s="1" t="s">
        <v>17</v>
      </c>
      <c r="I125" s="1" t="s">
        <v>17</v>
      </c>
      <c r="J125" s="4">
        <v>5</v>
      </c>
      <c r="K125" s="2">
        <v>5</v>
      </c>
      <c r="L125" s="11">
        <f t="shared" si="3"/>
        <v>10</v>
      </c>
      <c r="M125" s="1">
        <v>2014</v>
      </c>
      <c r="N125" s="1">
        <v>2016</v>
      </c>
      <c r="O125" s="3">
        <v>36198</v>
      </c>
    </row>
    <row r="126" spans="1:15" x14ac:dyDescent="0.2">
      <c r="A126" s="4">
        <v>122</v>
      </c>
      <c r="B126" s="4" t="s">
        <v>2586</v>
      </c>
      <c r="C126" s="1" t="s">
        <v>1700</v>
      </c>
      <c r="D126" s="4" t="s">
        <v>13</v>
      </c>
      <c r="E126" s="1" t="s">
        <v>1701</v>
      </c>
      <c r="F126" s="1" t="s">
        <v>1702</v>
      </c>
      <c r="G126" s="1" t="s">
        <v>3395</v>
      </c>
      <c r="H126" s="1" t="s">
        <v>15</v>
      </c>
      <c r="I126" s="1" t="s">
        <v>15</v>
      </c>
      <c r="J126" s="4">
        <v>5</v>
      </c>
      <c r="K126" s="2">
        <v>5</v>
      </c>
      <c r="L126" s="11">
        <f t="shared" si="3"/>
        <v>10</v>
      </c>
      <c r="M126" s="1">
        <v>2014</v>
      </c>
      <c r="N126" s="1">
        <v>2016</v>
      </c>
      <c r="O126" s="3">
        <v>36202</v>
      </c>
    </row>
    <row r="127" spans="1:15" x14ac:dyDescent="0.2">
      <c r="A127" s="4">
        <v>123</v>
      </c>
      <c r="B127" s="4" t="s">
        <v>2587</v>
      </c>
      <c r="C127" s="1" t="s">
        <v>248</v>
      </c>
      <c r="D127" s="4" t="s">
        <v>19</v>
      </c>
      <c r="E127" s="1" t="s">
        <v>249</v>
      </c>
      <c r="F127" s="1" t="s">
        <v>250</v>
      </c>
      <c r="G127" s="1" t="s">
        <v>3395</v>
      </c>
      <c r="H127" s="1" t="s">
        <v>15</v>
      </c>
      <c r="I127" s="1" t="s">
        <v>15</v>
      </c>
      <c r="J127" s="4">
        <v>5</v>
      </c>
      <c r="K127" s="2">
        <v>5</v>
      </c>
      <c r="L127" s="11">
        <f t="shared" si="3"/>
        <v>10</v>
      </c>
      <c r="M127" s="1">
        <v>2014</v>
      </c>
      <c r="N127" s="1">
        <v>2016</v>
      </c>
      <c r="O127" s="3">
        <v>36160</v>
      </c>
    </row>
    <row r="128" spans="1:15" x14ac:dyDescent="0.2">
      <c r="A128" s="4">
        <v>124</v>
      </c>
      <c r="B128" s="4" t="s">
        <v>2588</v>
      </c>
      <c r="C128" s="1" t="s">
        <v>201</v>
      </c>
      <c r="D128" s="4" t="s">
        <v>13</v>
      </c>
      <c r="E128" s="1" t="s">
        <v>202</v>
      </c>
      <c r="F128" s="1" t="s">
        <v>203</v>
      </c>
      <c r="G128" s="1" t="s">
        <v>3395</v>
      </c>
      <c r="H128" s="1" t="s">
        <v>15</v>
      </c>
      <c r="I128" s="1" t="s">
        <v>15</v>
      </c>
      <c r="J128" s="4">
        <v>5</v>
      </c>
      <c r="K128" s="2">
        <v>5</v>
      </c>
      <c r="L128" s="11">
        <f t="shared" si="3"/>
        <v>10</v>
      </c>
      <c r="M128" s="1">
        <v>2014</v>
      </c>
      <c r="N128" s="1">
        <v>2016</v>
      </c>
      <c r="O128" s="3">
        <v>36196</v>
      </c>
    </row>
    <row r="129" spans="1:15" x14ac:dyDescent="0.2">
      <c r="A129" s="4">
        <v>125</v>
      </c>
      <c r="B129" s="4" t="s">
        <v>2590</v>
      </c>
      <c r="C129" s="1" t="s">
        <v>841</v>
      </c>
      <c r="D129" s="4" t="s">
        <v>19</v>
      </c>
      <c r="E129" s="1" t="s">
        <v>842</v>
      </c>
      <c r="F129" s="1" t="s">
        <v>843</v>
      </c>
      <c r="G129" s="1" t="s">
        <v>3399</v>
      </c>
      <c r="H129" s="1" t="s">
        <v>97</v>
      </c>
      <c r="I129" s="1" t="s">
        <v>97</v>
      </c>
      <c r="J129" s="4">
        <v>5</v>
      </c>
      <c r="K129" s="2">
        <v>5</v>
      </c>
      <c r="L129" s="11">
        <f t="shared" si="3"/>
        <v>10</v>
      </c>
      <c r="M129" s="1">
        <v>2014</v>
      </c>
      <c r="N129" s="1">
        <v>2016</v>
      </c>
      <c r="O129" s="3">
        <v>36099</v>
      </c>
    </row>
    <row r="130" spans="1:15" x14ac:dyDescent="0.2">
      <c r="A130" s="4">
        <v>126</v>
      </c>
      <c r="B130" s="4" t="s">
        <v>2591</v>
      </c>
      <c r="C130" s="1" t="s">
        <v>478</v>
      </c>
      <c r="D130" s="4" t="s">
        <v>19</v>
      </c>
      <c r="E130" s="1" t="s">
        <v>479</v>
      </c>
      <c r="F130" s="1" t="s">
        <v>311</v>
      </c>
      <c r="G130" s="1" t="s">
        <v>3395</v>
      </c>
      <c r="H130" s="1" t="s">
        <v>15</v>
      </c>
      <c r="I130" s="1" t="s">
        <v>15</v>
      </c>
      <c r="J130" s="4">
        <v>5</v>
      </c>
      <c r="K130" s="2">
        <v>5</v>
      </c>
      <c r="L130" s="11">
        <f t="shared" si="3"/>
        <v>10</v>
      </c>
      <c r="M130" s="1">
        <v>2014</v>
      </c>
      <c r="N130" s="1">
        <v>2016</v>
      </c>
      <c r="O130" s="3">
        <v>35802</v>
      </c>
    </row>
    <row r="131" spans="1:15" x14ac:dyDescent="0.2">
      <c r="A131" s="4">
        <v>127</v>
      </c>
      <c r="B131" s="4" t="s">
        <v>2593</v>
      </c>
      <c r="C131" s="1" t="s">
        <v>1389</v>
      </c>
      <c r="D131" s="4" t="s">
        <v>13</v>
      </c>
      <c r="E131" s="1" t="s">
        <v>1390</v>
      </c>
      <c r="F131" s="1" t="s">
        <v>1391</v>
      </c>
      <c r="G131" s="1" t="s">
        <v>3395</v>
      </c>
      <c r="H131" s="1" t="s">
        <v>15</v>
      </c>
      <c r="I131" s="1" t="s">
        <v>15</v>
      </c>
      <c r="J131" s="4">
        <v>5</v>
      </c>
      <c r="K131" s="2">
        <v>5</v>
      </c>
      <c r="L131" s="11">
        <f t="shared" si="3"/>
        <v>10</v>
      </c>
      <c r="M131" s="1">
        <v>2014</v>
      </c>
      <c r="N131" s="1">
        <v>2016</v>
      </c>
      <c r="O131" s="3">
        <v>36078</v>
      </c>
    </row>
    <row r="132" spans="1:15" x14ac:dyDescent="0.2">
      <c r="A132" s="4">
        <v>128</v>
      </c>
      <c r="B132" s="4" t="s">
        <v>2595</v>
      </c>
      <c r="C132" s="1" t="s">
        <v>1066</v>
      </c>
      <c r="D132" s="4" t="s">
        <v>13</v>
      </c>
      <c r="E132" s="1" t="s">
        <v>1067</v>
      </c>
      <c r="F132" s="1" t="s">
        <v>1068</v>
      </c>
      <c r="G132" s="1" t="s">
        <v>3395</v>
      </c>
      <c r="H132" s="1" t="s">
        <v>17</v>
      </c>
      <c r="I132" s="1" t="s">
        <v>17</v>
      </c>
      <c r="J132" s="4">
        <v>5</v>
      </c>
      <c r="K132" s="2">
        <v>5</v>
      </c>
      <c r="L132" s="11">
        <f t="shared" si="3"/>
        <v>10</v>
      </c>
      <c r="M132" s="1">
        <v>2013</v>
      </c>
      <c r="N132" s="1">
        <v>2016</v>
      </c>
      <c r="O132" s="3">
        <v>35795</v>
      </c>
    </row>
    <row r="133" spans="1:15" x14ac:dyDescent="0.2">
      <c r="A133" s="4">
        <v>129</v>
      </c>
      <c r="B133" s="4" t="s">
        <v>2596</v>
      </c>
      <c r="C133" s="1" t="s">
        <v>53</v>
      </c>
      <c r="D133" s="4" t="s">
        <v>13</v>
      </c>
      <c r="E133" s="1" t="s">
        <v>54</v>
      </c>
      <c r="F133" s="1" t="s">
        <v>55</v>
      </c>
      <c r="G133" s="1" t="s">
        <v>3395</v>
      </c>
      <c r="H133" s="1" t="s">
        <v>15</v>
      </c>
      <c r="I133" s="1" t="s">
        <v>15</v>
      </c>
      <c r="J133" s="4">
        <v>5</v>
      </c>
      <c r="K133" s="2">
        <v>5</v>
      </c>
      <c r="L133" s="11">
        <f t="shared" si="3"/>
        <v>10</v>
      </c>
      <c r="M133" s="1">
        <v>2014</v>
      </c>
      <c r="N133" s="1">
        <v>2016</v>
      </c>
      <c r="O133" s="3">
        <v>36481</v>
      </c>
    </row>
    <row r="134" spans="1:15" x14ac:dyDescent="0.2">
      <c r="A134" s="4">
        <v>130</v>
      </c>
      <c r="B134" s="4" t="s">
        <v>2597</v>
      </c>
      <c r="C134" s="1" t="s">
        <v>544</v>
      </c>
      <c r="D134" s="4" t="s">
        <v>13</v>
      </c>
      <c r="E134" s="1" t="s">
        <v>545</v>
      </c>
      <c r="F134" s="1" t="s">
        <v>546</v>
      </c>
      <c r="G134" s="1" t="s">
        <v>3395</v>
      </c>
      <c r="H134" s="1" t="s">
        <v>15</v>
      </c>
      <c r="I134" s="1" t="s">
        <v>15</v>
      </c>
      <c r="J134" s="4">
        <v>5</v>
      </c>
      <c r="K134" s="2">
        <v>5</v>
      </c>
      <c r="L134" s="11">
        <f t="shared" si="3"/>
        <v>10</v>
      </c>
      <c r="M134" s="1">
        <v>2014</v>
      </c>
      <c r="N134" s="1">
        <v>2016</v>
      </c>
      <c r="O134" s="3">
        <v>35628</v>
      </c>
    </row>
    <row r="135" spans="1:15" x14ac:dyDescent="0.2">
      <c r="A135" s="4">
        <v>131</v>
      </c>
      <c r="B135" s="4" t="s">
        <v>2599</v>
      </c>
      <c r="C135" s="1" t="s">
        <v>2100</v>
      </c>
      <c r="D135" s="4" t="s">
        <v>13</v>
      </c>
      <c r="E135" s="1" t="s">
        <v>2101</v>
      </c>
      <c r="F135" s="1" t="s">
        <v>2102</v>
      </c>
      <c r="G135" s="1" t="s">
        <v>3395</v>
      </c>
      <c r="H135" s="1" t="s">
        <v>15</v>
      </c>
      <c r="I135" s="1" t="s">
        <v>15</v>
      </c>
      <c r="J135" s="4">
        <v>5</v>
      </c>
      <c r="K135" s="2">
        <v>4.92</v>
      </c>
      <c r="L135" s="11">
        <f t="shared" si="3"/>
        <v>9.92</v>
      </c>
      <c r="M135" s="1">
        <v>2014</v>
      </c>
      <c r="N135" s="1">
        <v>2016</v>
      </c>
      <c r="O135" s="3">
        <v>35621</v>
      </c>
    </row>
    <row r="136" spans="1:15" x14ac:dyDescent="0.2">
      <c r="A136" s="4">
        <v>132</v>
      </c>
      <c r="B136" s="4" t="s">
        <v>2601</v>
      </c>
      <c r="C136" s="1" t="s">
        <v>1075</v>
      </c>
      <c r="D136" s="4" t="s">
        <v>13</v>
      </c>
      <c r="E136" s="1" t="s">
        <v>1076</v>
      </c>
      <c r="F136" s="1" t="s">
        <v>1077</v>
      </c>
      <c r="G136" s="1" t="s">
        <v>3395</v>
      </c>
      <c r="H136" s="1" t="s">
        <v>49</v>
      </c>
      <c r="I136" s="1" t="s">
        <v>49</v>
      </c>
      <c r="J136" s="4">
        <v>5</v>
      </c>
      <c r="K136" s="2">
        <v>5</v>
      </c>
      <c r="L136" s="11">
        <f t="shared" si="3"/>
        <v>10</v>
      </c>
      <c r="M136" s="1">
        <v>2013</v>
      </c>
      <c r="N136" s="1">
        <v>2015</v>
      </c>
      <c r="O136" s="3">
        <v>35981</v>
      </c>
    </row>
    <row r="137" spans="1:15" x14ac:dyDescent="0.2">
      <c r="A137" s="4">
        <v>133</v>
      </c>
      <c r="B137" s="4" t="s">
        <v>2603</v>
      </c>
      <c r="C137" s="1" t="s">
        <v>2197</v>
      </c>
      <c r="D137" s="4" t="s">
        <v>13</v>
      </c>
      <c r="E137" s="1" t="s">
        <v>496</v>
      </c>
      <c r="F137" s="1" t="s">
        <v>2198</v>
      </c>
      <c r="G137" s="1" t="s">
        <v>3395</v>
      </c>
      <c r="H137" s="1" t="s">
        <v>15</v>
      </c>
      <c r="I137" s="1" t="s">
        <v>15</v>
      </c>
      <c r="J137" s="4">
        <v>5</v>
      </c>
      <c r="K137" s="2">
        <v>4.83</v>
      </c>
      <c r="L137" s="11">
        <f t="shared" si="3"/>
        <v>9.83</v>
      </c>
      <c r="M137" s="1">
        <v>2014</v>
      </c>
      <c r="N137" s="1">
        <v>2016</v>
      </c>
      <c r="O137" s="3">
        <v>35803</v>
      </c>
    </row>
    <row r="138" spans="1:15" x14ac:dyDescent="0.2">
      <c r="A138" s="4">
        <v>134</v>
      </c>
      <c r="B138" s="4" t="s">
        <v>2605</v>
      </c>
      <c r="C138" s="1" t="s">
        <v>722</v>
      </c>
      <c r="D138" s="4" t="s">
        <v>13</v>
      </c>
      <c r="E138" s="1" t="s">
        <v>723</v>
      </c>
      <c r="F138" s="1" t="s">
        <v>706</v>
      </c>
      <c r="G138" s="1" t="s">
        <v>3395</v>
      </c>
      <c r="H138" s="1" t="s">
        <v>111</v>
      </c>
      <c r="I138" s="1" t="s">
        <v>15</v>
      </c>
      <c r="J138" s="4">
        <v>5</v>
      </c>
      <c r="K138" s="2">
        <v>5</v>
      </c>
      <c r="L138" s="11">
        <f t="shared" si="3"/>
        <v>10</v>
      </c>
      <c r="M138" s="1">
        <v>2014</v>
      </c>
      <c r="N138" s="1">
        <v>2016</v>
      </c>
      <c r="O138" s="3">
        <v>36460</v>
      </c>
    </row>
    <row r="139" spans="1:15" x14ac:dyDescent="0.2">
      <c r="A139" s="4">
        <v>135</v>
      </c>
      <c r="B139" s="4" t="s">
        <v>2607</v>
      </c>
      <c r="C139" s="1" t="s">
        <v>494</v>
      </c>
      <c r="D139" s="4" t="s">
        <v>13</v>
      </c>
      <c r="E139" s="1" t="s">
        <v>380</v>
      </c>
      <c r="F139" s="1" t="s">
        <v>495</v>
      </c>
      <c r="G139" s="1" t="s">
        <v>3395</v>
      </c>
      <c r="H139" s="1" t="s">
        <v>15</v>
      </c>
      <c r="I139" s="1" t="s">
        <v>15</v>
      </c>
      <c r="J139" s="4">
        <v>5</v>
      </c>
      <c r="K139" s="2">
        <v>5</v>
      </c>
      <c r="L139" s="11">
        <f t="shared" si="3"/>
        <v>10</v>
      </c>
      <c r="M139" s="1">
        <v>2014</v>
      </c>
      <c r="N139" s="1">
        <v>2016</v>
      </c>
      <c r="O139" s="3">
        <v>35782</v>
      </c>
    </row>
    <row r="140" spans="1:15" x14ac:dyDescent="0.2">
      <c r="A140" s="4">
        <v>136</v>
      </c>
      <c r="B140" s="4" t="s">
        <v>2608</v>
      </c>
      <c r="C140" s="1" t="s">
        <v>2042</v>
      </c>
      <c r="D140" s="4" t="s">
        <v>13</v>
      </c>
      <c r="E140" s="1" t="s">
        <v>2043</v>
      </c>
      <c r="F140" s="1" t="s">
        <v>907</v>
      </c>
      <c r="G140" s="1" t="s">
        <v>3395</v>
      </c>
      <c r="H140" s="1" t="s">
        <v>49</v>
      </c>
      <c r="I140" s="1" t="s">
        <v>49</v>
      </c>
      <c r="J140" s="4">
        <v>5</v>
      </c>
      <c r="K140" s="2">
        <v>5</v>
      </c>
      <c r="L140" s="11">
        <f t="shared" si="3"/>
        <v>10</v>
      </c>
      <c r="M140" s="1">
        <v>2014</v>
      </c>
      <c r="N140" s="1">
        <v>2016</v>
      </c>
      <c r="O140" s="3">
        <v>36100</v>
      </c>
    </row>
    <row r="141" spans="1:15" x14ac:dyDescent="0.2">
      <c r="A141" s="4">
        <v>137</v>
      </c>
      <c r="B141" s="4" t="s">
        <v>2610</v>
      </c>
      <c r="C141" s="1" t="s">
        <v>349</v>
      </c>
      <c r="D141" s="4" t="s">
        <v>13</v>
      </c>
      <c r="E141" s="1" t="s">
        <v>350</v>
      </c>
      <c r="F141" s="1" t="s">
        <v>351</v>
      </c>
      <c r="G141" s="1" t="s">
        <v>3395</v>
      </c>
      <c r="H141" s="1" t="s">
        <v>15</v>
      </c>
      <c r="I141" s="1" t="s">
        <v>15</v>
      </c>
      <c r="J141" s="4">
        <v>5</v>
      </c>
      <c r="K141" s="2">
        <v>5</v>
      </c>
      <c r="L141" s="11">
        <f t="shared" si="3"/>
        <v>10</v>
      </c>
      <c r="M141" s="1">
        <v>2014</v>
      </c>
      <c r="N141" s="1">
        <v>2016</v>
      </c>
      <c r="O141" s="3">
        <v>36041</v>
      </c>
    </row>
    <row r="142" spans="1:15" x14ac:dyDescent="0.2">
      <c r="A142" s="4">
        <v>138</v>
      </c>
      <c r="B142" s="4" t="s">
        <v>2612</v>
      </c>
      <c r="C142" s="1" t="s">
        <v>1776</v>
      </c>
      <c r="D142" s="4" t="s">
        <v>13</v>
      </c>
      <c r="E142" s="1" t="s">
        <v>1777</v>
      </c>
      <c r="F142" s="1" t="s">
        <v>1778</v>
      </c>
      <c r="G142" s="1" t="s">
        <v>3395</v>
      </c>
      <c r="H142" s="1" t="s">
        <v>18</v>
      </c>
      <c r="I142" s="1" t="s">
        <v>18</v>
      </c>
      <c r="J142" s="4">
        <v>5</v>
      </c>
      <c r="K142" s="2">
        <v>5</v>
      </c>
      <c r="L142" s="11">
        <f t="shared" si="3"/>
        <v>10</v>
      </c>
      <c r="M142" s="1">
        <v>2014</v>
      </c>
      <c r="N142" s="1">
        <v>2016</v>
      </c>
      <c r="O142" s="3">
        <v>36423</v>
      </c>
    </row>
    <row r="143" spans="1:15" x14ac:dyDescent="0.2">
      <c r="A143" s="4">
        <v>139</v>
      </c>
      <c r="B143" s="4" t="s">
        <v>2614</v>
      </c>
      <c r="C143" s="1" t="s">
        <v>308</v>
      </c>
      <c r="D143" s="4" t="s">
        <v>19</v>
      </c>
      <c r="E143" s="1" t="s">
        <v>309</v>
      </c>
      <c r="F143" s="1" t="s">
        <v>310</v>
      </c>
      <c r="G143" s="1" t="s">
        <v>3395</v>
      </c>
      <c r="H143" s="1" t="s">
        <v>15</v>
      </c>
      <c r="I143" s="1" t="s">
        <v>15</v>
      </c>
      <c r="J143" s="4">
        <v>5</v>
      </c>
      <c r="K143" s="2">
        <v>5</v>
      </c>
      <c r="L143" s="11">
        <f t="shared" ref="L143:L154" si="4">J143+K143</f>
        <v>10</v>
      </c>
      <c r="M143" s="1">
        <v>2014</v>
      </c>
      <c r="N143" s="1">
        <v>2016</v>
      </c>
      <c r="O143" s="3">
        <v>36093</v>
      </c>
    </row>
    <row r="144" spans="1:15" x14ac:dyDescent="0.2">
      <c r="A144" s="4">
        <v>140</v>
      </c>
      <c r="B144" s="4" t="s">
        <v>2616</v>
      </c>
      <c r="C144" s="1" t="s">
        <v>2162</v>
      </c>
      <c r="D144" s="4" t="s">
        <v>13</v>
      </c>
      <c r="E144" s="1" t="s">
        <v>2163</v>
      </c>
      <c r="F144" s="1" t="s">
        <v>2164</v>
      </c>
      <c r="G144" s="1" t="s">
        <v>3395</v>
      </c>
      <c r="H144" s="1" t="s">
        <v>18</v>
      </c>
      <c r="I144" s="1" t="s">
        <v>18</v>
      </c>
      <c r="J144" s="4">
        <v>5</v>
      </c>
      <c r="K144" s="2">
        <v>4.92</v>
      </c>
      <c r="L144" s="11">
        <f t="shared" si="4"/>
        <v>9.92</v>
      </c>
      <c r="M144" s="1">
        <v>2014</v>
      </c>
      <c r="N144" s="1">
        <v>2016</v>
      </c>
      <c r="O144" s="3">
        <v>36128</v>
      </c>
    </row>
    <row r="145" spans="1:15" x14ac:dyDescent="0.2">
      <c r="A145" s="4">
        <v>141</v>
      </c>
      <c r="B145" s="4" t="s">
        <v>2618</v>
      </c>
      <c r="C145" s="1" t="s">
        <v>1981</v>
      </c>
      <c r="D145" s="4" t="s">
        <v>19</v>
      </c>
      <c r="E145" s="1" t="s">
        <v>1982</v>
      </c>
      <c r="F145" s="1" t="s">
        <v>1983</v>
      </c>
      <c r="G145" s="1" t="s">
        <v>3395</v>
      </c>
      <c r="H145" s="1" t="s">
        <v>15</v>
      </c>
      <c r="I145" s="1" t="s">
        <v>15</v>
      </c>
      <c r="J145" s="4">
        <v>5</v>
      </c>
      <c r="K145" s="2">
        <v>5</v>
      </c>
      <c r="L145" s="11">
        <f t="shared" si="4"/>
        <v>10</v>
      </c>
      <c r="M145" s="1">
        <v>2014</v>
      </c>
      <c r="N145" s="1">
        <v>2016</v>
      </c>
      <c r="O145" s="3">
        <v>35707</v>
      </c>
    </row>
    <row r="146" spans="1:15" x14ac:dyDescent="0.2">
      <c r="A146" s="4">
        <v>142</v>
      </c>
      <c r="B146" s="4" t="s">
        <v>2619</v>
      </c>
      <c r="C146" s="1" t="s">
        <v>839</v>
      </c>
      <c r="D146" s="4" t="s">
        <v>13</v>
      </c>
      <c r="E146" s="1" t="s">
        <v>54</v>
      </c>
      <c r="F146" s="1" t="s">
        <v>840</v>
      </c>
      <c r="G146" s="1" t="s">
        <v>3395</v>
      </c>
      <c r="H146" s="1" t="s">
        <v>15</v>
      </c>
      <c r="I146" s="1" t="s">
        <v>15</v>
      </c>
      <c r="J146" s="4">
        <v>5</v>
      </c>
      <c r="K146" s="2">
        <v>5</v>
      </c>
      <c r="L146" s="11">
        <f t="shared" si="4"/>
        <v>10</v>
      </c>
      <c r="M146" s="1">
        <v>2014</v>
      </c>
      <c r="N146" s="1">
        <v>2016</v>
      </c>
      <c r="O146" s="3">
        <v>36100</v>
      </c>
    </row>
    <row r="147" spans="1:15" x14ac:dyDescent="0.2">
      <c r="A147" s="4">
        <v>143</v>
      </c>
      <c r="B147" s="4" t="s">
        <v>2620</v>
      </c>
      <c r="C147" s="1" t="s">
        <v>1945</v>
      </c>
      <c r="D147" s="4" t="s">
        <v>13</v>
      </c>
      <c r="E147" s="1" t="s">
        <v>456</v>
      </c>
      <c r="F147" s="1" t="s">
        <v>2067</v>
      </c>
      <c r="G147" s="1" t="s">
        <v>3395</v>
      </c>
      <c r="H147" s="1" t="s">
        <v>15</v>
      </c>
      <c r="I147" s="1" t="s">
        <v>15</v>
      </c>
      <c r="J147" s="4">
        <v>5</v>
      </c>
      <c r="K147" s="2">
        <v>5</v>
      </c>
      <c r="L147" s="11">
        <f t="shared" si="4"/>
        <v>10</v>
      </c>
      <c r="M147" s="1">
        <v>2013</v>
      </c>
      <c r="N147" s="1">
        <v>2015</v>
      </c>
      <c r="O147" s="3">
        <v>35355</v>
      </c>
    </row>
    <row r="148" spans="1:15" x14ac:dyDescent="0.2">
      <c r="A148" s="4">
        <v>144</v>
      </c>
      <c r="B148" s="4" t="s">
        <v>2622</v>
      </c>
      <c r="C148" s="1" t="s">
        <v>1244</v>
      </c>
      <c r="D148" s="4" t="s">
        <v>13</v>
      </c>
      <c r="E148" s="1" t="s">
        <v>54</v>
      </c>
      <c r="F148" s="1" t="s">
        <v>1245</v>
      </c>
      <c r="G148" s="1" t="s">
        <v>3395</v>
      </c>
      <c r="H148" s="1" t="s">
        <v>15</v>
      </c>
      <c r="I148" s="1" t="s">
        <v>15</v>
      </c>
      <c r="J148" s="4">
        <v>5</v>
      </c>
      <c r="K148" s="2">
        <v>5</v>
      </c>
      <c r="L148" s="11">
        <f t="shared" si="4"/>
        <v>10</v>
      </c>
      <c r="M148" s="1">
        <v>2014</v>
      </c>
      <c r="N148" s="1">
        <v>2016</v>
      </c>
      <c r="O148" s="3">
        <v>36079</v>
      </c>
    </row>
    <row r="149" spans="1:15" x14ac:dyDescent="0.2">
      <c r="A149" s="4">
        <v>145</v>
      </c>
      <c r="B149" s="4" t="s">
        <v>2624</v>
      </c>
      <c r="C149" s="1" t="s">
        <v>1536</v>
      </c>
      <c r="D149" s="4" t="s">
        <v>13</v>
      </c>
      <c r="E149" s="1" t="s">
        <v>196</v>
      </c>
      <c r="F149" s="1" t="s">
        <v>1537</v>
      </c>
      <c r="G149" s="1" t="s">
        <v>3395</v>
      </c>
      <c r="H149" s="1" t="s">
        <v>66</v>
      </c>
      <c r="I149" s="1" t="s">
        <v>66</v>
      </c>
      <c r="J149" s="4">
        <v>5</v>
      </c>
      <c r="K149" s="2">
        <v>5</v>
      </c>
      <c r="L149" s="11">
        <f t="shared" si="4"/>
        <v>10</v>
      </c>
      <c r="M149" s="1">
        <v>2013</v>
      </c>
      <c r="N149" s="1">
        <v>2015</v>
      </c>
      <c r="O149" s="3">
        <v>35855</v>
      </c>
    </row>
    <row r="150" spans="1:15" x14ac:dyDescent="0.2">
      <c r="A150" s="4">
        <v>146</v>
      </c>
      <c r="B150" s="4" t="s">
        <v>2626</v>
      </c>
      <c r="C150" s="1" t="s">
        <v>1329</v>
      </c>
      <c r="D150" s="4" t="s">
        <v>13</v>
      </c>
      <c r="E150" s="1" t="s">
        <v>1330</v>
      </c>
      <c r="F150" s="1" t="s">
        <v>1331</v>
      </c>
      <c r="G150" s="1" t="s">
        <v>3399</v>
      </c>
      <c r="H150" s="1" t="s">
        <v>17</v>
      </c>
      <c r="I150" s="1" t="s">
        <v>17</v>
      </c>
      <c r="J150" s="4">
        <v>5</v>
      </c>
      <c r="K150" s="2">
        <v>5</v>
      </c>
      <c r="L150" s="11">
        <f t="shared" si="4"/>
        <v>10</v>
      </c>
      <c r="M150" s="1">
        <v>2014</v>
      </c>
      <c r="N150" s="1">
        <v>2016</v>
      </c>
      <c r="O150" s="3">
        <v>36469</v>
      </c>
    </row>
    <row r="151" spans="1:15" x14ac:dyDescent="0.2">
      <c r="A151" s="4">
        <v>147</v>
      </c>
      <c r="B151" s="4" t="s">
        <v>2627</v>
      </c>
      <c r="C151" s="1" t="s">
        <v>872</v>
      </c>
      <c r="D151" s="4" t="s">
        <v>19</v>
      </c>
      <c r="E151" s="1" t="s">
        <v>873</v>
      </c>
      <c r="F151" s="1" t="s">
        <v>874</v>
      </c>
      <c r="G151" s="1" t="s">
        <v>3395</v>
      </c>
      <c r="H151" s="1" t="s">
        <v>15</v>
      </c>
      <c r="I151" s="1" t="s">
        <v>15</v>
      </c>
      <c r="J151" s="4">
        <v>5</v>
      </c>
      <c r="K151" s="2">
        <v>5</v>
      </c>
      <c r="L151" s="11">
        <f t="shared" si="4"/>
        <v>10</v>
      </c>
      <c r="M151" s="1">
        <v>2014</v>
      </c>
      <c r="N151" s="1">
        <v>2016</v>
      </c>
      <c r="O151" s="3">
        <v>36064</v>
      </c>
    </row>
    <row r="152" spans="1:15" x14ac:dyDescent="0.2">
      <c r="A152" s="4">
        <v>148</v>
      </c>
      <c r="B152" s="4" t="s">
        <v>2628</v>
      </c>
      <c r="C152" s="1" t="s">
        <v>885</v>
      </c>
      <c r="D152" s="4" t="s">
        <v>13</v>
      </c>
      <c r="E152" s="1" t="s">
        <v>886</v>
      </c>
      <c r="F152" s="1" t="s">
        <v>887</v>
      </c>
      <c r="G152" s="1" t="s">
        <v>3395</v>
      </c>
      <c r="H152" s="1" t="s">
        <v>15</v>
      </c>
      <c r="I152" s="1" t="s">
        <v>15</v>
      </c>
      <c r="J152" s="4">
        <v>5</v>
      </c>
      <c r="K152" s="2">
        <v>5</v>
      </c>
      <c r="L152" s="11">
        <f t="shared" si="4"/>
        <v>10</v>
      </c>
      <c r="M152" s="1">
        <v>2014</v>
      </c>
      <c r="N152" s="1">
        <v>2016</v>
      </c>
      <c r="O152" s="3">
        <v>36041</v>
      </c>
    </row>
    <row r="153" spans="1:15" x14ac:dyDescent="0.2">
      <c r="A153" s="4">
        <v>149</v>
      </c>
      <c r="B153" s="4" t="s">
        <v>3345</v>
      </c>
      <c r="C153" s="1" t="s">
        <v>1714</v>
      </c>
      <c r="D153" s="4" t="s">
        <v>13</v>
      </c>
      <c r="E153" s="1" t="s">
        <v>1715</v>
      </c>
      <c r="F153" s="1" t="s">
        <v>1716</v>
      </c>
      <c r="G153" s="1" t="s">
        <v>3395</v>
      </c>
      <c r="H153" s="1" t="s">
        <v>97</v>
      </c>
      <c r="I153" s="1" t="s">
        <v>97</v>
      </c>
      <c r="J153" s="4">
        <v>5</v>
      </c>
      <c r="K153" s="2">
        <v>5</v>
      </c>
      <c r="L153" s="11">
        <f t="shared" si="4"/>
        <v>10</v>
      </c>
      <c r="M153" s="1">
        <v>2014</v>
      </c>
      <c r="N153" s="1">
        <v>2016</v>
      </c>
      <c r="O153" s="3">
        <v>35778</v>
      </c>
    </row>
    <row r="154" spans="1:15" x14ac:dyDescent="0.2">
      <c r="A154" s="4">
        <v>150</v>
      </c>
      <c r="B154" s="4" t="s">
        <v>3347</v>
      </c>
      <c r="C154" s="1" t="s">
        <v>1911</v>
      </c>
      <c r="D154" s="4" t="s">
        <v>13</v>
      </c>
      <c r="E154" s="1" t="s">
        <v>1912</v>
      </c>
      <c r="F154" s="1" t="s">
        <v>1913</v>
      </c>
      <c r="G154" s="1" t="s">
        <v>3395</v>
      </c>
      <c r="H154" s="1" t="s">
        <v>17</v>
      </c>
      <c r="I154" s="1" t="s">
        <v>17</v>
      </c>
      <c r="J154" s="4">
        <v>5</v>
      </c>
      <c r="K154" s="2">
        <v>5</v>
      </c>
      <c r="L154" s="11">
        <f t="shared" si="4"/>
        <v>10</v>
      </c>
      <c r="M154" s="1">
        <v>2013</v>
      </c>
      <c r="N154" s="1">
        <v>2015</v>
      </c>
      <c r="O154" s="3">
        <v>35389</v>
      </c>
    </row>
    <row r="158" spans="1:15" ht="15" x14ac:dyDescent="0.25">
      <c r="C158" s="137" t="s">
        <v>3394</v>
      </c>
      <c r="D158" s="138">
        <f>COUNTIF(D4:D154,"MALE")</f>
        <v>116</v>
      </c>
      <c r="E158"/>
      <c r="F158" s="154" t="s">
        <v>3395</v>
      </c>
      <c r="G158" s="140">
        <f>COUNTIF(G1:G154,"Islam")</f>
        <v>141</v>
      </c>
      <c r="H158" s="141" t="s">
        <v>3396</v>
      </c>
      <c r="I158" s="141">
        <f>COUNTIF(I4:I154,"DHAKA")</f>
        <v>101</v>
      </c>
      <c r="J158" s="143" t="s">
        <v>3397</v>
      </c>
      <c r="K158" s="155"/>
      <c r="L158" s="144">
        <f>COUNTIF(L4:L154,"10")</f>
        <v>130</v>
      </c>
      <c r="M158" s="140">
        <v>2016</v>
      </c>
      <c r="N158" s="140">
        <f>COUNTIF(N4:N154,"2016")</f>
        <v>131</v>
      </c>
    </row>
    <row r="159" spans="1:15" ht="15" x14ac:dyDescent="0.25">
      <c r="C159" s="137" t="s">
        <v>3398</v>
      </c>
      <c r="D159" s="138">
        <f>COUNTIF(D4:D154,"FEMALE")</f>
        <v>34</v>
      </c>
      <c r="E159"/>
      <c r="F159" s="154" t="s">
        <v>3399</v>
      </c>
      <c r="G159" s="140">
        <f>COUNTIF(G48:G154,"Hindu")</f>
        <v>5</v>
      </c>
      <c r="H159" s="141" t="s">
        <v>3400</v>
      </c>
      <c r="I159" s="141">
        <f>COUNTIF(I4:I154,"RAJSHAHI")</f>
        <v>21</v>
      </c>
      <c r="J159" s="143" t="s">
        <v>3401</v>
      </c>
      <c r="K159" s="155"/>
      <c r="L159" s="144">
        <f>COUNTIF(L4:L154,"&gt;9.80")</f>
        <v>144</v>
      </c>
      <c r="M159" s="140">
        <v>2015</v>
      </c>
      <c r="N159" s="140">
        <f>COUNTIF(N4:N154,"2015")</f>
        <v>19</v>
      </c>
    </row>
    <row r="160" spans="1:15" ht="15" x14ac:dyDescent="0.25">
      <c r="C160" s="137" t="s">
        <v>3368</v>
      </c>
      <c r="D160" s="138">
        <f>SUM(D158:D159)</f>
        <v>150</v>
      </c>
      <c r="E160"/>
      <c r="F160" s="154" t="s">
        <v>3402</v>
      </c>
      <c r="G160" s="140">
        <f>COUNTIF(G48:G154,"CHRISTIAN")</f>
        <v>0</v>
      </c>
      <c r="H160" s="141" t="s">
        <v>3403</v>
      </c>
      <c r="I160" s="141">
        <f>COUNTIF(I4:I154,"CHITTAGONG")</f>
        <v>13</v>
      </c>
      <c r="J160" s="143" t="s">
        <v>3404</v>
      </c>
      <c r="K160" s="155"/>
      <c r="L160" s="144">
        <f>COUNTIF(L4:L154,"&gt;9")</f>
        <v>147</v>
      </c>
      <c r="M160" s="140">
        <v>2014</v>
      </c>
      <c r="N160" s="140">
        <f>COUNTIF(N4:N154,"2014")</f>
        <v>0</v>
      </c>
    </row>
    <row r="161" spans="3:14" ht="15" x14ac:dyDescent="0.25">
      <c r="C161" s="146"/>
      <c r="D161" s="81"/>
      <c r="E161"/>
      <c r="F161" s="131"/>
      <c r="G161" s="147">
        <f>SUM(G158:G160)</f>
        <v>146</v>
      </c>
      <c r="H161" s="141" t="s">
        <v>3405</v>
      </c>
      <c r="I161" s="141">
        <f>COUNTIF(I4:I154,"BARISAL")</f>
        <v>0</v>
      </c>
      <c r="J161" s="143" t="s">
        <v>3406</v>
      </c>
      <c r="K161" s="155"/>
      <c r="L161" s="144">
        <f>COUNTIF(L4:L154,"&gt;8")</f>
        <v>150</v>
      </c>
      <c r="M161" s="140">
        <v>2013</v>
      </c>
      <c r="N161" s="140">
        <f>COUNTIF(N4:N154,"2013")</f>
        <v>0</v>
      </c>
    </row>
    <row r="162" spans="3:14" ht="15" x14ac:dyDescent="0.25">
      <c r="C162" s="146"/>
      <c r="D162" s="81"/>
      <c r="E162"/>
      <c r="F162" s="131"/>
      <c r="G162" s="131"/>
      <c r="H162" s="141" t="s">
        <v>3407</v>
      </c>
      <c r="I162" s="141">
        <f>COUNTIF(I4:I154,"JESSORE")</f>
        <v>8</v>
      </c>
      <c r="J162" s="143" t="s">
        <v>3408</v>
      </c>
      <c r="K162" s="155"/>
      <c r="L162" s="144">
        <f>COUNTIF(L4:L154,"&gt;7")</f>
        <v>150</v>
      </c>
      <c r="M162" s="140"/>
      <c r="N162" s="156">
        <f>SUM(N158:N161)</f>
        <v>150</v>
      </c>
    </row>
    <row r="163" spans="3:14" ht="15" x14ac:dyDescent="0.25">
      <c r="C163" s="146"/>
      <c r="D163" s="81"/>
      <c r="E163"/>
      <c r="F163" s="131"/>
      <c r="G163" s="131"/>
      <c r="H163" s="141" t="s">
        <v>3409</v>
      </c>
      <c r="I163" s="141">
        <f>COUNTIF(I4:I154,"COMILLA")</f>
        <v>2</v>
      </c>
      <c r="J163" s="142"/>
      <c r="K163"/>
      <c r="L163" s="152"/>
      <c r="M163" s="153"/>
      <c r="N163"/>
    </row>
    <row r="164" spans="3:14" ht="15" x14ac:dyDescent="0.25">
      <c r="C164" s="146"/>
      <c r="D164" s="81"/>
      <c r="E164"/>
      <c r="F164" s="149" t="s">
        <v>3410</v>
      </c>
      <c r="G164" s="150">
        <f>SUM(G158)</f>
        <v>141</v>
      </c>
      <c r="H164" s="141" t="s">
        <v>3411</v>
      </c>
      <c r="I164" s="141">
        <f>COUNTIF(I48:I154,"SYLHET")</f>
        <v>1</v>
      </c>
      <c r="J164" s="142"/>
      <c r="K164"/>
      <c r="L164" s="152"/>
      <c r="M164" s="153"/>
      <c r="N164"/>
    </row>
    <row r="165" spans="3:14" ht="15" x14ac:dyDescent="0.25">
      <c r="C165" s="146"/>
      <c r="D165" s="81"/>
      <c r="E165"/>
      <c r="F165" s="149" t="s">
        <v>3412</v>
      </c>
      <c r="G165" s="150">
        <f>SUM(G160+G159)</f>
        <v>5</v>
      </c>
      <c r="H165" s="141" t="s">
        <v>3413</v>
      </c>
      <c r="I165" s="141">
        <f>COUNTIF(I48:I154,"DINAJPUR")</f>
        <v>3</v>
      </c>
      <c r="J165" s="142"/>
      <c r="K165"/>
      <c r="L165" s="152"/>
      <c r="M165" s="153"/>
      <c r="N165"/>
    </row>
    <row r="166" spans="3:14" ht="15" x14ac:dyDescent="0.25">
      <c r="C166" s="146"/>
      <c r="D166" s="81"/>
      <c r="E166"/>
      <c r="F166" s="131" t="s">
        <v>3368</v>
      </c>
      <c r="G166" s="131">
        <f>SUM(G164:G165)</f>
        <v>146</v>
      </c>
      <c r="H166" s="141" t="s">
        <v>3414</v>
      </c>
      <c r="I166" s="141">
        <f>COUNTIF(I48:I154,"BTEB")</f>
        <v>0</v>
      </c>
      <c r="J166" s="142"/>
      <c r="K166"/>
      <c r="L166" s="152"/>
      <c r="M166" s="153"/>
      <c r="N166"/>
    </row>
    <row r="167" spans="3:14" ht="15" x14ac:dyDescent="0.25">
      <c r="C167" s="146"/>
      <c r="D167" s="81"/>
      <c r="E167"/>
      <c r="F167"/>
      <c r="G167" s="131"/>
      <c r="H167" s="141" t="s">
        <v>2399</v>
      </c>
      <c r="I167" s="141">
        <v>1</v>
      </c>
      <c r="J167" s="142"/>
      <c r="K167"/>
      <c r="L167" s="152"/>
      <c r="M167" s="153"/>
      <c r="N167"/>
    </row>
    <row r="168" spans="3:14" ht="15" x14ac:dyDescent="0.25">
      <c r="C168" s="146"/>
      <c r="D168" s="81"/>
      <c r="E168"/>
      <c r="F168"/>
      <c r="G168" s="157"/>
      <c r="H168" s="140"/>
      <c r="I168" s="141">
        <f>SUM(I158:I167)</f>
        <v>150</v>
      </c>
      <c r="J168" s="142"/>
      <c r="K168"/>
      <c r="L168" s="152"/>
      <c r="M168" s="153"/>
      <c r="N168"/>
    </row>
  </sheetData>
  <sortState ref="B5:O28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zoomScale="130" zoomScaleNormal="130" workbookViewId="0">
      <pane ySplit="4" topLeftCell="A136" activePane="bottomLeft" state="frozen"/>
      <selection activeCell="CQ1" sqref="CQ1"/>
      <selection pane="bottomLeft" activeCell="A5" sqref="A5:O154"/>
    </sheetView>
  </sheetViews>
  <sheetFormatPr defaultColWidth="8.7109375" defaultRowHeight="11.25" x14ac:dyDescent="0.2"/>
  <cols>
    <col min="1" max="1" width="4.85546875" style="6" customWidth="1"/>
    <col min="2" max="2" width="13.28515625" style="7" customWidth="1"/>
    <col min="3" max="3" width="27" style="6" customWidth="1"/>
    <col min="4" max="4" width="6.7109375" style="6" customWidth="1"/>
    <col min="5" max="5" width="23.140625" style="6" customWidth="1"/>
    <col min="6" max="6" width="20.5703125" style="6" customWidth="1"/>
    <col min="7" max="7" width="7.5703125" style="6" customWidth="1"/>
    <col min="8" max="8" width="12.28515625" style="6" customWidth="1"/>
    <col min="9" max="9" width="13.140625" style="7" customWidth="1"/>
    <col min="10" max="10" width="4" style="6" customWidth="1"/>
    <col min="11" max="11" width="4.140625" style="9" customWidth="1"/>
    <col min="12" max="12" width="9.28515625" style="12" customWidth="1"/>
    <col min="13" max="13" width="5.28515625" style="6" customWidth="1"/>
    <col min="14" max="14" width="6.42578125" style="6" customWidth="1"/>
    <col min="15" max="15" width="9.85546875" style="8" customWidth="1"/>
    <col min="16" max="16384" width="8.7109375" style="6"/>
  </cols>
  <sheetData>
    <row r="1" spans="1:15" ht="26.25" x14ac:dyDescent="0.4">
      <c r="A1" s="214" t="s">
        <v>3364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8.75" x14ac:dyDescent="0.3">
      <c r="A2" s="215" t="s">
        <v>3363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 ht="18.75" x14ac:dyDescent="0.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5" customHeight="1" x14ac:dyDescent="0.25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/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3</v>
      </c>
      <c r="B5" s="75" t="s">
        <v>3359</v>
      </c>
      <c r="C5" s="98" t="s">
        <v>2395</v>
      </c>
      <c r="D5" s="10" t="s">
        <v>13</v>
      </c>
      <c r="G5" s="1" t="s">
        <v>3395</v>
      </c>
      <c r="I5" s="4" t="s">
        <v>2399</v>
      </c>
      <c r="J5" s="10">
        <v>5</v>
      </c>
      <c r="K5" s="19">
        <v>4.333333333333333</v>
      </c>
      <c r="L5" s="19"/>
      <c r="M5" s="19">
        <v>9.3333333333333321</v>
      </c>
      <c r="N5" s="10">
        <v>2016</v>
      </c>
      <c r="O5" s="76">
        <v>35456</v>
      </c>
    </row>
    <row r="6" spans="1:15" s="1" customFormat="1" x14ac:dyDescent="0.2">
      <c r="A6" s="4">
        <v>7</v>
      </c>
      <c r="B6" s="4" t="s">
        <v>3357</v>
      </c>
      <c r="C6" s="1" t="s">
        <v>1514</v>
      </c>
      <c r="D6" s="1" t="s">
        <v>13</v>
      </c>
      <c r="E6" s="1" t="s">
        <v>1328</v>
      </c>
      <c r="F6" s="1" t="s">
        <v>180</v>
      </c>
      <c r="G6" s="1" t="s">
        <v>3395</v>
      </c>
      <c r="H6" s="1" t="s">
        <v>49</v>
      </c>
      <c r="I6" s="4" t="s">
        <v>49</v>
      </c>
      <c r="J6" s="1">
        <v>4.63</v>
      </c>
      <c r="K6" s="2">
        <v>4.08</v>
      </c>
      <c r="L6" s="11">
        <f t="shared" ref="L6:L14" si="0">J6+K6</f>
        <v>8.7100000000000009</v>
      </c>
      <c r="M6" s="1">
        <v>2014</v>
      </c>
      <c r="N6" s="1">
        <v>2016</v>
      </c>
      <c r="O6" s="3">
        <v>35796</v>
      </c>
    </row>
    <row r="7" spans="1:15" s="1" customFormat="1" x14ac:dyDescent="0.2">
      <c r="A7" s="4">
        <v>8</v>
      </c>
      <c r="B7" s="4" t="s">
        <v>3353</v>
      </c>
      <c r="C7" s="1" t="s">
        <v>2266</v>
      </c>
      <c r="D7" s="1" t="s">
        <v>13</v>
      </c>
      <c r="E7" s="1" t="s">
        <v>2267</v>
      </c>
      <c r="F7" s="1" t="s">
        <v>2268</v>
      </c>
      <c r="G7" s="1" t="s">
        <v>3395</v>
      </c>
      <c r="H7" s="1" t="s">
        <v>15</v>
      </c>
      <c r="I7" s="4" t="s">
        <v>15</v>
      </c>
      <c r="J7" s="1">
        <v>5</v>
      </c>
      <c r="K7" s="2">
        <v>5</v>
      </c>
      <c r="L7" s="11">
        <f t="shared" si="0"/>
        <v>10</v>
      </c>
      <c r="M7" s="1">
        <v>2014</v>
      </c>
      <c r="N7" s="1">
        <v>2016</v>
      </c>
      <c r="O7" s="3">
        <v>35704</v>
      </c>
    </row>
    <row r="8" spans="1:15" s="1" customFormat="1" x14ac:dyDescent="0.2">
      <c r="A8" s="4">
        <v>9</v>
      </c>
      <c r="B8" s="4" t="s">
        <v>3352</v>
      </c>
      <c r="C8" s="1" t="s">
        <v>906</v>
      </c>
      <c r="D8" s="1" t="s">
        <v>13</v>
      </c>
      <c r="E8" s="1" t="s">
        <v>1365</v>
      </c>
      <c r="F8" s="1" t="s">
        <v>2307</v>
      </c>
      <c r="G8" s="1" t="s">
        <v>3395</v>
      </c>
      <c r="H8" s="1" t="s">
        <v>15</v>
      </c>
      <c r="I8" s="4" t="s">
        <v>15</v>
      </c>
      <c r="J8" s="1">
        <v>5</v>
      </c>
      <c r="K8" s="2">
        <v>4.92</v>
      </c>
      <c r="L8" s="11">
        <f t="shared" si="0"/>
        <v>9.92</v>
      </c>
      <c r="M8" s="1">
        <v>2014</v>
      </c>
      <c r="N8" s="1">
        <v>2016</v>
      </c>
      <c r="O8" s="3">
        <v>36161</v>
      </c>
    </row>
    <row r="9" spans="1:15" s="1" customFormat="1" x14ac:dyDescent="0.2">
      <c r="A9" s="4">
        <v>10</v>
      </c>
      <c r="B9" s="4" t="s">
        <v>3356</v>
      </c>
      <c r="C9" s="1" t="s">
        <v>2281</v>
      </c>
      <c r="D9" s="1" t="s">
        <v>13</v>
      </c>
      <c r="E9" s="1" t="s">
        <v>2282</v>
      </c>
      <c r="F9" s="1" t="s">
        <v>357</v>
      </c>
      <c r="G9" s="1" t="s">
        <v>3395</v>
      </c>
      <c r="H9" s="1" t="s">
        <v>15</v>
      </c>
      <c r="I9" s="4" t="s">
        <v>15</v>
      </c>
      <c r="J9" s="1">
        <v>5</v>
      </c>
      <c r="K9" s="2">
        <v>5</v>
      </c>
      <c r="L9" s="11">
        <f t="shared" si="0"/>
        <v>10</v>
      </c>
      <c r="M9" s="1">
        <v>2014</v>
      </c>
      <c r="N9" s="1">
        <v>2016</v>
      </c>
      <c r="O9" s="3">
        <v>36191</v>
      </c>
    </row>
    <row r="10" spans="1:15" s="1" customFormat="1" x14ac:dyDescent="0.2">
      <c r="A10" s="4">
        <v>11</v>
      </c>
      <c r="B10" s="4" t="s">
        <v>3355</v>
      </c>
      <c r="C10" s="1" t="s">
        <v>2308</v>
      </c>
      <c r="D10" s="1" t="s">
        <v>19</v>
      </c>
      <c r="E10" s="1" t="s">
        <v>2309</v>
      </c>
      <c r="F10" s="1" t="s">
        <v>2310</v>
      </c>
      <c r="G10" s="1" t="s">
        <v>3395</v>
      </c>
      <c r="H10" s="1" t="s">
        <v>15</v>
      </c>
      <c r="I10" s="4" t="s">
        <v>15</v>
      </c>
      <c r="J10" s="1">
        <v>5</v>
      </c>
      <c r="K10" s="2">
        <v>4.83</v>
      </c>
      <c r="L10" s="11">
        <f t="shared" si="0"/>
        <v>9.83</v>
      </c>
      <c r="M10" s="1">
        <v>2013</v>
      </c>
      <c r="N10" s="1">
        <v>2015</v>
      </c>
      <c r="O10" s="3">
        <v>35777</v>
      </c>
    </row>
    <row r="11" spans="1:15" s="1" customFormat="1" x14ac:dyDescent="0.2">
      <c r="A11" s="4">
        <v>7</v>
      </c>
      <c r="B11" s="4" t="s">
        <v>3360</v>
      </c>
      <c r="C11" s="1" t="s">
        <v>2335</v>
      </c>
      <c r="D11" s="4" t="s">
        <v>13</v>
      </c>
      <c r="E11" s="1" t="s">
        <v>2336</v>
      </c>
      <c r="F11" s="1" t="s">
        <v>2337</v>
      </c>
      <c r="G11" s="1" t="s">
        <v>3395</v>
      </c>
      <c r="H11" s="1" t="s">
        <v>15</v>
      </c>
      <c r="I11" s="4" t="s">
        <v>15</v>
      </c>
      <c r="J11" s="1">
        <v>5</v>
      </c>
      <c r="K11" s="2">
        <v>5</v>
      </c>
      <c r="L11" s="11">
        <f t="shared" si="0"/>
        <v>10</v>
      </c>
      <c r="M11" s="1">
        <v>2014</v>
      </c>
      <c r="N11" s="1">
        <v>2016</v>
      </c>
      <c r="O11" s="3">
        <v>36190</v>
      </c>
    </row>
    <row r="12" spans="1:15" s="1" customFormat="1" x14ac:dyDescent="0.2">
      <c r="A12" s="4">
        <v>8</v>
      </c>
      <c r="B12" s="4" t="s">
        <v>3361</v>
      </c>
      <c r="C12" s="1" t="s">
        <v>2330</v>
      </c>
      <c r="D12" s="4" t="s">
        <v>13</v>
      </c>
      <c r="E12" s="1" t="s">
        <v>2331</v>
      </c>
      <c r="F12" s="1" t="s">
        <v>2332</v>
      </c>
      <c r="G12" s="1" t="s">
        <v>3395</v>
      </c>
      <c r="H12" s="1" t="s">
        <v>15</v>
      </c>
      <c r="I12" s="4" t="s">
        <v>66</v>
      </c>
      <c r="J12" s="1">
        <v>5</v>
      </c>
      <c r="K12" s="2">
        <v>5</v>
      </c>
      <c r="L12" s="11">
        <f t="shared" si="0"/>
        <v>10</v>
      </c>
      <c r="M12" s="1">
        <v>2014</v>
      </c>
      <c r="N12" s="1">
        <v>2016</v>
      </c>
      <c r="O12" s="3">
        <v>35960</v>
      </c>
    </row>
    <row r="13" spans="1:15" s="1" customFormat="1" x14ac:dyDescent="0.2">
      <c r="A13" s="4">
        <v>9</v>
      </c>
      <c r="B13" s="4" t="s">
        <v>3354</v>
      </c>
      <c r="C13" s="1" t="s">
        <v>2342</v>
      </c>
      <c r="D13" s="4" t="s">
        <v>13</v>
      </c>
      <c r="E13" s="1" t="s">
        <v>2343</v>
      </c>
      <c r="F13" s="1" t="s">
        <v>2344</v>
      </c>
      <c r="G13" s="1" t="s">
        <v>3395</v>
      </c>
      <c r="H13" s="1" t="s">
        <v>97</v>
      </c>
      <c r="I13" s="4" t="s">
        <v>97</v>
      </c>
      <c r="J13" s="1">
        <v>5</v>
      </c>
      <c r="K13" s="2">
        <v>5</v>
      </c>
      <c r="L13" s="11">
        <f t="shared" si="0"/>
        <v>10</v>
      </c>
      <c r="M13" s="1">
        <v>2013</v>
      </c>
      <c r="N13" s="1">
        <v>2015</v>
      </c>
      <c r="O13" s="3">
        <v>35792</v>
      </c>
    </row>
    <row r="14" spans="1:15" s="1" customFormat="1" x14ac:dyDescent="0.2">
      <c r="A14" s="4">
        <v>10</v>
      </c>
      <c r="B14" s="4" t="s">
        <v>3358</v>
      </c>
      <c r="C14" s="1" t="s">
        <v>2373</v>
      </c>
      <c r="D14" s="4" t="s">
        <v>13</v>
      </c>
      <c r="E14" s="1" t="s">
        <v>2374</v>
      </c>
      <c r="F14" s="1" t="s">
        <v>2375</v>
      </c>
      <c r="G14" s="1" t="s">
        <v>3399</v>
      </c>
      <c r="H14" s="1" t="s">
        <v>97</v>
      </c>
      <c r="I14" s="4" t="s">
        <v>97</v>
      </c>
      <c r="J14" s="1">
        <v>4.63</v>
      </c>
      <c r="K14" s="2">
        <v>4.67</v>
      </c>
      <c r="L14" s="11">
        <f t="shared" si="0"/>
        <v>9.3000000000000007</v>
      </c>
      <c r="M14" s="1">
        <v>2013</v>
      </c>
      <c r="N14" s="1">
        <v>2015</v>
      </c>
      <c r="O14" s="3">
        <v>35433</v>
      </c>
    </row>
    <row r="15" spans="1:15" s="1" customFormat="1" x14ac:dyDescent="0.2">
      <c r="A15" s="14">
        <v>187</v>
      </c>
      <c r="B15" s="4" t="s">
        <v>2630</v>
      </c>
      <c r="C15" s="1" t="s">
        <v>847</v>
      </c>
      <c r="D15" s="1" t="s">
        <v>13</v>
      </c>
      <c r="E15" s="1" t="s">
        <v>848</v>
      </c>
      <c r="F15" s="1" t="s">
        <v>849</v>
      </c>
      <c r="G15" s="1" t="s">
        <v>3395</v>
      </c>
      <c r="H15" s="1" t="s">
        <v>15</v>
      </c>
      <c r="I15" s="4" t="s">
        <v>15</v>
      </c>
      <c r="J15" s="1">
        <v>5</v>
      </c>
      <c r="K15" s="2">
        <v>5</v>
      </c>
      <c r="L15" s="11">
        <f t="shared" ref="L15:L78" si="1">J15+K15</f>
        <v>10</v>
      </c>
      <c r="M15" s="1">
        <v>2014</v>
      </c>
      <c r="N15" s="1">
        <v>2016</v>
      </c>
      <c r="O15" s="3">
        <v>36094</v>
      </c>
    </row>
    <row r="16" spans="1:15" s="1" customFormat="1" x14ac:dyDescent="0.2">
      <c r="A16" s="14">
        <v>188</v>
      </c>
      <c r="B16" s="4" t="s">
        <v>2631</v>
      </c>
      <c r="C16" s="1" t="s">
        <v>2174</v>
      </c>
      <c r="D16" s="1" t="s">
        <v>13</v>
      </c>
      <c r="E16" s="1" t="s">
        <v>162</v>
      </c>
      <c r="F16" s="1" t="s">
        <v>622</v>
      </c>
      <c r="G16" s="1" t="s">
        <v>3395</v>
      </c>
      <c r="H16" s="1" t="s">
        <v>15</v>
      </c>
      <c r="I16" s="4" t="s">
        <v>15</v>
      </c>
      <c r="J16" s="1">
        <v>4.88</v>
      </c>
      <c r="K16" s="2">
        <v>5</v>
      </c>
      <c r="L16" s="11">
        <f t="shared" si="1"/>
        <v>9.879999999999999</v>
      </c>
      <c r="M16" s="1">
        <v>2014</v>
      </c>
      <c r="N16" s="1">
        <v>2016</v>
      </c>
      <c r="O16" s="3">
        <v>36230</v>
      </c>
    </row>
    <row r="17" spans="1:15" s="1" customFormat="1" x14ac:dyDescent="0.2">
      <c r="A17" s="14">
        <v>189</v>
      </c>
      <c r="B17" s="4" t="s">
        <v>2632</v>
      </c>
      <c r="C17" s="1" t="s">
        <v>2277</v>
      </c>
      <c r="D17" s="1" t="s">
        <v>13</v>
      </c>
      <c r="E17" s="1" t="s">
        <v>2278</v>
      </c>
      <c r="F17" s="1" t="s">
        <v>1897</v>
      </c>
      <c r="G17" s="1" t="s">
        <v>3395</v>
      </c>
      <c r="H17" s="1" t="s">
        <v>15</v>
      </c>
      <c r="I17" s="4" t="s">
        <v>15</v>
      </c>
      <c r="J17" s="1">
        <v>5</v>
      </c>
      <c r="K17" s="2">
        <v>5</v>
      </c>
      <c r="L17" s="11">
        <f t="shared" si="1"/>
        <v>10</v>
      </c>
      <c r="M17" s="1">
        <v>2014</v>
      </c>
      <c r="N17" s="1">
        <v>2016</v>
      </c>
      <c r="O17" s="3">
        <v>36348</v>
      </c>
    </row>
    <row r="18" spans="1:15" s="1" customFormat="1" x14ac:dyDescent="0.2">
      <c r="A18" s="14">
        <v>190</v>
      </c>
      <c r="B18" s="4" t="s">
        <v>2633</v>
      </c>
      <c r="C18" s="1" t="s">
        <v>1176</v>
      </c>
      <c r="D18" s="1" t="s">
        <v>13</v>
      </c>
      <c r="E18" s="1" t="s">
        <v>1177</v>
      </c>
      <c r="F18" s="1" t="s">
        <v>651</v>
      </c>
      <c r="G18" s="1" t="s">
        <v>3395</v>
      </c>
      <c r="H18" s="1" t="s">
        <v>15</v>
      </c>
      <c r="I18" s="4" t="s">
        <v>15</v>
      </c>
      <c r="J18" s="1">
        <v>5</v>
      </c>
      <c r="K18" s="2">
        <v>5</v>
      </c>
      <c r="L18" s="11">
        <f t="shared" si="1"/>
        <v>10</v>
      </c>
      <c r="M18" s="1">
        <v>2014</v>
      </c>
      <c r="N18" s="1">
        <v>2016</v>
      </c>
      <c r="O18" s="3">
        <v>36416</v>
      </c>
    </row>
    <row r="19" spans="1:15" s="1" customFormat="1" x14ac:dyDescent="0.2">
      <c r="A19" s="14">
        <v>191</v>
      </c>
      <c r="B19" s="4" t="s">
        <v>2634</v>
      </c>
      <c r="C19" s="1" t="s">
        <v>868</v>
      </c>
      <c r="D19" s="1" t="s">
        <v>13</v>
      </c>
      <c r="E19" s="1" t="s">
        <v>869</v>
      </c>
      <c r="F19" s="1" t="s">
        <v>870</v>
      </c>
      <c r="G19" s="1" t="s">
        <v>3395</v>
      </c>
      <c r="H19" s="1" t="s">
        <v>97</v>
      </c>
      <c r="I19" s="4" t="s">
        <v>97</v>
      </c>
      <c r="J19" s="1">
        <v>5</v>
      </c>
      <c r="K19" s="2">
        <v>5</v>
      </c>
      <c r="L19" s="11">
        <f t="shared" si="1"/>
        <v>10</v>
      </c>
      <c r="M19" s="1">
        <v>2014</v>
      </c>
      <c r="N19" s="1">
        <v>2016</v>
      </c>
      <c r="O19" s="3">
        <v>36070</v>
      </c>
    </row>
    <row r="20" spans="1:15" s="1" customFormat="1" x14ac:dyDescent="0.2">
      <c r="A20" s="14">
        <v>192</v>
      </c>
      <c r="B20" s="4" t="s">
        <v>2635</v>
      </c>
      <c r="C20" s="1" t="s">
        <v>185</v>
      </c>
      <c r="D20" s="1" t="s">
        <v>19</v>
      </c>
      <c r="E20" s="1" t="s">
        <v>186</v>
      </c>
      <c r="F20" s="1" t="s">
        <v>187</v>
      </c>
      <c r="G20" s="1" t="s">
        <v>3395</v>
      </c>
      <c r="H20" s="1" t="s">
        <v>17</v>
      </c>
      <c r="I20" s="4" t="s">
        <v>17</v>
      </c>
      <c r="J20" s="1">
        <v>5</v>
      </c>
      <c r="K20" s="2">
        <v>5</v>
      </c>
      <c r="L20" s="11">
        <f t="shared" si="1"/>
        <v>10</v>
      </c>
      <c r="M20" s="1">
        <v>2014</v>
      </c>
      <c r="N20" s="1">
        <v>2016</v>
      </c>
      <c r="O20" s="3">
        <v>36242</v>
      </c>
    </row>
    <row r="21" spans="1:15" s="1" customFormat="1" x14ac:dyDescent="0.2">
      <c r="A21" s="14">
        <v>193</v>
      </c>
      <c r="B21" s="4" t="s">
        <v>2636</v>
      </c>
      <c r="C21" s="1" t="s">
        <v>318</v>
      </c>
      <c r="D21" s="1" t="s">
        <v>19</v>
      </c>
      <c r="E21" s="1" t="s">
        <v>319</v>
      </c>
      <c r="F21" s="1" t="s">
        <v>320</v>
      </c>
      <c r="G21" s="1" t="s">
        <v>3395</v>
      </c>
      <c r="H21" s="1" t="s">
        <v>15</v>
      </c>
      <c r="I21" s="4" t="s">
        <v>15</v>
      </c>
      <c r="J21" s="1">
        <v>5</v>
      </c>
      <c r="K21" s="2">
        <v>5</v>
      </c>
      <c r="L21" s="11">
        <f t="shared" si="1"/>
        <v>10</v>
      </c>
      <c r="M21" s="1">
        <v>2014</v>
      </c>
      <c r="N21" s="1">
        <v>2016</v>
      </c>
      <c r="O21" s="3">
        <v>36076</v>
      </c>
    </row>
    <row r="22" spans="1:15" s="1" customFormat="1" x14ac:dyDescent="0.2">
      <c r="A22" s="14">
        <v>194</v>
      </c>
      <c r="B22" s="4" t="s">
        <v>2637</v>
      </c>
      <c r="C22" s="1" t="s">
        <v>87</v>
      </c>
      <c r="D22" s="1" t="s">
        <v>19</v>
      </c>
      <c r="E22" s="1" t="s">
        <v>88</v>
      </c>
      <c r="F22" s="1" t="s">
        <v>89</v>
      </c>
      <c r="G22" s="1" t="s">
        <v>3395</v>
      </c>
      <c r="H22" s="1" t="s">
        <v>17</v>
      </c>
      <c r="I22" s="4" t="s">
        <v>17</v>
      </c>
      <c r="J22" s="1">
        <v>5</v>
      </c>
      <c r="K22" s="2">
        <v>5</v>
      </c>
      <c r="L22" s="11">
        <f t="shared" si="1"/>
        <v>10</v>
      </c>
      <c r="M22" s="1">
        <v>2014</v>
      </c>
      <c r="N22" s="1">
        <v>2016</v>
      </c>
      <c r="O22" s="3">
        <v>36411</v>
      </c>
    </row>
    <row r="23" spans="1:15" s="1" customFormat="1" x14ac:dyDescent="0.2">
      <c r="A23" s="14">
        <v>195</v>
      </c>
      <c r="B23" s="4" t="s">
        <v>2638</v>
      </c>
      <c r="C23" s="1" t="s">
        <v>922</v>
      </c>
      <c r="D23" s="1" t="s">
        <v>13</v>
      </c>
      <c r="E23" s="1" t="s">
        <v>923</v>
      </c>
      <c r="F23" s="1" t="s">
        <v>924</v>
      </c>
      <c r="G23" s="1" t="s">
        <v>3395</v>
      </c>
      <c r="H23" s="1" t="s">
        <v>15</v>
      </c>
      <c r="I23" s="4" t="s">
        <v>15</v>
      </c>
      <c r="J23" s="1">
        <v>5</v>
      </c>
      <c r="K23" s="2">
        <v>5</v>
      </c>
      <c r="L23" s="11">
        <f t="shared" si="1"/>
        <v>10</v>
      </c>
      <c r="M23" s="1">
        <v>2014</v>
      </c>
      <c r="N23" s="1">
        <v>2016</v>
      </c>
      <c r="O23" s="3">
        <v>35931</v>
      </c>
    </row>
    <row r="24" spans="1:15" s="1" customFormat="1" x14ac:dyDescent="0.2">
      <c r="A24" s="14">
        <v>196</v>
      </c>
      <c r="B24" s="4" t="s">
        <v>2639</v>
      </c>
      <c r="C24" s="1" t="s">
        <v>291</v>
      </c>
      <c r="D24" s="1" t="s">
        <v>13</v>
      </c>
      <c r="E24" s="1" t="s">
        <v>292</v>
      </c>
      <c r="F24" s="1" t="s">
        <v>293</v>
      </c>
      <c r="G24" s="1" t="s">
        <v>3395</v>
      </c>
      <c r="H24" s="1" t="s">
        <v>15</v>
      </c>
      <c r="I24" s="4" t="s">
        <v>15</v>
      </c>
      <c r="J24" s="1">
        <v>5</v>
      </c>
      <c r="K24" s="2">
        <v>5</v>
      </c>
      <c r="L24" s="11">
        <f t="shared" si="1"/>
        <v>10</v>
      </c>
      <c r="M24" s="1">
        <v>2014</v>
      </c>
      <c r="N24" s="1">
        <v>2016</v>
      </c>
      <c r="O24" s="3">
        <v>36117</v>
      </c>
    </row>
    <row r="25" spans="1:15" s="1" customFormat="1" x14ac:dyDescent="0.2">
      <c r="A25" s="14">
        <v>197</v>
      </c>
      <c r="B25" s="4" t="s">
        <v>2640</v>
      </c>
      <c r="C25" s="1" t="s">
        <v>1306</v>
      </c>
      <c r="D25" s="1" t="s">
        <v>13</v>
      </c>
      <c r="E25" s="1" t="s">
        <v>1307</v>
      </c>
      <c r="F25" s="1" t="s">
        <v>1308</v>
      </c>
      <c r="G25" s="1" t="s">
        <v>3395</v>
      </c>
      <c r="H25" s="1" t="s">
        <v>15</v>
      </c>
      <c r="I25" s="4" t="s">
        <v>15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3">
        <v>35515</v>
      </c>
    </row>
    <row r="26" spans="1:15" s="1" customFormat="1" x14ac:dyDescent="0.2">
      <c r="A26" s="14">
        <v>198</v>
      </c>
      <c r="B26" s="4" t="s">
        <v>2641</v>
      </c>
      <c r="C26" s="1" t="s">
        <v>56</v>
      </c>
      <c r="D26" s="1" t="s">
        <v>19</v>
      </c>
      <c r="E26" s="1" t="s">
        <v>57</v>
      </c>
      <c r="F26" s="1" t="s">
        <v>58</v>
      </c>
      <c r="G26" s="1" t="s">
        <v>3395</v>
      </c>
      <c r="H26" s="1" t="s">
        <v>18</v>
      </c>
      <c r="I26" s="4" t="s">
        <v>18</v>
      </c>
      <c r="J26" s="1">
        <v>5</v>
      </c>
      <c r="K26" s="2">
        <v>5</v>
      </c>
      <c r="L26" s="11">
        <f t="shared" si="1"/>
        <v>10</v>
      </c>
      <c r="M26" s="1">
        <v>2014</v>
      </c>
      <c r="N26" s="1">
        <v>2016</v>
      </c>
      <c r="O26" s="3">
        <v>36472</v>
      </c>
    </row>
    <row r="27" spans="1:15" s="1" customFormat="1" x14ac:dyDescent="0.2">
      <c r="A27" s="14">
        <v>199</v>
      </c>
      <c r="B27" s="4" t="s">
        <v>2642</v>
      </c>
      <c r="C27" s="1" t="s">
        <v>2040</v>
      </c>
      <c r="D27" s="1" t="s">
        <v>19</v>
      </c>
      <c r="E27" s="1" t="s">
        <v>1009</v>
      </c>
      <c r="F27" s="1" t="s">
        <v>2041</v>
      </c>
      <c r="G27" s="1" t="s">
        <v>3395</v>
      </c>
      <c r="H27" s="1" t="s">
        <v>15</v>
      </c>
      <c r="I27" s="4" t="s">
        <v>15</v>
      </c>
      <c r="J27" s="1">
        <v>5</v>
      </c>
      <c r="K27" s="2">
        <v>5</v>
      </c>
      <c r="L27" s="11">
        <f t="shared" si="1"/>
        <v>10</v>
      </c>
      <c r="M27" s="1">
        <v>2014</v>
      </c>
      <c r="N27" s="1">
        <v>2016</v>
      </c>
      <c r="O27" s="3">
        <v>36234</v>
      </c>
    </row>
    <row r="28" spans="1:15" s="1" customFormat="1" x14ac:dyDescent="0.2">
      <c r="A28" s="14">
        <v>200</v>
      </c>
      <c r="B28" s="4" t="s">
        <v>2643</v>
      </c>
      <c r="C28" s="1" t="s">
        <v>96</v>
      </c>
      <c r="D28" s="1" t="s">
        <v>13</v>
      </c>
      <c r="E28" s="1" t="s">
        <v>98</v>
      </c>
      <c r="F28" s="1" t="s">
        <v>99</v>
      </c>
      <c r="G28" s="1" t="s">
        <v>3399</v>
      </c>
      <c r="H28" s="1" t="s">
        <v>97</v>
      </c>
      <c r="I28" s="4" t="s">
        <v>97</v>
      </c>
      <c r="J28" s="1">
        <v>5</v>
      </c>
      <c r="K28" s="2">
        <v>5</v>
      </c>
      <c r="L28" s="11">
        <f t="shared" si="1"/>
        <v>10</v>
      </c>
      <c r="M28" s="1">
        <v>2014</v>
      </c>
      <c r="N28" s="1">
        <v>2016</v>
      </c>
      <c r="O28" s="3">
        <v>36387</v>
      </c>
    </row>
    <row r="29" spans="1:15" s="1" customFormat="1" x14ac:dyDescent="0.2">
      <c r="A29" s="14">
        <v>201</v>
      </c>
      <c r="B29" s="4" t="s">
        <v>2644</v>
      </c>
      <c r="C29" s="1" t="s">
        <v>749</v>
      </c>
      <c r="D29" s="1" t="s">
        <v>13</v>
      </c>
      <c r="E29" s="1" t="s">
        <v>750</v>
      </c>
      <c r="F29" s="1" t="s">
        <v>751</v>
      </c>
      <c r="G29" s="1" t="s">
        <v>3395</v>
      </c>
      <c r="H29" s="1" t="s">
        <v>49</v>
      </c>
      <c r="I29" s="4" t="s">
        <v>49</v>
      </c>
      <c r="J29" s="1">
        <v>5</v>
      </c>
      <c r="K29" s="2">
        <v>5</v>
      </c>
      <c r="L29" s="11">
        <f t="shared" si="1"/>
        <v>10</v>
      </c>
      <c r="M29" s="1">
        <v>2014</v>
      </c>
      <c r="N29" s="1">
        <v>2016</v>
      </c>
      <c r="O29" s="3">
        <v>36341</v>
      </c>
    </row>
    <row r="30" spans="1:15" s="1" customFormat="1" x14ac:dyDescent="0.2">
      <c r="A30" s="14">
        <v>202</v>
      </c>
      <c r="B30" s="4" t="s">
        <v>2645</v>
      </c>
      <c r="C30" s="1" t="s">
        <v>2194</v>
      </c>
      <c r="D30" s="1" t="s">
        <v>13</v>
      </c>
      <c r="E30" s="1" t="s">
        <v>2195</v>
      </c>
      <c r="F30" s="1" t="s">
        <v>2196</v>
      </c>
      <c r="G30" s="1" t="s">
        <v>3395</v>
      </c>
      <c r="H30" s="1" t="s">
        <v>15</v>
      </c>
      <c r="I30" s="4" t="s">
        <v>15</v>
      </c>
      <c r="J30" s="1">
        <v>5</v>
      </c>
      <c r="K30" s="2">
        <v>4.83</v>
      </c>
      <c r="L30" s="11">
        <f t="shared" si="1"/>
        <v>9.83</v>
      </c>
      <c r="M30" s="1">
        <v>2014</v>
      </c>
      <c r="N30" s="1">
        <v>2016</v>
      </c>
      <c r="O30" s="3">
        <v>35834</v>
      </c>
    </row>
    <row r="31" spans="1:15" s="1" customFormat="1" x14ac:dyDescent="0.2">
      <c r="A31" s="14">
        <v>203</v>
      </c>
      <c r="B31" s="4" t="s">
        <v>2646</v>
      </c>
      <c r="C31" s="1" t="s">
        <v>1260</v>
      </c>
      <c r="D31" s="1" t="s">
        <v>13</v>
      </c>
      <c r="E31" s="1" t="s">
        <v>1261</v>
      </c>
      <c r="F31" s="1" t="s">
        <v>1262</v>
      </c>
      <c r="G31" s="1" t="s">
        <v>3399</v>
      </c>
      <c r="H31" s="1" t="s">
        <v>15</v>
      </c>
      <c r="I31" s="4" t="s">
        <v>15</v>
      </c>
      <c r="J31" s="1">
        <v>5</v>
      </c>
      <c r="K31" s="2">
        <v>5</v>
      </c>
      <c r="L31" s="11">
        <f t="shared" si="1"/>
        <v>10</v>
      </c>
      <c r="M31" s="1">
        <v>2014</v>
      </c>
      <c r="N31" s="1">
        <v>2016</v>
      </c>
      <c r="O31" s="3">
        <v>36023</v>
      </c>
    </row>
    <row r="32" spans="1:15" s="1" customFormat="1" x14ac:dyDescent="0.2">
      <c r="A32" s="14">
        <v>204</v>
      </c>
      <c r="B32" s="4" t="s">
        <v>2647</v>
      </c>
      <c r="C32" s="1" t="s">
        <v>1131</v>
      </c>
      <c r="D32" s="1" t="s">
        <v>13</v>
      </c>
      <c r="E32" s="1" t="s">
        <v>1132</v>
      </c>
      <c r="F32" s="1" t="s">
        <v>487</v>
      </c>
      <c r="G32" s="1" t="s">
        <v>3395</v>
      </c>
      <c r="H32" s="1" t="s">
        <v>15</v>
      </c>
      <c r="I32" s="4" t="s">
        <v>15</v>
      </c>
      <c r="J32" s="1">
        <v>5</v>
      </c>
      <c r="K32" s="2">
        <v>5</v>
      </c>
      <c r="L32" s="11">
        <f t="shared" si="1"/>
        <v>10</v>
      </c>
      <c r="M32" s="1">
        <v>2014</v>
      </c>
      <c r="N32" s="1">
        <v>2016</v>
      </c>
      <c r="O32" s="3">
        <v>35880</v>
      </c>
    </row>
    <row r="33" spans="1:15" s="1" customFormat="1" x14ac:dyDescent="0.2">
      <c r="A33" s="14">
        <v>205</v>
      </c>
      <c r="B33" s="4" t="s">
        <v>2648</v>
      </c>
      <c r="C33" s="1" t="s">
        <v>120</v>
      </c>
      <c r="D33" s="1" t="s">
        <v>13</v>
      </c>
      <c r="E33" s="1" t="s">
        <v>121</v>
      </c>
      <c r="F33" s="1" t="s">
        <v>122</v>
      </c>
      <c r="G33" s="1" t="s">
        <v>3395</v>
      </c>
      <c r="H33" s="1" t="s">
        <v>15</v>
      </c>
      <c r="I33" s="4" t="s">
        <v>15</v>
      </c>
      <c r="J33" s="1">
        <v>5</v>
      </c>
      <c r="K33" s="2">
        <v>5</v>
      </c>
      <c r="L33" s="11">
        <f t="shared" si="1"/>
        <v>10</v>
      </c>
      <c r="M33" s="1">
        <v>2014</v>
      </c>
      <c r="N33" s="1">
        <v>2016</v>
      </c>
      <c r="O33" s="3">
        <v>36349</v>
      </c>
    </row>
    <row r="34" spans="1:15" s="1" customFormat="1" x14ac:dyDescent="0.2">
      <c r="A34" s="14">
        <v>206</v>
      </c>
      <c r="B34" s="4" t="s">
        <v>2649</v>
      </c>
      <c r="C34" s="1" t="s">
        <v>1229</v>
      </c>
      <c r="D34" s="1" t="s">
        <v>13</v>
      </c>
      <c r="E34" s="1" t="s">
        <v>1230</v>
      </c>
      <c r="F34" s="1" t="s">
        <v>1231</v>
      </c>
      <c r="G34" s="1" t="s">
        <v>3395</v>
      </c>
      <c r="H34" s="1" t="s">
        <v>15</v>
      </c>
      <c r="I34" s="4" t="s">
        <v>15</v>
      </c>
      <c r="J34" s="1">
        <v>5</v>
      </c>
      <c r="K34" s="2">
        <v>5</v>
      </c>
      <c r="L34" s="11">
        <f t="shared" si="1"/>
        <v>10</v>
      </c>
      <c r="M34" s="1">
        <v>2014</v>
      </c>
      <c r="N34" s="1">
        <v>2016</v>
      </c>
      <c r="O34" s="3">
        <v>36141</v>
      </c>
    </row>
    <row r="35" spans="1:15" s="1" customFormat="1" x14ac:dyDescent="0.2">
      <c r="A35" s="14">
        <v>207</v>
      </c>
      <c r="B35" s="4" t="s">
        <v>2650</v>
      </c>
      <c r="C35" s="1" t="s">
        <v>1914</v>
      </c>
      <c r="D35" s="1" t="s">
        <v>13</v>
      </c>
      <c r="E35" s="1" t="s">
        <v>447</v>
      </c>
      <c r="F35" s="1" t="s">
        <v>299</v>
      </c>
      <c r="G35" s="1" t="s">
        <v>3395</v>
      </c>
      <c r="H35" s="1" t="s">
        <v>15</v>
      </c>
      <c r="I35" s="4" t="s">
        <v>15</v>
      </c>
      <c r="J35" s="1">
        <v>5</v>
      </c>
      <c r="K35" s="2">
        <v>5</v>
      </c>
      <c r="L35" s="11">
        <f t="shared" si="1"/>
        <v>10</v>
      </c>
      <c r="M35" s="1">
        <v>2014</v>
      </c>
      <c r="N35" s="1">
        <v>2016</v>
      </c>
      <c r="O35" s="3">
        <v>35613</v>
      </c>
    </row>
    <row r="36" spans="1:15" s="1" customFormat="1" x14ac:dyDescent="0.2">
      <c r="A36" s="14">
        <v>208</v>
      </c>
      <c r="B36" s="4" t="s">
        <v>2651</v>
      </c>
      <c r="C36" s="1" t="s">
        <v>84</v>
      </c>
      <c r="D36" s="1" t="s">
        <v>19</v>
      </c>
      <c r="E36" s="1" t="s">
        <v>85</v>
      </c>
      <c r="F36" s="1" t="s">
        <v>86</v>
      </c>
      <c r="G36" s="1" t="s">
        <v>3395</v>
      </c>
      <c r="H36" s="1" t="s">
        <v>15</v>
      </c>
      <c r="I36" s="4" t="s">
        <v>15</v>
      </c>
      <c r="J36" s="1">
        <v>5</v>
      </c>
      <c r="K36" s="2">
        <v>5</v>
      </c>
      <c r="L36" s="11">
        <f t="shared" si="1"/>
        <v>10</v>
      </c>
      <c r="M36" s="1">
        <v>2014</v>
      </c>
      <c r="N36" s="1">
        <v>2016</v>
      </c>
      <c r="O36" s="3">
        <v>36414</v>
      </c>
    </row>
    <row r="37" spans="1:15" s="1" customFormat="1" x14ac:dyDescent="0.2">
      <c r="A37" s="14">
        <v>209</v>
      </c>
      <c r="B37" s="4" t="s">
        <v>2652</v>
      </c>
      <c r="C37" s="1" t="s">
        <v>419</v>
      </c>
      <c r="D37" s="1" t="s">
        <v>19</v>
      </c>
      <c r="E37" s="1" t="s">
        <v>420</v>
      </c>
      <c r="F37" s="1" t="s">
        <v>421</v>
      </c>
      <c r="G37" s="1" t="s">
        <v>3395</v>
      </c>
      <c r="H37" s="1" t="s">
        <v>15</v>
      </c>
      <c r="I37" s="4" t="s">
        <v>15</v>
      </c>
      <c r="J37" s="1">
        <v>5</v>
      </c>
      <c r="K37" s="2">
        <v>5</v>
      </c>
      <c r="L37" s="11">
        <f t="shared" si="1"/>
        <v>10</v>
      </c>
      <c r="M37" s="1">
        <v>2014</v>
      </c>
      <c r="N37" s="1">
        <v>2016</v>
      </c>
      <c r="O37" s="3">
        <v>35890</v>
      </c>
    </row>
    <row r="38" spans="1:15" s="1" customFormat="1" x14ac:dyDescent="0.2">
      <c r="A38" s="14">
        <v>210</v>
      </c>
      <c r="B38" s="4" t="s">
        <v>2653</v>
      </c>
      <c r="C38" s="1" t="s">
        <v>2008</v>
      </c>
      <c r="D38" s="1" t="s">
        <v>13</v>
      </c>
      <c r="E38" s="1" t="s">
        <v>2009</v>
      </c>
      <c r="F38" s="1" t="s">
        <v>2010</v>
      </c>
      <c r="G38" s="1" t="s">
        <v>3395</v>
      </c>
      <c r="H38" s="1" t="s">
        <v>15</v>
      </c>
      <c r="I38" s="4" t="s">
        <v>15</v>
      </c>
      <c r="J38" s="1">
        <v>5</v>
      </c>
      <c r="K38" s="2">
        <v>5</v>
      </c>
      <c r="L38" s="11">
        <f t="shared" si="1"/>
        <v>10</v>
      </c>
      <c r="M38" s="1">
        <v>2014</v>
      </c>
      <c r="N38" s="1">
        <v>2016</v>
      </c>
      <c r="O38" s="3">
        <v>35737</v>
      </c>
    </row>
    <row r="39" spans="1:15" s="1" customFormat="1" x14ac:dyDescent="0.2">
      <c r="A39" s="14">
        <v>211</v>
      </c>
      <c r="B39" s="4" t="s">
        <v>2654</v>
      </c>
      <c r="C39" s="1" t="s">
        <v>321</v>
      </c>
      <c r="D39" s="1" t="s">
        <v>19</v>
      </c>
      <c r="E39" s="1" t="s">
        <v>322</v>
      </c>
      <c r="F39" s="1" t="s">
        <v>323</v>
      </c>
      <c r="G39" s="1" t="s">
        <v>3395</v>
      </c>
      <c r="H39" s="1" t="s">
        <v>15</v>
      </c>
      <c r="I39" s="4" t="s">
        <v>15</v>
      </c>
      <c r="J39" s="1">
        <v>5</v>
      </c>
      <c r="K39" s="2">
        <v>5</v>
      </c>
      <c r="L39" s="11">
        <f t="shared" si="1"/>
        <v>10</v>
      </c>
      <c r="M39" s="1">
        <v>2014</v>
      </c>
      <c r="N39" s="1">
        <v>2016</v>
      </c>
      <c r="O39" s="3">
        <v>36074</v>
      </c>
    </row>
    <row r="40" spans="1:15" s="1" customFormat="1" x14ac:dyDescent="0.2">
      <c r="A40" s="14">
        <v>212</v>
      </c>
      <c r="B40" s="4" t="s">
        <v>2655</v>
      </c>
      <c r="C40" s="1" t="s">
        <v>204</v>
      </c>
      <c r="D40" s="1" t="s">
        <v>19</v>
      </c>
      <c r="E40" s="1" t="s">
        <v>205</v>
      </c>
      <c r="F40" s="1" t="s">
        <v>206</v>
      </c>
      <c r="G40" s="1" t="s">
        <v>3395</v>
      </c>
      <c r="H40" s="1" t="s">
        <v>15</v>
      </c>
      <c r="I40" s="4" t="s">
        <v>15</v>
      </c>
      <c r="J40" s="1">
        <v>5</v>
      </c>
      <c r="K40" s="2">
        <v>5</v>
      </c>
      <c r="L40" s="11">
        <f t="shared" si="1"/>
        <v>10</v>
      </c>
      <c r="M40" s="1">
        <v>2014</v>
      </c>
      <c r="N40" s="1">
        <v>2016</v>
      </c>
      <c r="O40" s="3">
        <v>36195</v>
      </c>
    </row>
    <row r="41" spans="1:15" s="1" customFormat="1" x14ac:dyDescent="0.2">
      <c r="A41" s="14">
        <v>213</v>
      </c>
      <c r="B41" s="4" t="s">
        <v>2656</v>
      </c>
      <c r="C41" s="1" t="s">
        <v>1124</v>
      </c>
      <c r="D41" s="1" t="s">
        <v>13</v>
      </c>
      <c r="E41" s="1" t="s">
        <v>1125</v>
      </c>
      <c r="F41" s="1" t="s">
        <v>1126</v>
      </c>
      <c r="G41" s="1" t="s">
        <v>3395</v>
      </c>
      <c r="H41" s="1" t="s">
        <v>15</v>
      </c>
      <c r="I41" s="4" t="s">
        <v>15</v>
      </c>
      <c r="J41" s="1">
        <v>5</v>
      </c>
      <c r="K41" s="2">
        <v>5</v>
      </c>
      <c r="L41" s="11">
        <f t="shared" si="1"/>
        <v>10</v>
      </c>
      <c r="M41" s="1">
        <v>2014</v>
      </c>
      <c r="N41" s="1">
        <v>2016</v>
      </c>
      <c r="O41" s="3">
        <v>36416</v>
      </c>
    </row>
    <row r="42" spans="1:15" s="1" customFormat="1" x14ac:dyDescent="0.2">
      <c r="A42" s="14">
        <v>214</v>
      </c>
      <c r="B42" s="4" t="s">
        <v>2657</v>
      </c>
      <c r="C42" s="1" t="s">
        <v>1343</v>
      </c>
      <c r="D42" s="1" t="s">
        <v>13</v>
      </c>
      <c r="E42" s="1" t="s">
        <v>1344</v>
      </c>
      <c r="F42" s="1" t="s">
        <v>1345</v>
      </c>
      <c r="G42" s="1" t="s">
        <v>3395</v>
      </c>
      <c r="H42" s="1" t="s">
        <v>15</v>
      </c>
      <c r="I42" s="4" t="s">
        <v>15</v>
      </c>
      <c r="J42" s="1">
        <v>5</v>
      </c>
      <c r="K42" s="2">
        <v>5</v>
      </c>
      <c r="L42" s="11">
        <f t="shared" si="1"/>
        <v>10</v>
      </c>
      <c r="M42" s="1">
        <v>2014</v>
      </c>
      <c r="N42" s="1">
        <v>2016</v>
      </c>
      <c r="O42" s="3">
        <v>36411</v>
      </c>
    </row>
    <row r="43" spans="1:15" s="1" customFormat="1" x14ac:dyDescent="0.2">
      <c r="A43" s="14">
        <v>215</v>
      </c>
      <c r="B43" s="4" t="s">
        <v>2658</v>
      </c>
      <c r="C43" s="1" t="s">
        <v>2224</v>
      </c>
      <c r="D43" s="1" t="s">
        <v>13</v>
      </c>
      <c r="E43" s="1" t="s">
        <v>2225</v>
      </c>
      <c r="F43" s="1" t="s">
        <v>2226</v>
      </c>
      <c r="G43" s="1" t="s">
        <v>3395</v>
      </c>
      <c r="H43" s="1" t="s">
        <v>17</v>
      </c>
      <c r="I43" s="4" t="s">
        <v>17</v>
      </c>
      <c r="J43" s="1">
        <v>5</v>
      </c>
      <c r="K43" s="2">
        <v>4.83</v>
      </c>
      <c r="L43" s="11">
        <f t="shared" si="1"/>
        <v>9.83</v>
      </c>
      <c r="M43" s="1">
        <v>2014</v>
      </c>
      <c r="N43" s="1">
        <v>2016</v>
      </c>
      <c r="O43" s="3">
        <v>36231</v>
      </c>
    </row>
    <row r="44" spans="1:15" s="1" customFormat="1" x14ac:dyDescent="0.2">
      <c r="A44" s="14">
        <v>216</v>
      </c>
      <c r="B44" s="4" t="s">
        <v>2659</v>
      </c>
      <c r="C44" s="1" t="s">
        <v>2251</v>
      </c>
      <c r="D44" s="1" t="s">
        <v>13</v>
      </c>
      <c r="E44" s="1" t="s">
        <v>687</v>
      </c>
      <c r="F44" s="1" t="s">
        <v>2252</v>
      </c>
      <c r="G44" s="1" t="s">
        <v>3395</v>
      </c>
      <c r="H44" s="1" t="s">
        <v>15</v>
      </c>
      <c r="I44" s="4" t="s">
        <v>15</v>
      </c>
      <c r="J44" s="1">
        <v>5</v>
      </c>
      <c r="K44" s="2">
        <v>4.83</v>
      </c>
      <c r="L44" s="11">
        <f t="shared" si="1"/>
        <v>9.83</v>
      </c>
      <c r="M44" s="1">
        <v>2014</v>
      </c>
      <c r="N44" s="1">
        <v>2016</v>
      </c>
      <c r="O44" s="3">
        <v>35795</v>
      </c>
    </row>
    <row r="45" spans="1:15" s="1" customFormat="1" x14ac:dyDescent="0.2">
      <c r="A45" s="14">
        <v>217</v>
      </c>
      <c r="B45" s="4" t="s">
        <v>2660</v>
      </c>
      <c r="C45" s="1" t="s">
        <v>524</v>
      </c>
      <c r="D45" s="1" t="s">
        <v>19</v>
      </c>
      <c r="E45" s="1" t="s">
        <v>525</v>
      </c>
      <c r="F45" s="1" t="s">
        <v>526</v>
      </c>
      <c r="G45" s="1" t="s">
        <v>3395</v>
      </c>
      <c r="H45" s="1" t="s">
        <v>15</v>
      </c>
      <c r="I45" s="4" t="s">
        <v>15</v>
      </c>
      <c r="J45" s="1">
        <v>5</v>
      </c>
      <c r="K45" s="2">
        <v>5</v>
      </c>
      <c r="L45" s="11">
        <f t="shared" si="1"/>
        <v>10</v>
      </c>
      <c r="M45" s="1">
        <v>2014</v>
      </c>
      <c r="N45" s="1">
        <v>2016</v>
      </c>
      <c r="O45" s="3">
        <v>35680</v>
      </c>
    </row>
    <row r="46" spans="1:15" s="1" customFormat="1" x14ac:dyDescent="0.2">
      <c r="A46" s="14">
        <v>218</v>
      </c>
      <c r="B46" s="4" t="s">
        <v>2661</v>
      </c>
      <c r="C46" s="1" t="s">
        <v>658</v>
      </c>
      <c r="D46" s="1" t="s">
        <v>19</v>
      </c>
      <c r="E46" s="1" t="s">
        <v>659</v>
      </c>
      <c r="F46" s="1" t="s">
        <v>660</v>
      </c>
      <c r="G46" s="1" t="s">
        <v>3395</v>
      </c>
      <c r="H46" s="1" t="s">
        <v>15</v>
      </c>
      <c r="I46" s="4" t="s">
        <v>15</v>
      </c>
      <c r="J46" s="1">
        <v>5</v>
      </c>
      <c r="K46" s="2">
        <v>5</v>
      </c>
      <c r="L46" s="11">
        <f t="shared" si="1"/>
        <v>10</v>
      </c>
      <c r="M46" s="1">
        <v>2014</v>
      </c>
      <c r="N46" s="1">
        <v>2016</v>
      </c>
      <c r="O46" s="3">
        <v>35795</v>
      </c>
    </row>
    <row r="47" spans="1:15" s="1" customFormat="1" x14ac:dyDescent="0.2">
      <c r="A47" s="14">
        <v>219</v>
      </c>
      <c r="B47" s="4" t="s">
        <v>2662</v>
      </c>
      <c r="C47" s="1" t="s">
        <v>1263</v>
      </c>
      <c r="D47" s="1" t="s">
        <v>13</v>
      </c>
      <c r="E47" s="1" t="s">
        <v>1264</v>
      </c>
      <c r="F47" s="1" t="s">
        <v>1265</v>
      </c>
      <c r="G47" s="1" t="s">
        <v>3395</v>
      </c>
      <c r="H47" s="1" t="s">
        <v>15</v>
      </c>
      <c r="I47" s="4" t="s">
        <v>15</v>
      </c>
      <c r="J47" s="1">
        <v>5</v>
      </c>
      <c r="K47" s="2">
        <v>5</v>
      </c>
      <c r="L47" s="11">
        <f t="shared" si="1"/>
        <v>10</v>
      </c>
      <c r="M47" s="1">
        <v>2014</v>
      </c>
      <c r="N47" s="1">
        <v>2016</v>
      </c>
      <c r="O47" s="3">
        <v>36022</v>
      </c>
    </row>
    <row r="48" spans="1:15" s="1" customFormat="1" x14ac:dyDescent="0.2">
      <c r="A48" s="14">
        <v>220</v>
      </c>
      <c r="B48" s="4" t="s">
        <v>2663</v>
      </c>
      <c r="C48" s="1" t="s">
        <v>900</v>
      </c>
      <c r="D48" s="1" t="s">
        <v>13</v>
      </c>
      <c r="E48" s="1" t="s">
        <v>901</v>
      </c>
      <c r="F48" s="1" t="s">
        <v>902</v>
      </c>
      <c r="G48" s="1" t="s">
        <v>3395</v>
      </c>
      <c r="H48" s="1" t="s">
        <v>15</v>
      </c>
      <c r="I48" s="4" t="s">
        <v>15</v>
      </c>
      <c r="J48" s="1">
        <v>5</v>
      </c>
      <c r="K48" s="2">
        <v>5</v>
      </c>
      <c r="L48" s="11">
        <f t="shared" si="1"/>
        <v>10</v>
      </c>
      <c r="M48" s="1">
        <v>2014</v>
      </c>
      <c r="N48" s="1">
        <v>2016</v>
      </c>
      <c r="O48" s="3">
        <v>35989</v>
      </c>
    </row>
    <row r="49" spans="1:15" s="1" customFormat="1" x14ac:dyDescent="0.2">
      <c r="A49" s="14">
        <v>221</v>
      </c>
      <c r="B49" s="4" t="s">
        <v>2664</v>
      </c>
      <c r="C49" s="1" t="s">
        <v>1593</v>
      </c>
      <c r="D49" s="1" t="s">
        <v>19</v>
      </c>
      <c r="E49" s="1" t="s">
        <v>1594</v>
      </c>
      <c r="F49" s="1" t="s">
        <v>1595</v>
      </c>
      <c r="G49" s="1" t="s">
        <v>3395</v>
      </c>
      <c r="H49" s="1" t="s">
        <v>15</v>
      </c>
      <c r="I49" s="4" t="s">
        <v>15</v>
      </c>
      <c r="J49" s="1">
        <v>5</v>
      </c>
      <c r="K49" s="2">
        <v>5</v>
      </c>
      <c r="L49" s="11">
        <f t="shared" si="1"/>
        <v>10</v>
      </c>
      <c r="M49" s="1">
        <v>2014</v>
      </c>
      <c r="N49" s="1">
        <v>2016</v>
      </c>
      <c r="O49" s="3">
        <v>35628</v>
      </c>
    </row>
    <row r="50" spans="1:15" s="1" customFormat="1" x14ac:dyDescent="0.2">
      <c r="A50" s="14">
        <v>222</v>
      </c>
      <c r="B50" s="4" t="s">
        <v>2665</v>
      </c>
      <c r="C50" s="1" t="s">
        <v>143</v>
      </c>
      <c r="D50" s="1" t="s">
        <v>13</v>
      </c>
      <c r="E50" s="1" t="s">
        <v>144</v>
      </c>
      <c r="F50" s="1" t="s">
        <v>145</v>
      </c>
      <c r="G50" s="1" t="s">
        <v>3395</v>
      </c>
      <c r="H50" s="1" t="s">
        <v>15</v>
      </c>
      <c r="I50" s="4" t="s">
        <v>97</v>
      </c>
      <c r="J50" s="1">
        <v>5</v>
      </c>
      <c r="K50" s="2">
        <v>5</v>
      </c>
      <c r="L50" s="11">
        <f t="shared" si="1"/>
        <v>10</v>
      </c>
      <c r="M50" s="1">
        <v>2014</v>
      </c>
      <c r="N50" s="1">
        <v>2016</v>
      </c>
      <c r="O50" s="3">
        <v>36319</v>
      </c>
    </row>
    <row r="51" spans="1:15" s="1" customFormat="1" x14ac:dyDescent="0.2">
      <c r="A51" s="14">
        <v>223</v>
      </c>
      <c r="B51" s="4" t="s">
        <v>2666</v>
      </c>
      <c r="C51" s="1" t="s">
        <v>1189</v>
      </c>
      <c r="D51" s="1" t="s">
        <v>13</v>
      </c>
      <c r="E51" s="1" t="s">
        <v>1190</v>
      </c>
      <c r="F51" s="1" t="s">
        <v>1191</v>
      </c>
      <c r="G51" s="1" t="s">
        <v>3395</v>
      </c>
      <c r="H51" s="1" t="s">
        <v>66</v>
      </c>
      <c r="I51" s="4" t="s">
        <v>66</v>
      </c>
      <c r="J51" s="1">
        <v>5</v>
      </c>
      <c r="K51" s="2">
        <v>5</v>
      </c>
      <c r="L51" s="11">
        <f t="shared" si="1"/>
        <v>10</v>
      </c>
      <c r="M51" s="1">
        <v>2014</v>
      </c>
      <c r="N51" s="1">
        <v>2016</v>
      </c>
      <c r="O51" s="3">
        <v>36312</v>
      </c>
    </row>
    <row r="52" spans="1:15" s="1" customFormat="1" x14ac:dyDescent="0.2">
      <c r="A52" s="14">
        <v>224</v>
      </c>
      <c r="B52" s="4" t="s">
        <v>2667</v>
      </c>
      <c r="C52" s="1" t="s">
        <v>1303</v>
      </c>
      <c r="D52" s="1" t="s">
        <v>13</v>
      </c>
      <c r="E52" s="1" t="s">
        <v>1304</v>
      </c>
      <c r="F52" s="1" t="s">
        <v>1305</v>
      </c>
      <c r="G52" s="1" t="s">
        <v>3399</v>
      </c>
      <c r="H52" s="1" t="s">
        <v>97</v>
      </c>
      <c r="I52" s="4" t="s">
        <v>97</v>
      </c>
      <c r="J52" s="1">
        <v>5</v>
      </c>
      <c r="K52" s="2">
        <v>5</v>
      </c>
      <c r="L52" s="11">
        <f t="shared" si="1"/>
        <v>10</v>
      </c>
      <c r="M52" s="1">
        <v>2014</v>
      </c>
      <c r="N52" s="1">
        <v>2016</v>
      </c>
      <c r="O52" s="3">
        <v>35606</v>
      </c>
    </row>
    <row r="53" spans="1:15" s="1" customFormat="1" x14ac:dyDescent="0.2">
      <c r="A53" s="14">
        <v>225</v>
      </c>
      <c r="B53" s="4" t="s">
        <v>2668</v>
      </c>
      <c r="C53" s="1" t="s">
        <v>226</v>
      </c>
      <c r="D53" s="1" t="s">
        <v>13</v>
      </c>
      <c r="E53" s="1" t="s">
        <v>227</v>
      </c>
      <c r="F53" s="1" t="s">
        <v>228</v>
      </c>
      <c r="G53" s="1" t="s">
        <v>3399</v>
      </c>
      <c r="H53" s="1" t="s">
        <v>17</v>
      </c>
      <c r="I53" s="4" t="s">
        <v>17</v>
      </c>
      <c r="J53" s="1">
        <v>5</v>
      </c>
      <c r="K53" s="2">
        <v>5</v>
      </c>
      <c r="L53" s="11">
        <f t="shared" si="1"/>
        <v>10</v>
      </c>
      <c r="M53" s="1">
        <v>2014</v>
      </c>
      <c r="N53" s="1">
        <v>2016</v>
      </c>
      <c r="O53" s="3">
        <v>36173</v>
      </c>
    </row>
    <row r="54" spans="1:15" s="1" customFormat="1" x14ac:dyDescent="0.2">
      <c r="A54" s="14">
        <v>226</v>
      </c>
      <c r="B54" s="4" t="s">
        <v>2669</v>
      </c>
      <c r="C54" s="1" t="s">
        <v>889</v>
      </c>
      <c r="D54" s="1" t="s">
        <v>19</v>
      </c>
      <c r="E54" s="1" t="s">
        <v>890</v>
      </c>
      <c r="F54" s="1" t="s">
        <v>891</v>
      </c>
      <c r="G54" s="1" t="s">
        <v>3395</v>
      </c>
      <c r="H54" s="1" t="s">
        <v>15</v>
      </c>
      <c r="I54" s="4" t="s">
        <v>15</v>
      </c>
      <c r="J54" s="1">
        <v>5</v>
      </c>
      <c r="K54" s="2">
        <v>5</v>
      </c>
      <c r="L54" s="11">
        <f t="shared" si="1"/>
        <v>10</v>
      </c>
      <c r="M54" s="1">
        <v>2014</v>
      </c>
      <c r="N54" s="1">
        <v>2016</v>
      </c>
      <c r="O54" s="3">
        <v>36033</v>
      </c>
    </row>
    <row r="55" spans="1:15" s="1" customFormat="1" x14ac:dyDescent="0.2">
      <c r="A55" s="14">
        <v>227</v>
      </c>
      <c r="B55" s="4" t="s">
        <v>2670</v>
      </c>
      <c r="C55" s="1" t="s">
        <v>2199</v>
      </c>
      <c r="D55" s="1" t="s">
        <v>13</v>
      </c>
      <c r="E55" s="1" t="s">
        <v>2200</v>
      </c>
      <c r="F55" s="1" t="s">
        <v>2201</v>
      </c>
      <c r="G55" s="1" t="s">
        <v>3395</v>
      </c>
      <c r="H55" s="1" t="s">
        <v>17</v>
      </c>
      <c r="I55" s="4" t="s">
        <v>17</v>
      </c>
      <c r="J55" s="1">
        <v>5</v>
      </c>
      <c r="K55" s="2">
        <v>4.83</v>
      </c>
      <c r="L55" s="11">
        <f t="shared" si="1"/>
        <v>9.83</v>
      </c>
      <c r="M55" s="1">
        <v>2014</v>
      </c>
      <c r="N55" s="1">
        <v>2016</v>
      </c>
      <c r="O55" s="3">
        <v>36443</v>
      </c>
    </row>
    <row r="56" spans="1:15" s="1" customFormat="1" x14ac:dyDescent="0.2">
      <c r="A56" s="14">
        <v>228</v>
      </c>
      <c r="B56" s="4" t="s">
        <v>2671</v>
      </c>
      <c r="C56" s="1" t="s">
        <v>955</v>
      </c>
      <c r="D56" s="1" t="s">
        <v>13</v>
      </c>
      <c r="E56" s="1" t="s">
        <v>956</v>
      </c>
      <c r="F56" s="1" t="s">
        <v>312</v>
      </c>
      <c r="G56" s="1" t="s">
        <v>3395</v>
      </c>
      <c r="H56" s="1" t="s">
        <v>15</v>
      </c>
      <c r="I56" s="4" t="s">
        <v>15</v>
      </c>
      <c r="J56" s="1">
        <v>5</v>
      </c>
      <c r="K56" s="2">
        <v>5</v>
      </c>
      <c r="L56" s="11">
        <f t="shared" si="1"/>
        <v>10</v>
      </c>
      <c r="M56" s="1">
        <v>2014</v>
      </c>
      <c r="N56" s="1">
        <v>2016</v>
      </c>
      <c r="O56" s="3">
        <v>35843</v>
      </c>
    </row>
    <row r="57" spans="1:15" s="1" customFormat="1" x14ac:dyDescent="0.2">
      <c r="A57" s="14">
        <v>229</v>
      </c>
      <c r="B57" s="4" t="s">
        <v>2672</v>
      </c>
      <c r="C57" s="1" t="s">
        <v>2060</v>
      </c>
      <c r="D57" s="1" t="s">
        <v>13</v>
      </c>
      <c r="E57" s="1" t="s">
        <v>576</v>
      </c>
      <c r="F57" s="1" t="s">
        <v>2061</v>
      </c>
      <c r="G57" s="1" t="s">
        <v>3395</v>
      </c>
      <c r="H57" s="1" t="s">
        <v>97</v>
      </c>
      <c r="I57" s="4" t="s">
        <v>97</v>
      </c>
      <c r="J57" s="1">
        <v>5</v>
      </c>
      <c r="K57" s="2">
        <v>5</v>
      </c>
      <c r="L57" s="11">
        <f t="shared" si="1"/>
        <v>10</v>
      </c>
      <c r="M57" s="1">
        <v>2014</v>
      </c>
      <c r="N57" s="1">
        <v>2016</v>
      </c>
      <c r="O57" s="3">
        <v>36491</v>
      </c>
    </row>
    <row r="58" spans="1:15" s="1" customFormat="1" x14ac:dyDescent="0.2">
      <c r="A58" s="14">
        <v>230</v>
      </c>
      <c r="B58" s="4" t="s">
        <v>2673</v>
      </c>
      <c r="C58" s="1" t="s">
        <v>1063</v>
      </c>
      <c r="D58" s="1" t="s">
        <v>13</v>
      </c>
      <c r="E58" s="1" t="s">
        <v>1064</v>
      </c>
      <c r="F58" s="1" t="s">
        <v>1065</v>
      </c>
      <c r="G58" s="1" t="s">
        <v>3395</v>
      </c>
      <c r="H58" s="1" t="s">
        <v>15</v>
      </c>
      <c r="I58" s="4" t="s">
        <v>97</v>
      </c>
      <c r="J58" s="1">
        <v>5</v>
      </c>
      <c r="K58" s="2">
        <v>5</v>
      </c>
      <c r="L58" s="11">
        <f t="shared" si="1"/>
        <v>10</v>
      </c>
      <c r="M58" s="1">
        <v>2014</v>
      </c>
      <c r="N58" s="1">
        <v>2016</v>
      </c>
      <c r="O58" s="3">
        <v>35149</v>
      </c>
    </row>
    <row r="59" spans="1:15" s="1" customFormat="1" x14ac:dyDescent="0.2">
      <c r="A59" s="14">
        <v>231</v>
      </c>
      <c r="B59" s="4" t="s">
        <v>2674</v>
      </c>
      <c r="C59" s="1" t="s">
        <v>827</v>
      </c>
      <c r="D59" s="1" t="s">
        <v>13</v>
      </c>
      <c r="E59" s="1" t="s">
        <v>828</v>
      </c>
      <c r="F59" s="1" t="s">
        <v>486</v>
      </c>
      <c r="G59" s="1" t="s">
        <v>3395</v>
      </c>
      <c r="H59" s="1" t="s">
        <v>15</v>
      </c>
      <c r="I59" s="4" t="s">
        <v>15</v>
      </c>
      <c r="J59" s="1">
        <v>5</v>
      </c>
      <c r="K59" s="2">
        <v>5</v>
      </c>
      <c r="L59" s="11">
        <f t="shared" si="1"/>
        <v>10</v>
      </c>
      <c r="M59" s="1">
        <v>2014</v>
      </c>
      <c r="N59" s="1">
        <v>2016</v>
      </c>
      <c r="O59" s="3">
        <v>36129</v>
      </c>
    </row>
    <row r="60" spans="1:15" s="1" customFormat="1" x14ac:dyDescent="0.2">
      <c r="A60" s="14">
        <v>232</v>
      </c>
      <c r="B60" s="4" t="s">
        <v>2675</v>
      </c>
      <c r="C60" s="1" t="s">
        <v>2152</v>
      </c>
      <c r="D60" s="1" t="s">
        <v>13</v>
      </c>
      <c r="E60" s="1" t="s">
        <v>2153</v>
      </c>
      <c r="F60" s="1" t="s">
        <v>2154</v>
      </c>
      <c r="G60" s="1" t="s">
        <v>3395</v>
      </c>
      <c r="H60" s="1" t="s">
        <v>97</v>
      </c>
      <c r="I60" s="4" t="s">
        <v>97</v>
      </c>
      <c r="J60" s="1">
        <v>5</v>
      </c>
      <c r="K60" s="2">
        <v>4.92</v>
      </c>
      <c r="L60" s="11">
        <f t="shared" si="1"/>
        <v>9.92</v>
      </c>
      <c r="M60" s="1">
        <v>2013</v>
      </c>
      <c r="N60" s="1">
        <v>2016</v>
      </c>
      <c r="O60" s="3">
        <v>35626</v>
      </c>
    </row>
    <row r="61" spans="1:15" s="1" customFormat="1" x14ac:dyDescent="0.2">
      <c r="A61" s="14">
        <v>233</v>
      </c>
      <c r="B61" s="4" t="s">
        <v>2676</v>
      </c>
      <c r="C61" s="1" t="s">
        <v>1294</v>
      </c>
      <c r="D61" s="1" t="s">
        <v>13</v>
      </c>
      <c r="E61" s="1" t="s">
        <v>1295</v>
      </c>
      <c r="F61" s="1" t="s">
        <v>1296</v>
      </c>
      <c r="G61" s="1" t="s">
        <v>3395</v>
      </c>
      <c r="H61" s="1" t="s">
        <v>15</v>
      </c>
      <c r="I61" s="4" t="s">
        <v>15</v>
      </c>
      <c r="J61" s="1">
        <v>5</v>
      </c>
      <c r="K61" s="2">
        <v>5</v>
      </c>
      <c r="L61" s="11">
        <f t="shared" si="1"/>
        <v>10</v>
      </c>
      <c r="M61" s="1">
        <v>2014</v>
      </c>
      <c r="N61" s="1">
        <v>2016</v>
      </c>
      <c r="O61" s="3">
        <v>35764</v>
      </c>
    </row>
    <row r="62" spans="1:15" s="1" customFormat="1" x14ac:dyDescent="0.2">
      <c r="A62" s="14">
        <v>234</v>
      </c>
      <c r="B62" s="4" t="s">
        <v>2677</v>
      </c>
      <c r="C62" s="1" t="s">
        <v>2253</v>
      </c>
      <c r="D62" s="1" t="s">
        <v>13</v>
      </c>
      <c r="E62" s="1" t="s">
        <v>2000</v>
      </c>
      <c r="F62" s="1" t="s">
        <v>2254</v>
      </c>
      <c r="G62" s="1" t="s">
        <v>3395</v>
      </c>
      <c r="H62" s="1" t="s">
        <v>15</v>
      </c>
      <c r="I62" s="4" t="s">
        <v>15</v>
      </c>
      <c r="J62" s="1">
        <v>5</v>
      </c>
      <c r="K62" s="2">
        <v>4.83</v>
      </c>
      <c r="L62" s="11">
        <f t="shared" si="1"/>
        <v>9.83</v>
      </c>
      <c r="M62" s="1">
        <v>2014</v>
      </c>
      <c r="N62" s="1">
        <v>2016</v>
      </c>
      <c r="O62" s="3">
        <v>36206</v>
      </c>
    </row>
    <row r="63" spans="1:15" s="1" customFormat="1" x14ac:dyDescent="0.2">
      <c r="A63" s="14">
        <v>235</v>
      </c>
      <c r="B63" s="4" t="s">
        <v>2678</v>
      </c>
      <c r="C63" s="1" t="s">
        <v>998</v>
      </c>
      <c r="D63" s="1" t="s">
        <v>13</v>
      </c>
      <c r="E63" s="1" t="s">
        <v>999</v>
      </c>
      <c r="F63" s="1" t="s">
        <v>1000</v>
      </c>
      <c r="G63" s="1" t="s">
        <v>3395</v>
      </c>
      <c r="H63" s="1" t="s">
        <v>15</v>
      </c>
      <c r="I63" s="4" t="s">
        <v>15</v>
      </c>
      <c r="J63" s="1">
        <v>5</v>
      </c>
      <c r="K63" s="2">
        <v>5</v>
      </c>
      <c r="L63" s="11">
        <f t="shared" si="1"/>
        <v>10</v>
      </c>
      <c r="M63" s="1">
        <v>2014</v>
      </c>
      <c r="N63" s="1">
        <v>2016</v>
      </c>
      <c r="O63" s="3">
        <v>35755</v>
      </c>
    </row>
    <row r="64" spans="1:15" s="1" customFormat="1" x14ac:dyDescent="0.2">
      <c r="A64" s="14">
        <v>236</v>
      </c>
      <c r="B64" s="4" t="s">
        <v>2679</v>
      </c>
      <c r="C64" s="1" t="s">
        <v>334</v>
      </c>
      <c r="D64" s="1" t="s">
        <v>13</v>
      </c>
      <c r="E64" s="1" t="s">
        <v>335</v>
      </c>
      <c r="F64" s="1" t="s">
        <v>336</v>
      </c>
      <c r="G64" s="1" t="s">
        <v>3395</v>
      </c>
      <c r="H64" s="1" t="s">
        <v>15</v>
      </c>
      <c r="I64" s="4" t="s">
        <v>15</v>
      </c>
      <c r="J64" s="1">
        <v>5</v>
      </c>
      <c r="K64" s="2">
        <v>5</v>
      </c>
      <c r="L64" s="11">
        <f t="shared" si="1"/>
        <v>10</v>
      </c>
      <c r="M64" s="1">
        <v>2014</v>
      </c>
      <c r="N64" s="1">
        <v>2016</v>
      </c>
      <c r="O64" s="3">
        <v>36065</v>
      </c>
    </row>
    <row r="65" spans="1:15" s="1" customFormat="1" x14ac:dyDescent="0.2">
      <c r="A65" s="14">
        <v>237</v>
      </c>
      <c r="B65" s="4" t="s">
        <v>2680</v>
      </c>
      <c r="C65" s="1" t="s">
        <v>906</v>
      </c>
      <c r="D65" s="1" t="s">
        <v>13</v>
      </c>
      <c r="E65" s="1" t="s">
        <v>20</v>
      </c>
      <c r="F65" s="1" t="s">
        <v>907</v>
      </c>
      <c r="G65" s="1" t="s">
        <v>3395</v>
      </c>
      <c r="H65" s="1" t="s">
        <v>15</v>
      </c>
      <c r="I65" s="4" t="s">
        <v>15</v>
      </c>
      <c r="J65" s="1">
        <v>5</v>
      </c>
      <c r="K65" s="2">
        <v>5</v>
      </c>
      <c r="L65" s="11">
        <f t="shared" si="1"/>
        <v>10</v>
      </c>
      <c r="M65" s="1">
        <v>2014</v>
      </c>
      <c r="N65" s="1">
        <v>2016</v>
      </c>
      <c r="O65" s="3">
        <v>35977</v>
      </c>
    </row>
    <row r="66" spans="1:15" s="1" customFormat="1" x14ac:dyDescent="0.2">
      <c r="A66" s="14">
        <v>238</v>
      </c>
      <c r="B66" s="4" t="s">
        <v>2681</v>
      </c>
      <c r="C66" s="1" t="s">
        <v>530</v>
      </c>
      <c r="D66" s="1" t="s">
        <v>13</v>
      </c>
      <c r="E66" s="1" t="s">
        <v>531</v>
      </c>
      <c r="F66" s="1" t="s">
        <v>532</v>
      </c>
      <c r="G66" s="1" t="s">
        <v>3395</v>
      </c>
      <c r="H66" s="1" t="s">
        <v>15</v>
      </c>
      <c r="I66" s="4" t="s">
        <v>15</v>
      </c>
      <c r="J66" s="1">
        <v>5</v>
      </c>
      <c r="K66" s="2">
        <v>5</v>
      </c>
      <c r="L66" s="11">
        <f t="shared" si="1"/>
        <v>10</v>
      </c>
      <c r="M66" s="1">
        <v>2014</v>
      </c>
      <c r="N66" s="1">
        <v>2016</v>
      </c>
      <c r="O66" s="3">
        <v>35669</v>
      </c>
    </row>
    <row r="67" spans="1:15" s="1" customFormat="1" x14ac:dyDescent="0.2">
      <c r="A67" s="14">
        <v>239</v>
      </c>
      <c r="B67" s="4" t="s">
        <v>2682</v>
      </c>
      <c r="C67" s="1" t="s">
        <v>416</v>
      </c>
      <c r="D67" s="1" t="s">
        <v>19</v>
      </c>
      <c r="E67" s="1" t="s">
        <v>417</v>
      </c>
      <c r="F67" s="1" t="s">
        <v>418</v>
      </c>
      <c r="G67" s="1" t="s">
        <v>3395</v>
      </c>
      <c r="H67" s="1" t="s">
        <v>15</v>
      </c>
      <c r="I67" s="4" t="s">
        <v>15</v>
      </c>
      <c r="J67" s="1">
        <v>5</v>
      </c>
      <c r="K67" s="2">
        <v>5</v>
      </c>
      <c r="L67" s="11">
        <f t="shared" si="1"/>
        <v>10</v>
      </c>
      <c r="M67" s="1">
        <v>2014</v>
      </c>
      <c r="N67" s="1">
        <v>2016</v>
      </c>
      <c r="O67" s="3">
        <v>35891</v>
      </c>
    </row>
    <row r="68" spans="1:15" s="1" customFormat="1" x14ac:dyDescent="0.2">
      <c r="A68" s="14">
        <v>240</v>
      </c>
      <c r="B68" s="4" t="s">
        <v>2683</v>
      </c>
      <c r="C68" s="1" t="s">
        <v>79</v>
      </c>
      <c r="D68" s="1" t="s">
        <v>13</v>
      </c>
      <c r="E68" s="1" t="s">
        <v>592</v>
      </c>
      <c r="F68" s="1" t="s">
        <v>593</v>
      </c>
      <c r="G68" s="1" t="s">
        <v>3395</v>
      </c>
      <c r="H68" s="1" t="s">
        <v>49</v>
      </c>
      <c r="I68" s="4" t="s">
        <v>49</v>
      </c>
      <c r="J68" s="1">
        <v>5</v>
      </c>
      <c r="K68" s="2">
        <v>5</v>
      </c>
      <c r="L68" s="11">
        <f t="shared" si="1"/>
        <v>10</v>
      </c>
      <c r="M68" s="1">
        <v>2013</v>
      </c>
      <c r="N68" s="1">
        <v>2015</v>
      </c>
      <c r="O68" s="3">
        <v>36067</v>
      </c>
    </row>
    <row r="69" spans="1:15" s="1" customFormat="1" x14ac:dyDescent="0.2">
      <c r="A69" s="14">
        <v>241</v>
      </c>
      <c r="B69" s="4" t="s">
        <v>2684</v>
      </c>
      <c r="C69" s="1" t="s">
        <v>1851</v>
      </c>
      <c r="D69" s="1" t="s">
        <v>13</v>
      </c>
      <c r="E69" s="1" t="s">
        <v>1852</v>
      </c>
      <c r="F69" s="1" t="s">
        <v>3420</v>
      </c>
      <c r="G69" s="1" t="s">
        <v>3395</v>
      </c>
      <c r="H69" s="1" t="s">
        <v>15</v>
      </c>
      <c r="I69" s="4" t="s">
        <v>15</v>
      </c>
      <c r="J69" s="1">
        <v>5</v>
      </c>
      <c r="K69" s="2">
        <v>5</v>
      </c>
      <c r="L69" s="11">
        <f t="shared" si="1"/>
        <v>10</v>
      </c>
      <c r="M69" s="1">
        <v>2013</v>
      </c>
      <c r="N69" s="1">
        <v>2015</v>
      </c>
      <c r="O69" s="3">
        <v>35733</v>
      </c>
    </row>
    <row r="70" spans="1:15" s="1" customFormat="1" x14ac:dyDescent="0.2">
      <c r="A70" s="14">
        <v>242</v>
      </c>
      <c r="B70" s="4" t="s">
        <v>2685</v>
      </c>
      <c r="C70" s="1" t="s">
        <v>1960</v>
      </c>
      <c r="D70" s="1" t="s">
        <v>13</v>
      </c>
      <c r="E70" s="1" t="s">
        <v>1961</v>
      </c>
      <c r="F70" s="1" t="s">
        <v>1962</v>
      </c>
      <c r="G70" s="1" t="s">
        <v>3395</v>
      </c>
      <c r="H70" s="1" t="s">
        <v>15</v>
      </c>
      <c r="I70" s="4" t="s">
        <v>15</v>
      </c>
      <c r="J70" s="1">
        <v>5</v>
      </c>
      <c r="K70" s="2">
        <v>5</v>
      </c>
      <c r="L70" s="11">
        <f t="shared" si="1"/>
        <v>10</v>
      </c>
      <c r="M70" s="1">
        <v>2014</v>
      </c>
      <c r="N70" s="1">
        <v>2016</v>
      </c>
      <c r="O70" s="3">
        <v>36161</v>
      </c>
    </row>
    <row r="71" spans="1:15" s="1" customFormat="1" x14ac:dyDescent="0.2">
      <c r="A71" s="14">
        <v>243</v>
      </c>
      <c r="B71" s="4" t="s">
        <v>2686</v>
      </c>
      <c r="C71" s="1" t="s">
        <v>352</v>
      </c>
      <c r="D71" s="1" t="s">
        <v>19</v>
      </c>
      <c r="E71" s="1" t="s">
        <v>353</v>
      </c>
      <c r="F71" s="1" t="s">
        <v>354</v>
      </c>
      <c r="G71" s="1" t="s">
        <v>3395</v>
      </c>
      <c r="H71" s="1" t="s">
        <v>15</v>
      </c>
      <c r="I71" s="4" t="s">
        <v>97</v>
      </c>
      <c r="J71" s="1">
        <v>5</v>
      </c>
      <c r="K71" s="2">
        <v>5</v>
      </c>
      <c r="L71" s="11">
        <f t="shared" si="1"/>
        <v>10</v>
      </c>
      <c r="M71" s="1">
        <v>2014</v>
      </c>
      <c r="N71" s="1">
        <v>2016</v>
      </c>
      <c r="O71" s="3">
        <v>36040</v>
      </c>
    </row>
    <row r="72" spans="1:15" s="1" customFormat="1" x14ac:dyDescent="0.2">
      <c r="A72" s="14">
        <v>244</v>
      </c>
      <c r="B72" s="4" t="s">
        <v>2687</v>
      </c>
      <c r="C72" s="1" t="s">
        <v>1398</v>
      </c>
      <c r="D72" s="1" t="s">
        <v>13</v>
      </c>
      <c r="E72" s="1" t="s">
        <v>1399</v>
      </c>
      <c r="F72" s="1" t="s">
        <v>1400</v>
      </c>
      <c r="G72" s="1" t="s">
        <v>3395</v>
      </c>
      <c r="H72" s="1" t="s">
        <v>66</v>
      </c>
      <c r="I72" s="4" t="s">
        <v>66</v>
      </c>
      <c r="J72" s="1">
        <v>5</v>
      </c>
      <c r="K72" s="2">
        <v>5</v>
      </c>
      <c r="L72" s="11">
        <f t="shared" si="1"/>
        <v>10</v>
      </c>
      <c r="M72" s="1">
        <v>2014</v>
      </c>
      <c r="N72" s="1">
        <v>2016</v>
      </c>
      <c r="O72" s="3">
        <v>36013</v>
      </c>
    </row>
    <row r="73" spans="1:15" s="1" customFormat="1" x14ac:dyDescent="0.2">
      <c r="A73" s="14">
        <v>245</v>
      </c>
      <c r="B73" s="4" t="s">
        <v>2688</v>
      </c>
      <c r="C73" s="1" t="s">
        <v>133</v>
      </c>
      <c r="D73" s="1" t="s">
        <v>13</v>
      </c>
      <c r="E73" s="1" t="s">
        <v>100</v>
      </c>
      <c r="F73" s="1" t="s">
        <v>134</v>
      </c>
      <c r="G73" s="1" t="s">
        <v>3395</v>
      </c>
      <c r="H73" s="1" t="s">
        <v>15</v>
      </c>
      <c r="I73" s="4" t="s">
        <v>15</v>
      </c>
      <c r="J73" s="1">
        <v>5</v>
      </c>
      <c r="K73" s="2">
        <v>5</v>
      </c>
      <c r="L73" s="11">
        <f t="shared" si="1"/>
        <v>10</v>
      </c>
      <c r="M73" s="1">
        <v>2014</v>
      </c>
      <c r="N73" s="1">
        <v>2016</v>
      </c>
      <c r="O73" s="3">
        <v>36335</v>
      </c>
    </row>
    <row r="74" spans="1:15" s="1" customFormat="1" x14ac:dyDescent="0.2">
      <c r="A74" s="14">
        <v>246</v>
      </c>
      <c r="B74" s="4" t="s">
        <v>2689</v>
      </c>
      <c r="C74" s="1" t="s">
        <v>856</v>
      </c>
      <c r="D74" s="1" t="s">
        <v>13</v>
      </c>
      <c r="E74" s="1" t="s">
        <v>1272</v>
      </c>
      <c r="F74" s="1" t="s">
        <v>1273</v>
      </c>
      <c r="G74" s="1" t="s">
        <v>3395</v>
      </c>
      <c r="H74" s="1" t="s">
        <v>15</v>
      </c>
      <c r="I74" s="4" t="s">
        <v>111</v>
      </c>
      <c r="J74" s="1">
        <v>5</v>
      </c>
      <c r="K74" s="2">
        <v>5</v>
      </c>
      <c r="L74" s="11">
        <f t="shared" si="1"/>
        <v>10</v>
      </c>
      <c r="M74" s="1">
        <v>2014</v>
      </c>
      <c r="N74" s="1">
        <v>2016</v>
      </c>
      <c r="O74" s="3">
        <v>35892</v>
      </c>
    </row>
    <row r="75" spans="1:15" s="1" customFormat="1" x14ac:dyDescent="0.2">
      <c r="A75" s="14">
        <v>247</v>
      </c>
      <c r="B75" s="4" t="s">
        <v>2690</v>
      </c>
      <c r="C75" s="1" t="s">
        <v>1516</v>
      </c>
      <c r="D75" s="1" t="s">
        <v>13</v>
      </c>
      <c r="E75" s="1" t="s">
        <v>1517</v>
      </c>
      <c r="F75" s="1" t="s">
        <v>1518</v>
      </c>
      <c r="G75" s="1" t="s">
        <v>3395</v>
      </c>
      <c r="H75" s="1" t="s">
        <v>18</v>
      </c>
      <c r="I75" s="4" t="s">
        <v>18</v>
      </c>
      <c r="J75" s="1">
        <v>5</v>
      </c>
      <c r="K75" s="2">
        <v>5</v>
      </c>
      <c r="L75" s="11">
        <f t="shared" si="1"/>
        <v>10</v>
      </c>
      <c r="M75" s="1">
        <v>2014</v>
      </c>
      <c r="N75" s="1">
        <v>2016</v>
      </c>
      <c r="O75" s="3">
        <v>36412</v>
      </c>
    </row>
    <row r="76" spans="1:15" s="1" customFormat="1" x14ac:dyDescent="0.2">
      <c r="A76" s="14">
        <v>248</v>
      </c>
      <c r="B76" s="4" t="s">
        <v>2691</v>
      </c>
      <c r="C76" s="1" t="s">
        <v>1974</v>
      </c>
      <c r="D76" s="1" t="s">
        <v>13</v>
      </c>
      <c r="E76" s="1" t="s">
        <v>1975</v>
      </c>
      <c r="F76" s="1" t="s">
        <v>1976</v>
      </c>
      <c r="G76" s="1" t="s">
        <v>3395</v>
      </c>
      <c r="H76" s="1" t="s">
        <v>15</v>
      </c>
      <c r="I76" s="4" t="s">
        <v>15</v>
      </c>
      <c r="J76" s="1">
        <v>5</v>
      </c>
      <c r="K76" s="2">
        <v>5</v>
      </c>
      <c r="L76" s="11">
        <f t="shared" si="1"/>
        <v>10</v>
      </c>
      <c r="M76" s="1">
        <v>2014</v>
      </c>
      <c r="N76" s="1">
        <v>2016</v>
      </c>
      <c r="O76" s="3">
        <v>36492</v>
      </c>
    </row>
    <row r="77" spans="1:15" s="1" customFormat="1" x14ac:dyDescent="0.2">
      <c r="A77" s="14">
        <v>249</v>
      </c>
      <c r="B77" s="4" t="s">
        <v>2692</v>
      </c>
      <c r="C77" s="1" t="s">
        <v>166</v>
      </c>
      <c r="D77" s="1" t="s">
        <v>13</v>
      </c>
      <c r="E77" s="1" t="s">
        <v>167</v>
      </c>
      <c r="F77" s="1" t="s">
        <v>168</v>
      </c>
      <c r="G77" s="1" t="s">
        <v>3395</v>
      </c>
      <c r="H77" s="1" t="s">
        <v>66</v>
      </c>
      <c r="I77" s="4" t="s">
        <v>66</v>
      </c>
      <c r="J77" s="1">
        <v>5</v>
      </c>
      <c r="K77" s="2">
        <v>5</v>
      </c>
      <c r="L77" s="11">
        <f t="shared" si="1"/>
        <v>10</v>
      </c>
      <c r="M77" s="1">
        <v>2014</v>
      </c>
      <c r="N77" s="1">
        <v>2016</v>
      </c>
      <c r="O77" s="3">
        <v>36276</v>
      </c>
    </row>
    <row r="78" spans="1:15" s="1" customFormat="1" x14ac:dyDescent="0.2">
      <c r="A78" s="14">
        <v>250</v>
      </c>
      <c r="B78" s="4" t="s">
        <v>2693</v>
      </c>
      <c r="C78" s="1" t="s">
        <v>1929</v>
      </c>
      <c r="D78" s="1" t="s">
        <v>13</v>
      </c>
      <c r="E78" s="1" t="s">
        <v>848</v>
      </c>
      <c r="F78" s="1" t="s">
        <v>1930</v>
      </c>
      <c r="G78" s="1" t="s">
        <v>3395</v>
      </c>
      <c r="H78" s="1" t="s">
        <v>15</v>
      </c>
      <c r="I78" s="4" t="s">
        <v>15</v>
      </c>
      <c r="J78" s="1">
        <v>5</v>
      </c>
      <c r="K78" s="2">
        <v>5</v>
      </c>
      <c r="L78" s="11">
        <f t="shared" si="1"/>
        <v>10</v>
      </c>
      <c r="M78" s="1">
        <v>2014</v>
      </c>
      <c r="N78" s="1">
        <v>2016</v>
      </c>
      <c r="O78" s="3">
        <v>36003</v>
      </c>
    </row>
    <row r="79" spans="1:15" s="1" customFormat="1" x14ac:dyDescent="0.2">
      <c r="A79" s="14">
        <v>251</v>
      </c>
      <c r="B79" s="4" t="s">
        <v>2694</v>
      </c>
      <c r="C79" s="1" t="s">
        <v>1637</v>
      </c>
      <c r="D79" s="1" t="s">
        <v>13</v>
      </c>
      <c r="E79" s="1" t="s">
        <v>1328</v>
      </c>
      <c r="F79" s="1" t="s">
        <v>1638</v>
      </c>
      <c r="G79" s="1" t="s">
        <v>3395</v>
      </c>
      <c r="H79" s="1" t="s">
        <v>15</v>
      </c>
      <c r="I79" s="4" t="s">
        <v>111</v>
      </c>
      <c r="J79" s="1">
        <v>5</v>
      </c>
      <c r="K79" s="2">
        <v>5</v>
      </c>
      <c r="L79" s="11">
        <f t="shared" ref="L79:L142" si="2">J79+K79</f>
        <v>10</v>
      </c>
      <c r="M79" s="1">
        <v>2014</v>
      </c>
      <c r="N79" s="1">
        <v>2016</v>
      </c>
      <c r="O79" s="3">
        <v>35835</v>
      </c>
    </row>
    <row r="80" spans="1:15" s="1" customFormat="1" x14ac:dyDescent="0.2">
      <c r="A80" s="14">
        <v>252</v>
      </c>
      <c r="B80" s="4" t="s">
        <v>2695</v>
      </c>
      <c r="C80" s="1" t="s">
        <v>1463</v>
      </c>
      <c r="D80" s="1" t="s">
        <v>13</v>
      </c>
      <c r="E80" s="1" t="s">
        <v>1464</v>
      </c>
      <c r="F80" s="1" t="s">
        <v>394</v>
      </c>
      <c r="G80" s="1" t="s">
        <v>3395</v>
      </c>
      <c r="H80" s="1" t="s">
        <v>15</v>
      </c>
      <c r="I80" s="4" t="s">
        <v>15</v>
      </c>
      <c r="J80" s="1">
        <v>5</v>
      </c>
      <c r="K80" s="2">
        <v>5</v>
      </c>
      <c r="L80" s="11">
        <f t="shared" si="2"/>
        <v>10</v>
      </c>
      <c r="M80" s="1">
        <v>2014</v>
      </c>
      <c r="N80" s="1">
        <v>2016</v>
      </c>
      <c r="O80" s="3">
        <v>35593</v>
      </c>
    </row>
    <row r="81" spans="1:15" s="1" customFormat="1" x14ac:dyDescent="0.2">
      <c r="A81" s="14">
        <v>253</v>
      </c>
      <c r="B81" s="4" t="s">
        <v>2696</v>
      </c>
      <c r="C81" s="1" t="s">
        <v>785</v>
      </c>
      <c r="D81" s="1" t="s">
        <v>13</v>
      </c>
      <c r="E81" s="1" t="s">
        <v>786</v>
      </c>
      <c r="F81" s="1" t="s">
        <v>787</v>
      </c>
      <c r="G81" s="1" t="s">
        <v>3395</v>
      </c>
      <c r="H81" s="1" t="s">
        <v>15</v>
      </c>
      <c r="I81" s="4" t="s">
        <v>49</v>
      </c>
      <c r="J81" s="1">
        <v>5</v>
      </c>
      <c r="K81" s="2">
        <v>5</v>
      </c>
      <c r="L81" s="11">
        <f t="shared" si="2"/>
        <v>10</v>
      </c>
      <c r="M81" s="1">
        <v>2014</v>
      </c>
      <c r="N81" s="1">
        <v>2016</v>
      </c>
      <c r="O81" s="3">
        <v>36175</v>
      </c>
    </row>
    <row r="82" spans="1:15" s="1" customFormat="1" x14ac:dyDescent="0.2">
      <c r="A82" s="14">
        <v>254</v>
      </c>
      <c r="B82" s="4" t="s">
        <v>2697</v>
      </c>
      <c r="C82" s="1" t="s">
        <v>1030</v>
      </c>
      <c r="D82" s="1" t="s">
        <v>13</v>
      </c>
      <c r="E82" s="1" t="s">
        <v>1031</v>
      </c>
      <c r="F82" s="1" t="s">
        <v>1032</v>
      </c>
      <c r="G82" s="1" t="s">
        <v>3395</v>
      </c>
      <c r="H82" s="1" t="s">
        <v>15</v>
      </c>
      <c r="I82" s="4" t="s">
        <v>15</v>
      </c>
      <c r="J82" s="1">
        <v>5</v>
      </c>
      <c r="K82" s="2">
        <v>5</v>
      </c>
      <c r="L82" s="11">
        <f t="shared" si="2"/>
        <v>10</v>
      </c>
      <c r="M82" s="1">
        <v>2014</v>
      </c>
      <c r="N82" s="1">
        <v>2016</v>
      </c>
      <c r="O82" s="3">
        <v>35623</v>
      </c>
    </row>
    <row r="83" spans="1:15" s="1" customFormat="1" x14ac:dyDescent="0.2">
      <c r="A83" s="14">
        <v>255</v>
      </c>
      <c r="B83" s="4" t="s">
        <v>2698</v>
      </c>
      <c r="C83" s="1" t="s">
        <v>1622</v>
      </c>
      <c r="D83" s="1" t="s">
        <v>13</v>
      </c>
      <c r="E83" s="1" t="s">
        <v>426</v>
      </c>
      <c r="F83" s="1" t="s">
        <v>1623</v>
      </c>
      <c r="G83" s="1" t="s">
        <v>3395</v>
      </c>
      <c r="H83" s="1" t="s">
        <v>15</v>
      </c>
      <c r="I83" s="4" t="s">
        <v>15</v>
      </c>
      <c r="J83" s="1">
        <v>5</v>
      </c>
      <c r="K83" s="2">
        <v>5</v>
      </c>
      <c r="L83" s="11">
        <f t="shared" si="2"/>
        <v>10</v>
      </c>
      <c r="M83" s="1">
        <v>2014</v>
      </c>
      <c r="N83" s="1">
        <v>2016</v>
      </c>
      <c r="O83" s="3">
        <v>36094</v>
      </c>
    </row>
    <row r="84" spans="1:15" s="1" customFormat="1" x14ac:dyDescent="0.2">
      <c r="A84" s="14">
        <v>256</v>
      </c>
      <c r="B84" s="4" t="s">
        <v>2699</v>
      </c>
      <c r="C84" s="1" t="s">
        <v>1362</v>
      </c>
      <c r="D84" s="1" t="s">
        <v>19</v>
      </c>
      <c r="E84" s="1" t="s">
        <v>1363</v>
      </c>
      <c r="F84" s="1" t="s">
        <v>1364</v>
      </c>
      <c r="G84" s="1" t="s">
        <v>3395</v>
      </c>
      <c r="H84" s="1" t="s">
        <v>15</v>
      </c>
      <c r="I84" s="4" t="s">
        <v>15</v>
      </c>
      <c r="J84" s="1">
        <v>5</v>
      </c>
      <c r="K84" s="2">
        <v>5</v>
      </c>
      <c r="L84" s="11">
        <f t="shared" si="2"/>
        <v>10</v>
      </c>
      <c r="M84" s="1">
        <v>2014</v>
      </c>
      <c r="N84" s="1">
        <v>2016</v>
      </c>
      <c r="O84" s="3">
        <v>36243</v>
      </c>
    </row>
    <row r="85" spans="1:15" s="1" customFormat="1" x14ac:dyDescent="0.2">
      <c r="A85" s="14">
        <v>257</v>
      </c>
      <c r="B85" s="4" t="s">
        <v>2700</v>
      </c>
      <c r="C85" s="1" t="s">
        <v>40</v>
      </c>
      <c r="D85" s="1" t="s">
        <v>13</v>
      </c>
      <c r="E85" s="1" t="s">
        <v>41</v>
      </c>
      <c r="F85" s="1" t="s">
        <v>42</v>
      </c>
      <c r="G85" s="1" t="s">
        <v>3395</v>
      </c>
      <c r="H85" s="1" t="s">
        <v>15</v>
      </c>
      <c r="I85" s="4" t="s">
        <v>15</v>
      </c>
      <c r="J85" s="1">
        <v>5</v>
      </c>
      <c r="K85" s="2">
        <v>5</v>
      </c>
      <c r="L85" s="11">
        <f t="shared" si="2"/>
        <v>10</v>
      </c>
      <c r="M85" s="1">
        <v>2014</v>
      </c>
      <c r="N85" s="1">
        <v>2016</v>
      </c>
      <c r="O85" s="3">
        <v>36498</v>
      </c>
    </row>
    <row r="86" spans="1:15" s="1" customFormat="1" x14ac:dyDescent="0.2">
      <c r="A86" s="14">
        <v>258</v>
      </c>
      <c r="B86" s="4" t="s">
        <v>2701</v>
      </c>
      <c r="C86" s="1" t="s">
        <v>1504</v>
      </c>
      <c r="D86" s="1" t="s">
        <v>13</v>
      </c>
      <c r="E86" s="1" t="s">
        <v>1505</v>
      </c>
      <c r="F86" s="1" t="s">
        <v>1506</v>
      </c>
      <c r="G86" s="1" t="s">
        <v>3395</v>
      </c>
      <c r="H86" s="1" t="s">
        <v>66</v>
      </c>
      <c r="I86" s="4" t="s">
        <v>66</v>
      </c>
      <c r="J86" s="1">
        <v>5</v>
      </c>
      <c r="K86" s="2">
        <v>5</v>
      </c>
      <c r="L86" s="11">
        <f t="shared" si="2"/>
        <v>10</v>
      </c>
      <c r="M86" s="1">
        <v>2014</v>
      </c>
      <c r="N86" s="1">
        <v>2016</v>
      </c>
      <c r="O86" s="3">
        <v>35957</v>
      </c>
    </row>
    <row r="87" spans="1:15" s="1" customFormat="1" x14ac:dyDescent="0.2">
      <c r="A87" s="14">
        <v>259</v>
      </c>
      <c r="B87" s="4" t="s">
        <v>2702</v>
      </c>
      <c r="C87" s="1" t="s">
        <v>766</v>
      </c>
      <c r="D87" s="1" t="s">
        <v>13</v>
      </c>
      <c r="E87" s="1" t="s">
        <v>767</v>
      </c>
      <c r="F87" s="1" t="s">
        <v>768</v>
      </c>
      <c r="G87" s="1" t="s">
        <v>3395</v>
      </c>
      <c r="H87" s="1" t="s">
        <v>15</v>
      </c>
      <c r="I87" s="4" t="s">
        <v>15</v>
      </c>
      <c r="J87" s="1">
        <v>5</v>
      </c>
      <c r="K87" s="2">
        <v>5</v>
      </c>
      <c r="L87" s="11">
        <f t="shared" si="2"/>
        <v>10</v>
      </c>
      <c r="M87" s="1">
        <v>2014</v>
      </c>
      <c r="N87" s="1">
        <v>2016</v>
      </c>
      <c r="O87" s="3">
        <v>36275</v>
      </c>
    </row>
    <row r="88" spans="1:15" s="1" customFormat="1" x14ac:dyDescent="0.2">
      <c r="A88" s="14">
        <v>260</v>
      </c>
      <c r="B88" s="4" t="s">
        <v>2703</v>
      </c>
      <c r="C88" s="1" t="s">
        <v>1051</v>
      </c>
      <c r="D88" s="1" t="s">
        <v>19</v>
      </c>
      <c r="E88" s="1" t="s">
        <v>1052</v>
      </c>
      <c r="F88" s="1" t="s">
        <v>1053</v>
      </c>
      <c r="G88" s="1" t="s">
        <v>3395</v>
      </c>
      <c r="H88" s="1" t="s">
        <v>15</v>
      </c>
      <c r="I88" s="4" t="s">
        <v>15</v>
      </c>
      <c r="J88" s="1">
        <v>5</v>
      </c>
      <c r="K88" s="2">
        <v>5</v>
      </c>
      <c r="L88" s="11">
        <f t="shared" si="2"/>
        <v>10</v>
      </c>
      <c r="M88" s="1">
        <v>2014</v>
      </c>
      <c r="N88" s="1">
        <v>2016</v>
      </c>
      <c r="O88" s="3">
        <v>35503</v>
      </c>
    </row>
    <row r="89" spans="1:15" s="1" customFormat="1" x14ac:dyDescent="0.2">
      <c r="A89" s="14">
        <v>261</v>
      </c>
      <c r="B89" s="4" t="s">
        <v>2704</v>
      </c>
      <c r="C89" s="1" t="s">
        <v>1808</v>
      </c>
      <c r="D89" s="1" t="s">
        <v>19</v>
      </c>
      <c r="E89" s="1" t="s">
        <v>1809</v>
      </c>
      <c r="F89" s="1" t="s">
        <v>1810</v>
      </c>
      <c r="G89" s="1" t="s">
        <v>3395</v>
      </c>
      <c r="H89" s="1" t="s">
        <v>15</v>
      </c>
      <c r="I89" s="4" t="s">
        <v>15</v>
      </c>
      <c r="J89" s="1">
        <v>5</v>
      </c>
      <c r="K89" s="2">
        <v>5</v>
      </c>
      <c r="L89" s="11">
        <f t="shared" si="2"/>
        <v>10</v>
      </c>
      <c r="M89" s="1">
        <v>2014</v>
      </c>
      <c r="N89" s="1">
        <v>2016</v>
      </c>
      <c r="O89" s="3">
        <v>36336</v>
      </c>
    </row>
    <row r="90" spans="1:15" s="1" customFormat="1" x14ac:dyDescent="0.2">
      <c r="A90" s="14">
        <v>262</v>
      </c>
      <c r="B90" s="4" t="s">
        <v>2705</v>
      </c>
      <c r="C90" s="1" t="s">
        <v>821</v>
      </c>
      <c r="D90" s="1" t="s">
        <v>13</v>
      </c>
      <c r="E90" s="1" t="s">
        <v>822</v>
      </c>
      <c r="F90" s="1" t="s">
        <v>823</v>
      </c>
      <c r="G90" s="1" t="s">
        <v>3395</v>
      </c>
      <c r="H90" s="1" t="s">
        <v>15</v>
      </c>
      <c r="I90" s="4" t="s">
        <v>15</v>
      </c>
      <c r="J90" s="1">
        <v>5</v>
      </c>
      <c r="K90" s="2">
        <v>5</v>
      </c>
      <c r="L90" s="11">
        <f t="shared" si="2"/>
        <v>10</v>
      </c>
      <c r="M90" s="1">
        <v>2014</v>
      </c>
      <c r="N90" s="1">
        <v>2016</v>
      </c>
      <c r="O90" s="3">
        <v>36132</v>
      </c>
    </row>
    <row r="91" spans="1:15" s="1" customFormat="1" x14ac:dyDescent="0.2">
      <c r="A91" s="14">
        <v>263</v>
      </c>
      <c r="B91" s="4" t="s">
        <v>2706</v>
      </c>
      <c r="C91" s="1" t="s">
        <v>1395</v>
      </c>
      <c r="D91" s="1" t="s">
        <v>13</v>
      </c>
      <c r="E91" s="1" t="s">
        <v>1396</v>
      </c>
      <c r="F91" s="1" t="s">
        <v>1397</v>
      </c>
      <c r="G91" s="1" t="s">
        <v>3395</v>
      </c>
      <c r="H91" s="1" t="s">
        <v>15</v>
      </c>
      <c r="I91" s="4" t="s">
        <v>15</v>
      </c>
      <c r="J91" s="1">
        <v>5</v>
      </c>
      <c r="K91" s="2">
        <v>5</v>
      </c>
      <c r="L91" s="11">
        <f t="shared" si="2"/>
        <v>10</v>
      </c>
      <c r="M91" s="1">
        <v>2014</v>
      </c>
      <c r="N91" s="1">
        <v>2016</v>
      </c>
      <c r="O91" s="3">
        <v>36023</v>
      </c>
    </row>
    <row r="92" spans="1:15" s="1" customFormat="1" x14ac:dyDescent="0.2">
      <c r="A92" s="14">
        <v>264</v>
      </c>
      <c r="B92" s="4" t="s">
        <v>2707</v>
      </c>
      <c r="C92" s="1" t="s">
        <v>577</v>
      </c>
      <c r="D92" s="1" t="s">
        <v>13</v>
      </c>
      <c r="E92" s="1" t="s">
        <v>578</v>
      </c>
      <c r="F92" s="1" t="s">
        <v>579</v>
      </c>
      <c r="G92" s="1" t="s">
        <v>3395</v>
      </c>
      <c r="H92" s="1" t="s">
        <v>18</v>
      </c>
      <c r="I92" s="4" t="s">
        <v>18</v>
      </c>
      <c r="J92" s="1">
        <v>5</v>
      </c>
      <c r="K92" s="2">
        <v>5</v>
      </c>
      <c r="L92" s="11">
        <f t="shared" si="2"/>
        <v>10</v>
      </c>
      <c r="M92" s="1">
        <v>2013</v>
      </c>
      <c r="N92" s="1">
        <v>2016</v>
      </c>
      <c r="O92" s="3">
        <v>36141</v>
      </c>
    </row>
    <row r="93" spans="1:15" s="1" customFormat="1" x14ac:dyDescent="0.2">
      <c r="A93" s="14">
        <v>265</v>
      </c>
      <c r="B93" s="4" t="s">
        <v>2708</v>
      </c>
      <c r="C93" s="1" t="s">
        <v>580</v>
      </c>
      <c r="D93" s="1" t="s">
        <v>13</v>
      </c>
      <c r="E93" s="1" t="s">
        <v>581</v>
      </c>
      <c r="F93" s="1" t="s">
        <v>582</v>
      </c>
      <c r="G93" s="1" t="s">
        <v>3395</v>
      </c>
      <c r="H93" s="1" t="s">
        <v>18</v>
      </c>
      <c r="I93" s="4" t="s">
        <v>18</v>
      </c>
      <c r="J93" s="1">
        <v>5</v>
      </c>
      <c r="K93" s="2">
        <v>5</v>
      </c>
      <c r="L93" s="11">
        <f t="shared" si="2"/>
        <v>10</v>
      </c>
      <c r="M93" s="1">
        <v>2013</v>
      </c>
      <c r="N93" s="1">
        <v>2016</v>
      </c>
      <c r="O93" s="3">
        <v>35853</v>
      </c>
    </row>
    <row r="94" spans="1:15" s="1" customFormat="1" x14ac:dyDescent="0.2">
      <c r="A94" s="14">
        <v>266</v>
      </c>
      <c r="B94" s="4" t="s">
        <v>2709</v>
      </c>
      <c r="C94" s="1" t="s">
        <v>670</v>
      </c>
      <c r="D94" s="1" t="s">
        <v>13</v>
      </c>
      <c r="E94" s="1" t="s">
        <v>90</v>
      </c>
      <c r="F94" s="1" t="s">
        <v>671</v>
      </c>
      <c r="G94" s="1" t="s">
        <v>3395</v>
      </c>
      <c r="H94" s="1" t="s">
        <v>365</v>
      </c>
      <c r="I94" s="4" t="s">
        <v>365</v>
      </c>
      <c r="J94" s="1">
        <v>5</v>
      </c>
      <c r="K94" s="2">
        <v>5</v>
      </c>
      <c r="L94" s="11">
        <f t="shared" si="2"/>
        <v>10</v>
      </c>
      <c r="M94" s="1">
        <v>2013</v>
      </c>
      <c r="N94" s="1">
        <v>2015</v>
      </c>
      <c r="O94" s="3">
        <v>35350</v>
      </c>
    </row>
    <row r="95" spans="1:15" s="1" customFormat="1" x14ac:dyDescent="0.2">
      <c r="A95" s="14">
        <v>267</v>
      </c>
      <c r="B95" s="4" t="s">
        <v>2710</v>
      </c>
      <c r="C95" s="1" t="s">
        <v>1033</v>
      </c>
      <c r="D95" s="1" t="s">
        <v>13</v>
      </c>
      <c r="E95" s="1" t="s">
        <v>1034</v>
      </c>
      <c r="F95" s="1" t="s">
        <v>1035</v>
      </c>
      <c r="G95" s="1" t="s">
        <v>3395</v>
      </c>
      <c r="H95" s="1" t="s">
        <v>15</v>
      </c>
      <c r="I95" s="4" t="s">
        <v>15</v>
      </c>
      <c r="J95" s="1">
        <v>5</v>
      </c>
      <c r="K95" s="2">
        <v>5</v>
      </c>
      <c r="L95" s="11">
        <f t="shared" si="2"/>
        <v>10</v>
      </c>
      <c r="M95" s="1">
        <v>2014</v>
      </c>
      <c r="N95" s="1">
        <v>2016</v>
      </c>
      <c r="O95" s="3">
        <v>35614</v>
      </c>
    </row>
    <row r="96" spans="1:15" s="1" customFormat="1" x14ac:dyDescent="0.2">
      <c r="A96" s="14">
        <v>268</v>
      </c>
      <c r="B96" s="4" t="s">
        <v>2711</v>
      </c>
      <c r="C96" s="1" t="s">
        <v>346</v>
      </c>
      <c r="D96" s="1" t="s">
        <v>19</v>
      </c>
      <c r="E96" s="1" t="s">
        <v>347</v>
      </c>
      <c r="F96" s="1" t="s">
        <v>348</v>
      </c>
      <c r="G96" s="1" t="s">
        <v>3395</v>
      </c>
      <c r="H96" s="1" t="s">
        <v>15</v>
      </c>
      <c r="I96" s="4" t="s">
        <v>15</v>
      </c>
      <c r="J96" s="1">
        <v>5</v>
      </c>
      <c r="K96" s="2">
        <v>5</v>
      </c>
      <c r="L96" s="11">
        <f t="shared" si="2"/>
        <v>10</v>
      </c>
      <c r="M96" s="1">
        <v>2014</v>
      </c>
      <c r="N96" s="1">
        <v>2016</v>
      </c>
      <c r="O96" s="3">
        <v>36047</v>
      </c>
    </row>
    <row r="97" spans="1:15" s="1" customFormat="1" x14ac:dyDescent="0.2">
      <c r="A97" s="14">
        <v>269</v>
      </c>
      <c r="B97" s="4" t="s">
        <v>2712</v>
      </c>
      <c r="C97" s="1" t="s">
        <v>1739</v>
      </c>
      <c r="D97" s="1" t="s">
        <v>13</v>
      </c>
      <c r="E97" s="1" t="s">
        <v>1740</v>
      </c>
      <c r="F97" s="1" t="s">
        <v>1741</v>
      </c>
      <c r="G97" s="1" t="s">
        <v>3395</v>
      </c>
      <c r="H97" s="1" t="s">
        <v>17</v>
      </c>
      <c r="I97" s="4" t="s">
        <v>17</v>
      </c>
      <c r="J97" s="1">
        <v>5</v>
      </c>
      <c r="K97" s="2">
        <v>5</v>
      </c>
      <c r="L97" s="11">
        <f t="shared" si="2"/>
        <v>10</v>
      </c>
      <c r="M97" s="1">
        <v>2014</v>
      </c>
      <c r="N97" s="1">
        <v>2016</v>
      </c>
      <c r="O97" s="3">
        <v>35961</v>
      </c>
    </row>
    <row r="98" spans="1:15" s="1" customFormat="1" x14ac:dyDescent="0.2">
      <c r="A98" s="14">
        <v>270</v>
      </c>
      <c r="B98" s="4" t="s">
        <v>2713</v>
      </c>
      <c r="C98" s="1" t="s">
        <v>1313</v>
      </c>
      <c r="D98" s="1" t="s">
        <v>13</v>
      </c>
      <c r="E98" s="1" t="s">
        <v>1314</v>
      </c>
      <c r="F98" s="1" t="s">
        <v>1315</v>
      </c>
      <c r="G98" s="1" t="s">
        <v>3395</v>
      </c>
      <c r="H98" s="1" t="s">
        <v>15</v>
      </c>
      <c r="I98" s="4" t="s">
        <v>17</v>
      </c>
      <c r="J98" s="1">
        <v>5</v>
      </c>
      <c r="K98" s="2">
        <v>5</v>
      </c>
      <c r="L98" s="11">
        <f t="shared" si="2"/>
        <v>10</v>
      </c>
      <c r="M98" s="1">
        <v>2013</v>
      </c>
      <c r="N98" s="1">
        <v>2015</v>
      </c>
      <c r="O98" s="3">
        <v>36078</v>
      </c>
    </row>
    <row r="99" spans="1:15" s="1" customFormat="1" x14ac:dyDescent="0.2">
      <c r="A99" s="14">
        <v>271</v>
      </c>
      <c r="B99" s="4" t="s">
        <v>2714</v>
      </c>
      <c r="C99" s="1" t="s">
        <v>1113</v>
      </c>
      <c r="D99" s="1" t="s">
        <v>13</v>
      </c>
      <c r="E99" s="1" t="s">
        <v>1114</v>
      </c>
      <c r="F99" s="1" t="s">
        <v>1115</v>
      </c>
      <c r="G99" s="1" t="s">
        <v>3395</v>
      </c>
      <c r="H99" s="1" t="s">
        <v>15</v>
      </c>
      <c r="I99" s="4" t="s">
        <v>15</v>
      </c>
      <c r="J99" s="1">
        <v>5</v>
      </c>
      <c r="K99" s="2">
        <v>5</v>
      </c>
      <c r="L99" s="11">
        <f t="shared" si="2"/>
        <v>10</v>
      </c>
      <c r="M99" s="1">
        <v>2013</v>
      </c>
      <c r="N99" s="1">
        <v>2015</v>
      </c>
      <c r="O99" s="3">
        <v>35430</v>
      </c>
    </row>
    <row r="100" spans="1:15" s="1" customFormat="1" x14ac:dyDescent="0.2">
      <c r="A100" s="14">
        <v>272</v>
      </c>
      <c r="B100" s="4" t="s">
        <v>2715</v>
      </c>
      <c r="C100" s="1" t="s">
        <v>945</v>
      </c>
      <c r="D100" s="1" t="s">
        <v>13</v>
      </c>
      <c r="E100" s="1" t="s">
        <v>946</v>
      </c>
      <c r="F100" s="1" t="s">
        <v>947</v>
      </c>
      <c r="G100" s="1" t="s">
        <v>3395</v>
      </c>
      <c r="H100" s="1" t="s">
        <v>15</v>
      </c>
      <c r="I100" s="4" t="s">
        <v>49</v>
      </c>
      <c r="J100" s="1">
        <v>5</v>
      </c>
      <c r="K100" s="2">
        <v>5</v>
      </c>
      <c r="L100" s="11">
        <f t="shared" si="2"/>
        <v>10</v>
      </c>
      <c r="M100" s="1">
        <v>2014</v>
      </c>
      <c r="N100" s="1">
        <v>2016</v>
      </c>
      <c r="O100" s="3">
        <v>35875</v>
      </c>
    </row>
    <row r="101" spans="1:15" s="1" customFormat="1" x14ac:dyDescent="0.2">
      <c r="A101" s="14">
        <v>273</v>
      </c>
      <c r="B101" s="4" t="s">
        <v>2716</v>
      </c>
      <c r="C101" s="1" t="s">
        <v>521</v>
      </c>
      <c r="D101" s="1" t="s">
        <v>19</v>
      </c>
      <c r="E101" s="1" t="s">
        <v>522</v>
      </c>
      <c r="F101" s="1" t="s">
        <v>523</v>
      </c>
      <c r="G101" s="1" t="s">
        <v>3395</v>
      </c>
      <c r="H101" s="1" t="s">
        <v>15</v>
      </c>
      <c r="I101" s="4" t="s">
        <v>15</v>
      </c>
      <c r="J101" s="1">
        <v>5</v>
      </c>
      <c r="K101" s="2">
        <v>5</v>
      </c>
      <c r="L101" s="11">
        <f t="shared" si="2"/>
        <v>10</v>
      </c>
      <c r="M101" s="1">
        <v>2014</v>
      </c>
      <c r="N101" s="1">
        <v>2016</v>
      </c>
      <c r="O101" s="3">
        <v>35680</v>
      </c>
    </row>
    <row r="102" spans="1:15" s="1" customFormat="1" x14ac:dyDescent="0.2">
      <c r="A102" s="14">
        <v>274</v>
      </c>
      <c r="B102" s="4" t="s">
        <v>2717</v>
      </c>
      <c r="C102" s="1" t="s">
        <v>182</v>
      </c>
      <c r="D102" s="1" t="s">
        <v>19</v>
      </c>
      <c r="E102" s="1" t="s">
        <v>183</v>
      </c>
      <c r="F102" s="1" t="s">
        <v>184</v>
      </c>
      <c r="G102" s="1" t="s">
        <v>3395</v>
      </c>
      <c r="H102" s="1" t="s">
        <v>15</v>
      </c>
      <c r="I102" s="4" t="s">
        <v>15</v>
      </c>
      <c r="J102" s="1">
        <v>5</v>
      </c>
      <c r="K102" s="2">
        <v>5</v>
      </c>
      <c r="L102" s="11">
        <f t="shared" si="2"/>
        <v>10</v>
      </c>
      <c r="M102" s="1">
        <v>2014</v>
      </c>
      <c r="N102" s="1">
        <v>2016</v>
      </c>
      <c r="O102" s="3">
        <v>36247</v>
      </c>
    </row>
    <row r="103" spans="1:15" s="1" customFormat="1" x14ac:dyDescent="0.2">
      <c r="A103" s="14">
        <v>275</v>
      </c>
      <c r="B103" s="4" t="s">
        <v>2718</v>
      </c>
      <c r="C103" s="1" t="s">
        <v>2065</v>
      </c>
      <c r="D103" s="1" t="s">
        <v>13</v>
      </c>
      <c r="E103" s="1" t="s">
        <v>426</v>
      </c>
      <c r="F103" s="1" t="s">
        <v>2066</v>
      </c>
      <c r="G103" s="1" t="s">
        <v>3395</v>
      </c>
      <c r="H103" s="1" t="s">
        <v>15</v>
      </c>
      <c r="I103" s="4" t="s">
        <v>49</v>
      </c>
      <c r="J103" s="1">
        <v>5</v>
      </c>
      <c r="K103" s="2">
        <v>5</v>
      </c>
      <c r="L103" s="11">
        <f t="shared" si="2"/>
        <v>10</v>
      </c>
      <c r="M103" s="1">
        <v>2013</v>
      </c>
      <c r="N103" s="1">
        <v>2015</v>
      </c>
      <c r="O103" s="3">
        <v>35704</v>
      </c>
    </row>
    <row r="104" spans="1:15" s="1" customFormat="1" x14ac:dyDescent="0.2">
      <c r="A104" s="14">
        <v>276</v>
      </c>
      <c r="B104" s="4" t="s">
        <v>2719</v>
      </c>
      <c r="C104" s="1" t="s">
        <v>140</v>
      </c>
      <c r="D104" s="1" t="s">
        <v>19</v>
      </c>
      <c r="E104" s="1" t="s">
        <v>141</v>
      </c>
      <c r="F104" s="1" t="s">
        <v>142</v>
      </c>
      <c r="G104" s="1" t="s">
        <v>3395</v>
      </c>
      <c r="H104" s="1" t="s">
        <v>15</v>
      </c>
      <c r="I104" s="4" t="s">
        <v>111</v>
      </c>
      <c r="J104" s="1">
        <v>5</v>
      </c>
      <c r="K104" s="2">
        <v>5</v>
      </c>
      <c r="L104" s="11">
        <f t="shared" si="2"/>
        <v>10</v>
      </c>
      <c r="M104" s="1">
        <v>2014</v>
      </c>
      <c r="N104" s="1">
        <v>2016</v>
      </c>
      <c r="O104" s="3">
        <v>36325</v>
      </c>
    </row>
    <row r="105" spans="1:15" s="1" customFormat="1" x14ac:dyDescent="0.2">
      <c r="A105" s="14">
        <v>277</v>
      </c>
      <c r="B105" s="4" t="s">
        <v>2720</v>
      </c>
      <c r="C105" s="1" t="s">
        <v>1266</v>
      </c>
      <c r="D105" s="1" t="s">
        <v>13</v>
      </c>
      <c r="E105" s="1" t="s">
        <v>1267</v>
      </c>
      <c r="F105" s="1" t="s">
        <v>1268</v>
      </c>
      <c r="G105" s="1" t="s">
        <v>3395</v>
      </c>
      <c r="H105" s="1" t="s">
        <v>66</v>
      </c>
      <c r="I105" s="4" t="s">
        <v>66</v>
      </c>
      <c r="J105" s="1">
        <v>5</v>
      </c>
      <c r="K105" s="2">
        <v>5</v>
      </c>
      <c r="L105" s="11">
        <f t="shared" si="2"/>
        <v>10</v>
      </c>
      <c r="M105" s="1">
        <v>2014</v>
      </c>
      <c r="N105" s="1">
        <v>2016</v>
      </c>
      <c r="O105" s="3">
        <v>35977</v>
      </c>
    </row>
    <row r="106" spans="1:15" s="1" customFormat="1" x14ac:dyDescent="0.2">
      <c r="A106" s="14">
        <v>278</v>
      </c>
      <c r="B106" s="4" t="s">
        <v>2721</v>
      </c>
      <c r="C106" s="1" t="s">
        <v>1257</v>
      </c>
      <c r="D106" s="1" t="s">
        <v>13</v>
      </c>
      <c r="E106" s="1" t="s">
        <v>1258</v>
      </c>
      <c r="F106" s="1" t="s">
        <v>1259</v>
      </c>
      <c r="G106" s="1" t="s">
        <v>3395</v>
      </c>
      <c r="H106" s="1" t="s">
        <v>66</v>
      </c>
      <c r="I106" s="4" t="s">
        <v>66</v>
      </c>
      <c r="J106" s="1">
        <v>5</v>
      </c>
      <c r="K106" s="2">
        <v>5</v>
      </c>
      <c r="L106" s="11">
        <f t="shared" si="2"/>
        <v>10</v>
      </c>
      <c r="M106" s="1">
        <v>2014</v>
      </c>
      <c r="N106" s="1">
        <v>2016</v>
      </c>
      <c r="O106" s="3">
        <v>36045</v>
      </c>
    </row>
    <row r="107" spans="1:15" s="1" customFormat="1" x14ac:dyDescent="0.2">
      <c r="A107" s="14">
        <v>279</v>
      </c>
      <c r="B107" s="4" t="s">
        <v>2722</v>
      </c>
      <c r="C107" s="1" t="s">
        <v>384</v>
      </c>
      <c r="D107" s="1" t="s">
        <v>13</v>
      </c>
      <c r="E107" s="1" t="s">
        <v>385</v>
      </c>
      <c r="F107" s="1" t="s">
        <v>386</v>
      </c>
      <c r="G107" s="1" t="s">
        <v>3395</v>
      </c>
      <c r="H107" s="1" t="s">
        <v>15</v>
      </c>
      <c r="I107" s="4" t="s">
        <v>15</v>
      </c>
      <c r="J107" s="1">
        <v>5</v>
      </c>
      <c r="K107" s="2">
        <v>5</v>
      </c>
      <c r="L107" s="11">
        <f t="shared" si="2"/>
        <v>10</v>
      </c>
      <c r="M107" s="1">
        <v>2014</v>
      </c>
      <c r="N107" s="1">
        <v>2016</v>
      </c>
      <c r="O107" s="3">
        <v>35988</v>
      </c>
    </row>
    <row r="108" spans="1:15" s="1" customFormat="1" x14ac:dyDescent="0.2">
      <c r="A108" s="14">
        <v>280</v>
      </c>
      <c r="B108" s="4" t="s">
        <v>2723</v>
      </c>
      <c r="C108" s="1" t="s">
        <v>594</v>
      </c>
      <c r="D108" s="1" t="s">
        <v>13</v>
      </c>
      <c r="E108" s="1" t="s">
        <v>595</v>
      </c>
      <c r="F108" s="1" t="s">
        <v>596</v>
      </c>
      <c r="G108" s="1" t="s">
        <v>3395</v>
      </c>
      <c r="H108" s="1" t="s">
        <v>15</v>
      </c>
      <c r="I108" s="4" t="s">
        <v>15</v>
      </c>
      <c r="J108" s="1">
        <v>5</v>
      </c>
      <c r="K108" s="2">
        <v>5</v>
      </c>
      <c r="L108" s="11">
        <f t="shared" si="2"/>
        <v>10</v>
      </c>
      <c r="M108" s="1">
        <v>2013</v>
      </c>
      <c r="N108" s="1">
        <v>2015</v>
      </c>
      <c r="O108" s="3">
        <v>36057</v>
      </c>
    </row>
    <row r="109" spans="1:15" s="1" customFormat="1" x14ac:dyDescent="0.2">
      <c r="A109" s="14">
        <v>281</v>
      </c>
      <c r="B109" s="4" t="s">
        <v>2724</v>
      </c>
      <c r="C109" s="1" t="s">
        <v>1199</v>
      </c>
      <c r="D109" s="1" t="s">
        <v>19</v>
      </c>
      <c r="E109" s="1" t="s">
        <v>1200</v>
      </c>
      <c r="F109" s="1" t="s">
        <v>1201</v>
      </c>
      <c r="G109" s="1" t="s">
        <v>3395</v>
      </c>
      <c r="H109" s="1" t="s">
        <v>15</v>
      </c>
      <c r="I109" s="4" t="s">
        <v>15</v>
      </c>
      <c r="J109" s="1">
        <v>5</v>
      </c>
      <c r="K109" s="2">
        <v>5</v>
      </c>
      <c r="L109" s="11">
        <f t="shared" si="2"/>
        <v>10</v>
      </c>
      <c r="M109" s="1">
        <v>2014</v>
      </c>
      <c r="N109" s="1">
        <v>2016</v>
      </c>
      <c r="O109" s="3">
        <v>36272</v>
      </c>
    </row>
    <row r="110" spans="1:15" s="1" customFormat="1" x14ac:dyDescent="0.2">
      <c r="A110" s="14">
        <v>282</v>
      </c>
      <c r="B110" s="4" t="s">
        <v>2725</v>
      </c>
      <c r="C110" s="1" t="s">
        <v>850</v>
      </c>
      <c r="D110" s="1" t="s">
        <v>19</v>
      </c>
      <c r="E110" s="1" t="s">
        <v>851</v>
      </c>
      <c r="F110" s="1" t="s">
        <v>852</v>
      </c>
      <c r="G110" s="1" t="s">
        <v>3395</v>
      </c>
      <c r="H110" s="1" t="s">
        <v>15</v>
      </c>
      <c r="I110" s="4" t="s">
        <v>15</v>
      </c>
      <c r="J110" s="1">
        <v>5</v>
      </c>
      <c r="K110" s="2">
        <v>5</v>
      </c>
      <c r="L110" s="11">
        <f t="shared" si="2"/>
        <v>10</v>
      </c>
      <c r="M110" s="1">
        <v>2014</v>
      </c>
      <c r="N110" s="1">
        <v>2016</v>
      </c>
      <c r="O110" s="3">
        <v>36093</v>
      </c>
    </row>
    <row r="111" spans="1:15" s="1" customFormat="1" x14ac:dyDescent="0.2">
      <c r="A111" s="14">
        <v>283</v>
      </c>
      <c r="B111" s="4" t="s">
        <v>2726</v>
      </c>
      <c r="C111" s="1" t="s">
        <v>285</v>
      </c>
      <c r="D111" s="1" t="s">
        <v>13</v>
      </c>
      <c r="E111" s="1" t="s">
        <v>286</v>
      </c>
      <c r="F111" s="1" t="s">
        <v>287</v>
      </c>
      <c r="G111" s="1" t="s">
        <v>3399</v>
      </c>
      <c r="H111" s="1" t="s">
        <v>15</v>
      </c>
      <c r="I111" s="4" t="s">
        <v>15</v>
      </c>
      <c r="J111" s="1">
        <v>5</v>
      </c>
      <c r="K111" s="2">
        <v>5</v>
      </c>
      <c r="L111" s="11">
        <f t="shared" si="2"/>
        <v>10</v>
      </c>
      <c r="M111" s="1">
        <v>2014</v>
      </c>
      <c r="N111" s="1">
        <v>2016</v>
      </c>
      <c r="O111" s="3">
        <v>36120</v>
      </c>
    </row>
    <row r="112" spans="1:15" s="1" customFormat="1" x14ac:dyDescent="0.2">
      <c r="A112" s="14">
        <v>284</v>
      </c>
      <c r="B112" s="4" t="s">
        <v>2727</v>
      </c>
      <c r="C112" s="1" t="s">
        <v>1007</v>
      </c>
      <c r="D112" s="1" t="s">
        <v>13</v>
      </c>
      <c r="E112" s="1" t="s">
        <v>294</v>
      </c>
      <c r="F112" s="1" t="s">
        <v>170</v>
      </c>
      <c r="G112" s="1" t="s">
        <v>3395</v>
      </c>
      <c r="H112" s="1" t="s">
        <v>15</v>
      </c>
      <c r="I112" s="4" t="s">
        <v>15</v>
      </c>
      <c r="J112" s="1">
        <v>5</v>
      </c>
      <c r="K112" s="2">
        <v>5</v>
      </c>
      <c r="L112" s="11">
        <f t="shared" si="2"/>
        <v>10</v>
      </c>
      <c r="M112" s="1">
        <v>2014</v>
      </c>
      <c r="N112" s="1">
        <v>2016</v>
      </c>
      <c r="O112" s="3">
        <v>35718</v>
      </c>
    </row>
    <row r="113" spans="1:15" s="1" customFormat="1" x14ac:dyDescent="0.2">
      <c r="A113" s="14">
        <v>285</v>
      </c>
      <c r="B113" s="4" t="s">
        <v>2728</v>
      </c>
      <c r="C113" s="1" t="s">
        <v>1376</v>
      </c>
      <c r="D113" s="1" t="s">
        <v>13</v>
      </c>
      <c r="E113" s="1" t="s">
        <v>1377</v>
      </c>
      <c r="F113" s="1" t="s">
        <v>236</v>
      </c>
      <c r="G113" s="1" t="s">
        <v>3395</v>
      </c>
      <c r="H113" s="1" t="s">
        <v>15</v>
      </c>
      <c r="I113" s="4" t="s">
        <v>15</v>
      </c>
      <c r="J113" s="1">
        <v>5</v>
      </c>
      <c r="K113" s="2">
        <v>5</v>
      </c>
      <c r="L113" s="11">
        <f t="shared" si="2"/>
        <v>10</v>
      </c>
      <c r="M113" s="1">
        <v>2014</v>
      </c>
      <c r="N113" s="1">
        <v>2016</v>
      </c>
      <c r="O113" s="3">
        <v>36146</v>
      </c>
    </row>
    <row r="114" spans="1:15" s="1" customFormat="1" x14ac:dyDescent="0.2">
      <c r="A114" s="14">
        <v>286</v>
      </c>
      <c r="B114" s="4" t="s">
        <v>2729</v>
      </c>
      <c r="C114" s="1" t="s">
        <v>275</v>
      </c>
      <c r="D114" s="1" t="s">
        <v>13</v>
      </c>
      <c r="E114" s="1" t="s">
        <v>276</v>
      </c>
      <c r="F114" s="1" t="s">
        <v>277</v>
      </c>
      <c r="G114" s="1" t="s">
        <v>3395</v>
      </c>
      <c r="H114" s="1" t="s">
        <v>15</v>
      </c>
      <c r="I114" s="4" t="s">
        <v>15</v>
      </c>
      <c r="J114" s="1">
        <v>5</v>
      </c>
      <c r="K114" s="2">
        <v>5</v>
      </c>
      <c r="L114" s="11">
        <f t="shared" si="2"/>
        <v>10</v>
      </c>
      <c r="M114" s="1">
        <v>2014</v>
      </c>
      <c r="N114" s="1">
        <v>2016</v>
      </c>
      <c r="O114" s="3">
        <v>36132</v>
      </c>
    </row>
    <row r="115" spans="1:15" s="1" customFormat="1" x14ac:dyDescent="0.2">
      <c r="A115" s="14">
        <v>287</v>
      </c>
      <c r="B115" s="4" t="s">
        <v>2730</v>
      </c>
      <c r="C115" s="1" t="s">
        <v>1624</v>
      </c>
      <c r="D115" s="1" t="s">
        <v>19</v>
      </c>
      <c r="E115" s="1" t="s">
        <v>1625</v>
      </c>
      <c r="F115" s="1" t="s">
        <v>1626</v>
      </c>
      <c r="G115" s="1" t="s">
        <v>3395</v>
      </c>
      <c r="H115" s="1" t="s">
        <v>15</v>
      </c>
      <c r="I115" s="4" t="s">
        <v>15</v>
      </c>
      <c r="J115" s="1">
        <v>5</v>
      </c>
      <c r="K115" s="2">
        <v>5</v>
      </c>
      <c r="L115" s="11">
        <f t="shared" si="2"/>
        <v>10</v>
      </c>
      <c r="M115" s="1">
        <v>2014</v>
      </c>
      <c r="N115" s="1">
        <v>2016</v>
      </c>
      <c r="O115" s="3">
        <v>36090</v>
      </c>
    </row>
    <row r="116" spans="1:15" s="1" customFormat="1" x14ac:dyDescent="0.2">
      <c r="A116" s="14">
        <v>288</v>
      </c>
      <c r="B116" s="4" t="s">
        <v>2731</v>
      </c>
      <c r="C116" s="1" t="s">
        <v>156</v>
      </c>
      <c r="D116" s="1" t="s">
        <v>19</v>
      </c>
      <c r="E116" s="1" t="s">
        <v>157</v>
      </c>
      <c r="F116" s="1" t="s">
        <v>158</v>
      </c>
      <c r="G116" s="1" t="s">
        <v>3399</v>
      </c>
      <c r="H116" s="1" t="s">
        <v>66</v>
      </c>
      <c r="I116" s="4" t="s">
        <v>66</v>
      </c>
      <c r="J116" s="1">
        <v>5</v>
      </c>
      <c r="K116" s="2">
        <v>5</v>
      </c>
      <c r="L116" s="11">
        <f t="shared" si="2"/>
        <v>10</v>
      </c>
      <c r="M116" s="1">
        <v>2014</v>
      </c>
      <c r="N116" s="1">
        <v>2016</v>
      </c>
      <c r="O116" s="3">
        <v>36292</v>
      </c>
    </row>
    <row r="117" spans="1:15" s="1" customFormat="1" x14ac:dyDescent="0.2">
      <c r="A117" s="14">
        <v>289</v>
      </c>
      <c r="B117" s="4" t="s">
        <v>2732</v>
      </c>
      <c r="C117" s="1" t="s">
        <v>484</v>
      </c>
      <c r="D117" s="1" t="s">
        <v>13</v>
      </c>
      <c r="E117" s="1" t="s">
        <v>1669</v>
      </c>
      <c r="F117" s="1" t="s">
        <v>1670</v>
      </c>
      <c r="G117" s="1" t="s">
        <v>3395</v>
      </c>
      <c r="H117" s="1" t="s">
        <v>49</v>
      </c>
      <c r="I117" s="4" t="s">
        <v>49</v>
      </c>
      <c r="J117" s="1">
        <v>5</v>
      </c>
      <c r="K117" s="2">
        <v>5</v>
      </c>
      <c r="L117" s="11">
        <f t="shared" si="2"/>
        <v>10</v>
      </c>
      <c r="M117" s="1">
        <v>2014</v>
      </c>
      <c r="N117" s="1">
        <v>2016</v>
      </c>
      <c r="O117" s="3">
        <v>36428</v>
      </c>
    </row>
    <row r="118" spans="1:15" s="1" customFormat="1" x14ac:dyDescent="0.2">
      <c r="A118" s="14">
        <v>290</v>
      </c>
      <c r="B118" s="4" t="s">
        <v>2733</v>
      </c>
      <c r="C118" s="1" t="s">
        <v>2036</v>
      </c>
      <c r="D118" s="1" t="s">
        <v>13</v>
      </c>
      <c r="E118" s="1" t="s">
        <v>2000</v>
      </c>
      <c r="F118" s="1" t="s">
        <v>951</v>
      </c>
      <c r="G118" s="1" t="s">
        <v>3395</v>
      </c>
      <c r="H118" s="1" t="s">
        <v>49</v>
      </c>
      <c r="I118" s="4" t="s">
        <v>49</v>
      </c>
      <c r="J118" s="1">
        <v>5</v>
      </c>
      <c r="K118" s="2">
        <v>5</v>
      </c>
      <c r="L118" s="11">
        <f t="shared" si="2"/>
        <v>10</v>
      </c>
      <c r="M118" s="1">
        <v>2014</v>
      </c>
      <c r="N118" s="1">
        <v>2016</v>
      </c>
      <c r="O118" s="3">
        <v>36122</v>
      </c>
    </row>
    <row r="119" spans="1:15" s="1" customFormat="1" x14ac:dyDescent="0.2">
      <c r="A119" s="14">
        <v>291</v>
      </c>
      <c r="B119" s="4" t="s">
        <v>2734</v>
      </c>
      <c r="C119" s="1" t="s">
        <v>1460</v>
      </c>
      <c r="D119" s="1" t="s">
        <v>13</v>
      </c>
      <c r="E119" s="1" t="s">
        <v>1461</v>
      </c>
      <c r="F119" s="1" t="s">
        <v>1462</v>
      </c>
      <c r="G119" s="1" t="s">
        <v>3395</v>
      </c>
      <c r="H119" s="1" t="s">
        <v>15</v>
      </c>
      <c r="I119" s="4" t="s">
        <v>15</v>
      </c>
      <c r="J119" s="1">
        <v>5</v>
      </c>
      <c r="K119" s="2">
        <v>5</v>
      </c>
      <c r="L119" s="11">
        <f t="shared" si="2"/>
        <v>10</v>
      </c>
      <c r="M119" s="1">
        <v>2014</v>
      </c>
      <c r="N119" s="1">
        <v>2016</v>
      </c>
      <c r="O119" s="3">
        <v>35608</v>
      </c>
    </row>
    <row r="120" spans="1:15" s="1" customFormat="1" x14ac:dyDescent="0.2">
      <c r="A120" s="14">
        <v>292</v>
      </c>
      <c r="B120" s="4" t="s">
        <v>2735</v>
      </c>
      <c r="C120" s="1" t="s">
        <v>1955</v>
      </c>
      <c r="D120" s="1" t="s">
        <v>13</v>
      </c>
      <c r="E120" s="1" t="s">
        <v>131</v>
      </c>
      <c r="F120" s="1" t="s">
        <v>1956</v>
      </c>
      <c r="G120" s="1" t="s">
        <v>3395</v>
      </c>
      <c r="H120" s="1" t="s">
        <v>15</v>
      </c>
      <c r="I120" s="4" t="s">
        <v>15</v>
      </c>
      <c r="J120" s="1">
        <v>5</v>
      </c>
      <c r="K120" s="2">
        <v>5</v>
      </c>
      <c r="L120" s="11">
        <f t="shared" si="2"/>
        <v>10</v>
      </c>
      <c r="M120" s="1">
        <v>2014</v>
      </c>
      <c r="N120" s="1">
        <v>2016</v>
      </c>
      <c r="O120" s="3">
        <v>36477</v>
      </c>
    </row>
    <row r="121" spans="1:15" s="1" customFormat="1" x14ac:dyDescent="0.2">
      <c r="A121" s="14">
        <v>293</v>
      </c>
      <c r="B121" s="4" t="s">
        <v>2736</v>
      </c>
      <c r="C121" s="1" t="s">
        <v>688</v>
      </c>
      <c r="D121" s="1" t="s">
        <v>13</v>
      </c>
      <c r="E121" s="1" t="s">
        <v>689</v>
      </c>
      <c r="F121" s="1" t="s">
        <v>690</v>
      </c>
      <c r="G121" s="1" t="s">
        <v>3395</v>
      </c>
      <c r="H121" s="1" t="s">
        <v>15</v>
      </c>
      <c r="I121" s="4" t="s">
        <v>49</v>
      </c>
      <c r="J121" s="1">
        <v>5</v>
      </c>
      <c r="K121" s="2">
        <v>5</v>
      </c>
      <c r="L121" s="11">
        <f t="shared" si="2"/>
        <v>10</v>
      </c>
      <c r="M121" s="1">
        <v>2014</v>
      </c>
      <c r="N121" s="1">
        <v>2016</v>
      </c>
      <c r="O121" s="3">
        <v>35880</v>
      </c>
    </row>
    <row r="122" spans="1:15" s="1" customFormat="1" x14ac:dyDescent="0.2">
      <c r="A122" s="14">
        <v>294</v>
      </c>
      <c r="B122" s="4" t="s">
        <v>2737</v>
      </c>
      <c r="C122" s="1" t="s">
        <v>1152</v>
      </c>
      <c r="D122" s="1" t="s">
        <v>13</v>
      </c>
      <c r="E122" s="1" t="s">
        <v>1153</v>
      </c>
      <c r="F122" s="1" t="s">
        <v>1154</v>
      </c>
      <c r="G122" s="1" t="s">
        <v>3395</v>
      </c>
      <c r="H122" s="1" t="s">
        <v>15</v>
      </c>
      <c r="I122" s="4" t="s">
        <v>15</v>
      </c>
      <c r="J122" s="1">
        <v>5</v>
      </c>
      <c r="K122" s="2">
        <v>5</v>
      </c>
      <c r="L122" s="11">
        <f t="shared" si="2"/>
        <v>10</v>
      </c>
      <c r="M122" s="1">
        <v>2013</v>
      </c>
      <c r="N122" s="1">
        <v>2015</v>
      </c>
      <c r="O122" s="3">
        <v>35847</v>
      </c>
    </row>
    <row r="123" spans="1:15" s="1" customFormat="1" x14ac:dyDescent="0.2">
      <c r="A123" s="14">
        <v>295</v>
      </c>
      <c r="B123" s="4" t="s">
        <v>2738</v>
      </c>
      <c r="C123" s="1" t="s">
        <v>123</v>
      </c>
      <c r="D123" s="1" t="s">
        <v>13</v>
      </c>
      <c r="E123" s="1" t="s">
        <v>124</v>
      </c>
      <c r="F123" s="1" t="s">
        <v>125</v>
      </c>
      <c r="G123" s="1" t="s">
        <v>3395</v>
      </c>
      <c r="H123" s="1" t="s">
        <v>15</v>
      </c>
      <c r="I123" s="4" t="s">
        <v>15</v>
      </c>
      <c r="J123" s="1">
        <v>5</v>
      </c>
      <c r="K123" s="2">
        <v>5</v>
      </c>
      <c r="L123" s="11">
        <f t="shared" si="2"/>
        <v>10</v>
      </c>
      <c r="M123" s="1">
        <v>2014</v>
      </c>
      <c r="N123" s="1">
        <v>2016</v>
      </c>
      <c r="O123" s="3">
        <v>36348</v>
      </c>
    </row>
    <row r="124" spans="1:15" s="1" customFormat="1" x14ac:dyDescent="0.2">
      <c r="A124" s="14">
        <v>296</v>
      </c>
      <c r="B124" s="4" t="s">
        <v>2739</v>
      </c>
      <c r="C124" s="1" t="s">
        <v>491</v>
      </c>
      <c r="D124" s="1" t="s">
        <v>19</v>
      </c>
      <c r="E124" s="1" t="s">
        <v>492</v>
      </c>
      <c r="F124" s="1" t="s">
        <v>493</v>
      </c>
      <c r="G124" s="1" t="s">
        <v>3395</v>
      </c>
      <c r="H124" s="1" t="s">
        <v>15</v>
      </c>
      <c r="I124" s="4" t="s">
        <v>15</v>
      </c>
      <c r="J124" s="1">
        <v>5</v>
      </c>
      <c r="K124" s="2">
        <v>5</v>
      </c>
      <c r="L124" s="11">
        <f t="shared" si="2"/>
        <v>10</v>
      </c>
      <c r="M124" s="1">
        <v>2014</v>
      </c>
      <c r="N124" s="1">
        <v>2016</v>
      </c>
      <c r="O124" s="3">
        <v>35783</v>
      </c>
    </row>
    <row r="125" spans="1:15" s="1" customFormat="1" x14ac:dyDescent="0.2">
      <c r="A125" s="14">
        <v>297</v>
      </c>
      <c r="B125" s="4" t="s">
        <v>2740</v>
      </c>
      <c r="C125" s="1" t="s">
        <v>1084</v>
      </c>
      <c r="D125" s="1" t="s">
        <v>13</v>
      </c>
      <c r="E125" s="1" t="s">
        <v>1085</v>
      </c>
      <c r="F125" s="1" t="s">
        <v>232</v>
      </c>
      <c r="G125" s="1" t="s">
        <v>3395</v>
      </c>
      <c r="H125" s="1" t="s">
        <v>15</v>
      </c>
      <c r="I125" s="4" t="s">
        <v>15</v>
      </c>
      <c r="J125" s="1">
        <v>5</v>
      </c>
      <c r="K125" s="2">
        <v>5</v>
      </c>
      <c r="L125" s="11">
        <f t="shared" si="2"/>
        <v>10</v>
      </c>
      <c r="M125" s="1">
        <v>2013</v>
      </c>
      <c r="N125" s="1">
        <v>2015</v>
      </c>
      <c r="O125" s="3">
        <v>35870</v>
      </c>
    </row>
    <row r="126" spans="1:15" s="1" customFormat="1" x14ac:dyDescent="0.2">
      <c r="A126" s="14">
        <v>298</v>
      </c>
      <c r="B126" s="4" t="s">
        <v>2741</v>
      </c>
      <c r="C126" s="1" t="s">
        <v>1129</v>
      </c>
      <c r="D126" s="1" t="s">
        <v>13</v>
      </c>
      <c r="E126" s="1" t="s">
        <v>732</v>
      </c>
      <c r="F126" s="1" t="s">
        <v>1130</v>
      </c>
      <c r="G126" s="1" t="s">
        <v>3395</v>
      </c>
      <c r="H126" s="1" t="s">
        <v>15</v>
      </c>
      <c r="I126" s="4" t="s">
        <v>15</v>
      </c>
      <c r="J126" s="1">
        <v>5</v>
      </c>
      <c r="K126" s="2">
        <v>5</v>
      </c>
      <c r="L126" s="11">
        <f t="shared" si="2"/>
        <v>10</v>
      </c>
      <c r="M126" s="1">
        <v>2014</v>
      </c>
      <c r="N126" s="1">
        <v>2016</v>
      </c>
      <c r="O126" s="3">
        <v>36113</v>
      </c>
    </row>
    <row r="127" spans="1:15" s="1" customFormat="1" x14ac:dyDescent="0.2">
      <c r="A127" s="14">
        <v>299</v>
      </c>
      <c r="B127" s="4" t="s">
        <v>2742</v>
      </c>
      <c r="C127" s="1" t="s">
        <v>1212</v>
      </c>
      <c r="D127" s="1" t="s">
        <v>13</v>
      </c>
      <c r="E127" s="1" t="s">
        <v>1213</v>
      </c>
      <c r="F127" s="1" t="s">
        <v>244</v>
      </c>
      <c r="G127" s="1" t="s">
        <v>3395</v>
      </c>
      <c r="H127" s="1" t="s">
        <v>15</v>
      </c>
      <c r="I127" s="4" t="s">
        <v>15</v>
      </c>
      <c r="J127" s="1">
        <v>5</v>
      </c>
      <c r="K127" s="2">
        <v>5</v>
      </c>
      <c r="L127" s="11">
        <f t="shared" si="2"/>
        <v>10</v>
      </c>
      <c r="M127" s="1">
        <v>2014</v>
      </c>
      <c r="N127" s="1">
        <v>2016</v>
      </c>
      <c r="O127" s="3">
        <v>36160</v>
      </c>
    </row>
    <row r="128" spans="1:15" s="1" customFormat="1" x14ac:dyDescent="0.2">
      <c r="A128" s="14">
        <v>300</v>
      </c>
      <c r="B128" s="4" t="s">
        <v>2743</v>
      </c>
      <c r="C128" s="1" t="s">
        <v>1871</v>
      </c>
      <c r="D128" s="1" t="s">
        <v>13</v>
      </c>
      <c r="E128" s="1" t="s">
        <v>1872</v>
      </c>
      <c r="F128" s="1" t="s">
        <v>1873</v>
      </c>
      <c r="G128" s="1" t="s">
        <v>3395</v>
      </c>
      <c r="H128" s="1" t="s">
        <v>15</v>
      </c>
      <c r="I128" s="4" t="s">
        <v>15</v>
      </c>
      <c r="J128" s="1">
        <v>5</v>
      </c>
      <c r="K128" s="2">
        <v>5</v>
      </c>
      <c r="L128" s="11">
        <f t="shared" si="2"/>
        <v>10</v>
      </c>
      <c r="M128" s="1">
        <v>2013</v>
      </c>
      <c r="N128" s="1">
        <v>2015</v>
      </c>
      <c r="O128" s="3">
        <v>35912</v>
      </c>
    </row>
    <row r="129" spans="1:15" s="1" customFormat="1" x14ac:dyDescent="0.2">
      <c r="A129" s="14">
        <v>301</v>
      </c>
      <c r="B129" s="4" t="s">
        <v>2744</v>
      </c>
      <c r="C129" s="1" t="s">
        <v>627</v>
      </c>
      <c r="D129" s="1" t="s">
        <v>13</v>
      </c>
      <c r="E129" s="1" t="s">
        <v>628</v>
      </c>
      <c r="F129" s="1" t="s">
        <v>629</v>
      </c>
      <c r="G129" s="1" t="s">
        <v>3395</v>
      </c>
      <c r="H129" s="1" t="s">
        <v>15</v>
      </c>
      <c r="I129" s="4" t="s">
        <v>66</v>
      </c>
      <c r="J129" s="1">
        <v>5</v>
      </c>
      <c r="K129" s="2">
        <v>5</v>
      </c>
      <c r="L129" s="11">
        <f t="shared" si="2"/>
        <v>10</v>
      </c>
      <c r="M129" s="1">
        <v>2013</v>
      </c>
      <c r="N129" s="1">
        <v>2015</v>
      </c>
      <c r="O129" s="3">
        <v>35498</v>
      </c>
    </row>
    <row r="130" spans="1:15" s="1" customFormat="1" x14ac:dyDescent="0.2">
      <c r="A130" s="14">
        <v>302</v>
      </c>
      <c r="B130" s="4" t="s">
        <v>2745</v>
      </c>
      <c r="C130" s="1" t="s">
        <v>305</v>
      </c>
      <c r="D130" s="1" t="s">
        <v>13</v>
      </c>
      <c r="E130" s="1" t="s">
        <v>306</v>
      </c>
      <c r="F130" s="1" t="s">
        <v>307</v>
      </c>
      <c r="G130" s="1" t="s">
        <v>3399</v>
      </c>
      <c r="H130" s="1" t="s">
        <v>15</v>
      </c>
      <c r="I130" s="4" t="s">
        <v>15</v>
      </c>
      <c r="J130" s="1">
        <v>5</v>
      </c>
      <c r="K130" s="2">
        <v>5</v>
      </c>
      <c r="L130" s="11">
        <f t="shared" si="2"/>
        <v>10</v>
      </c>
      <c r="M130" s="1">
        <v>2014</v>
      </c>
      <c r="N130" s="1">
        <v>2016</v>
      </c>
      <c r="O130" s="3">
        <v>36095</v>
      </c>
    </row>
    <row r="131" spans="1:15" s="1" customFormat="1" x14ac:dyDescent="0.2">
      <c r="A131" s="14">
        <v>303</v>
      </c>
      <c r="B131" s="4" t="s">
        <v>2746</v>
      </c>
      <c r="C131" s="1" t="s">
        <v>1773</v>
      </c>
      <c r="D131" s="1" t="s">
        <v>19</v>
      </c>
      <c r="E131" s="1" t="s">
        <v>1774</v>
      </c>
      <c r="F131" s="1" t="s">
        <v>1775</v>
      </c>
      <c r="G131" s="1" t="s">
        <v>3395</v>
      </c>
      <c r="H131" s="1" t="s">
        <v>15</v>
      </c>
      <c r="I131" s="4" t="s">
        <v>15</v>
      </c>
      <c r="J131" s="1">
        <v>5</v>
      </c>
      <c r="K131" s="2">
        <v>5</v>
      </c>
      <c r="L131" s="11">
        <f t="shared" si="2"/>
        <v>10</v>
      </c>
      <c r="M131" s="1">
        <v>2014</v>
      </c>
      <c r="N131" s="1">
        <v>2016</v>
      </c>
      <c r="O131" s="3">
        <v>36463</v>
      </c>
    </row>
    <row r="132" spans="1:15" s="1" customFormat="1" x14ac:dyDescent="0.2">
      <c r="A132" s="14">
        <v>304</v>
      </c>
      <c r="B132" s="4" t="s">
        <v>2747</v>
      </c>
      <c r="C132" s="1" t="s">
        <v>1413</v>
      </c>
      <c r="D132" s="1" t="s">
        <v>13</v>
      </c>
      <c r="E132" s="1" t="s">
        <v>1414</v>
      </c>
      <c r="F132" s="1" t="s">
        <v>1415</v>
      </c>
      <c r="G132" s="1" t="s">
        <v>3399</v>
      </c>
      <c r="H132" s="1" t="s">
        <v>15</v>
      </c>
      <c r="I132" s="4" t="s">
        <v>66</v>
      </c>
      <c r="J132" s="1">
        <v>5</v>
      </c>
      <c r="K132" s="2">
        <v>5</v>
      </c>
      <c r="L132" s="11">
        <f t="shared" si="2"/>
        <v>10</v>
      </c>
      <c r="M132" s="1">
        <v>2014</v>
      </c>
      <c r="N132" s="1">
        <v>2016</v>
      </c>
      <c r="O132" s="3">
        <v>35838</v>
      </c>
    </row>
    <row r="133" spans="1:15" s="1" customFormat="1" x14ac:dyDescent="0.2">
      <c r="A133" s="14">
        <v>305</v>
      </c>
      <c r="B133" s="4" t="s">
        <v>2748</v>
      </c>
      <c r="C133" s="1" t="s">
        <v>1596</v>
      </c>
      <c r="D133" s="1" t="s">
        <v>19</v>
      </c>
      <c r="E133" s="1" t="s">
        <v>1597</v>
      </c>
      <c r="F133" s="1" t="s">
        <v>653</v>
      </c>
      <c r="G133" s="1" t="s">
        <v>3395</v>
      </c>
      <c r="H133" s="1" t="s">
        <v>15</v>
      </c>
      <c r="I133" s="4" t="s">
        <v>15</v>
      </c>
      <c r="J133" s="1">
        <v>5</v>
      </c>
      <c r="K133" s="2">
        <v>5</v>
      </c>
      <c r="L133" s="11">
        <f t="shared" si="2"/>
        <v>10</v>
      </c>
      <c r="M133" s="1">
        <v>2014</v>
      </c>
      <c r="N133" s="1">
        <v>2016</v>
      </c>
      <c r="O133" s="3">
        <v>35425</v>
      </c>
    </row>
    <row r="134" spans="1:15" s="1" customFormat="1" x14ac:dyDescent="0.2">
      <c r="A134" s="14">
        <v>306</v>
      </c>
      <c r="B134" s="4" t="s">
        <v>2749</v>
      </c>
      <c r="C134" s="1" t="s">
        <v>1138</v>
      </c>
      <c r="D134" s="1" t="s">
        <v>13</v>
      </c>
      <c r="E134" s="1" t="s">
        <v>1139</v>
      </c>
      <c r="F134" s="1" t="s">
        <v>27</v>
      </c>
      <c r="G134" s="1" t="s">
        <v>3395</v>
      </c>
      <c r="H134" s="1" t="s">
        <v>97</v>
      </c>
      <c r="I134" s="4" t="s">
        <v>97</v>
      </c>
      <c r="J134" s="1">
        <v>5</v>
      </c>
      <c r="K134" s="2">
        <v>5</v>
      </c>
      <c r="L134" s="11">
        <f t="shared" si="2"/>
        <v>10</v>
      </c>
      <c r="M134" s="1">
        <v>2014</v>
      </c>
      <c r="N134" s="1">
        <v>2016</v>
      </c>
      <c r="O134" s="3">
        <v>35699</v>
      </c>
    </row>
    <row r="135" spans="1:15" s="1" customFormat="1" x14ac:dyDescent="0.2">
      <c r="A135" s="14">
        <v>307</v>
      </c>
      <c r="B135" s="4" t="s">
        <v>2750</v>
      </c>
      <c r="C135" s="1" t="s">
        <v>2003</v>
      </c>
      <c r="D135" s="1" t="s">
        <v>13</v>
      </c>
      <c r="E135" s="1" t="s">
        <v>1412</v>
      </c>
      <c r="F135" s="1" t="s">
        <v>2004</v>
      </c>
      <c r="G135" s="1" t="s">
        <v>3395</v>
      </c>
      <c r="H135" s="1" t="s">
        <v>15</v>
      </c>
      <c r="I135" s="4" t="s">
        <v>15</v>
      </c>
      <c r="J135" s="1">
        <v>5</v>
      </c>
      <c r="K135" s="2">
        <v>5</v>
      </c>
      <c r="L135" s="11">
        <f t="shared" si="2"/>
        <v>10</v>
      </c>
      <c r="M135" s="1">
        <v>2014</v>
      </c>
      <c r="N135" s="1">
        <v>2016</v>
      </c>
      <c r="O135" s="3">
        <v>35761</v>
      </c>
    </row>
    <row r="136" spans="1:15" s="1" customFormat="1" x14ac:dyDescent="0.2">
      <c r="A136" s="14">
        <v>308</v>
      </c>
      <c r="B136" s="4" t="s">
        <v>2751</v>
      </c>
      <c r="C136" s="1" t="s">
        <v>2175</v>
      </c>
      <c r="D136" s="1" t="s">
        <v>19</v>
      </c>
      <c r="E136" s="1" t="s">
        <v>2176</v>
      </c>
      <c r="F136" s="1" t="s">
        <v>2177</v>
      </c>
      <c r="G136" s="1" t="s">
        <v>3395</v>
      </c>
      <c r="H136" s="1" t="s">
        <v>15</v>
      </c>
      <c r="I136" s="4" t="s">
        <v>15</v>
      </c>
      <c r="J136" s="1">
        <v>4.88</v>
      </c>
      <c r="K136" s="2">
        <v>5</v>
      </c>
      <c r="L136" s="11">
        <f t="shared" si="2"/>
        <v>9.879999999999999</v>
      </c>
      <c r="M136" s="1">
        <v>2014</v>
      </c>
      <c r="N136" s="1">
        <v>2016</v>
      </c>
      <c r="O136" s="3">
        <v>36107</v>
      </c>
    </row>
    <row r="137" spans="1:15" s="1" customFormat="1" x14ac:dyDescent="0.2">
      <c r="A137" s="14">
        <v>309</v>
      </c>
      <c r="B137" s="4" t="s">
        <v>2752</v>
      </c>
      <c r="C137" s="1" t="s">
        <v>1373</v>
      </c>
      <c r="D137" s="1" t="s">
        <v>13</v>
      </c>
      <c r="E137" s="1" t="s">
        <v>1374</v>
      </c>
      <c r="F137" s="1" t="s">
        <v>1375</v>
      </c>
      <c r="G137" s="1" t="s">
        <v>3395</v>
      </c>
      <c r="H137" s="1" t="s">
        <v>15</v>
      </c>
      <c r="I137" s="4" t="s">
        <v>15</v>
      </c>
      <c r="J137" s="1">
        <v>5</v>
      </c>
      <c r="K137" s="2">
        <v>5</v>
      </c>
      <c r="L137" s="11">
        <f t="shared" si="2"/>
        <v>10</v>
      </c>
      <c r="M137" s="1">
        <v>2014</v>
      </c>
      <c r="N137" s="1">
        <v>2016</v>
      </c>
      <c r="O137" s="3">
        <v>36151</v>
      </c>
    </row>
    <row r="138" spans="1:15" s="1" customFormat="1" x14ac:dyDescent="0.2">
      <c r="A138" s="14">
        <v>310</v>
      </c>
      <c r="B138" s="4" t="s">
        <v>2753</v>
      </c>
      <c r="C138" s="1" t="s">
        <v>2037</v>
      </c>
      <c r="D138" s="1" t="s">
        <v>19</v>
      </c>
      <c r="E138" s="1" t="s">
        <v>2038</v>
      </c>
      <c r="F138" s="1" t="s">
        <v>2039</v>
      </c>
      <c r="G138" s="1" t="s">
        <v>3395</v>
      </c>
      <c r="H138" s="1" t="s">
        <v>15</v>
      </c>
      <c r="I138" s="4" t="s">
        <v>15</v>
      </c>
      <c r="J138" s="1">
        <v>5</v>
      </c>
      <c r="K138" s="2">
        <v>5</v>
      </c>
      <c r="L138" s="11">
        <f t="shared" si="2"/>
        <v>10</v>
      </c>
      <c r="M138" s="1">
        <v>2014</v>
      </c>
      <c r="N138" s="1">
        <v>2016</v>
      </c>
      <c r="O138" s="3">
        <v>35977</v>
      </c>
    </row>
    <row r="139" spans="1:15" s="1" customFormat="1" x14ac:dyDescent="0.2">
      <c r="A139" s="14">
        <v>311</v>
      </c>
      <c r="B139" s="4" t="s">
        <v>2754</v>
      </c>
      <c r="C139" s="1" t="s">
        <v>1205</v>
      </c>
      <c r="D139" s="1" t="s">
        <v>13</v>
      </c>
      <c r="E139" s="1" t="s">
        <v>1206</v>
      </c>
      <c r="F139" s="1" t="s">
        <v>1207</v>
      </c>
      <c r="G139" s="1" t="s">
        <v>3395</v>
      </c>
      <c r="H139" s="1" t="s">
        <v>15</v>
      </c>
      <c r="I139" s="4" t="s">
        <v>15</v>
      </c>
      <c r="J139" s="1">
        <v>5</v>
      </c>
      <c r="K139" s="2">
        <v>5</v>
      </c>
      <c r="L139" s="11">
        <f t="shared" si="2"/>
        <v>10</v>
      </c>
      <c r="M139" s="1">
        <v>2014</v>
      </c>
      <c r="N139" s="1">
        <v>2016</v>
      </c>
      <c r="O139" s="3">
        <v>36198</v>
      </c>
    </row>
    <row r="140" spans="1:15" s="1" customFormat="1" x14ac:dyDescent="0.2">
      <c r="A140" s="14">
        <v>312</v>
      </c>
      <c r="B140" s="4" t="s">
        <v>2755</v>
      </c>
      <c r="C140" s="1" t="s">
        <v>988</v>
      </c>
      <c r="D140" s="1" t="s">
        <v>13</v>
      </c>
      <c r="E140" s="1" t="s">
        <v>989</v>
      </c>
      <c r="F140" s="1" t="s">
        <v>990</v>
      </c>
      <c r="G140" s="1" t="s">
        <v>3395</v>
      </c>
      <c r="H140" s="1" t="s">
        <v>15</v>
      </c>
      <c r="I140" s="4" t="s">
        <v>15</v>
      </c>
      <c r="J140" s="1">
        <v>5</v>
      </c>
      <c r="K140" s="2">
        <v>5</v>
      </c>
      <c r="L140" s="11">
        <f t="shared" si="2"/>
        <v>10</v>
      </c>
      <c r="M140" s="1">
        <v>2014</v>
      </c>
      <c r="N140" s="1">
        <v>2016</v>
      </c>
      <c r="O140" s="3">
        <v>35777</v>
      </c>
    </row>
    <row r="141" spans="1:15" s="1" customFormat="1" x14ac:dyDescent="0.2">
      <c r="A141" s="14">
        <v>313</v>
      </c>
      <c r="B141" s="4" t="s">
        <v>2756</v>
      </c>
      <c r="C141" s="1" t="s">
        <v>1728</v>
      </c>
      <c r="D141" s="1" t="s">
        <v>13</v>
      </c>
      <c r="E141" s="1" t="s">
        <v>1729</v>
      </c>
      <c r="F141" s="1" t="s">
        <v>1730</v>
      </c>
      <c r="G141" s="1" t="s">
        <v>3395</v>
      </c>
      <c r="H141" s="1" t="s">
        <v>17</v>
      </c>
      <c r="I141" s="4" t="s">
        <v>17</v>
      </c>
      <c r="J141" s="1">
        <v>5</v>
      </c>
      <c r="K141" s="2">
        <v>5</v>
      </c>
      <c r="L141" s="11">
        <f t="shared" si="2"/>
        <v>10</v>
      </c>
      <c r="M141" s="1">
        <v>2014</v>
      </c>
      <c r="N141" s="1">
        <v>2016</v>
      </c>
      <c r="O141" s="3">
        <v>36192</v>
      </c>
    </row>
    <row r="142" spans="1:15" s="1" customFormat="1" x14ac:dyDescent="0.2">
      <c r="A142" s="14">
        <v>314</v>
      </c>
      <c r="B142" s="4" t="s">
        <v>2757</v>
      </c>
      <c r="C142" s="1" t="s">
        <v>328</v>
      </c>
      <c r="D142" s="1" t="s">
        <v>19</v>
      </c>
      <c r="E142" s="1" t="s">
        <v>329</v>
      </c>
      <c r="F142" s="1" t="s">
        <v>330</v>
      </c>
      <c r="G142" s="1" t="s">
        <v>3395</v>
      </c>
      <c r="H142" s="1" t="s">
        <v>15</v>
      </c>
      <c r="I142" s="4" t="s">
        <v>15</v>
      </c>
      <c r="J142" s="1">
        <v>5</v>
      </c>
      <c r="K142" s="2">
        <v>5</v>
      </c>
      <c r="L142" s="11">
        <f t="shared" si="2"/>
        <v>10</v>
      </c>
      <c r="M142" s="1">
        <v>2014</v>
      </c>
      <c r="N142" s="1">
        <v>2016</v>
      </c>
      <c r="O142" s="3">
        <v>36068</v>
      </c>
    </row>
    <row r="143" spans="1:15" s="1" customFormat="1" x14ac:dyDescent="0.2">
      <c r="A143" s="14">
        <v>315</v>
      </c>
      <c r="B143" s="4" t="s">
        <v>2758</v>
      </c>
      <c r="C143" s="1" t="s">
        <v>2033</v>
      </c>
      <c r="D143" s="1" t="s">
        <v>19</v>
      </c>
      <c r="E143" s="1" t="s">
        <v>2034</v>
      </c>
      <c r="F143" s="1" t="s">
        <v>2035</v>
      </c>
      <c r="G143" s="1" t="s">
        <v>3395</v>
      </c>
      <c r="H143" s="1" t="s">
        <v>15</v>
      </c>
      <c r="I143" s="4" t="s">
        <v>15</v>
      </c>
      <c r="J143" s="1">
        <v>5</v>
      </c>
      <c r="K143" s="2">
        <v>5</v>
      </c>
      <c r="L143" s="11">
        <f t="shared" ref="L143:L154" si="3">J143+K143</f>
        <v>10</v>
      </c>
      <c r="M143" s="1">
        <v>2014</v>
      </c>
      <c r="N143" s="1">
        <v>2016</v>
      </c>
      <c r="O143" s="3">
        <v>36232</v>
      </c>
    </row>
    <row r="144" spans="1:15" s="1" customFormat="1" x14ac:dyDescent="0.2">
      <c r="A144" s="14">
        <v>316</v>
      </c>
      <c r="B144" s="4" t="s">
        <v>2759</v>
      </c>
      <c r="C144" s="1" t="s">
        <v>1781</v>
      </c>
      <c r="D144" s="1" t="s">
        <v>13</v>
      </c>
      <c r="E144" s="1" t="s">
        <v>1782</v>
      </c>
      <c r="F144" s="1" t="s">
        <v>1783</v>
      </c>
      <c r="G144" s="1" t="s">
        <v>3395</v>
      </c>
      <c r="H144" s="1" t="s">
        <v>15</v>
      </c>
      <c r="I144" s="4" t="s">
        <v>15</v>
      </c>
      <c r="J144" s="1">
        <v>5</v>
      </c>
      <c r="K144" s="2">
        <v>5</v>
      </c>
      <c r="L144" s="11">
        <f t="shared" si="3"/>
        <v>10</v>
      </c>
      <c r="M144" s="1">
        <v>2014</v>
      </c>
      <c r="N144" s="1">
        <v>2016</v>
      </c>
      <c r="O144" s="3">
        <v>35927</v>
      </c>
    </row>
    <row r="145" spans="1:15" s="1" customFormat="1" x14ac:dyDescent="0.2">
      <c r="A145" s="14">
        <v>317</v>
      </c>
      <c r="B145" s="4" t="s">
        <v>2760</v>
      </c>
      <c r="C145" s="1" t="s">
        <v>159</v>
      </c>
      <c r="D145" s="1" t="s">
        <v>13</v>
      </c>
      <c r="E145" s="1" t="s">
        <v>160</v>
      </c>
      <c r="F145" s="1" t="s">
        <v>161</v>
      </c>
      <c r="G145" s="1" t="s">
        <v>3395</v>
      </c>
      <c r="H145" s="1" t="s">
        <v>15</v>
      </c>
      <c r="I145" s="4" t="s">
        <v>15</v>
      </c>
      <c r="J145" s="1">
        <v>5</v>
      </c>
      <c r="K145" s="2">
        <v>5</v>
      </c>
      <c r="L145" s="11">
        <f t="shared" si="3"/>
        <v>10</v>
      </c>
      <c r="M145" s="1">
        <v>2014</v>
      </c>
      <c r="N145" s="1">
        <v>2016</v>
      </c>
      <c r="O145" s="3">
        <v>36286</v>
      </c>
    </row>
    <row r="146" spans="1:15" s="1" customFormat="1" x14ac:dyDescent="0.2">
      <c r="A146" s="14">
        <v>318</v>
      </c>
      <c r="B146" s="4" t="s">
        <v>2762</v>
      </c>
      <c r="C146" s="1" t="s">
        <v>52</v>
      </c>
      <c r="D146" s="1" t="s">
        <v>13</v>
      </c>
      <c r="E146" s="1" t="s">
        <v>1627</v>
      </c>
      <c r="F146" s="1" t="s">
        <v>1683</v>
      </c>
      <c r="G146" s="1" t="s">
        <v>3395</v>
      </c>
      <c r="H146" s="1" t="s">
        <v>49</v>
      </c>
      <c r="I146" s="4" t="s">
        <v>49</v>
      </c>
      <c r="J146" s="1">
        <v>5</v>
      </c>
      <c r="K146" s="2">
        <v>5</v>
      </c>
      <c r="L146" s="11">
        <f t="shared" si="3"/>
        <v>10</v>
      </c>
      <c r="M146" s="1">
        <v>2014</v>
      </c>
      <c r="N146" s="1">
        <v>2016</v>
      </c>
      <c r="O146" s="3">
        <v>35820</v>
      </c>
    </row>
    <row r="147" spans="1:15" s="1" customFormat="1" x14ac:dyDescent="0.2">
      <c r="A147" s="14">
        <v>319</v>
      </c>
      <c r="B147" s="4" t="s">
        <v>2764</v>
      </c>
      <c r="C147" s="1" t="s">
        <v>1316</v>
      </c>
      <c r="D147" s="1" t="s">
        <v>13</v>
      </c>
      <c r="E147" s="1" t="s">
        <v>1317</v>
      </c>
      <c r="F147" s="1" t="s">
        <v>1318</v>
      </c>
      <c r="G147" s="1" t="s">
        <v>3395</v>
      </c>
      <c r="H147" s="1" t="s">
        <v>15</v>
      </c>
      <c r="I147" s="4" t="s">
        <v>15</v>
      </c>
      <c r="J147" s="1">
        <v>5</v>
      </c>
      <c r="K147" s="2">
        <v>5</v>
      </c>
      <c r="L147" s="11">
        <f t="shared" si="3"/>
        <v>10</v>
      </c>
      <c r="M147" s="1">
        <v>2013</v>
      </c>
      <c r="N147" s="1">
        <v>2015</v>
      </c>
      <c r="O147" s="3">
        <v>35831</v>
      </c>
    </row>
    <row r="148" spans="1:15" s="1" customFormat="1" x14ac:dyDescent="0.2">
      <c r="A148" s="14">
        <v>320</v>
      </c>
      <c r="B148" s="4" t="s">
        <v>2766</v>
      </c>
      <c r="C148" s="1" t="s">
        <v>190</v>
      </c>
      <c r="D148" s="1" t="s">
        <v>19</v>
      </c>
      <c r="E148" s="1" t="s">
        <v>1057</v>
      </c>
      <c r="F148" s="1" t="s">
        <v>1058</v>
      </c>
      <c r="G148" s="1" t="s">
        <v>3395</v>
      </c>
      <c r="H148" s="1" t="s">
        <v>15</v>
      </c>
      <c r="I148" s="4" t="s">
        <v>15</v>
      </c>
      <c r="J148" s="1">
        <v>5</v>
      </c>
      <c r="K148" s="2">
        <v>5</v>
      </c>
      <c r="L148" s="11">
        <f t="shared" si="3"/>
        <v>10</v>
      </c>
      <c r="M148" s="1">
        <v>2014</v>
      </c>
      <c r="N148" s="1">
        <v>2016</v>
      </c>
      <c r="O148" s="3">
        <v>35489</v>
      </c>
    </row>
    <row r="149" spans="1:15" s="1" customFormat="1" x14ac:dyDescent="0.2">
      <c r="A149" s="14">
        <v>321</v>
      </c>
      <c r="B149" s="4" t="s">
        <v>2768</v>
      </c>
      <c r="C149" s="1" t="s">
        <v>255</v>
      </c>
      <c r="D149" s="1" t="s">
        <v>19</v>
      </c>
      <c r="E149" s="1" t="s">
        <v>256</v>
      </c>
      <c r="F149" s="1" t="s">
        <v>257</v>
      </c>
      <c r="G149" s="1" t="s">
        <v>3395</v>
      </c>
      <c r="H149" s="1" t="s">
        <v>15</v>
      </c>
      <c r="I149" s="4" t="s">
        <v>15</v>
      </c>
      <c r="J149" s="1">
        <v>5</v>
      </c>
      <c r="K149" s="2">
        <v>5</v>
      </c>
      <c r="L149" s="11">
        <f t="shared" si="3"/>
        <v>10</v>
      </c>
      <c r="M149" s="1">
        <v>2014</v>
      </c>
      <c r="N149" s="1">
        <v>2016</v>
      </c>
      <c r="O149" s="3">
        <v>36156</v>
      </c>
    </row>
    <row r="150" spans="1:15" s="1" customFormat="1" x14ac:dyDescent="0.2">
      <c r="A150" s="14">
        <v>322</v>
      </c>
      <c r="B150" s="4" t="s">
        <v>2770</v>
      </c>
      <c r="C150" s="1" t="s">
        <v>1042</v>
      </c>
      <c r="D150" s="1" t="s">
        <v>13</v>
      </c>
      <c r="E150" s="1" t="s">
        <v>1043</v>
      </c>
      <c r="F150" s="1" t="s">
        <v>1044</v>
      </c>
      <c r="G150" s="1" t="s">
        <v>3395</v>
      </c>
      <c r="H150" s="1" t="s">
        <v>15</v>
      </c>
      <c r="I150" s="4" t="s">
        <v>15</v>
      </c>
      <c r="J150" s="1">
        <v>5</v>
      </c>
      <c r="K150" s="2">
        <v>5</v>
      </c>
      <c r="L150" s="11">
        <f t="shared" si="3"/>
        <v>10</v>
      </c>
      <c r="M150" s="1">
        <v>2014</v>
      </c>
      <c r="N150" s="1">
        <v>2016</v>
      </c>
      <c r="O150" s="3">
        <v>35570</v>
      </c>
    </row>
    <row r="151" spans="1:15" s="1" customFormat="1" x14ac:dyDescent="0.2">
      <c r="A151" s="14">
        <v>323</v>
      </c>
      <c r="B151" s="4" t="s">
        <v>2771</v>
      </c>
      <c r="C151" s="1" t="s">
        <v>2020</v>
      </c>
      <c r="D151" s="1" t="s">
        <v>13</v>
      </c>
      <c r="E151" s="1" t="s">
        <v>2021</v>
      </c>
      <c r="F151" s="1" t="s">
        <v>2022</v>
      </c>
      <c r="G151" s="1" t="s">
        <v>3395</v>
      </c>
      <c r="H151" s="1" t="s">
        <v>18</v>
      </c>
      <c r="I151" s="4" t="s">
        <v>18</v>
      </c>
      <c r="J151" s="1">
        <v>5</v>
      </c>
      <c r="K151" s="2">
        <v>5</v>
      </c>
      <c r="L151" s="11">
        <f t="shared" si="3"/>
        <v>10</v>
      </c>
      <c r="M151" s="1">
        <v>2014</v>
      </c>
      <c r="N151" s="1">
        <v>2016</v>
      </c>
      <c r="O151" s="3">
        <v>36419</v>
      </c>
    </row>
    <row r="152" spans="1:15" s="1" customFormat="1" x14ac:dyDescent="0.2">
      <c r="A152" s="14">
        <v>324</v>
      </c>
      <c r="B152" s="4" t="s">
        <v>2773</v>
      </c>
      <c r="C152" s="1" t="s">
        <v>719</v>
      </c>
      <c r="D152" s="1" t="s">
        <v>19</v>
      </c>
      <c r="E152" s="1" t="s">
        <v>720</v>
      </c>
      <c r="F152" s="1" t="s">
        <v>721</v>
      </c>
      <c r="G152" s="1" t="s">
        <v>3395</v>
      </c>
      <c r="H152" s="1" t="s">
        <v>15</v>
      </c>
      <c r="I152" s="4" t="s">
        <v>15</v>
      </c>
      <c r="J152" s="1">
        <v>5</v>
      </c>
      <c r="K152" s="2">
        <v>5</v>
      </c>
      <c r="L152" s="11">
        <f t="shared" si="3"/>
        <v>10</v>
      </c>
      <c r="M152" s="1">
        <v>2014</v>
      </c>
      <c r="N152" s="1">
        <v>2016</v>
      </c>
      <c r="O152" s="3">
        <v>36463</v>
      </c>
    </row>
    <row r="153" spans="1:15" s="1" customFormat="1" x14ac:dyDescent="0.2">
      <c r="A153" s="14">
        <v>325</v>
      </c>
      <c r="B153" s="4" t="s">
        <v>2775</v>
      </c>
      <c r="C153" s="1" t="s">
        <v>2239</v>
      </c>
      <c r="D153" s="1" t="s">
        <v>19</v>
      </c>
      <c r="E153" s="1" t="s">
        <v>2240</v>
      </c>
      <c r="F153" s="1" t="s">
        <v>1613</v>
      </c>
      <c r="G153" s="1" t="s">
        <v>3395</v>
      </c>
      <c r="H153" s="1" t="s">
        <v>15</v>
      </c>
      <c r="I153" s="4" t="s">
        <v>15</v>
      </c>
      <c r="J153" s="1">
        <v>5</v>
      </c>
      <c r="K153" s="2">
        <v>4.83</v>
      </c>
      <c r="L153" s="11">
        <f t="shared" si="3"/>
        <v>9.83</v>
      </c>
      <c r="M153" s="1">
        <v>2014</v>
      </c>
      <c r="N153" s="1">
        <v>2016</v>
      </c>
      <c r="O153" s="3">
        <v>35977</v>
      </c>
    </row>
    <row r="154" spans="1:15" s="1" customFormat="1" x14ac:dyDescent="0.2">
      <c r="A154" s="14">
        <v>326</v>
      </c>
      <c r="B154" s="4" t="s">
        <v>2777</v>
      </c>
      <c r="C154" s="1" t="s">
        <v>1483</v>
      </c>
      <c r="D154" s="1" t="s">
        <v>13</v>
      </c>
      <c r="E154" s="1" t="s">
        <v>1853</v>
      </c>
      <c r="F154" s="1" t="s">
        <v>1854</v>
      </c>
      <c r="G154" s="1" t="s">
        <v>3395</v>
      </c>
      <c r="H154" s="1" t="s">
        <v>15</v>
      </c>
      <c r="I154" s="4" t="s">
        <v>15</v>
      </c>
      <c r="J154" s="1">
        <v>5</v>
      </c>
      <c r="K154" s="2">
        <v>5</v>
      </c>
      <c r="L154" s="11">
        <f t="shared" si="3"/>
        <v>10</v>
      </c>
      <c r="M154" s="1">
        <v>2014</v>
      </c>
      <c r="N154" s="1">
        <v>2016</v>
      </c>
      <c r="O154" s="3">
        <v>35990</v>
      </c>
    </row>
    <row r="155" spans="1:15" s="21" customFormat="1" x14ac:dyDescent="0.2">
      <c r="B155" s="20"/>
      <c r="I155" s="20"/>
      <c r="K155" s="22"/>
      <c r="L155" s="23"/>
      <c r="O155" s="24"/>
    </row>
    <row r="156" spans="1:15" s="21" customFormat="1" x14ac:dyDescent="0.2">
      <c r="B156" s="20"/>
      <c r="I156" s="20"/>
      <c r="K156" s="22"/>
      <c r="L156" s="23"/>
      <c r="O156" s="24"/>
    </row>
    <row r="157" spans="1:15" s="21" customFormat="1" x14ac:dyDescent="0.2">
      <c r="B157" s="20"/>
      <c r="I157" s="20"/>
      <c r="K157" s="22"/>
      <c r="L157" s="23"/>
      <c r="O157" s="24"/>
    </row>
    <row r="158" spans="1:15" s="21" customFormat="1" ht="18.75" x14ac:dyDescent="0.3">
      <c r="B158" s="20"/>
      <c r="C158" s="176" t="s">
        <v>3394</v>
      </c>
      <c r="D158" s="177">
        <f>COUNTIF(D1:D157,"MALE")</f>
        <v>112</v>
      </c>
      <c r="E158" s="160"/>
      <c r="F158" s="161" t="s">
        <v>3395</v>
      </c>
      <c r="G158" s="162">
        <f>COUNTIF(G1:G157,"Islam")</f>
        <v>141</v>
      </c>
      <c r="H158" s="163" t="s">
        <v>3396</v>
      </c>
      <c r="I158" s="163">
        <f>COUNTIF(I3:I157,"DHAKA")</f>
        <v>101</v>
      </c>
      <c r="J158" s="164"/>
      <c r="K158" s="165" t="s">
        <v>3397</v>
      </c>
      <c r="L158" s="166">
        <f>COUNTIF(L1:L157,"10")</f>
        <v>136</v>
      </c>
      <c r="M158" s="167">
        <v>2016</v>
      </c>
      <c r="N158" s="167">
        <f>COUNTIF(N1:P157,"2016")</f>
        <v>135</v>
      </c>
    </row>
    <row r="159" spans="1:15" s="21" customFormat="1" ht="18.75" x14ac:dyDescent="0.3">
      <c r="B159" s="20"/>
      <c r="C159" s="176" t="s">
        <v>3398</v>
      </c>
      <c r="D159" s="177">
        <f>COUNTIF(D1:D157,"FEMALE")</f>
        <v>38</v>
      </c>
      <c r="E159" s="160"/>
      <c r="F159" s="161" t="s">
        <v>3399</v>
      </c>
      <c r="G159" s="162">
        <f>COUNTIF(G1:G157,"Hindu")</f>
        <v>9</v>
      </c>
      <c r="H159" s="163" t="s">
        <v>3400</v>
      </c>
      <c r="I159" s="163">
        <f>COUNTIF(I1:I157,"RAJSHAHI")</f>
        <v>8</v>
      </c>
      <c r="J159" s="164"/>
      <c r="K159" s="165" t="s">
        <v>3401</v>
      </c>
      <c r="L159" s="166">
        <f>COUNTIF(L1:L157,"&gt;9.80")</f>
        <v>147</v>
      </c>
      <c r="M159" s="167">
        <v>2015</v>
      </c>
      <c r="N159" s="167">
        <f>COUNTIF(N1:P156,"2015")</f>
        <v>15</v>
      </c>
    </row>
    <row r="160" spans="1:15" ht="18.75" x14ac:dyDescent="0.3">
      <c r="C160" s="176" t="s">
        <v>3368</v>
      </c>
      <c r="D160" s="177">
        <f>SUM(D158:D159)</f>
        <v>150</v>
      </c>
      <c r="E160" s="160"/>
      <c r="F160" s="161" t="s">
        <v>3402</v>
      </c>
      <c r="G160" s="162">
        <f>COUNTIF(G4:G156,"CHRISTIAN")</f>
        <v>0</v>
      </c>
      <c r="H160" s="163" t="s">
        <v>3403</v>
      </c>
      <c r="I160" s="163">
        <f>COUNTIF(I1:I157,"CHITTAGONG")</f>
        <v>11</v>
      </c>
      <c r="J160" s="164"/>
      <c r="K160" s="165" t="s">
        <v>3404</v>
      </c>
      <c r="L160" s="166">
        <f>COUNTIF(L1:L157,"&gt;9")</f>
        <v>148</v>
      </c>
      <c r="M160" s="167">
        <v>2014</v>
      </c>
      <c r="N160" s="167">
        <f>COUNTIF(N1:N155,"2014")</f>
        <v>0</v>
      </c>
    </row>
    <row r="161" spans="3:17" ht="18.75" x14ac:dyDescent="0.3">
      <c r="C161" s="168"/>
      <c r="D161" s="178"/>
      <c r="E161" s="160"/>
      <c r="F161" s="169"/>
      <c r="G161" s="170">
        <f>SUM(G158:G160)</f>
        <v>150</v>
      </c>
      <c r="H161" s="163" t="s">
        <v>3405</v>
      </c>
      <c r="I161" s="163">
        <f>COUNTIF(I1:I157,"BARISAL")</f>
        <v>3</v>
      </c>
      <c r="J161" s="164"/>
      <c r="K161" s="165" t="s">
        <v>3406</v>
      </c>
      <c r="L161" s="166">
        <f>COUNTIF(L1:L157,"&gt;8")</f>
        <v>149</v>
      </c>
      <c r="M161" s="167">
        <v>2013</v>
      </c>
      <c r="N161" s="167">
        <f>COUNTIF(N1:N155,"2013")</f>
        <v>0</v>
      </c>
    </row>
    <row r="162" spans="3:17" ht="18.75" x14ac:dyDescent="0.3">
      <c r="C162" s="168"/>
      <c r="D162" s="178"/>
      <c r="E162" s="160"/>
      <c r="F162" s="169"/>
      <c r="G162" s="169"/>
      <c r="H162" s="163" t="s">
        <v>3407</v>
      </c>
      <c r="I162" s="163">
        <f>COUNTIF(I1:I157,"JESSORE")</f>
        <v>5</v>
      </c>
      <c r="J162" s="164"/>
      <c r="K162" s="165" t="s">
        <v>3408</v>
      </c>
      <c r="L162" s="166">
        <f>COUNTIF(L1:L157,"&gt;7")</f>
        <v>149</v>
      </c>
      <c r="M162" s="167"/>
      <c r="N162" s="171">
        <f>SUM(N158:N161)</f>
        <v>150</v>
      </c>
    </row>
    <row r="163" spans="3:17" ht="18.75" x14ac:dyDescent="0.3">
      <c r="C163" s="168"/>
      <c r="D163" s="178"/>
      <c r="E163" s="160"/>
      <c r="F163" s="169"/>
      <c r="G163" s="169"/>
      <c r="H163" s="163" t="s">
        <v>3409</v>
      </c>
      <c r="I163" s="163">
        <f>COUNTIF(I1:I157,"COMILLA")</f>
        <v>10</v>
      </c>
      <c r="J163" s="164"/>
      <c r="K163" s="169"/>
      <c r="L163" s="169"/>
      <c r="M163" s="169"/>
      <c r="N163" s="160"/>
      <c r="O163" s="160"/>
      <c r="P163" s="172"/>
      <c r="Q163" s="172"/>
    </row>
    <row r="164" spans="3:17" ht="18.75" x14ac:dyDescent="0.3">
      <c r="C164" s="168"/>
      <c r="D164" s="178"/>
      <c r="E164" s="160"/>
      <c r="F164" s="173" t="s">
        <v>3410</v>
      </c>
      <c r="G164" s="174">
        <f>SUM(G158)</f>
        <v>141</v>
      </c>
      <c r="H164" s="163" t="s">
        <v>3411</v>
      </c>
      <c r="I164" s="163">
        <f>COUNTIF(I1:I157,"SYLHET")</f>
        <v>1</v>
      </c>
      <c r="J164" s="164"/>
      <c r="K164" s="160"/>
      <c r="L164" s="160"/>
      <c r="M164" s="169"/>
      <c r="N164" s="169"/>
      <c r="O164" s="169"/>
      <c r="P164" s="81"/>
      <c r="Q164" s="81"/>
    </row>
    <row r="165" spans="3:17" ht="18.75" x14ac:dyDescent="0.3">
      <c r="C165" s="168"/>
      <c r="D165" s="178"/>
      <c r="E165" s="160"/>
      <c r="F165" s="173" t="s">
        <v>3412</v>
      </c>
      <c r="G165" s="174">
        <f>SUM(G160+G159)</f>
        <v>9</v>
      </c>
      <c r="H165" s="163" t="s">
        <v>3413</v>
      </c>
      <c r="I165" s="163">
        <f>COUNTIF(I1:I157,"DINAJPUR")</f>
        <v>10</v>
      </c>
      <c r="J165" s="164"/>
      <c r="K165" s="160"/>
      <c r="L165" s="160"/>
      <c r="M165" s="160"/>
      <c r="N165" s="172"/>
      <c r="O165" s="172"/>
      <c r="P165" s="81"/>
      <c r="Q165" s="81"/>
    </row>
    <row r="166" spans="3:17" ht="18.75" x14ac:dyDescent="0.3">
      <c r="C166" s="168"/>
      <c r="D166" s="178"/>
      <c r="E166" s="160"/>
      <c r="F166" s="169" t="s">
        <v>3368</v>
      </c>
      <c r="G166" s="169">
        <f>SUM(G164:G165)</f>
        <v>150</v>
      </c>
      <c r="H166" s="163" t="s">
        <v>3414</v>
      </c>
      <c r="I166" s="163">
        <f>COUNTIF(I1:I157,"BTEB")</f>
        <v>0</v>
      </c>
      <c r="J166" s="164"/>
      <c r="K166" s="160"/>
      <c r="L166" s="160"/>
      <c r="M166" s="160"/>
      <c r="N166" s="172"/>
      <c r="O166" s="172"/>
      <c r="P166" s="81"/>
      <c r="Q166" s="81"/>
    </row>
    <row r="167" spans="3:17" ht="18.75" x14ac:dyDescent="0.3">
      <c r="C167" s="168"/>
      <c r="D167" s="178"/>
      <c r="E167" s="160"/>
      <c r="F167" s="169"/>
      <c r="G167" s="169"/>
      <c r="H167" s="163" t="s">
        <v>2399</v>
      </c>
      <c r="I167" s="163">
        <v>1</v>
      </c>
      <c r="J167" s="164"/>
      <c r="K167" s="160"/>
      <c r="L167" s="160"/>
      <c r="M167" s="160"/>
      <c r="N167" s="172"/>
      <c r="O167" s="172"/>
      <c r="P167" s="81"/>
      <c r="Q167" s="81"/>
    </row>
    <row r="168" spans="3:17" ht="18.75" x14ac:dyDescent="0.3">
      <c r="C168" s="168"/>
      <c r="D168" s="178"/>
      <c r="E168" s="160"/>
      <c r="F168" s="160"/>
      <c r="G168" s="175"/>
      <c r="H168" s="162"/>
      <c r="I168" s="163">
        <f>SUM(I158:I167)</f>
        <v>150</v>
      </c>
      <c r="J168" s="164"/>
      <c r="K168" s="160"/>
      <c r="L168" s="160"/>
      <c r="M168" s="160"/>
      <c r="N168" s="172"/>
      <c r="O168" s="172"/>
      <c r="P168" s="81"/>
      <c r="Q168" s="81"/>
    </row>
  </sheetData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8"/>
  <sheetViews>
    <sheetView zoomScale="115" zoomScaleNormal="115" workbookViewId="0">
      <pane ySplit="4" topLeftCell="A168" activePane="bottomLeft" state="frozen"/>
      <selection activeCell="CQ1" sqref="CQ1"/>
      <selection pane="bottomLeft" activeCell="A5" sqref="A5:O204"/>
    </sheetView>
  </sheetViews>
  <sheetFormatPr defaultColWidth="8.7109375" defaultRowHeight="11.25" x14ac:dyDescent="0.2"/>
  <cols>
    <col min="1" max="1" width="4.85546875" style="6" customWidth="1"/>
    <col min="2" max="2" width="13.28515625" style="7" customWidth="1"/>
    <col min="3" max="3" width="31.42578125" style="6" customWidth="1"/>
    <col min="4" max="4" width="6.7109375" style="6" customWidth="1"/>
    <col min="5" max="5" width="28.28515625" style="6" customWidth="1"/>
    <col min="6" max="6" width="23.28515625" style="6" customWidth="1"/>
    <col min="7" max="7" width="9.5703125" style="6" customWidth="1"/>
    <col min="8" max="9" width="10.42578125" style="6" customWidth="1"/>
    <col min="10" max="10" width="4.140625" style="6" customWidth="1"/>
    <col min="11" max="11" width="4.140625" style="9" customWidth="1"/>
    <col min="12" max="12" width="7.7109375" style="12" customWidth="1"/>
    <col min="13" max="13" width="5.42578125" style="6" customWidth="1"/>
    <col min="14" max="14" width="5.5703125" style="6" customWidth="1"/>
    <col min="15" max="15" width="9.85546875" style="8" customWidth="1"/>
    <col min="16" max="16384" width="8.7109375" style="6"/>
  </cols>
  <sheetData>
    <row r="1" spans="1:15" ht="26.25" x14ac:dyDescent="0.4">
      <c r="A1" s="214" t="s">
        <v>3364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8.75" x14ac:dyDescent="0.3">
      <c r="A2" s="215" t="s">
        <v>3363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 ht="18.75" x14ac:dyDescent="0.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5" customHeight="1" x14ac:dyDescent="0.25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/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4</v>
      </c>
      <c r="B5" s="4" t="s">
        <v>3308</v>
      </c>
      <c r="C5" s="1" t="s">
        <v>2286</v>
      </c>
      <c r="D5" s="202" t="s">
        <v>13</v>
      </c>
      <c r="E5" s="1" t="s">
        <v>2287</v>
      </c>
      <c r="F5" s="1" t="s">
        <v>2288</v>
      </c>
      <c r="G5" s="1" t="s">
        <v>3395</v>
      </c>
      <c r="H5" s="1" t="s">
        <v>66</v>
      </c>
      <c r="I5" s="1" t="s">
        <v>15</v>
      </c>
      <c r="J5" s="1">
        <v>5</v>
      </c>
      <c r="K5" s="2">
        <v>5</v>
      </c>
      <c r="L5" s="11">
        <f t="shared" ref="L5:L12" si="0">J5+K5</f>
        <v>10</v>
      </c>
      <c r="M5" s="1">
        <v>2014</v>
      </c>
      <c r="N5" s="1">
        <v>2016</v>
      </c>
      <c r="O5" s="3">
        <v>35719</v>
      </c>
    </row>
    <row r="6" spans="1:15" s="1" customFormat="1" x14ac:dyDescent="0.2">
      <c r="A6" s="4">
        <v>11</v>
      </c>
      <c r="B6" s="4" t="s">
        <v>3309</v>
      </c>
      <c r="C6" s="1" t="s">
        <v>2302</v>
      </c>
      <c r="D6" s="202" t="s">
        <v>13</v>
      </c>
      <c r="E6" s="1" t="s">
        <v>2303</v>
      </c>
      <c r="F6" s="1" t="s">
        <v>1391</v>
      </c>
      <c r="G6" s="1" t="s">
        <v>3395</v>
      </c>
      <c r="H6" s="1" t="s">
        <v>66</v>
      </c>
      <c r="I6" s="1" t="s">
        <v>66</v>
      </c>
      <c r="J6" s="1">
        <v>5</v>
      </c>
      <c r="K6" s="2">
        <v>5</v>
      </c>
      <c r="L6" s="11">
        <f t="shared" si="0"/>
        <v>10</v>
      </c>
      <c r="M6" s="1">
        <v>2014</v>
      </c>
      <c r="N6" s="1">
        <v>2016</v>
      </c>
      <c r="O6" s="3">
        <v>36213</v>
      </c>
    </row>
    <row r="7" spans="1:15" s="1" customFormat="1" x14ac:dyDescent="0.2">
      <c r="A7" s="4">
        <v>12</v>
      </c>
      <c r="B7" s="4" t="s">
        <v>3310</v>
      </c>
      <c r="C7" s="1" t="s">
        <v>2316</v>
      </c>
      <c r="D7" s="202" t="s">
        <v>13</v>
      </c>
      <c r="E7" s="1" t="s">
        <v>2317</v>
      </c>
      <c r="F7" s="1" t="s">
        <v>2318</v>
      </c>
      <c r="G7" s="1" t="s">
        <v>3395</v>
      </c>
      <c r="H7" s="1" t="s">
        <v>97</v>
      </c>
      <c r="I7" s="1" t="s">
        <v>97</v>
      </c>
      <c r="J7" s="1">
        <v>5</v>
      </c>
      <c r="K7" s="2">
        <v>4.5</v>
      </c>
      <c r="L7" s="11">
        <f t="shared" si="0"/>
        <v>9.5</v>
      </c>
      <c r="M7" s="1">
        <v>2014</v>
      </c>
      <c r="N7" s="1">
        <v>2016</v>
      </c>
      <c r="O7" s="3">
        <v>36525</v>
      </c>
    </row>
    <row r="8" spans="1:15" s="1" customFormat="1" x14ac:dyDescent="0.2">
      <c r="A8" s="4">
        <v>13</v>
      </c>
      <c r="B8" s="4" t="s">
        <v>3311</v>
      </c>
      <c r="C8" s="1" t="s">
        <v>2289</v>
      </c>
      <c r="D8" s="202" t="s">
        <v>13</v>
      </c>
      <c r="E8" s="1" t="s">
        <v>2290</v>
      </c>
      <c r="F8" s="1" t="s">
        <v>2291</v>
      </c>
      <c r="G8" s="1" t="s">
        <v>3395</v>
      </c>
      <c r="H8" s="1" t="s">
        <v>97</v>
      </c>
      <c r="I8" s="1" t="s">
        <v>97</v>
      </c>
      <c r="J8" s="1">
        <v>5</v>
      </c>
      <c r="K8" s="2">
        <v>5</v>
      </c>
      <c r="L8" s="11">
        <f t="shared" si="0"/>
        <v>10</v>
      </c>
      <c r="M8" s="1">
        <v>2014</v>
      </c>
      <c r="N8" s="1">
        <v>2016</v>
      </c>
      <c r="O8" s="3">
        <v>36143</v>
      </c>
    </row>
    <row r="9" spans="1:15" s="1" customFormat="1" x14ac:dyDescent="0.2">
      <c r="A9" s="4">
        <v>14</v>
      </c>
      <c r="B9" s="4" t="s">
        <v>3312</v>
      </c>
      <c r="C9" s="1" t="s">
        <v>1083</v>
      </c>
      <c r="D9" s="202" t="s">
        <v>13</v>
      </c>
      <c r="E9" s="1" t="s">
        <v>2352</v>
      </c>
      <c r="F9" s="1" t="s">
        <v>2353</v>
      </c>
      <c r="G9" s="1" t="s">
        <v>3395</v>
      </c>
      <c r="H9" s="1" t="s">
        <v>18</v>
      </c>
      <c r="I9" s="1" t="s">
        <v>18</v>
      </c>
      <c r="J9" s="1">
        <v>5</v>
      </c>
      <c r="K9" s="2">
        <v>5</v>
      </c>
      <c r="L9" s="11">
        <f t="shared" si="0"/>
        <v>10</v>
      </c>
      <c r="M9" s="1">
        <v>2013</v>
      </c>
      <c r="N9" s="1">
        <v>2015</v>
      </c>
      <c r="O9" s="3">
        <v>35772</v>
      </c>
    </row>
    <row r="10" spans="1:15" s="1" customFormat="1" x14ac:dyDescent="0.2">
      <c r="A10" s="4">
        <v>15</v>
      </c>
      <c r="B10" s="4" t="s">
        <v>3313</v>
      </c>
      <c r="C10" s="1" t="s">
        <v>2338</v>
      </c>
      <c r="D10" s="202" t="s">
        <v>13</v>
      </c>
      <c r="E10" s="1" t="s">
        <v>2339</v>
      </c>
      <c r="F10" s="1" t="s">
        <v>610</v>
      </c>
      <c r="G10" s="1" t="s">
        <v>3395</v>
      </c>
      <c r="H10" s="1" t="s">
        <v>15</v>
      </c>
      <c r="I10" s="1" t="s">
        <v>97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3">
        <v>35925</v>
      </c>
    </row>
    <row r="11" spans="1:15" s="1" customFormat="1" x14ac:dyDescent="0.2">
      <c r="A11" s="4">
        <v>16</v>
      </c>
      <c r="B11" s="4" t="s">
        <v>3314</v>
      </c>
      <c r="C11" s="1" t="s">
        <v>2360</v>
      </c>
      <c r="D11" s="202" t="s">
        <v>13</v>
      </c>
      <c r="E11" s="1" t="s">
        <v>2361</v>
      </c>
      <c r="F11" s="1" t="s">
        <v>2362</v>
      </c>
      <c r="G11" s="1" t="s">
        <v>3395</v>
      </c>
      <c r="H11" s="1" t="s">
        <v>15</v>
      </c>
      <c r="I11" s="1" t="s">
        <v>49</v>
      </c>
      <c r="J11" s="1">
        <v>4.75</v>
      </c>
      <c r="K11" s="2">
        <v>5</v>
      </c>
      <c r="L11" s="11">
        <f t="shared" si="0"/>
        <v>9.75</v>
      </c>
      <c r="M11" s="1">
        <v>2013</v>
      </c>
      <c r="N11" s="1">
        <v>2015</v>
      </c>
      <c r="O11" s="3">
        <v>35744</v>
      </c>
    </row>
    <row r="12" spans="1:15" s="1" customFormat="1" x14ac:dyDescent="0.2">
      <c r="A12" s="4">
        <v>12</v>
      </c>
      <c r="B12" s="4" t="s">
        <v>3315</v>
      </c>
      <c r="C12" s="1" t="s">
        <v>2292</v>
      </c>
      <c r="D12" s="202" t="s">
        <v>13</v>
      </c>
      <c r="E12" s="1" t="s">
        <v>2293</v>
      </c>
      <c r="F12" s="1" t="s">
        <v>2294</v>
      </c>
      <c r="G12" s="1" t="s">
        <v>3395</v>
      </c>
      <c r="H12" s="1" t="s">
        <v>18</v>
      </c>
      <c r="I12" s="1" t="s">
        <v>18</v>
      </c>
      <c r="J12" s="1">
        <v>5</v>
      </c>
      <c r="K12" s="2">
        <v>5</v>
      </c>
      <c r="L12" s="11">
        <f t="shared" si="0"/>
        <v>10</v>
      </c>
      <c r="M12" s="1">
        <v>2014</v>
      </c>
      <c r="N12" s="1">
        <v>2016</v>
      </c>
      <c r="O12" s="3">
        <v>36168</v>
      </c>
    </row>
    <row r="13" spans="1:15" s="1" customFormat="1" x14ac:dyDescent="0.2">
      <c r="A13" s="4">
        <v>13</v>
      </c>
      <c r="B13" s="75" t="s">
        <v>3316</v>
      </c>
      <c r="C13" s="98" t="s">
        <v>2393</v>
      </c>
      <c r="D13" s="203" t="s">
        <v>13</v>
      </c>
      <c r="G13" s="1" t="s">
        <v>3395</v>
      </c>
      <c r="I13" s="1" t="s">
        <v>2399</v>
      </c>
      <c r="J13" s="10">
        <v>4.8</v>
      </c>
      <c r="K13" s="19">
        <v>5</v>
      </c>
      <c r="L13" s="19">
        <v>9.8000000000000007</v>
      </c>
      <c r="N13" s="10">
        <v>2016</v>
      </c>
      <c r="O13" s="76">
        <v>35562</v>
      </c>
    </row>
    <row r="14" spans="1:15" s="1" customFormat="1" x14ac:dyDescent="0.2">
      <c r="A14" s="4">
        <v>14</v>
      </c>
      <c r="B14" s="4" t="s">
        <v>3317</v>
      </c>
      <c r="C14" s="1" t="s">
        <v>2366</v>
      </c>
      <c r="D14" s="202" t="s">
        <v>13</v>
      </c>
      <c r="E14" s="1" t="s">
        <v>2367</v>
      </c>
      <c r="F14" s="1" t="s">
        <v>174</v>
      </c>
      <c r="G14" s="1" t="s">
        <v>3395</v>
      </c>
      <c r="H14" s="1" t="s">
        <v>15</v>
      </c>
      <c r="I14" s="1" t="s">
        <v>49</v>
      </c>
      <c r="J14" s="1">
        <v>5</v>
      </c>
      <c r="K14" s="2">
        <v>4.58</v>
      </c>
      <c r="L14" s="11">
        <f t="shared" ref="L14:L29" si="1">J14+K14</f>
        <v>9.58</v>
      </c>
      <c r="M14" s="1">
        <v>2013</v>
      </c>
      <c r="N14" s="1">
        <v>2015</v>
      </c>
      <c r="O14" s="3">
        <v>35634</v>
      </c>
    </row>
    <row r="15" spans="1:15" s="1" customFormat="1" x14ac:dyDescent="0.2">
      <c r="A15" s="4">
        <v>15</v>
      </c>
      <c r="B15" s="4" t="s">
        <v>3318</v>
      </c>
      <c r="C15" s="1" t="s">
        <v>2354</v>
      </c>
      <c r="D15" s="202" t="s">
        <v>13</v>
      </c>
      <c r="E15" s="1" t="s">
        <v>2355</v>
      </c>
      <c r="F15" s="1" t="s">
        <v>2356</v>
      </c>
      <c r="G15" s="1" t="s">
        <v>3395</v>
      </c>
      <c r="H15" s="1" t="s">
        <v>97</v>
      </c>
      <c r="I15" s="1" t="s">
        <v>97</v>
      </c>
      <c r="J15" s="1">
        <v>4.9400000000000004</v>
      </c>
      <c r="K15" s="2">
        <v>5</v>
      </c>
      <c r="L15" s="11">
        <f t="shared" si="1"/>
        <v>9.9400000000000013</v>
      </c>
      <c r="M15" s="1">
        <v>2014</v>
      </c>
      <c r="N15" s="1">
        <v>2016</v>
      </c>
      <c r="O15" s="3">
        <v>35568</v>
      </c>
    </row>
    <row r="16" spans="1:15" s="1" customFormat="1" x14ac:dyDescent="0.2">
      <c r="A16" s="4">
        <v>16</v>
      </c>
      <c r="B16" s="4" t="s">
        <v>3319</v>
      </c>
      <c r="C16" s="1" t="s">
        <v>2311</v>
      </c>
      <c r="D16" s="202" t="s">
        <v>13</v>
      </c>
      <c r="E16" s="1" t="s">
        <v>85</v>
      </c>
      <c r="F16" s="1" t="s">
        <v>2312</v>
      </c>
      <c r="G16" s="1" t="s">
        <v>3395</v>
      </c>
      <c r="H16" s="1" t="s">
        <v>49</v>
      </c>
      <c r="I16" s="1" t="s">
        <v>15</v>
      </c>
      <c r="J16" s="1">
        <v>4.88</v>
      </c>
      <c r="K16" s="2">
        <v>4.83</v>
      </c>
      <c r="L16" s="11">
        <f t="shared" si="1"/>
        <v>9.7100000000000009</v>
      </c>
      <c r="M16" s="1">
        <v>2013</v>
      </c>
      <c r="N16" s="1">
        <v>2015</v>
      </c>
      <c r="O16" s="3">
        <v>35985</v>
      </c>
    </row>
    <row r="17" spans="1:15" s="1" customFormat="1" x14ac:dyDescent="0.2">
      <c r="A17" s="4">
        <v>17</v>
      </c>
      <c r="B17" s="4" t="s">
        <v>3320</v>
      </c>
      <c r="C17" s="1" t="s">
        <v>2380</v>
      </c>
      <c r="D17" s="202" t="s">
        <v>13</v>
      </c>
      <c r="E17" s="1" t="s">
        <v>2381</v>
      </c>
      <c r="F17" s="1" t="s">
        <v>2168</v>
      </c>
      <c r="G17" s="1" t="s">
        <v>3395</v>
      </c>
      <c r="H17" s="1" t="s">
        <v>49</v>
      </c>
      <c r="I17" s="1" t="s">
        <v>49</v>
      </c>
      <c r="J17" s="1">
        <v>5</v>
      </c>
      <c r="K17" s="2">
        <v>4</v>
      </c>
      <c r="L17" s="11">
        <f t="shared" si="1"/>
        <v>9</v>
      </c>
      <c r="M17" s="1">
        <v>2014</v>
      </c>
      <c r="N17" s="1">
        <v>2016</v>
      </c>
      <c r="O17" s="3">
        <v>35907</v>
      </c>
    </row>
    <row r="18" spans="1:15" s="1" customFormat="1" x14ac:dyDescent="0.2">
      <c r="A18" s="14">
        <v>327</v>
      </c>
      <c r="B18" s="4" t="s">
        <v>2779</v>
      </c>
      <c r="C18" s="1" t="s">
        <v>2117</v>
      </c>
      <c r="D18" s="202" t="s">
        <v>19</v>
      </c>
      <c r="E18" s="1" t="s">
        <v>2118</v>
      </c>
      <c r="F18" s="1" t="s">
        <v>2119</v>
      </c>
      <c r="G18" s="1" t="s">
        <v>3395</v>
      </c>
      <c r="H18" s="1" t="s">
        <v>66</v>
      </c>
      <c r="I18" s="1" t="s">
        <v>66</v>
      </c>
      <c r="J18" s="1">
        <v>5</v>
      </c>
      <c r="K18" s="2">
        <v>4.92</v>
      </c>
      <c r="L18" s="11">
        <f t="shared" si="1"/>
        <v>9.92</v>
      </c>
      <c r="M18" s="1">
        <v>2014</v>
      </c>
      <c r="N18" s="1">
        <v>2016</v>
      </c>
      <c r="O18" s="3">
        <v>36018</v>
      </c>
    </row>
    <row r="19" spans="1:15" s="1" customFormat="1" x14ac:dyDescent="0.2">
      <c r="A19" s="14">
        <v>328</v>
      </c>
      <c r="B19" s="4" t="s">
        <v>2780</v>
      </c>
      <c r="C19" s="1" t="s">
        <v>1681</v>
      </c>
      <c r="D19" s="202" t="s">
        <v>13</v>
      </c>
      <c r="E19" s="1" t="s">
        <v>399</v>
      </c>
      <c r="F19" s="1" t="s">
        <v>1682</v>
      </c>
      <c r="G19" s="1" t="s">
        <v>3395</v>
      </c>
      <c r="H19" s="1" t="s">
        <v>15</v>
      </c>
      <c r="I19" s="1" t="s">
        <v>15</v>
      </c>
      <c r="J19" s="1">
        <v>5</v>
      </c>
      <c r="K19" s="2">
        <v>5</v>
      </c>
      <c r="L19" s="11">
        <f t="shared" si="1"/>
        <v>10</v>
      </c>
      <c r="M19" s="1">
        <v>2014</v>
      </c>
      <c r="N19" s="1">
        <v>2016</v>
      </c>
      <c r="O19" s="3">
        <v>35915</v>
      </c>
    </row>
    <row r="20" spans="1:15" s="1" customFormat="1" x14ac:dyDescent="0.2">
      <c r="A20" s="14">
        <v>329</v>
      </c>
      <c r="B20" s="4" t="s">
        <v>2781</v>
      </c>
      <c r="C20" s="1" t="s">
        <v>1287</v>
      </c>
      <c r="D20" s="202" t="s">
        <v>13</v>
      </c>
      <c r="E20" s="1" t="s">
        <v>1288</v>
      </c>
      <c r="F20" s="1" t="s">
        <v>301</v>
      </c>
      <c r="G20" s="1" t="s">
        <v>3395</v>
      </c>
      <c r="H20" s="1" t="s">
        <v>15</v>
      </c>
      <c r="I20" s="1" t="s">
        <v>15</v>
      </c>
      <c r="J20" s="1">
        <v>5</v>
      </c>
      <c r="K20" s="2">
        <v>5</v>
      </c>
      <c r="L20" s="11">
        <f t="shared" si="1"/>
        <v>10</v>
      </c>
      <c r="M20" s="1">
        <v>2014</v>
      </c>
      <c r="N20" s="1">
        <v>2016</v>
      </c>
      <c r="O20" s="3">
        <v>35819</v>
      </c>
    </row>
    <row r="21" spans="1:15" s="1" customFormat="1" x14ac:dyDescent="0.2">
      <c r="A21" s="14">
        <v>330</v>
      </c>
      <c r="B21" s="4" t="s">
        <v>2782</v>
      </c>
      <c r="C21" s="1" t="s">
        <v>1358</v>
      </c>
      <c r="D21" s="202" t="s">
        <v>13</v>
      </c>
      <c r="E21" s="1" t="s">
        <v>1359</v>
      </c>
      <c r="F21" s="1" t="s">
        <v>1360</v>
      </c>
      <c r="G21" s="1" t="s">
        <v>3395</v>
      </c>
      <c r="H21" s="1" t="s">
        <v>66</v>
      </c>
      <c r="I21" s="1" t="s">
        <v>15</v>
      </c>
      <c r="J21" s="1">
        <v>5</v>
      </c>
      <c r="K21" s="2">
        <v>5</v>
      </c>
      <c r="L21" s="11">
        <f t="shared" si="1"/>
        <v>10</v>
      </c>
      <c r="M21" s="1">
        <v>2014</v>
      </c>
      <c r="N21" s="1">
        <v>2016</v>
      </c>
      <c r="O21" s="3">
        <v>36361</v>
      </c>
    </row>
    <row r="22" spans="1:15" s="1" customFormat="1" x14ac:dyDescent="0.2">
      <c r="A22" s="14">
        <v>331</v>
      </c>
      <c r="B22" s="4" t="s">
        <v>2783</v>
      </c>
      <c r="C22" s="1" t="s">
        <v>832</v>
      </c>
      <c r="D22" s="202" t="s">
        <v>13</v>
      </c>
      <c r="E22" s="1" t="s">
        <v>833</v>
      </c>
      <c r="F22" s="1" t="s">
        <v>649</v>
      </c>
      <c r="G22" s="1" t="s">
        <v>3395</v>
      </c>
      <c r="H22" s="1" t="s">
        <v>15</v>
      </c>
      <c r="I22" s="1" t="s">
        <v>15</v>
      </c>
      <c r="J22" s="1">
        <v>5</v>
      </c>
      <c r="K22" s="2">
        <v>5</v>
      </c>
      <c r="L22" s="11">
        <f t="shared" si="1"/>
        <v>10</v>
      </c>
      <c r="M22" s="1">
        <v>2014</v>
      </c>
      <c r="N22" s="1">
        <v>2016</v>
      </c>
      <c r="O22" s="3">
        <v>36110</v>
      </c>
    </row>
    <row r="23" spans="1:15" s="1" customFormat="1" x14ac:dyDescent="0.2">
      <c r="A23" s="14">
        <v>332</v>
      </c>
      <c r="B23" s="4" t="s">
        <v>2784</v>
      </c>
      <c r="C23" s="1" t="s">
        <v>929</v>
      </c>
      <c r="D23" s="202" t="s">
        <v>13</v>
      </c>
      <c r="E23" s="1" t="s">
        <v>745</v>
      </c>
      <c r="F23" s="1" t="s">
        <v>930</v>
      </c>
      <c r="G23" s="1" t="s">
        <v>3395</v>
      </c>
      <c r="H23" s="1" t="s">
        <v>17</v>
      </c>
      <c r="I23" s="1" t="s">
        <v>15</v>
      </c>
      <c r="J23" s="1">
        <v>5</v>
      </c>
      <c r="K23" s="2">
        <v>5</v>
      </c>
      <c r="L23" s="11">
        <f t="shared" si="1"/>
        <v>10</v>
      </c>
      <c r="M23" s="1">
        <v>2014</v>
      </c>
      <c r="N23" s="1">
        <v>2016</v>
      </c>
      <c r="O23" s="3">
        <v>35904</v>
      </c>
    </row>
    <row r="24" spans="1:15" s="1" customFormat="1" x14ac:dyDescent="0.2">
      <c r="A24" s="14">
        <v>333</v>
      </c>
      <c r="B24" s="4" t="s">
        <v>2785</v>
      </c>
      <c r="C24" s="1" t="s">
        <v>1877</v>
      </c>
      <c r="D24" s="202" t="s">
        <v>13</v>
      </c>
      <c r="E24" s="1" t="s">
        <v>1878</v>
      </c>
      <c r="F24" s="1" t="s">
        <v>1879</v>
      </c>
      <c r="G24" s="1" t="s">
        <v>3395</v>
      </c>
      <c r="H24" s="1" t="s">
        <v>15</v>
      </c>
      <c r="I24" s="1" t="s">
        <v>15</v>
      </c>
      <c r="J24" s="1">
        <v>5</v>
      </c>
      <c r="K24" s="2">
        <v>5</v>
      </c>
      <c r="L24" s="11">
        <f t="shared" si="1"/>
        <v>10</v>
      </c>
      <c r="M24" s="1">
        <v>2014</v>
      </c>
      <c r="N24" s="1">
        <v>2016</v>
      </c>
      <c r="O24" s="3">
        <v>36390</v>
      </c>
    </row>
    <row r="25" spans="1:15" s="1" customFormat="1" x14ac:dyDescent="0.2">
      <c r="A25" s="14">
        <v>334</v>
      </c>
      <c r="B25" s="4" t="s">
        <v>2786</v>
      </c>
      <c r="C25" s="1" t="s">
        <v>331</v>
      </c>
      <c r="D25" s="202" t="s">
        <v>13</v>
      </c>
      <c r="E25" s="1" t="s">
        <v>332</v>
      </c>
      <c r="F25" s="1" t="s">
        <v>333</v>
      </c>
      <c r="G25" s="1" t="s">
        <v>3395</v>
      </c>
      <c r="H25" s="1" t="s">
        <v>17</v>
      </c>
      <c r="I25" s="1" t="s">
        <v>17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3">
        <v>36066</v>
      </c>
    </row>
    <row r="26" spans="1:15" s="1" customFormat="1" x14ac:dyDescent="0.2">
      <c r="A26" s="14">
        <v>335</v>
      </c>
      <c r="B26" s="4" t="s">
        <v>2787</v>
      </c>
      <c r="C26" s="1" t="s">
        <v>1920</v>
      </c>
      <c r="D26" s="1" t="s">
        <v>13</v>
      </c>
      <c r="E26" s="1" t="s">
        <v>1921</v>
      </c>
      <c r="F26" s="1" t="s">
        <v>1922</v>
      </c>
      <c r="G26" s="1" t="s">
        <v>3395</v>
      </c>
      <c r="H26" s="1" t="s">
        <v>49</v>
      </c>
      <c r="I26" s="1" t="s">
        <v>15</v>
      </c>
      <c r="J26" s="1">
        <v>5</v>
      </c>
      <c r="K26" s="2">
        <v>5</v>
      </c>
      <c r="L26" s="11">
        <f t="shared" si="1"/>
        <v>10</v>
      </c>
      <c r="M26" s="1">
        <v>2014</v>
      </c>
      <c r="N26" s="1">
        <v>2016</v>
      </c>
      <c r="O26" s="3">
        <v>36186</v>
      </c>
    </row>
    <row r="27" spans="1:15" s="1" customFormat="1" x14ac:dyDescent="0.2">
      <c r="A27" s="14">
        <v>336</v>
      </c>
      <c r="B27" s="4" t="s">
        <v>2788</v>
      </c>
      <c r="C27" s="1" t="s">
        <v>1521</v>
      </c>
      <c r="D27" s="1" t="s">
        <v>13</v>
      </c>
      <c r="E27" s="1" t="s">
        <v>1522</v>
      </c>
      <c r="F27" s="1" t="s">
        <v>835</v>
      </c>
      <c r="G27" s="1" t="s">
        <v>3395</v>
      </c>
      <c r="H27" s="1" t="s">
        <v>18</v>
      </c>
      <c r="I27" s="1" t="s">
        <v>18</v>
      </c>
      <c r="J27" s="1">
        <v>5</v>
      </c>
      <c r="K27" s="2">
        <v>5</v>
      </c>
      <c r="L27" s="11">
        <f t="shared" si="1"/>
        <v>10</v>
      </c>
      <c r="M27" s="1">
        <v>2014</v>
      </c>
      <c r="N27" s="1">
        <v>2016</v>
      </c>
      <c r="O27" s="3">
        <v>36154</v>
      </c>
    </row>
    <row r="28" spans="1:15" s="1" customFormat="1" x14ac:dyDescent="0.2">
      <c r="A28" s="14">
        <v>337</v>
      </c>
      <c r="B28" s="4" t="s">
        <v>2789</v>
      </c>
      <c r="C28" s="1" t="s">
        <v>1455</v>
      </c>
      <c r="D28" s="1" t="s">
        <v>13</v>
      </c>
      <c r="E28" s="1" t="s">
        <v>1456</v>
      </c>
      <c r="F28" s="1" t="s">
        <v>213</v>
      </c>
      <c r="G28" s="1" t="s">
        <v>3395</v>
      </c>
      <c r="H28" s="1" t="s">
        <v>97</v>
      </c>
      <c r="I28" s="1" t="s">
        <v>97</v>
      </c>
      <c r="J28" s="1">
        <v>5</v>
      </c>
      <c r="K28" s="2">
        <v>5</v>
      </c>
      <c r="L28" s="11">
        <f t="shared" si="1"/>
        <v>10</v>
      </c>
      <c r="M28" s="1">
        <v>2014</v>
      </c>
      <c r="N28" s="1">
        <v>2016</v>
      </c>
      <c r="O28" s="3">
        <v>35622</v>
      </c>
    </row>
    <row r="29" spans="1:15" s="1" customFormat="1" x14ac:dyDescent="0.2">
      <c r="A29" s="14">
        <v>338</v>
      </c>
      <c r="B29" s="4" t="s">
        <v>2790</v>
      </c>
      <c r="C29" s="1" t="s">
        <v>1223</v>
      </c>
      <c r="D29" s="1" t="s">
        <v>13</v>
      </c>
      <c r="E29" s="1" t="s">
        <v>1224</v>
      </c>
      <c r="F29" s="1" t="s">
        <v>1225</v>
      </c>
      <c r="G29" s="1" t="s">
        <v>3399</v>
      </c>
      <c r="H29" s="1" t="s">
        <v>97</v>
      </c>
      <c r="I29" s="1" t="s">
        <v>97</v>
      </c>
      <c r="J29" s="1">
        <v>5</v>
      </c>
      <c r="K29" s="2">
        <v>5</v>
      </c>
      <c r="L29" s="11">
        <f t="shared" si="1"/>
        <v>10</v>
      </c>
      <c r="M29" s="1">
        <v>2014</v>
      </c>
      <c r="N29" s="1">
        <v>2016</v>
      </c>
      <c r="O29" s="3">
        <v>36158</v>
      </c>
    </row>
    <row r="30" spans="1:15" s="1" customFormat="1" x14ac:dyDescent="0.2">
      <c r="A30" s="14">
        <v>339</v>
      </c>
      <c r="B30" s="4" t="s">
        <v>2791</v>
      </c>
      <c r="C30" s="1" t="s">
        <v>503</v>
      </c>
      <c r="D30" s="1" t="s">
        <v>13</v>
      </c>
      <c r="E30" s="1" t="s">
        <v>504</v>
      </c>
      <c r="F30" s="1" t="s">
        <v>505</v>
      </c>
      <c r="G30" s="1" t="s">
        <v>3399</v>
      </c>
      <c r="H30" s="1" t="s">
        <v>97</v>
      </c>
      <c r="I30" s="1" t="s">
        <v>15</v>
      </c>
      <c r="J30" s="1">
        <v>5</v>
      </c>
      <c r="K30" s="2">
        <v>5</v>
      </c>
      <c r="L30" s="11">
        <f t="shared" ref="L30:L81" si="2">J30+K30</f>
        <v>10</v>
      </c>
      <c r="M30" s="1">
        <v>2014</v>
      </c>
      <c r="N30" s="1">
        <v>2016</v>
      </c>
      <c r="O30" s="3">
        <v>35766</v>
      </c>
    </row>
    <row r="31" spans="1:15" s="1" customFormat="1" x14ac:dyDescent="0.2">
      <c r="A31" s="14">
        <v>340</v>
      </c>
      <c r="B31" s="4" t="s">
        <v>2792</v>
      </c>
      <c r="C31" s="1" t="s">
        <v>1250</v>
      </c>
      <c r="D31" s="1" t="s">
        <v>13</v>
      </c>
      <c r="E31" s="1" t="s">
        <v>1251</v>
      </c>
      <c r="F31" s="1" t="s">
        <v>1091</v>
      </c>
      <c r="G31" s="1" t="s">
        <v>3395</v>
      </c>
      <c r="H31" s="1" t="s">
        <v>97</v>
      </c>
      <c r="I31" s="1" t="s">
        <v>97</v>
      </c>
      <c r="J31" s="1">
        <v>5</v>
      </c>
      <c r="K31" s="2">
        <v>5</v>
      </c>
      <c r="L31" s="11">
        <f t="shared" si="2"/>
        <v>10</v>
      </c>
      <c r="M31" s="1">
        <v>2014</v>
      </c>
      <c r="N31" s="1">
        <v>2016</v>
      </c>
      <c r="O31" s="3">
        <v>36060</v>
      </c>
    </row>
    <row r="32" spans="1:15" s="1" customFormat="1" x14ac:dyDescent="0.2">
      <c r="A32" s="14">
        <v>341</v>
      </c>
      <c r="B32" s="4" t="s">
        <v>2793</v>
      </c>
      <c r="C32" s="1" t="s">
        <v>1170</v>
      </c>
      <c r="D32" s="1" t="s">
        <v>13</v>
      </c>
      <c r="E32" s="1" t="s">
        <v>1171</v>
      </c>
      <c r="F32" s="1" t="s">
        <v>1172</v>
      </c>
      <c r="G32" s="1" t="s">
        <v>3395</v>
      </c>
      <c r="H32" s="1" t="s">
        <v>15</v>
      </c>
      <c r="I32" s="1" t="s">
        <v>15</v>
      </c>
      <c r="J32" s="1">
        <v>5</v>
      </c>
      <c r="K32" s="2">
        <v>5</v>
      </c>
      <c r="L32" s="11">
        <f t="shared" si="2"/>
        <v>10</v>
      </c>
      <c r="M32" s="1">
        <v>2014</v>
      </c>
      <c r="N32" s="1">
        <v>2016</v>
      </c>
      <c r="O32" s="3">
        <v>36437</v>
      </c>
    </row>
    <row r="33" spans="1:15" s="1" customFormat="1" x14ac:dyDescent="0.2">
      <c r="A33" s="14">
        <v>342</v>
      </c>
      <c r="B33" s="4" t="s">
        <v>2794</v>
      </c>
      <c r="C33" s="1" t="s">
        <v>1829</v>
      </c>
      <c r="D33" s="1" t="s">
        <v>13</v>
      </c>
      <c r="E33" s="1" t="s">
        <v>1830</v>
      </c>
      <c r="F33" s="1" t="s">
        <v>1831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2"/>
        <v>10</v>
      </c>
      <c r="M33" s="1">
        <v>2014</v>
      </c>
      <c r="N33" s="1">
        <v>2016</v>
      </c>
      <c r="O33" s="3">
        <v>36370</v>
      </c>
    </row>
    <row r="34" spans="1:15" s="1" customFormat="1" x14ac:dyDescent="0.2">
      <c r="A34" s="14">
        <v>343</v>
      </c>
      <c r="B34" s="4" t="s">
        <v>2795</v>
      </c>
      <c r="C34" s="1" t="s">
        <v>1135</v>
      </c>
      <c r="D34" s="1" t="s">
        <v>13</v>
      </c>
      <c r="E34" s="1" t="s">
        <v>1136</v>
      </c>
      <c r="F34" s="1" t="s">
        <v>1137</v>
      </c>
      <c r="G34" s="1" t="s">
        <v>3395</v>
      </c>
      <c r="H34" s="1" t="s">
        <v>15</v>
      </c>
      <c r="I34" s="1" t="s">
        <v>15</v>
      </c>
      <c r="J34" s="1">
        <v>5</v>
      </c>
      <c r="K34" s="2">
        <v>5</v>
      </c>
      <c r="L34" s="11">
        <f t="shared" si="2"/>
        <v>10</v>
      </c>
      <c r="M34" s="1">
        <v>2014</v>
      </c>
      <c r="N34" s="1">
        <v>2016</v>
      </c>
      <c r="O34" s="3">
        <v>35796</v>
      </c>
    </row>
    <row r="35" spans="1:15" s="1" customFormat="1" x14ac:dyDescent="0.2">
      <c r="A35" s="14">
        <v>344</v>
      </c>
      <c r="B35" s="4" t="s">
        <v>2796</v>
      </c>
      <c r="C35" s="1" t="s">
        <v>1795</v>
      </c>
      <c r="D35" s="1" t="s">
        <v>13</v>
      </c>
      <c r="E35" s="1" t="s">
        <v>1796</v>
      </c>
      <c r="F35" s="1" t="s">
        <v>653</v>
      </c>
      <c r="G35" s="1" t="s">
        <v>3395</v>
      </c>
      <c r="H35" s="1" t="s">
        <v>18</v>
      </c>
      <c r="I35" s="1" t="s">
        <v>18</v>
      </c>
      <c r="J35" s="1">
        <v>5</v>
      </c>
      <c r="K35" s="2">
        <v>5</v>
      </c>
      <c r="L35" s="11">
        <f t="shared" si="2"/>
        <v>10</v>
      </c>
      <c r="M35" s="1">
        <v>2014</v>
      </c>
      <c r="N35" s="1">
        <v>2016</v>
      </c>
      <c r="O35" s="3">
        <v>36486</v>
      </c>
    </row>
    <row r="36" spans="1:15" s="1" customFormat="1" x14ac:dyDescent="0.2">
      <c r="A36" s="14">
        <v>345</v>
      </c>
      <c r="B36" s="4" t="s">
        <v>2797</v>
      </c>
      <c r="C36" s="1" t="s">
        <v>1027</v>
      </c>
      <c r="D36" s="1" t="s">
        <v>13</v>
      </c>
      <c r="E36" s="1" t="s">
        <v>1028</v>
      </c>
      <c r="F36" s="1" t="s">
        <v>1029</v>
      </c>
      <c r="G36" s="1" t="s">
        <v>3395</v>
      </c>
      <c r="H36" s="1" t="s">
        <v>97</v>
      </c>
      <c r="I36" s="1" t="s">
        <v>97</v>
      </c>
      <c r="J36" s="1">
        <v>5</v>
      </c>
      <c r="K36" s="2">
        <v>5</v>
      </c>
      <c r="L36" s="11">
        <f t="shared" si="2"/>
        <v>10</v>
      </c>
      <c r="M36" s="1">
        <v>2014</v>
      </c>
      <c r="N36" s="1">
        <v>2016</v>
      </c>
      <c r="O36" s="3">
        <v>35645</v>
      </c>
    </row>
    <row r="37" spans="1:15" s="1" customFormat="1" x14ac:dyDescent="0.2">
      <c r="A37" s="14">
        <v>346</v>
      </c>
      <c r="B37" s="4" t="s">
        <v>2798</v>
      </c>
      <c r="C37" s="1" t="s">
        <v>1607</v>
      </c>
      <c r="D37" s="1" t="s">
        <v>13</v>
      </c>
      <c r="E37" s="1" t="s">
        <v>1608</v>
      </c>
      <c r="F37" s="1" t="s">
        <v>1609</v>
      </c>
      <c r="G37" s="1" t="s">
        <v>3395</v>
      </c>
      <c r="H37" s="1" t="s">
        <v>15</v>
      </c>
      <c r="I37" s="1" t="s">
        <v>15</v>
      </c>
      <c r="J37" s="1">
        <v>5</v>
      </c>
      <c r="K37" s="2">
        <v>5</v>
      </c>
      <c r="L37" s="11">
        <f t="shared" si="2"/>
        <v>10</v>
      </c>
      <c r="M37" s="1">
        <v>2014</v>
      </c>
      <c r="N37" s="1">
        <v>2016</v>
      </c>
      <c r="O37" s="3">
        <v>36486</v>
      </c>
    </row>
    <row r="38" spans="1:15" s="1" customFormat="1" x14ac:dyDescent="0.2">
      <c r="A38" s="14">
        <v>347</v>
      </c>
      <c r="B38" s="4" t="s">
        <v>2799</v>
      </c>
      <c r="C38" s="1" t="s">
        <v>1734</v>
      </c>
      <c r="D38" s="1" t="s">
        <v>13</v>
      </c>
      <c r="E38" s="1" t="s">
        <v>1735</v>
      </c>
      <c r="F38" s="1" t="s">
        <v>1103</v>
      </c>
      <c r="G38" s="1" t="s">
        <v>3395</v>
      </c>
      <c r="H38" s="1" t="s">
        <v>15</v>
      </c>
      <c r="I38" s="1" t="s">
        <v>15</v>
      </c>
      <c r="J38" s="1">
        <v>5</v>
      </c>
      <c r="K38" s="2">
        <v>5</v>
      </c>
      <c r="L38" s="11">
        <f t="shared" si="2"/>
        <v>10</v>
      </c>
      <c r="M38" s="1">
        <v>2013</v>
      </c>
      <c r="N38" s="1">
        <v>2015</v>
      </c>
      <c r="O38" s="3">
        <v>35713</v>
      </c>
    </row>
    <row r="39" spans="1:15" s="1" customFormat="1" x14ac:dyDescent="0.2">
      <c r="A39" s="14">
        <v>348</v>
      </c>
      <c r="B39" s="4" t="s">
        <v>2800</v>
      </c>
      <c r="C39" s="1" t="s">
        <v>2013</v>
      </c>
      <c r="D39" s="1" t="s">
        <v>13</v>
      </c>
      <c r="E39" s="1" t="s">
        <v>2014</v>
      </c>
      <c r="F39" s="1" t="s">
        <v>2015</v>
      </c>
      <c r="G39" s="1" t="s">
        <v>3399</v>
      </c>
      <c r="H39" s="1" t="s">
        <v>17</v>
      </c>
      <c r="I39" s="1" t="s">
        <v>17</v>
      </c>
      <c r="J39" s="1">
        <v>5</v>
      </c>
      <c r="K39" s="2">
        <v>5</v>
      </c>
      <c r="L39" s="11">
        <f t="shared" si="2"/>
        <v>10</v>
      </c>
      <c r="M39" s="1">
        <v>2013</v>
      </c>
      <c r="N39" s="1">
        <v>2015</v>
      </c>
      <c r="O39" s="3">
        <v>35770</v>
      </c>
    </row>
    <row r="40" spans="1:15" s="1" customFormat="1" x14ac:dyDescent="0.2">
      <c r="A40" s="14">
        <v>349</v>
      </c>
      <c r="B40" s="4" t="s">
        <v>2801</v>
      </c>
      <c r="C40" s="1" t="s">
        <v>755</v>
      </c>
      <c r="D40" s="1" t="s">
        <v>13</v>
      </c>
      <c r="E40" s="1" t="s">
        <v>636</v>
      </c>
      <c r="F40" s="1" t="s">
        <v>756</v>
      </c>
      <c r="G40" s="1" t="s">
        <v>3395</v>
      </c>
      <c r="H40" s="1" t="s">
        <v>66</v>
      </c>
      <c r="I40" s="1" t="s">
        <v>66</v>
      </c>
      <c r="J40" s="1">
        <v>5</v>
      </c>
      <c r="K40" s="2">
        <v>5</v>
      </c>
      <c r="L40" s="11">
        <f t="shared" si="2"/>
        <v>10</v>
      </c>
      <c r="M40" s="1">
        <v>2014</v>
      </c>
      <c r="N40" s="1">
        <v>2016</v>
      </c>
      <c r="O40" s="3">
        <v>36313</v>
      </c>
    </row>
    <row r="41" spans="1:15" s="1" customFormat="1" x14ac:dyDescent="0.2">
      <c r="A41" s="14">
        <v>350</v>
      </c>
      <c r="B41" s="4" t="s">
        <v>2802</v>
      </c>
      <c r="C41" s="1" t="s">
        <v>729</v>
      </c>
      <c r="D41" s="1" t="s">
        <v>13</v>
      </c>
      <c r="E41" s="1" t="s">
        <v>730</v>
      </c>
      <c r="F41" s="1" t="s">
        <v>731</v>
      </c>
      <c r="G41" s="1" t="s">
        <v>3395</v>
      </c>
      <c r="H41" s="1" t="s">
        <v>66</v>
      </c>
      <c r="I41" s="1" t="s">
        <v>66</v>
      </c>
      <c r="J41" s="1">
        <v>5</v>
      </c>
      <c r="K41" s="2">
        <v>5</v>
      </c>
      <c r="L41" s="11">
        <f t="shared" si="2"/>
        <v>10</v>
      </c>
      <c r="M41" s="1">
        <v>2014</v>
      </c>
      <c r="N41" s="1">
        <v>2016</v>
      </c>
      <c r="O41" s="3">
        <v>36439</v>
      </c>
    </row>
    <row r="42" spans="1:15" s="1" customFormat="1" x14ac:dyDescent="0.2">
      <c r="A42" s="14">
        <v>351</v>
      </c>
      <c r="B42" s="4" t="s">
        <v>2803</v>
      </c>
      <c r="C42" s="1" t="s">
        <v>772</v>
      </c>
      <c r="D42" s="1" t="s">
        <v>13</v>
      </c>
      <c r="E42" s="1" t="s">
        <v>773</v>
      </c>
      <c r="F42" s="1" t="s">
        <v>774</v>
      </c>
      <c r="G42" s="1" t="s">
        <v>3395</v>
      </c>
      <c r="H42" s="1" t="s">
        <v>15</v>
      </c>
      <c r="I42" s="1" t="s">
        <v>15</v>
      </c>
      <c r="J42" s="1">
        <v>5</v>
      </c>
      <c r="K42" s="2">
        <v>5</v>
      </c>
      <c r="L42" s="11">
        <f t="shared" si="2"/>
        <v>10</v>
      </c>
      <c r="M42" s="1">
        <v>2014</v>
      </c>
      <c r="N42" s="1">
        <v>2016</v>
      </c>
      <c r="O42" s="3">
        <v>36254</v>
      </c>
    </row>
    <row r="43" spans="1:15" s="1" customFormat="1" x14ac:dyDescent="0.2">
      <c r="A43" s="14">
        <v>352</v>
      </c>
      <c r="B43" s="4" t="s">
        <v>2804</v>
      </c>
      <c r="C43" s="1" t="s">
        <v>1274</v>
      </c>
      <c r="D43" s="1" t="s">
        <v>13</v>
      </c>
      <c r="E43" s="1" t="s">
        <v>1275</v>
      </c>
      <c r="F43" s="1" t="s">
        <v>1276</v>
      </c>
      <c r="G43" s="1" t="s">
        <v>3395</v>
      </c>
      <c r="H43" s="1" t="s">
        <v>97</v>
      </c>
      <c r="I43" s="1" t="s">
        <v>97</v>
      </c>
      <c r="J43" s="1">
        <v>5</v>
      </c>
      <c r="K43" s="2">
        <v>5</v>
      </c>
      <c r="L43" s="11">
        <f t="shared" si="2"/>
        <v>10</v>
      </c>
      <c r="M43" s="1">
        <v>2014</v>
      </c>
      <c r="N43" s="1">
        <v>2016</v>
      </c>
      <c r="O43" s="3">
        <v>35892</v>
      </c>
    </row>
    <row r="44" spans="1:15" s="1" customFormat="1" x14ac:dyDescent="0.2">
      <c r="A44" s="14">
        <v>353</v>
      </c>
      <c r="B44" s="4" t="s">
        <v>2805</v>
      </c>
      <c r="C44" s="1" t="s">
        <v>1758</v>
      </c>
      <c r="D44" s="1" t="s">
        <v>13</v>
      </c>
      <c r="E44" s="1" t="s">
        <v>1759</v>
      </c>
      <c r="F44" s="1" t="s">
        <v>1760</v>
      </c>
      <c r="G44" s="1" t="s">
        <v>3395</v>
      </c>
      <c r="H44" s="1" t="s">
        <v>365</v>
      </c>
      <c r="I44" s="1" t="s">
        <v>365</v>
      </c>
      <c r="J44" s="1">
        <v>5</v>
      </c>
      <c r="K44" s="2">
        <v>5</v>
      </c>
      <c r="L44" s="11">
        <f t="shared" si="2"/>
        <v>10</v>
      </c>
      <c r="M44" s="1">
        <v>2014</v>
      </c>
      <c r="N44" s="1">
        <v>2016</v>
      </c>
      <c r="O44" s="3">
        <v>36004</v>
      </c>
    </row>
    <row r="45" spans="1:15" s="1" customFormat="1" x14ac:dyDescent="0.2">
      <c r="A45" s="14">
        <v>354</v>
      </c>
      <c r="B45" s="4" t="s">
        <v>2806</v>
      </c>
      <c r="C45" s="1" t="s">
        <v>1533</v>
      </c>
      <c r="D45" s="1" t="s">
        <v>13</v>
      </c>
      <c r="E45" s="1" t="s">
        <v>1534</v>
      </c>
      <c r="F45" s="1" t="s">
        <v>1535</v>
      </c>
      <c r="G45" s="1" t="s">
        <v>3395</v>
      </c>
      <c r="H45" s="1" t="s">
        <v>365</v>
      </c>
      <c r="I45" s="1" t="s">
        <v>365</v>
      </c>
      <c r="J45" s="1">
        <v>5</v>
      </c>
      <c r="K45" s="2">
        <v>5</v>
      </c>
      <c r="L45" s="11">
        <f t="shared" si="2"/>
        <v>10</v>
      </c>
      <c r="M45" s="1">
        <v>2014</v>
      </c>
      <c r="N45" s="1">
        <v>2016</v>
      </c>
      <c r="O45" s="3">
        <v>35707</v>
      </c>
    </row>
    <row r="46" spans="1:15" s="1" customFormat="1" x14ac:dyDescent="0.2">
      <c r="A46" s="14">
        <v>355</v>
      </c>
      <c r="B46" s="4" t="s">
        <v>2807</v>
      </c>
      <c r="C46" s="1" t="s">
        <v>589</v>
      </c>
      <c r="D46" s="1" t="s">
        <v>13</v>
      </c>
      <c r="E46" s="1" t="s">
        <v>1526</v>
      </c>
      <c r="F46" s="1" t="s">
        <v>2259</v>
      </c>
      <c r="G46" s="1" t="s">
        <v>3395</v>
      </c>
      <c r="H46" s="1" t="s">
        <v>17</v>
      </c>
      <c r="I46" s="1" t="s">
        <v>17</v>
      </c>
      <c r="J46" s="1">
        <v>5</v>
      </c>
      <c r="K46" s="2">
        <v>4.83</v>
      </c>
      <c r="L46" s="11">
        <f t="shared" si="2"/>
        <v>9.83</v>
      </c>
      <c r="M46" s="1">
        <v>2013</v>
      </c>
      <c r="N46" s="1">
        <v>2016</v>
      </c>
      <c r="O46" s="3">
        <v>35571</v>
      </c>
    </row>
    <row r="47" spans="1:15" s="1" customFormat="1" x14ac:dyDescent="0.2">
      <c r="A47" s="14">
        <v>356</v>
      </c>
      <c r="B47" s="4" t="s">
        <v>2808</v>
      </c>
      <c r="C47" s="1" t="s">
        <v>937</v>
      </c>
      <c r="D47" s="1" t="s">
        <v>13</v>
      </c>
      <c r="E47" s="1" t="s">
        <v>938</v>
      </c>
      <c r="F47" s="1" t="s">
        <v>666</v>
      </c>
      <c r="G47" s="1" t="s">
        <v>3395</v>
      </c>
      <c r="H47" s="1" t="s">
        <v>49</v>
      </c>
      <c r="I47" s="1" t="s">
        <v>15</v>
      </c>
      <c r="J47" s="1">
        <v>5</v>
      </c>
      <c r="K47" s="2">
        <v>5</v>
      </c>
      <c r="L47" s="11">
        <f t="shared" si="2"/>
        <v>10</v>
      </c>
      <c r="M47" s="1">
        <v>2014</v>
      </c>
      <c r="N47" s="1">
        <v>2016</v>
      </c>
      <c r="O47" s="3">
        <v>35884</v>
      </c>
    </row>
    <row r="48" spans="1:15" s="1" customFormat="1" x14ac:dyDescent="0.2">
      <c r="A48" s="14">
        <v>357</v>
      </c>
      <c r="B48" s="4" t="s">
        <v>2809</v>
      </c>
      <c r="C48" s="1" t="s">
        <v>691</v>
      </c>
      <c r="D48" s="1" t="s">
        <v>19</v>
      </c>
      <c r="E48" s="1" t="s">
        <v>692</v>
      </c>
      <c r="F48" s="1" t="s">
        <v>483</v>
      </c>
      <c r="G48" s="1" t="s">
        <v>3395</v>
      </c>
      <c r="H48" s="1" t="s">
        <v>15</v>
      </c>
      <c r="I48" s="1" t="s">
        <v>15</v>
      </c>
      <c r="J48" s="1">
        <v>5</v>
      </c>
      <c r="K48" s="2">
        <v>5</v>
      </c>
      <c r="L48" s="11">
        <f t="shared" si="2"/>
        <v>10</v>
      </c>
      <c r="M48" s="1">
        <v>2014</v>
      </c>
      <c r="N48" s="1">
        <v>2016</v>
      </c>
      <c r="O48" s="3">
        <v>35841</v>
      </c>
    </row>
    <row r="49" spans="1:15" s="1" customFormat="1" x14ac:dyDescent="0.2">
      <c r="A49" s="14">
        <v>358</v>
      </c>
      <c r="B49" s="4" t="s">
        <v>2810</v>
      </c>
      <c r="C49" s="1" t="s">
        <v>412</v>
      </c>
      <c r="D49" s="1" t="s">
        <v>19</v>
      </c>
      <c r="E49" s="1" t="s">
        <v>413</v>
      </c>
      <c r="F49" s="1" t="s">
        <v>414</v>
      </c>
      <c r="G49" s="1" t="s">
        <v>3395</v>
      </c>
      <c r="H49" s="1" t="s">
        <v>15</v>
      </c>
      <c r="I49" s="1" t="s">
        <v>15</v>
      </c>
      <c r="J49" s="1">
        <v>5</v>
      </c>
      <c r="K49" s="2">
        <v>5</v>
      </c>
      <c r="L49" s="11">
        <f t="shared" si="2"/>
        <v>10</v>
      </c>
      <c r="M49" s="1">
        <v>2014</v>
      </c>
      <c r="N49" s="1">
        <v>2016</v>
      </c>
      <c r="O49" s="3">
        <v>35900</v>
      </c>
    </row>
    <row r="50" spans="1:15" s="1" customFormat="1" x14ac:dyDescent="0.2">
      <c r="A50" s="14">
        <v>359</v>
      </c>
      <c r="B50" s="4" t="s">
        <v>2811</v>
      </c>
      <c r="C50" s="1" t="s">
        <v>1452</v>
      </c>
      <c r="D50" s="1" t="s">
        <v>13</v>
      </c>
      <c r="E50" s="1" t="s">
        <v>1453</v>
      </c>
      <c r="F50" s="1" t="s">
        <v>1454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2"/>
        <v>10</v>
      </c>
      <c r="M50" s="1">
        <v>2014</v>
      </c>
      <c r="N50" s="1">
        <v>2016</v>
      </c>
      <c r="O50" s="3">
        <v>35623</v>
      </c>
    </row>
    <row r="51" spans="1:15" s="1" customFormat="1" x14ac:dyDescent="0.2">
      <c r="A51" s="14">
        <v>360</v>
      </c>
      <c r="B51" s="4" t="s">
        <v>2812</v>
      </c>
      <c r="C51" s="1" t="s">
        <v>1711</v>
      </c>
      <c r="D51" s="1" t="s">
        <v>19</v>
      </c>
      <c r="E51" s="1" t="s">
        <v>1712</v>
      </c>
      <c r="F51" s="1" t="s">
        <v>1713</v>
      </c>
      <c r="G51" s="1" t="s">
        <v>3395</v>
      </c>
      <c r="H51" s="1" t="s">
        <v>15</v>
      </c>
      <c r="I51" s="1" t="s">
        <v>15</v>
      </c>
      <c r="J51" s="1">
        <v>5</v>
      </c>
      <c r="K51" s="2">
        <v>5</v>
      </c>
      <c r="L51" s="11">
        <f t="shared" si="2"/>
        <v>10</v>
      </c>
      <c r="M51" s="1">
        <v>2014</v>
      </c>
      <c r="N51" s="1">
        <v>2016</v>
      </c>
      <c r="O51" s="3">
        <v>35790</v>
      </c>
    </row>
    <row r="52" spans="1:15" s="1" customFormat="1" x14ac:dyDescent="0.2">
      <c r="A52" s="14">
        <v>361</v>
      </c>
      <c r="B52" s="4" t="s">
        <v>2813</v>
      </c>
      <c r="C52" s="1" t="s">
        <v>91</v>
      </c>
      <c r="D52" s="1" t="s">
        <v>19</v>
      </c>
      <c r="E52" s="1" t="s">
        <v>43</v>
      </c>
      <c r="F52" s="1" t="s">
        <v>92</v>
      </c>
      <c r="G52" s="1" t="s">
        <v>3395</v>
      </c>
      <c r="H52" s="1" t="s">
        <v>17</v>
      </c>
      <c r="I52" s="1" t="s">
        <v>17</v>
      </c>
      <c r="J52" s="1">
        <v>5</v>
      </c>
      <c r="K52" s="2">
        <v>5</v>
      </c>
      <c r="L52" s="11">
        <f t="shared" si="2"/>
        <v>10</v>
      </c>
      <c r="M52" s="1">
        <v>2014</v>
      </c>
      <c r="N52" s="1">
        <v>2016</v>
      </c>
      <c r="O52" s="3">
        <v>36395</v>
      </c>
    </row>
    <row r="53" spans="1:15" s="1" customFormat="1" x14ac:dyDescent="0.2">
      <c r="A53" s="14">
        <v>362</v>
      </c>
      <c r="B53" s="4" t="s">
        <v>2814</v>
      </c>
      <c r="C53" s="1" t="s">
        <v>757</v>
      </c>
      <c r="D53" s="1" t="s">
        <v>19</v>
      </c>
      <c r="E53" s="1" t="s">
        <v>758</v>
      </c>
      <c r="F53" s="1" t="s">
        <v>759</v>
      </c>
      <c r="G53" s="1" t="s">
        <v>3395</v>
      </c>
      <c r="H53" s="1" t="s">
        <v>15</v>
      </c>
      <c r="I53" s="1" t="s">
        <v>15</v>
      </c>
      <c r="J53" s="1">
        <v>5</v>
      </c>
      <c r="K53" s="2">
        <v>5</v>
      </c>
      <c r="L53" s="11">
        <f t="shared" si="2"/>
        <v>10</v>
      </c>
      <c r="M53" s="1">
        <v>2014</v>
      </c>
      <c r="N53" s="1">
        <v>2016</v>
      </c>
      <c r="O53" s="3">
        <v>36294</v>
      </c>
    </row>
    <row r="54" spans="1:15" s="1" customFormat="1" x14ac:dyDescent="0.2">
      <c r="A54" s="14">
        <v>363</v>
      </c>
      <c r="B54" s="4" t="s">
        <v>2815</v>
      </c>
      <c r="C54" s="1" t="s">
        <v>1236</v>
      </c>
      <c r="D54" s="1" t="s">
        <v>13</v>
      </c>
      <c r="E54" s="1" t="s">
        <v>20</v>
      </c>
      <c r="F54" s="1" t="s">
        <v>1237</v>
      </c>
      <c r="G54" s="1" t="s">
        <v>3395</v>
      </c>
      <c r="H54" s="1" t="s">
        <v>15</v>
      </c>
      <c r="I54" s="1" t="s">
        <v>15</v>
      </c>
      <c r="J54" s="1">
        <v>5</v>
      </c>
      <c r="K54" s="2">
        <v>5</v>
      </c>
      <c r="L54" s="11">
        <f t="shared" si="2"/>
        <v>10</v>
      </c>
      <c r="M54" s="1">
        <v>2014</v>
      </c>
      <c r="N54" s="1">
        <v>2016</v>
      </c>
      <c r="O54" s="3">
        <v>36119</v>
      </c>
    </row>
    <row r="55" spans="1:15" s="1" customFormat="1" x14ac:dyDescent="0.2">
      <c r="A55" s="14">
        <v>364</v>
      </c>
      <c r="B55" s="4" t="s">
        <v>2816</v>
      </c>
      <c r="C55" s="1" t="s">
        <v>565</v>
      </c>
      <c r="D55" s="1" t="s">
        <v>13</v>
      </c>
      <c r="E55" s="1" t="s">
        <v>566</v>
      </c>
      <c r="F55" s="1" t="s">
        <v>387</v>
      </c>
      <c r="G55" s="1" t="s">
        <v>3395</v>
      </c>
      <c r="H55" s="1" t="s">
        <v>15</v>
      </c>
      <c r="I55" s="1" t="s">
        <v>15</v>
      </c>
      <c r="J55" s="1">
        <v>5</v>
      </c>
      <c r="K55" s="2">
        <v>5</v>
      </c>
      <c r="L55" s="11">
        <f t="shared" si="2"/>
        <v>10</v>
      </c>
      <c r="M55" s="1">
        <v>2014</v>
      </c>
      <c r="N55" s="1">
        <v>2016</v>
      </c>
      <c r="O55" s="3">
        <v>35496</v>
      </c>
    </row>
    <row r="56" spans="1:15" s="1" customFormat="1" x14ac:dyDescent="0.2">
      <c r="A56" s="14">
        <v>365</v>
      </c>
      <c r="B56" s="4" t="s">
        <v>2817</v>
      </c>
      <c r="C56" s="1" t="s">
        <v>2245</v>
      </c>
      <c r="D56" s="1" t="s">
        <v>13</v>
      </c>
      <c r="E56" s="1" t="s">
        <v>2246</v>
      </c>
      <c r="F56" s="1" t="s">
        <v>1159</v>
      </c>
      <c r="G56" s="1" t="s">
        <v>3395</v>
      </c>
      <c r="H56" s="1" t="s">
        <v>15</v>
      </c>
      <c r="I56" s="1" t="s">
        <v>15</v>
      </c>
      <c r="J56" s="1">
        <v>5</v>
      </c>
      <c r="K56" s="2">
        <v>4.83</v>
      </c>
      <c r="L56" s="11">
        <f t="shared" si="2"/>
        <v>9.83</v>
      </c>
      <c r="M56" s="1">
        <v>2014</v>
      </c>
      <c r="N56" s="1">
        <v>2016</v>
      </c>
      <c r="O56" s="3">
        <v>36458</v>
      </c>
    </row>
    <row r="57" spans="1:15" s="1" customFormat="1" x14ac:dyDescent="0.2">
      <c r="A57" s="14">
        <v>366</v>
      </c>
      <c r="B57" s="4" t="s">
        <v>2818</v>
      </c>
      <c r="C57" s="1" t="s">
        <v>1917</v>
      </c>
      <c r="D57" s="1" t="s">
        <v>13</v>
      </c>
      <c r="E57" s="1" t="s">
        <v>1918</v>
      </c>
      <c r="F57" s="1" t="s">
        <v>1919</v>
      </c>
      <c r="G57" s="1" t="s">
        <v>3395</v>
      </c>
      <c r="H57" s="1" t="s">
        <v>15</v>
      </c>
      <c r="I57" s="1" t="s">
        <v>15</v>
      </c>
      <c r="J57" s="1">
        <v>5</v>
      </c>
      <c r="K57" s="2">
        <v>5</v>
      </c>
      <c r="L57" s="11">
        <f t="shared" si="2"/>
        <v>10</v>
      </c>
      <c r="M57" s="1">
        <v>2014</v>
      </c>
      <c r="N57" s="1">
        <v>2016</v>
      </c>
      <c r="O57" s="3">
        <v>35973</v>
      </c>
    </row>
    <row r="58" spans="1:15" s="1" customFormat="1" x14ac:dyDescent="0.2">
      <c r="A58" s="14">
        <v>367</v>
      </c>
      <c r="B58" s="4" t="s">
        <v>2819</v>
      </c>
      <c r="C58" s="1" t="s">
        <v>288</v>
      </c>
      <c r="D58" s="1" t="s">
        <v>13</v>
      </c>
      <c r="E58" s="1" t="s">
        <v>289</v>
      </c>
      <c r="F58" s="1" t="s">
        <v>290</v>
      </c>
      <c r="G58" s="1" t="s">
        <v>3395</v>
      </c>
      <c r="H58" s="1" t="s">
        <v>15</v>
      </c>
      <c r="I58" s="1" t="s">
        <v>15</v>
      </c>
      <c r="J58" s="1">
        <v>5</v>
      </c>
      <c r="K58" s="2">
        <v>5</v>
      </c>
      <c r="L58" s="11">
        <f t="shared" si="2"/>
        <v>10</v>
      </c>
      <c r="M58" s="1">
        <v>2014</v>
      </c>
      <c r="N58" s="1">
        <v>2016</v>
      </c>
      <c r="O58" s="3">
        <v>36120</v>
      </c>
    </row>
    <row r="59" spans="1:15" s="1" customFormat="1" x14ac:dyDescent="0.2">
      <c r="A59" s="14">
        <v>368</v>
      </c>
      <c r="B59" s="4" t="s">
        <v>2820</v>
      </c>
      <c r="C59" s="1" t="s">
        <v>1421</v>
      </c>
      <c r="D59" s="1" t="s">
        <v>19</v>
      </c>
      <c r="E59" s="1" t="s">
        <v>1422</v>
      </c>
      <c r="F59" s="1" t="s">
        <v>1423</v>
      </c>
      <c r="G59" s="1" t="s">
        <v>3395</v>
      </c>
      <c r="H59" s="1" t="s">
        <v>15</v>
      </c>
      <c r="I59" s="1" t="s">
        <v>15</v>
      </c>
      <c r="J59" s="1">
        <v>5</v>
      </c>
      <c r="K59" s="2">
        <v>5</v>
      </c>
      <c r="L59" s="11">
        <f t="shared" si="2"/>
        <v>10</v>
      </c>
      <c r="M59" s="1">
        <v>2014</v>
      </c>
      <c r="N59" s="1">
        <v>2016</v>
      </c>
      <c r="O59" s="3">
        <v>35833</v>
      </c>
    </row>
    <row r="60" spans="1:15" s="1" customFormat="1" x14ac:dyDescent="0.2">
      <c r="A60" s="14">
        <v>369</v>
      </c>
      <c r="B60" s="4" t="s">
        <v>2821</v>
      </c>
      <c r="C60" s="1" t="s">
        <v>1567</v>
      </c>
      <c r="D60" s="1" t="s">
        <v>19</v>
      </c>
      <c r="E60" s="1" t="s">
        <v>1568</v>
      </c>
      <c r="F60" s="1" t="s">
        <v>1569</v>
      </c>
      <c r="G60" s="1" t="s">
        <v>3395</v>
      </c>
      <c r="H60" s="1" t="s">
        <v>15</v>
      </c>
      <c r="I60" s="1" t="s">
        <v>15</v>
      </c>
      <c r="J60" s="1">
        <v>5</v>
      </c>
      <c r="K60" s="2">
        <v>5</v>
      </c>
      <c r="L60" s="11">
        <f t="shared" si="2"/>
        <v>10</v>
      </c>
      <c r="M60" s="1">
        <v>2014</v>
      </c>
      <c r="N60" s="1">
        <v>2016</v>
      </c>
      <c r="O60" s="3">
        <v>36132</v>
      </c>
    </row>
    <row r="61" spans="1:15" s="1" customFormat="1" x14ac:dyDescent="0.2">
      <c r="A61" s="14">
        <v>370</v>
      </c>
      <c r="B61" s="4" t="s">
        <v>2822</v>
      </c>
      <c r="C61" s="1" t="s">
        <v>957</v>
      </c>
      <c r="D61" s="1" t="s">
        <v>19</v>
      </c>
      <c r="E61" s="1" t="s">
        <v>958</v>
      </c>
      <c r="F61" s="1" t="s">
        <v>959</v>
      </c>
      <c r="G61" s="1" t="s">
        <v>3395</v>
      </c>
      <c r="H61" s="1" t="s">
        <v>15</v>
      </c>
      <c r="I61" s="1" t="s">
        <v>15</v>
      </c>
      <c r="J61" s="1">
        <v>5</v>
      </c>
      <c r="K61" s="2">
        <v>5</v>
      </c>
      <c r="L61" s="11">
        <f t="shared" si="2"/>
        <v>10</v>
      </c>
      <c r="M61" s="1">
        <v>2014</v>
      </c>
      <c r="N61" s="1">
        <v>2016</v>
      </c>
      <c r="O61" s="3">
        <v>35835</v>
      </c>
    </row>
    <row r="62" spans="1:15" s="1" customFormat="1" x14ac:dyDescent="0.2">
      <c r="A62" s="14">
        <v>371</v>
      </c>
      <c r="B62" s="4" t="s">
        <v>2823</v>
      </c>
      <c r="C62" s="1" t="s">
        <v>501</v>
      </c>
      <c r="D62" s="1" t="s">
        <v>13</v>
      </c>
      <c r="E62" s="1" t="s">
        <v>502</v>
      </c>
      <c r="F62" s="1" t="s">
        <v>278</v>
      </c>
      <c r="G62" s="1" t="s">
        <v>3395</v>
      </c>
      <c r="H62" s="1" t="s">
        <v>15</v>
      </c>
      <c r="I62" s="1" t="s">
        <v>15</v>
      </c>
      <c r="J62" s="1">
        <v>5</v>
      </c>
      <c r="K62" s="2">
        <v>5</v>
      </c>
      <c r="L62" s="11">
        <f t="shared" si="2"/>
        <v>10</v>
      </c>
      <c r="M62" s="1">
        <v>2014</v>
      </c>
      <c r="N62" s="1">
        <v>2016</v>
      </c>
      <c r="O62" s="3">
        <v>35766</v>
      </c>
    </row>
    <row r="63" spans="1:15" s="1" customFormat="1" x14ac:dyDescent="0.2">
      <c r="A63" s="14">
        <v>372</v>
      </c>
      <c r="B63" s="4" t="s">
        <v>2824</v>
      </c>
      <c r="C63" s="1" t="s">
        <v>981</v>
      </c>
      <c r="D63" s="1" t="s">
        <v>13</v>
      </c>
      <c r="E63" s="1" t="s">
        <v>982</v>
      </c>
      <c r="F63" s="1" t="s">
        <v>831</v>
      </c>
      <c r="G63" s="1" t="s">
        <v>3395</v>
      </c>
      <c r="H63" s="1" t="s">
        <v>49</v>
      </c>
      <c r="I63" s="1" t="s">
        <v>15</v>
      </c>
      <c r="J63" s="1">
        <v>5</v>
      </c>
      <c r="K63" s="2">
        <v>5</v>
      </c>
      <c r="L63" s="11">
        <f t="shared" si="2"/>
        <v>10</v>
      </c>
      <c r="M63" s="1">
        <v>2014</v>
      </c>
      <c r="N63" s="1">
        <v>2016</v>
      </c>
      <c r="O63" s="3">
        <v>35797</v>
      </c>
    </row>
    <row r="64" spans="1:15" s="1" customFormat="1" x14ac:dyDescent="0.2">
      <c r="A64" s="14">
        <v>373</v>
      </c>
      <c r="B64" s="4" t="s">
        <v>2825</v>
      </c>
      <c r="C64" s="1" t="s">
        <v>1238</v>
      </c>
      <c r="D64" s="1" t="s">
        <v>13</v>
      </c>
      <c r="E64" s="1" t="s">
        <v>1239</v>
      </c>
      <c r="F64" s="1" t="s">
        <v>1240</v>
      </c>
      <c r="G64" s="1" t="s">
        <v>3395</v>
      </c>
      <c r="H64" s="1" t="s">
        <v>15</v>
      </c>
      <c r="I64" s="1" t="s">
        <v>15</v>
      </c>
      <c r="J64" s="1">
        <v>5</v>
      </c>
      <c r="K64" s="2">
        <v>5</v>
      </c>
      <c r="L64" s="11">
        <f t="shared" si="2"/>
        <v>10</v>
      </c>
      <c r="M64" s="1">
        <v>2014</v>
      </c>
      <c r="N64" s="1">
        <v>2016</v>
      </c>
      <c r="O64" s="3">
        <v>36115</v>
      </c>
    </row>
    <row r="65" spans="1:15" s="1" customFormat="1" x14ac:dyDescent="0.2">
      <c r="A65" s="14">
        <v>374</v>
      </c>
      <c r="B65" s="4" t="s">
        <v>2826</v>
      </c>
      <c r="C65" s="1" t="s">
        <v>746</v>
      </c>
      <c r="D65" s="1" t="s">
        <v>13</v>
      </c>
      <c r="E65" s="1" t="s">
        <v>747</v>
      </c>
      <c r="F65" s="1" t="s">
        <v>748</v>
      </c>
      <c r="G65" s="1" t="s">
        <v>3395</v>
      </c>
      <c r="H65" s="1" t="s">
        <v>362</v>
      </c>
      <c r="I65" s="1" t="s">
        <v>15</v>
      </c>
      <c r="J65" s="1">
        <v>5</v>
      </c>
      <c r="K65" s="2">
        <v>5</v>
      </c>
      <c r="L65" s="11">
        <f t="shared" si="2"/>
        <v>10</v>
      </c>
      <c r="M65" s="1">
        <v>2014</v>
      </c>
      <c r="N65" s="1">
        <v>2016</v>
      </c>
      <c r="O65" s="3">
        <v>36349</v>
      </c>
    </row>
    <row r="66" spans="1:15" s="1" customFormat="1" x14ac:dyDescent="0.2">
      <c r="A66" s="14">
        <v>375</v>
      </c>
      <c r="B66" s="4" t="s">
        <v>2827</v>
      </c>
      <c r="C66" s="1" t="s">
        <v>1467</v>
      </c>
      <c r="D66" s="1" t="s">
        <v>13</v>
      </c>
      <c r="E66" s="1" t="s">
        <v>1468</v>
      </c>
      <c r="F66" s="1" t="s">
        <v>1469</v>
      </c>
      <c r="G66" s="1" t="s">
        <v>3395</v>
      </c>
      <c r="H66" s="1" t="s">
        <v>15</v>
      </c>
      <c r="I66" s="1" t="s">
        <v>15</v>
      </c>
      <c r="J66" s="1">
        <v>5</v>
      </c>
      <c r="K66" s="2">
        <v>5</v>
      </c>
      <c r="L66" s="11">
        <f t="shared" si="2"/>
        <v>10</v>
      </c>
      <c r="M66" s="1">
        <v>2014</v>
      </c>
      <c r="N66" s="1">
        <v>2016</v>
      </c>
      <c r="O66" s="3">
        <v>35219</v>
      </c>
    </row>
    <row r="67" spans="1:15" s="1" customFormat="1" x14ac:dyDescent="0.2">
      <c r="A67" s="14">
        <v>376</v>
      </c>
      <c r="B67" s="4" t="s">
        <v>2828</v>
      </c>
      <c r="C67" s="1" t="s">
        <v>1832</v>
      </c>
      <c r="D67" s="1" t="s">
        <v>13</v>
      </c>
      <c r="E67" s="1" t="s">
        <v>1833</v>
      </c>
      <c r="F67" s="1" t="s">
        <v>1834</v>
      </c>
      <c r="G67" s="1" t="s">
        <v>3399</v>
      </c>
      <c r="H67" s="1" t="s">
        <v>111</v>
      </c>
      <c r="I67" s="1" t="s">
        <v>111</v>
      </c>
      <c r="J67" s="1">
        <v>5</v>
      </c>
      <c r="K67" s="2">
        <v>5</v>
      </c>
      <c r="L67" s="11">
        <f t="shared" si="2"/>
        <v>10</v>
      </c>
      <c r="M67" s="1">
        <v>2014</v>
      </c>
      <c r="N67" s="1">
        <v>2016</v>
      </c>
      <c r="O67" s="3">
        <v>36335</v>
      </c>
    </row>
    <row r="68" spans="1:15" s="1" customFormat="1" x14ac:dyDescent="0.2">
      <c r="A68" s="14">
        <v>377</v>
      </c>
      <c r="B68" s="4" t="s">
        <v>2829</v>
      </c>
      <c r="C68" s="1" t="s">
        <v>1220</v>
      </c>
      <c r="D68" s="1" t="s">
        <v>13</v>
      </c>
      <c r="E68" s="1" t="s">
        <v>1221</v>
      </c>
      <c r="F68" s="1" t="s">
        <v>1222</v>
      </c>
      <c r="G68" s="1" t="s">
        <v>3395</v>
      </c>
      <c r="H68" s="1" t="s">
        <v>18</v>
      </c>
      <c r="I68" s="1" t="s">
        <v>18</v>
      </c>
      <c r="J68" s="1">
        <v>5</v>
      </c>
      <c r="K68" s="2">
        <v>5</v>
      </c>
      <c r="L68" s="11">
        <f t="shared" si="2"/>
        <v>10</v>
      </c>
      <c r="M68" s="1">
        <v>2014</v>
      </c>
      <c r="N68" s="1">
        <v>2016</v>
      </c>
      <c r="O68" s="3">
        <v>36159</v>
      </c>
    </row>
    <row r="69" spans="1:15" s="1" customFormat="1" x14ac:dyDescent="0.2">
      <c r="A69" s="14">
        <v>378</v>
      </c>
      <c r="B69" s="4" t="s">
        <v>2830</v>
      </c>
      <c r="C69" s="1" t="s">
        <v>1719</v>
      </c>
      <c r="D69" s="1" t="s">
        <v>13</v>
      </c>
      <c r="E69" s="1" t="s">
        <v>1720</v>
      </c>
      <c r="F69" s="1" t="s">
        <v>1721</v>
      </c>
      <c r="G69" s="1" t="s">
        <v>3395</v>
      </c>
      <c r="H69" s="1" t="s">
        <v>66</v>
      </c>
      <c r="I69" s="1" t="s">
        <v>66</v>
      </c>
      <c r="J69" s="1">
        <v>5</v>
      </c>
      <c r="K69" s="2">
        <v>5</v>
      </c>
      <c r="L69" s="11">
        <f t="shared" si="2"/>
        <v>10</v>
      </c>
      <c r="M69" s="1">
        <v>2014</v>
      </c>
      <c r="N69" s="1">
        <v>2016</v>
      </c>
      <c r="O69" s="3">
        <v>35571</v>
      </c>
    </row>
    <row r="70" spans="1:15" s="1" customFormat="1" x14ac:dyDescent="0.2">
      <c r="A70" s="14">
        <v>379</v>
      </c>
      <c r="B70" s="4" t="s">
        <v>2831</v>
      </c>
      <c r="C70" s="1" t="s">
        <v>2129</v>
      </c>
      <c r="D70" s="1" t="s">
        <v>13</v>
      </c>
      <c r="E70" s="1" t="s">
        <v>2130</v>
      </c>
      <c r="F70" s="1" t="s">
        <v>2131</v>
      </c>
      <c r="G70" s="1" t="s">
        <v>3395</v>
      </c>
      <c r="H70" s="1" t="s">
        <v>97</v>
      </c>
      <c r="I70" s="1" t="s">
        <v>97</v>
      </c>
      <c r="J70" s="1">
        <v>5</v>
      </c>
      <c r="K70" s="2">
        <v>4.92</v>
      </c>
      <c r="L70" s="11">
        <f t="shared" si="2"/>
        <v>9.92</v>
      </c>
      <c r="M70" s="1">
        <v>2014</v>
      </c>
      <c r="N70" s="1">
        <v>2016</v>
      </c>
      <c r="O70" s="3">
        <v>35734</v>
      </c>
    </row>
    <row r="71" spans="1:15" s="1" customFormat="1" x14ac:dyDescent="0.2">
      <c r="A71" s="14">
        <v>380</v>
      </c>
      <c r="B71" s="4" t="s">
        <v>2832</v>
      </c>
      <c r="C71" s="1" t="s">
        <v>1865</v>
      </c>
      <c r="D71" s="1" t="s">
        <v>13</v>
      </c>
      <c r="E71" s="1" t="s">
        <v>1866</v>
      </c>
      <c r="F71" s="1" t="s">
        <v>1867</v>
      </c>
      <c r="G71" s="1" t="s">
        <v>3395</v>
      </c>
      <c r="H71" s="1" t="s">
        <v>15</v>
      </c>
      <c r="I71" s="1" t="s">
        <v>15</v>
      </c>
      <c r="J71" s="1">
        <v>5</v>
      </c>
      <c r="K71" s="2">
        <v>5</v>
      </c>
      <c r="L71" s="11">
        <f t="shared" si="2"/>
        <v>10</v>
      </c>
      <c r="M71" s="1">
        <v>2013</v>
      </c>
      <c r="N71" s="1">
        <v>2015</v>
      </c>
      <c r="O71" s="3">
        <v>35557</v>
      </c>
    </row>
    <row r="72" spans="1:15" s="1" customFormat="1" x14ac:dyDescent="0.2">
      <c r="A72" s="14">
        <v>381</v>
      </c>
      <c r="B72" s="4" t="s">
        <v>2833</v>
      </c>
      <c r="C72" s="1" t="s">
        <v>684</v>
      </c>
      <c r="D72" s="1" t="s">
        <v>13</v>
      </c>
      <c r="E72" s="1" t="s">
        <v>685</v>
      </c>
      <c r="F72" s="1" t="s">
        <v>686</v>
      </c>
      <c r="G72" s="1" t="s">
        <v>3395</v>
      </c>
      <c r="H72" s="1" t="s">
        <v>15</v>
      </c>
      <c r="I72" s="1" t="s">
        <v>15</v>
      </c>
      <c r="J72" s="1">
        <v>5</v>
      </c>
      <c r="K72" s="2">
        <v>5</v>
      </c>
      <c r="L72" s="11">
        <f t="shared" si="2"/>
        <v>10</v>
      </c>
      <c r="M72" s="1">
        <v>2014</v>
      </c>
      <c r="N72" s="1">
        <v>2016</v>
      </c>
      <c r="O72" s="3">
        <v>36108</v>
      </c>
    </row>
    <row r="73" spans="1:15" s="1" customFormat="1" x14ac:dyDescent="0.2">
      <c r="A73" s="14">
        <v>382</v>
      </c>
      <c r="B73" s="4" t="s">
        <v>2834</v>
      </c>
      <c r="C73" s="1" t="s">
        <v>1078</v>
      </c>
      <c r="D73" s="1" t="s">
        <v>13</v>
      </c>
      <c r="E73" s="1" t="s">
        <v>1079</v>
      </c>
      <c r="F73" s="1" t="s">
        <v>1080</v>
      </c>
      <c r="G73" s="1" t="s">
        <v>3395</v>
      </c>
      <c r="H73" s="1" t="s">
        <v>17</v>
      </c>
      <c r="I73" s="1" t="s">
        <v>17</v>
      </c>
      <c r="J73" s="1">
        <v>5</v>
      </c>
      <c r="K73" s="2">
        <v>5</v>
      </c>
      <c r="L73" s="11">
        <f t="shared" si="2"/>
        <v>10</v>
      </c>
      <c r="M73" s="1">
        <v>2013</v>
      </c>
      <c r="N73" s="1">
        <v>2015</v>
      </c>
      <c r="O73" s="3">
        <v>35960</v>
      </c>
    </row>
    <row r="74" spans="1:15" s="1" customFormat="1" x14ac:dyDescent="0.2">
      <c r="A74" s="14">
        <v>383</v>
      </c>
      <c r="B74" s="4" t="s">
        <v>2835</v>
      </c>
      <c r="C74" s="1" t="s">
        <v>643</v>
      </c>
      <c r="D74" s="1" t="s">
        <v>13</v>
      </c>
      <c r="E74" s="1" t="s">
        <v>644</v>
      </c>
      <c r="F74" s="1" t="s">
        <v>645</v>
      </c>
      <c r="G74" s="1" t="s">
        <v>3395</v>
      </c>
      <c r="H74" s="1" t="s">
        <v>15</v>
      </c>
      <c r="I74" s="1" t="s">
        <v>15</v>
      </c>
      <c r="J74" s="1">
        <v>5</v>
      </c>
      <c r="K74" s="2">
        <v>5</v>
      </c>
      <c r="L74" s="11">
        <f t="shared" si="2"/>
        <v>10</v>
      </c>
      <c r="M74" s="1">
        <v>2014</v>
      </c>
      <c r="N74" s="1">
        <v>2016</v>
      </c>
      <c r="O74" s="3">
        <v>36135</v>
      </c>
    </row>
    <row r="75" spans="1:15" s="1" customFormat="1" x14ac:dyDescent="0.2">
      <c r="A75" s="14">
        <v>384</v>
      </c>
      <c r="B75" s="4" t="s">
        <v>2836</v>
      </c>
      <c r="C75" s="1" t="s">
        <v>1178</v>
      </c>
      <c r="D75" s="1" t="s">
        <v>13</v>
      </c>
      <c r="E75" s="1" t="s">
        <v>289</v>
      </c>
      <c r="F75" s="1" t="s">
        <v>1179</v>
      </c>
      <c r="G75" s="1" t="s">
        <v>3395</v>
      </c>
      <c r="H75" s="1" t="s">
        <v>15</v>
      </c>
      <c r="I75" s="1" t="s">
        <v>15</v>
      </c>
      <c r="J75" s="1">
        <v>5</v>
      </c>
      <c r="K75" s="2">
        <v>5</v>
      </c>
      <c r="L75" s="11">
        <f t="shared" si="2"/>
        <v>10</v>
      </c>
      <c r="M75" s="1">
        <v>2014</v>
      </c>
      <c r="N75" s="1">
        <v>2016</v>
      </c>
      <c r="O75" s="3">
        <v>36409</v>
      </c>
    </row>
    <row r="76" spans="1:15" s="1" customFormat="1" x14ac:dyDescent="0.2">
      <c r="A76" s="14">
        <v>385</v>
      </c>
      <c r="B76" s="4" t="s">
        <v>2837</v>
      </c>
      <c r="C76" s="1" t="s">
        <v>105</v>
      </c>
      <c r="D76" s="1" t="s">
        <v>13</v>
      </c>
      <c r="E76" s="1" t="s">
        <v>106</v>
      </c>
      <c r="F76" s="1" t="s">
        <v>107</v>
      </c>
      <c r="G76" s="1" t="s">
        <v>3395</v>
      </c>
      <c r="H76" s="1" t="s">
        <v>15</v>
      </c>
      <c r="I76" s="1" t="s">
        <v>15</v>
      </c>
      <c r="J76" s="1">
        <v>5</v>
      </c>
      <c r="K76" s="2">
        <v>5</v>
      </c>
      <c r="L76" s="11">
        <f t="shared" si="2"/>
        <v>10</v>
      </c>
      <c r="M76" s="1">
        <v>2014</v>
      </c>
      <c r="N76" s="1">
        <v>2016</v>
      </c>
      <c r="O76" s="3">
        <v>36366</v>
      </c>
    </row>
    <row r="77" spans="1:15" s="1" customFormat="1" x14ac:dyDescent="0.2">
      <c r="A77" s="14">
        <v>386</v>
      </c>
      <c r="B77" s="4" t="s">
        <v>2838</v>
      </c>
      <c r="C77" s="1" t="s">
        <v>102</v>
      </c>
      <c r="D77" s="1" t="s">
        <v>13</v>
      </c>
      <c r="E77" s="1" t="s">
        <v>103</v>
      </c>
      <c r="F77" s="1" t="s">
        <v>104</v>
      </c>
      <c r="G77" s="1" t="s">
        <v>3395</v>
      </c>
      <c r="H77" s="1" t="s">
        <v>17</v>
      </c>
      <c r="I77" s="1" t="s">
        <v>17</v>
      </c>
      <c r="J77" s="1">
        <v>5</v>
      </c>
      <c r="K77" s="2">
        <v>5</v>
      </c>
      <c r="L77" s="11">
        <f t="shared" si="2"/>
        <v>10</v>
      </c>
      <c r="M77" s="1">
        <v>2014</v>
      </c>
      <c r="N77" s="1">
        <v>2016</v>
      </c>
      <c r="O77" s="3">
        <v>36374</v>
      </c>
    </row>
    <row r="78" spans="1:15" s="1" customFormat="1" x14ac:dyDescent="0.2">
      <c r="A78" s="14">
        <v>387</v>
      </c>
      <c r="B78" s="4" t="s">
        <v>2839</v>
      </c>
      <c r="C78" s="1" t="s">
        <v>1827</v>
      </c>
      <c r="D78" s="1" t="s">
        <v>13</v>
      </c>
      <c r="E78" s="1" t="s">
        <v>825</v>
      </c>
      <c r="F78" s="1" t="s">
        <v>1828</v>
      </c>
      <c r="G78" s="1" t="s">
        <v>3395</v>
      </c>
      <c r="H78" s="1" t="s">
        <v>15</v>
      </c>
      <c r="I78" s="1" t="s">
        <v>15</v>
      </c>
      <c r="J78" s="1">
        <v>5</v>
      </c>
      <c r="K78" s="2">
        <v>5</v>
      </c>
      <c r="L78" s="11">
        <f t="shared" si="2"/>
        <v>10</v>
      </c>
      <c r="M78" s="1">
        <v>2013</v>
      </c>
      <c r="N78" s="1">
        <v>2015</v>
      </c>
      <c r="O78" s="3">
        <v>35358</v>
      </c>
    </row>
    <row r="79" spans="1:15" s="1" customFormat="1" x14ac:dyDescent="0.2">
      <c r="A79" s="14">
        <v>388</v>
      </c>
      <c r="B79" s="4" t="s">
        <v>2840</v>
      </c>
      <c r="C79" s="1" t="s">
        <v>698</v>
      </c>
      <c r="D79" s="1" t="s">
        <v>13</v>
      </c>
      <c r="E79" s="1" t="s">
        <v>699</v>
      </c>
      <c r="F79" s="1" t="s">
        <v>700</v>
      </c>
      <c r="G79" s="1" t="s">
        <v>3395</v>
      </c>
      <c r="H79" s="1" t="s">
        <v>15</v>
      </c>
      <c r="I79" s="1" t="s">
        <v>15</v>
      </c>
      <c r="J79" s="1">
        <v>5</v>
      </c>
      <c r="K79" s="2">
        <v>5</v>
      </c>
      <c r="L79" s="11">
        <f t="shared" si="2"/>
        <v>10</v>
      </c>
      <c r="M79" s="1">
        <v>2013</v>
      </c>
      <c r="N79" s="1">
        <v>2015</v>
      </c>
      <c r="O79" s="3">
        <v>35591</v>
      </c>
    </row>
    <row r="80" spans="1:15" s="1" customFormat="1" x14ac:dyDescent="0.2">
      <c r="A80" s="14">
        <v>389</v>
      </c>
      <c r="B80" s="4" t="s">
        <v>2841</v>
      </c>
      <c r="C80" s="1" t="s">
        <v>607</v>
      </c>
      <c r="D80" s="1" t="s">
        <v>13</v>
      </c>
      <c r="E80" s="1" t="s">
        <v>608</v>
      </c>
      <c r="F80" s="1" t="s">
        <v>609</v>
      </c>
      <c r="G80" s="1" t="s">
        <v>3395</v>
      </c>
      <c r="H80" s="1" t="s">
        <v>15</v>
      </c>
      <c r="I80" s="1" t="s">
        <v>15</v>
      </c>
      <c r="J80" s="1">
        <v>5</v>
      </c>
      <c r="K80" s="2">
        <v>5</v>
      </c>
      <c r="L80" s="11">
        <f t="shared" si="2"/>
        <v>10</v>
      </c>
      <c r="M80" s="1">
        <v>2013</v>
      </c>
      <c r="N80" s="1">
        <v>2015</v>
      </c>
      <c r="O80" s="3">
        <v>35778</v>
      </c>
    </row>
    <row r="81" spans="1:15" s="1" customFormat="1" x14ac:dyDescent="0.2">
      <c r="A81" s="14">
        <v>390</v>
      </c>
      <c r="B81" s="4" t="s">
        <v>2842</v>
      </c>
      <c r="C81" s="1" t="s">
        <v>461</v>
      </c>
      <c r="D81" s="1" t="s">
        <v>13</v>
      </c>
      <c r="E81" s="1" t="s">
        <v>462</v>
      </c>
      <c r="F81" s="1" t="s">
        <v>463</v>
      </c>
      <c r="G81" s="1" t="s">
        <v>3395</v>
      </c>
      <c r="H81" s="1" t="s">
        <v>15</v>
      </c>
      <c r="I81" s="1" t="s">
        <v>15</v>
      </c>
      <c r="J81" s="1">
        <v>5</v>
      </c>
      <c r="K81" s="2">
        <v>5</v>
      </c>
      <c r="L81" s="11">
        <f t="shared" si="2"/>
        <v>10</v>
      </c>
      <c r="M81" s="1">
        <v>2014</v>
      </c>
      <c r="N81" s="1">
        <v>2016</v>
      </c>
      <c r="O81" s="3">
        <v>35820</v>
      </c>
    </row>
    <row r="82" spans="1:15" s="1" customFormat="1" x14ac:dyDescent="0.2">
      <c r="A82" s="14">
        <v>391</v>
      </c>
      <c r="B82" s="4" t="s">
        <v>2843</v>
      </c>
      <c r="C82" s="1" t="s">
        <v>245</v>
      </c>
      <c r="D82" s="1" t="s">
        <v>13</v>
      </c>
      <c r="E82" s="1" t="s">
        <v>246</v>
      </c>
      <c r="F82" s="1" t="s">
        <v>247</v>
      </c>
      <c r="G82" s="1" t="s">
        <v>3395</v>
      </c>
      <c r="H82" s="1" t="s">
        <v>15</v>
      </c>
      <c r="I82" s="1" t="s">
        <v>15</v>
      </c>
      <c r="J82" s="1">
        <v>5</v>
      </c>
      <c r="K82" s="2">
        <v>5</v>
      </c>
      <c r="L82" s="11">
        <f t="shared" ref="L82:L145" si="3">J82+K82</f>
        <v>10</v>
      </c>
      <c r="M82" s="1">
        <v>2014</v>
      </c>
      <c r="N82" s="1">
        <v>2016</v>
      </c>
      <c r="O82" s="3">
        <v>36161</v>
      </c>
    </row>
    <row r="83" spans="1:15" s="1" customFormat="1" x14ac:dyDescent="0.2">
      <c r="A83" s="14">
        <v>392</v>
      </c>
      <c r="B83" s="4" t="s">
        <v>2844</v>
      </c>
      <c r="C83" s="1" t="s">
        <v>1894</v>
      </c>
      <c r="D83" s="1" t="s">
        <v>13</v>
      </c>
      <c r="E83" s="1" t="s">
        <v>1895</v>
      </c>
      <c r="F83" s="1" t="s">
        <v>1896</v>
      </c>
      <c r="G83" s="1" t="s">
        <v>3395</v>
      </c>
      <c r="H83" s="1" t="s">
        <v>15</v>
      </c>
      <c r="I83" s="1" t="s">
        <v>15</v>
      </c>
      <c r="J83" s="1">
        <v>5</v>
      </c>
      <c r="K83" s="2">
        <v>5</v>
      </c>
      <c r="L83" s="11">
        <f t="shared" si="3"/>
        <v>10</v>
      </c>
      <c r="M83" s="1">
        <v>2014</v>
      </c>
      <c r="N83" s="1">
        <v>2016</v>
      </c>
      <c r="O83" s="3">
        <v>36426</v>
      </c>
    </row>
    <row r="84" spans="1:15" s="1" customFormat="1" x14ac:dyDescent="0.2">
      <c r="A84" s="14">
        <v>393</v>
      </c>
      <c r="B84" s="4" t="s">
        <v>2845</v>
      </c>
      <c r="C84" s="1" t="s">
        <v>369</v>
      </c>
      <c r="D84" s="1" t="s">
        <v>13</v>
      </c>
      <c r="E84" s="1" t="s">
        <v>370</v>
      </c>
      <c r="F84" s="1" t="s">
        <v>371</v>
      </c>
      <c r="G84" s="1" t="s">
        <v>3395</v>
      </c>
      <c r="H84" s="1" t="s">
        <v>15</v>
      </c>
      <c r="I84" s="1" t="s">
        <v>15</v>
      </c>
      <c r="J84" s="1">
        <v>5</v>
      </c>
      <c r="K84" s="2">
        <v>5</v>
      </c>
      <c r="L84" s="11">
        <f t="shared" si="3"/>
        <v>10</v>
      </c>
      <c r="M84" s="1">
        <v>2014</v>
      </c>
      <c r="N84" s="1">
        <v>2016</v>
      </c>
      <c r="O84" s="3">
        <v>36012</v>
      </c>
    </row>
    <row r="85" spans="1:15" s="1" customFormat="1" x14ac:dyDescent="0.2">
      <c r="A85" s="14">
        <v>394</v>
      </c>
      <c r="B85" s="4" t="s">
        <v>2846</v>
      </c>
      <c r="C85" s="1" t="s">
        <v>499</v>
      </c>
      <c r="D85" s="1" t="s">
        <v>19</v>
      </c>
      <c r="E85" s="1" t="s">
        <v>289</v>
      </c>
      <c r="F85" s="1" t="s">
        <v>500</v>
      </c>
      <c r="G85" s="1" t="s">
        <v>3395</v>
      </c>
      <c r="H85" s="1" t="s">
        <v>15</v>
      </c>
      <c r="I85" s="1" t="s">
        <v>15</v>
      </c>
      <c r="J85" s="1">
        <v>5</v>
      </c>
      <c r="K85" s="2">
        <v>5</v>
      </c>
      <c r="L85" s="11">
        <f t="shared" si="3"/>
        <v>10</v>
      </c>
      <c r="M85" s="1">
        <v>2014</v>
      </c>
      <c r="N85" s="1">
        <v>2016</v>
      </c>
      <c r="O85" s="3">
        <v>35767</v>
      </c>
    </row>
    <row r="86" spans="1:15" s="1" customFormat="1" x14ac:dyDescent="0.2">
      <c r="A86" s="14">
        <v>395</v>
      </c>
      <c r="B86" s="4" t="s">
        <v>2847</v>
      </c>
      <c r="C86" s="1" t="s">
        <v>359</v>
      </c>
      <c r="D86" s="1" t="s">
        <v>13</v>
      </c>
      <c r="E86" s="1" t="s">
        <v>360</v>
      </c>
      <c r="F86" s="1" t="s">
        <v>361</v>
      </c>
      <c r="G86" s="1" t="s">
        <v>3395</v>
      </c>
      <c r="H86" s="1" t="s">
        <v>49</v>
      </c>
      <c r="I86" s="1" t="s">
        <v>15</v>
      </c>
      <c r="J86" s="1">
        <v>5</v>
      </c>
      <c r="K86" s="2">
        <v>5</v>
      </c>
      <c r="L86" s="11">
        <f t="shared" si="3"/>
        <v>10</v>
      </c>
      <c r="M86" s="1">
        <v>2014</v>
      </c>
      <c r="N86" s="1">
        <v>2016</v>
      </c>
      <c r="O86" s="3">
        <v>36024</v>
      </c>
    </row>
    <row r="87" spans="1:15" s="1" customFormat="1" x14ac:dyDescent="0.2">
      <c r="A87" s="14">
        <v>396</v>
      </c>
      <c r="B87" s="207" t="s">
        <v>2848</v>
      </c>
      <c r="C87" s="208" t="s">
        <v>279</v>
      </c>
      <c r="D87" s="208" t="s">
        <v>13</v>
      </c>
      <c r="E87" s="208" t="s">
        <v>3421</v>
      </c>
      <c r="F87" s="208" t="s">
        <v>280</v>
      </c>
      <c r="G87" s="208" t="s">
        <v>3395</v>
      </c>
      <c r="H87" s="208" t="s">
        <v>15</v>
      </c>
      <c r="I87" s="208" t="s">
        <v>15</v>
      </c>
      <c r="J87" s="208">
        <v>5</v>
      </c>
      <c r="K87" s="209">
        <v>5</v>
      </c>
      <c r="L87" s="210">
        <f t="shared" si="3"/>
        <v>10</v>
      </c>
      <c r="M87" s="208">
        <v>2014</v>
      </c>
      <c r="N87" s="208">
        <v>2016</v>
      </c>
      <c r="O87" s="211">
        <v>36127</v>
      </c>
    </row>
    <row r="88" spans="1:15" s="1" customFormat="1" x14ac:dyDescent="0.2">
      <c r="A88" s="14">
        <v>397</v>
      </c>
      <c r="B88" s="4" t="s">
        <v>2849</v>
      </c>
      <c r="C88" s="1" t="s">
        <v>1666</v>
      </c>
      <c r="D88" s="1" t="s">
        <v>13</v>
      </c>
      <c r="E88" s="1" t="s">
        <v>1667</v>
      </c>
      <c r="F88" s="1" t="s">
        <v>1668</v>
      </c>
      <c r="G88" s="1" t="s">
        <v>3395</v>
      </c>
      <c r="H88" s="1" t="s">
        <v>17</v>
      </c>
      <c r="I88" s="1" t="s">
        <v>15</v>
      </c>
      <c r="J88" s="1">
        <v>5</v>
      </c>
      <c r="K88" s="2">
        <v>5</v>
      </c>
      <c r="L88" s="11">
        <f t="shared" si="3"/>
        <v>10</v>
      </c>
      <c r="M88" s="1">
        <v>2014</v>
      </c>
      <c r="N88" s="1">
        <v>2016</v>
      </c>
      <c r="O88" s="3">
        <v>36524</v>
      </c>
    </row>
    <row r="89" spans="1:15" s="1" customFormat="1" x14ac:dyDescent="0.2">
      <c r="A89" s="14">
        <v>398</v>
      </c>
      <c r="B89" s="4" t="s">
        <v>2850</v>
      </c>
      <c r="C89" s="1" t="s">
        <v>914</v>
      </c>
      <c r="D89" s="1" t="s">
        <v>13</v>
      </c>
      <c r="E89" s="1" t="s">
        <v>915</v>
      </c>
      <c r="F89" s="1" t="s">
        <v>916</v>
      </c>
      <c r="G89" s="1" t="s">
        <v>3395</v>
      </c>
      <c r="H89" s="1" t="s">
        <v>15</v>
      </c>
      <c r="I89" s="1" t="s">
        <v>15</v>
      </c>
      <c r="J89" s="1">
        <v>5</v>
      </c>
      <c r="K89" s="2">
        <v>5</v>
      </c>
      <c r="L89" s="11">
        <f t="shared" si="3"/>
        <v>10</v>
      </c>
      <c r="M89" s="1">
        <v>2014</v>
      </c>
      <c r="N89" s="1">
        <v>2016</v>
      </c>
      <c r="O89" s="3">
        <v>35955</v>
      </c>
    </row>
    <row r="90" spans="1:15" s="1" customFormat="1" x14ac:dyDescent="0.2">
      <c r="A90" s="14">
        <v>399</v>
      </c>
      <c r="B90" s="4" t="s">
        <v>2851</v>
      </c>
      <c r="C90" s="1" t="s">
        <v>2180</v>
      </c>
      <c r="D90" s="1" t="s">
        <v>13</v>
      </c>
      <c r="E90" s="1" t="s">
        <v>2181</v>
      </c>
      <c r="F90" s="1" t="s">
        <v>654</v>
      </c>
      <c r="G90" s="1" t="s">
        <v>3395</v>
      </c>
      <c r="H90" s="1" t="s">
        <v>49</v>
      </c>
      <c r="I90" s="1" t="s">
        <v>49</v>
      </c>
      <c r="J90" s="1">
        <v>4.9400000000000004</v>
      </c>
      <c r="K90" s="2">
        <v>4.92</v>
      </c>
      <c r="L90" s="11">
        <f t="shared" si="3"/>
        <v>9.86</v>
      </c>
      <c r="M90" s="1">
        <v>2014</v>
      </c>
      <c r="N90" s="1">
        <v>2016</v>
      </c>
      <c r="O90" s="3">
        <v>35591</v>
      </c>
    </row>
    <row r="91" spans="1:15" s="1" customFormat="1" x14ac:dyDescent="0.2">
      <c r="A91" s="14">
        <v>400</v>
      </c>
      <c r="B91" s="4" t="s">
        <v>2852</v>
      </c>
      <c r="C91" s="1" t="s">
        <v>1319</v>
      </c>
      <c r="D91" s="1" t="s">
        <v>13</v>
      </c>
      <c r="E91" s="1" t="s">
        <v>1320</v>
      </c>
      <c r="F91" s="1" t="s">
        <v>1321</v>
      </c>
      <c r="G91" s="1" t="s">
        <v>3395</v>
      </c>
      <c r="H91" s="1" t="s">
        <v>17</v>
      </c>
      <c r="I91" s="1" t="s">
        <v>17</v>
      </c>
      <c r="J91" s="1">
        <v>5</v>
      </c>
      <c r="K91" s="2">
        <v>5</v>
      </c>
      <c r="L91" s="11">
        <f t="shared" si="3"/>
        <v>10</v>
      </c>
      <c r="M91" s="1">
        <v>2013</v>
      </c>
      <c r="N91" s="1">
        <v>2015</v>
      </c>
      <c r="O91" s="3">
        <v>35551</v>
      </c>
    </row>
    <row r="92" spans="1:15" s="1" customFormat="1" x14ac:dyDescent="0.2">
      <c r="A92" s="14">
        <v>401</v>
      </c>
      <c r="B92" s="4" t="s">
        <v>2853</v>
      </c>
      <c r="C92" s="1" t="s">
        <v>1674</v>
      </c>
      <c r="D92" s="1" t="s">
        <v>13</v>
      </c>
      <c r="E92" s="1" t="s">
        <v>1675</v>
      </c>
      <c r="F92" s="1" t="s">
        <v>323</v>
      </c>
      <c r="G92" s="1" t="s">
        <v>3395</v>
      </c>
      <c r="H92" s="1" t="s">
        <v>15</v>
      </c>
      <c r="I92" s="1" t="s">
        <v>15</v>
      </c>
      <c r="J92" s="1">
        <v>5</v>
      </c>
      <c r="K92" s="2">
        <v>5</v>
      </c>
      <c r="L92" s="11">
        <f t="shared" si="3"/>
        <v>10</v>
      </c>
      <c r="M92" s="1">
        <v>2014</v>
      </c>
      <c r="N92" s="1">
        <v>2016</v>
      </c>
      <c r="O92" s="3">
        <v>36206</v>
      </c>
    </row>
    <row r="93" spans="1:15" s="1" customFormat="1" x14ac:dyDescent="0.2">
      <c r="A93" s="14">
        <v>402</v>
      </c>
      <c r="B93" s="4" t="s">
        <v>2854</v>
      </c>
      <c r="C93" s="1" t="s">
        <v>604</v>
      </c>
      <c r="D93" s="1" t="s">
        <v>13</v>
      </c>
      <c r="E93" s="1" t="s">
        <v>605</v>
      </c>
      <c r="F93" s="1" t="s">
        <v>221</v>
      </c>
      <c r="G93" s="1" t="s">
        <v>3395</v>
      </c>
      <c r="H93" s="1" t="s">
        <v>15</v>
      </c>
      <c r="I93" s="1" t="s">
        <v>15</v>
      </c>
      <c r="J93" s="1">
        <v>5</v>
      </c>
      <c r="K93" s="2">
        <v>5</v>
      </c>
      <c r="L93" s="11">
        <f t="shared" si="3"/>
        <v>10</v>
      </c>
      <c r="M93" s="1">
        <v>2013</v>
      </c>
      <c r="N93" s="1">
        <v>2015</v>
      </c>
      <c r="O93" s="3">
        <v>35797</v>
      </c>
    </row>
    <row r="94" spans="1:15" s="1" customFormat="1" x14ac:dyDescent="0.2">
      <c r="A94" s="14">
        <v>403</v>
      </c>
      <c r="B94" s="4" t="s">
        <v>2855</v>
      </c>
      <c r="C94" s="1" t="s">
        <v>1436</v>
      </c>
      <c r="D94" s="1" t="s">
        <v>13</v>
      </c>
      <c r="E94" s="1" t="s">
        <v>1437</v>
      </c>
      <c r="F94" s="1" t="s">
        <v>1086</v>
      </c>
      <c r="G94" s="1" t="s">
        <v>3395</v>
      </c>
      <c r="H94" s="1" t="s">
        <v>15</v>
      </c>
      <c r="I94" s="1" t="s">
        <v>15</v>
      </c>
      <c r="J94" s="1">
        <v>5</v>
      </c>
      <c r="K94" s="2">
        <v>5</v>
      </c>
      <c r="L94" s="11">
        <f t="shared" si="3"/>
        <v>10</v>
      </c>
      <c r="M94" s="1">
        <v>2014</v>
      </c>
      <c r="N94" s="1">
        <v>2016</v>
      </c>
      <c r="O94" s="3">
        <v>35751</v>
      </c>
    </row>
    <row r="95" spans="1:15" s="1" customFormat="1" x14ac:dyDescent="0.2">
      <c r="A95" s="14">
        <v>404</v>
      </c>
      <c r="B95" s="4" t="s">
        <v>2856</v>
      </c>
      <c r="C95" s="1" t="s">
        <v>1886</v>
      </c>
      <c r="D95" s="1" t="s">
        <v>13</v>
      </c>
      <c r="E95" s="1" t="s">
        <v>618</v>
      </c>
      <c r="F95" s="1" t="s">
        <v>561</v>
      </c>
      <c r="G95" s="1" t="s">
        <v>3395</v>
      </c>
      <c r="H95" s="1" t="s">
        <v>15</v>
      </c>
      <c r="I95" s="1" t="s">
        <v>15</v>
      </c>
      <c r="J95" s="1">
        <v>5</v>
      </c>
      <c r="K95" s="2">
        <v>5</v>
      </c>
      <c r="L95" s="11">
        <f t="shared" si="3"/>
        <v>10</v>
      </c>
      <c r="M95" s="1">
        <v>2014</v>
      </c>
      <c r="N95" s="1">
        <v>2016</v>
      </c>
      <c r="O95" s="3">
        <v>36125</v>
      </c>
    </row>
    <row r="96" spans="1:15" s="1" customFormat="1" x14ac:dyDescent="0.2">
      <c r="A96" s="14">
        <v>405</v>
      </c>
      <c r="B96" s="4" t="s">
        <v>2857</v>
      </c>
      <c r="C96" s="1" t="s">
        <v>1352</v>
      </c>
      <c r="D96" s="1" t="s">
        <v>13</v>
      </c>
      <c r="E96" s="1" t="s">
        <v>1353</v>
      </c>
      <c r="F96" s="1" t="s">
        <v>1354</v>
      </c>
      <c r="G96" s="1" t="s">
        <v>3395</v>
      </c>
      <c r="H96" s="1" t="s">
        <v>15</v>
      </c>
      <c r="I96" s="1" t="s">
        <v>15</v>
      </c>
      <c r="J96" s="1">
        <v>5</v>
      </c>
      <c r="K96" s="2">
        <v>5</v>
      </c>
      <c r="L96" s="11">
        <f t="shared" si="3"/>
        <v>10</v>
      </c>
      <c r="M96" s="1">
        <v>2014</v>
      </c>
      <c r="N96" s="1">
        <v>2016</v>
      </c>
      <c r="O96" s="3">
        <v>36379</v>
      </c>
    </row>
    <row r="97" spans="1:15" s="1" customFormat="1" x14ac:dyDescent="0.2">
      <c r="A97" s="14">
        <v>406</v>
      </c>
      <c r="B97" s="4" t="s">
        <v>2858</v>
      </c>
      <c r="C97" s="1" t="s">
        <v>1478</v>
      </c>
      <c r="D97" s="1" t="s">
        <v>13</v>
      </c>
      <c r="E97" s="1" t="s">
        <v>1479</v>
      </c>
      <c r="F97" s="1" t="s">
        <v>1480</v>
      </c>
      <c r="G97" s="1" t="s">
        <v>3395</v>
      </c>
      <c r="H97" s="1" t="s">
        <v>15</v>
      </c>
      <c r="I97" s="1" t="s">
        <v>15</v>
      </c>
      <c r="J97" s="1">
        <v>5</v>
      </c>
      <c r="K97" s="2">
        <v>5</v>
      </c>
      <c r="L97" s="11">
        <f t="shared" si="3"/>
        <v>10</v>
      </c>
      <c r="M97" s="1">
        <v>2013</v>
      </c>
      <c r="N97" s="1">
        <v>2015</v>
      </c>
      <c r="O97" s="3">
        <v>35789</v>
      </c>
    </row>
    <row r="98" spans="1:15" s="1" customFormat="1" x14ac:dyDescent="0.2">
      <c r="A98" s="14">
        <v>407</v>
      </c>
      <c r="B98" s="4" t="s">
        <v>2859</v>
      </c>
      <c r="C98" s="1" t="s">
        <v>2178</v>
      </c>
      <c r="D98" s="1" t="s">
        <v>13</v>
      </c>
      <c r="E98" s="1" t="s">
        <v>2179</v>
      </c>
      <c r="F98" s="1" t="s">
        <v>1874</v>
      </c>
      <c r="G98" s="1" t="s">
        <v>3395</v>
      </c>
      <c r="H98" s="1" t="s">
        <v>97</v>
      </c>
      <c r="I98" s="1" t="s">
        <v>97</v>
      </c>
      <c r="J98" s="1">
        <v>4.9400000000000004</v>
      </c>
      <c r="K98" s="2">
        <v>4.92</v>
      </c>
      <c r="L98" s="11">
        <f t="shared" si="3"/>
        <v>9.86</v>
      </c>
      <c r="M98" s="1">
        <v>2014</v>
      </c>
      <c r="N98" s="1">
        <v>2016</v>
      </c>
      <c r="O98" s="3">
        <v>35599</v>
      </c>
    </row>
    <row r="99" spans="1:15" s="1" customFormat="1" x14ac:dyDescent="0.2">
      <c r="A99" s="14">
        <v>408</v>
      </c>
      <c r="B99" s="4" t="s">
        <v>2860</v>
      </c>
      <c r="C99" s="1" t="s">
        <v>570</v>
      </c>
      <c r="D99" s="1" t="s">
        <v>19</v>
      </c>
      <c r="E99" s="1" t="s">
        <v>571</v>
      </c>
      <c r="F99" s="1" t="s">
        <v>572</v>
      </c>
      <c r="G99" s="1" t="s">
        <v>3395</v>
      </c>
      <c r="H99" s="1" t="s">
        <v>15</v>
      </c>
      <c r="I99" s="1" t="s">
        <v>15</v>
      </c>
      <c r="J99" s="1">
        <v>5</v>
      </c>
      <c r="K99" s="2">
        <v>5</v>
      </c>
      <c r="L99" s="11">
        <f t="shared" si="3"/>
        <v>10</v>
      </c>
      <c r="M99" s="1">
        <v>2014</v>
      </c>
      <c r="N99" s="1">
        <v>2016</v>
      </c>
      <c r="O99" s="3">
        <v>35464</v>
      </c>
    </row>
    <row r="100" spans="1:15" s="1" customFormat="1" x14ac:dyDescent="0.2">
      <c r="A100" s="14">
        <v>409</v>
      </c>
      <c r="B100" s="4" t="s">
        <v>2861</v>
      </c>
      <c r="C100" s="1" t="s">
        <v>1073</v>
      </c>
      <c r="D100" s="1" t="s">
        <v>13</v>
      </c>
      <c r="E100" s="1" t="s">
        <v>1074</v>
      </c>
      <c r="F100" s="1" t="s">
        <v>680</v>
      </c>
      <c r="G100" s="1" t="s">
        <v>3395</v>
      </c>
      <c r="H100" s="1" t="s">
        <v>15</v>
      </c>
      <c r="I100" s="1" t="s">
        <v>15</v>
      </c>
      <c r="J100" s="1">
        <v>5</v>
      </c>
      <c r="K100" s="2">
        <v>5</v>
      </c>
      <c r="L100" s="11">
        <f t="shared" si="3"/>
        <v>10</v>
      </c>
      <c r="M100" s="1">
        <v>2013</v>
      </c>
      <c r="N100" s="1">
        <v>2015</v>
      </c>
      <c r="O100" s="3">
        <v>36149</v>
      </c>
    </row>
    <row r="101" spans="1:15" s="1" customFormat="1" x14ac:dyDescent="0.2">
      <c r="A101" s="14">
        <v>410</v>
      </c>
      <c r="B101" s="4" t="s">
        <v>2862</v>
      </c>
      <c r="C101" s="1" t="s">
        <v>1647</v>
      </c>
      <c r="D101" s="1" t="s">
        <v>13</v>
      </c>
      <c r="E101" s="1" t="s">
        <v>1648</v>
      </c>
      <c r="F101" s="1" t="s">
        <v>1649</v>
      </c>
      <c r="G101" s="1" t="s">
        <v>3395</v>
      </c>
      <c r="H101" s="1" t="s">
        <v>17</v>
      </c>
      <c r="I101" s="1" t="s">
        <v>17</v>
      </c>
      <c r="J101" s="1">
        <v>5</v>
      </c>
      <c r="K101" s="2">
        <v>5</v>
      </c>
      <c r="L101" s="11">
        <f t="shared" si="3"/>
        <v>10</v>
      </c>
      <c r="M101" s="1">
        <v>2013</v>
      </c>
      <c r="N101" s="1">
        <v>2015</v>
      </c>
      <c r="O101" s="3">
        <v>36039</v>
      </c>
    </row>
    <row r="102" spans="1:15" s="1" customFormat="1" x14ac:dyDescent="0.2">
      <c r="A102" s="14">
        <v>411</v>
      </c>
      <c r="B102" s="4" t="s">
        <v>2863</v>
      </c>
      <c r="C102" s="1" t="s">
        <v>1156</v>
      </c>
      <c r="D102" s="1" t="s">
        <v>13</v>
      </c>
      <c r="E102" s="1" t="s">
        <v>1157</v>
      </c>
      <c r="F102" s="1" t="s">
        <v>1158</v>
      </c>
      <c r="G102" s="1" t="s">
        <v>3395</v>
      </c>
      <c r="H102" s="1" t="s">
        <v>15</v>
      </c>
      <c r="I102" s="1" t="s">
        <v>15</v>
      </c>
      <c r="J102" s="1">
        <v>5</v>
      </c>
      <c r="K102" s="2">
        <v>5</v>
      </c>
      <c r="L102" s="11">
        <f t="shared" si="3"/>
        <v>10</v>
      </c>
      <c r="M102" s="1">
        <v>2014</v>
      </c>
      <c r="N102" s="1">
        <v>2016</v>
      </c>
      <c r="O102" s="3">
        <v>36525</v>
      </c>
    </row>
    <row r="103" spans="1:15" s="1" customFormat="1" x14ac:dyDescent="0.2">
      <c r="A103" s="14">
        <v>412</v>
      </c>
      <c r="B103" s="4" t="s">
        <v>2864</v>
      </c>
      <c r="C103" s="1" t="s">
        <v>1186</v>
      </c>
      <c r="D103" s="1" t="s">
        <v>13</v>
      </c>
      <c r="E103" s="1" t="s">
        <v>1187</v>
      </c>
      <c r="F103" s="1" t="s">
        <v>1188</v>
      </c>
      <c r="G103" s="1" t="s">
        <v>3395</v>
      </c>
      <c r="H103" s="1" t="s">
        <v>15</v>
      </c>
      <c r="I103" s="1" t="s">
        <v>15</v>
      </c>
      <c r="J103" s="1">
        <v>5</v>
      </c>
      <c r="K103" s="2">
        <v>5</v>
      </c>
      <c r="L103" s="11">
        <f t="shared" si="3"/>
        <v>10</v>
      </c>
      <c r="M103" s="1">
        <v>2014</v>
      </c>
      <c r="N103" s="1">
        <v>2016</v>
      </c>
      <c r="O103" s="3">
        <v>36340</v>
      </c>
    </row>
    <row r="104" spans="1:15" s="1" customFormat="1" x14ac:dyDescent="0.2">
      <c r="A104" s="14">
        <v>413</v>
      </c>
      <c r="B104" s="4" t="s">
        <v>2865</v>
      </c>
      <c r="C104" s="1" t="s">
        <v>1155</v>
      </c>
      <c r="D104" s="1" t="s">
        <v>13</v>
      </c>
      <c r="E104" s="1" t="s">
        <v>1279</v>
      </c>
      <c r="F104" s="1" t="s">
        <v>1280</v>
      </c>
      <c r="G104" s="1" t="s">
        <v>3395</v>
      </c>
      <c r="H104" s="1" t="s">
        <v>15</v>
      </c>
      <c r="I104" s="1" t="s">
        <v>15</v>
      </c>
      <c r="J104" s="1">
        <v>5</v>
      </c>
      <c r="K104" s="2">
        <v>5</v>
      </c>
      <c r="L104" s="11">
        <f t="shared" si="3"/>
        <v>10</v>
      </c>
      <c r="M104" s="1">
        <v>2014</v>
      </c>
      <c r="N104" s="1">
        <v>2016</v>
      </c>
      <c r="O104" s="3">
        <v>35885</v>
      </c>
    </row>
    <row r="105" spans="1:15" s="1" customFormat="1" x14ac:dyDescent="0.2">
      <c r="A105" s="14">
        <v>414</v>
      </c>
      <c r="B105" s="4" t="s">
        <v>2866</v>
      </c>
      <c r="C105" s="1" t="s">
        <v>469</v>
      </c>
      <c r="D105" s="1" t="s">
        <v>19</v>
      </c>
      <c r="E105" s="1" t="s">
        <v>470</v>
      </c>
      <c r="F105" s="1" t="s">
        <v>471</v>
      </c>
      <c r="G105" s="1" t="s">
        <v>3395</v>
      </c>
      <c r="H105" s="1" t="s">
        <v>15</v>
      </c>
      <c r="I105" s="1" t="s">
        <v>15</v>
      </c>
      <c r="J105" s="1">
        <v>5</v>
      </c>
      <c r="K105" s="2">
        <v>5</v>
      </c>
      <c r="L105" s="11">
        <f t="shared" si="3"/>
        <v>10</v>
      </c>
      <c r="M105" s="1">
        <v>2014</v>
      </c>
      <c r="N105" s="1">
        <v>2016</v>
      </c>
      <c r="O105" s="3">
        <v>35806</v>
      </c>
    </row>
    <row r="106" spans="1:15" s="1" customFormat="1" x14ac:dyDescent="0.2">
      <c r="A106" s="14">
        <v>415</v>
      </c>
      <c r="B106" s="4" t="s">
        <v>2867</v>
      </c>
      <c r="C106" s="1" t="s">
        <v>1639</v>
      </c>
      <c r="D106" s="1" t="s">
        <v>19</v>
      </c>
      <c r="E106" s="1" t="s">
        <v>72</v>
      </c>
      <c r="F106" s="1" t="s">
        <v>1640</v>
      </c>
      <c r="G106" s="1" t="s">
        <v>3395</v>
      </c>
      <c r="H106" s="1" t="s">
        <v>15</v>
      </c>
      <c r="I106" s="1" t="s">
        <v>15</v>
      </c>
      <c r="J106" s="1">
        <v>5</v>
      </c>
      <c r="K106" s="2">
        <v>5</v>
      </c>
      <c r="L106" s="11">
        <f t="shared" si="3"/>
        <v>10</v>
      </c>
      <c r="M106" s="1">
        <v>2014</v>
      </c>
      <c r="N106" s="1">
        <v>2016</v>
      </c>
      <c r="O106" s="3">
        <v>35812</v>
      </c>
    </row>
    <row r="107" spans="1:15" s="1" customFormat="1" x14ac:dyDescent="0.2">
      <c r="A107" s="14">
        <v>416</v>
      </c>
      <c r="B107" s="4" t="s">
        <v>2868</v>
      </c>
      <c r="C107" s="1" t="s">
        <v>1289</v>
      </c>
      <c r="D107" s="1" t="s">
        <v>13</v>
      </c>
      <c r="E107" s="1" t="s">
        <v>1290</v>
      </c>
      <c r="F107" s="1" t="s">
        <v>1023</v>
      </c>
      <c r="G107" s="1" t="s">
        <v>3395</v>
      </c>
      <c r="H107" s="1" t="s">
        <v>15</v>
      </c>
      <c r="I107" s="1" t="s">
        <v>15</v>
      </c>
      <c r="J107" s="1">
        <v>5</v>
      </c>
      <c r="K107" s="2">
        <v>5</v>
      </c>
      <c r="L107" s="11">
        <f t="shared" si="3"/>
        <v>10</v>
      </c>
      <c r="M107" s="1">
        <v>2014</v>
      </c>
      <c r="N107" s="1">
        <v>2016</v>
      </c>
      <c r="O107" s="3">
        <v>35781</v>
      </c>
    </row>
    <row r="108" spans="1:15" s="1" customFormat="1" x14ac:dyDescent="0.2">
      <c r="A108" s="14">
        <v>417</v>
      </c>
      <c r="B108" s="4" t="s">
        <v>2869</v>
      </c>
      <c r="C108" s="1" t="s">
        <v>550</v>
      </c>
      <c r="D108" s="1" t="s">
        <v>13</v>
      </c>
      <c r="E108" s="1" t="s">
        <v>551</v>
      </c>
      <c r="F108" s="1" t="s">
        <v>552</v>
      </c>
      <c r="G108" s="1" t="s">
        <v>3395</v>
      </c>
      <c r="H108" s="1" t="s">
        <v>15</v>
      </c>
      <c r="I108" s="1" t="s">
        <v>15</v>
      </c>
      <c r="J108" s="1">
        <v>5</v>
      </c>
      <c r="K108" s="2">
        <v>5</v>
      </c>
      <c r="L108" s="11">
        <f t="shared" si="3"/>
        <v>10</v>
      </c>
      <c r="M108" s="1">
        <v>2014</v>
      </c>
      <c r="N108" s="1">
        <v>2016</v>
      </c>
      <c r="O108" s="3">
        <v>35567</v>
      </c>
    </row>
    <row r="109" spans="1:15" s="1" customFormat="1" x14ac:dyDescent="0.2">
      <c r="A109" s="14">
        <v>418</v>
      </c>
      <c r="B109" s="4" t="s">
        <v>2870</v>
      </c>
      <c r="C109" s="1" t="s">
        <v>79</v>
      </c>
      <c r="D109" s="1" t="s">
        <v>13</v>
      </c>
      <c r="E109" s="1" t="s">
        <v>535</v>
      </c>
      <c r="F109" s="1" t="s">
        <v>536</v>
      </c>
      <c r="G109" s="1" t="s">
        <v>3395</v>
      </c>
      <c r="H109" s="1" t="s">
        <v>15</v>
      </c>
      <c r="I109" s="1" t="s">
        <v>15</v>
      </c>
      <c r="J109" s="1">
        <v>5</v>
      </c>
      <c r="K109" s="2">
        <v>5</v>
      </c>
      <c r="L109" s="11">
        <f t="shared" si="3"/>
        <v>10</v>
      </c>
      <c r="M109" s="1">
        <v>2014</v>
      </c>
      <c r="N109" s="1">
        <v>2016</v>
      </c>
      <c r="O109" s="3">
        <v>35660</v>
      </c>
    </row>
    <row r="110" spans="1:15" s="1" customFormat="1" x14ac:dyDescent="0.2">
      <c r="A110" s="14">
        <v>419</v>
      </c>
      <c r="B110" s="4" t="s">
        <v>2871</v>
      </c>
      <c r="C110" s="1" t="s">
        <v>519</v>
      </c>
      <c r="D110" s="1" t="s">
        <v>19</v>
      </c>
      <c r="E110" s="1" t="s">
        <v>520</v>
      </c>
      <c r="F110" s="1" t="s">
        <v>394</v>
      </c>
      <c r="G110" s="1" t="s">
        <v>3395</v>
      </c>
      <c r="H110" s="1" t="s">
        <v>15</v>
      </c>
      <c r="I110" s="1" t="s">
        <v>15</v>
      </c>
      <c r="J110" s="1">
        <v>5</v>
      </c>
      <c r="K110" s="2">
        <v>5</v>
      </c>
      <c r="L110" s="11">
        <f t="shared" si="3"/>
        <v>10</v>
      </c>
      <c r="M110" s="1">
        <v>2014</v>
      </c>
      <c r="N110" s="1">
        <v>2016</v>
      </c>
      <c r="O110" s="3">
        <v>35696</v>
      </c>
    </row>
    <row r="111" spans="1:15" s="1" customFormat="1" x14ac:dyDescent="0.2">
      <c r="A111" s="14">
        <v>420</v>
      </c>
      <c r="B111" s="4" t="s">
        <v>2872</v>
      </c>
      <c r="C111" s="1" t="s">
        <v>1993</v>
      </c>
      <c r="D111" s="1" t="s">
        <v>19</v>
      </c>
      <c r="E111" s="1" t="s">
        <v>1994</v>
      </c>
      <c r="F111" s="1" t="s">
        <v>1995</v>
      </c>
      <c r="G111" s="1" t="s">
        <v>3395</v>
      </c>
      <c r="H111" s="1" t="s">
        <v>15</v>
      </c>
      <c r="I111" s="1" t="s">
        <v>15</v>
      </c>
      <c r="J111" s="1">
        <v>5</v>
      </c>
      <c r="K111" s="2">
        <v>5</v>
      </c>
      <c r="L111" s="11">
        <f t="shared" si="3"/>
        <v>10</v>
      </c>
      <c r="M111" s="1">
        <v>2014</v>
      </c>
      <c r="N111" s="1">
        <v>2016</v>
      </c>
      <c r="O111" s="3">
        <v>35685</v>
      </c>
    </row>
    <row r="112" spans="1:15" s="1" customFormat="1" x14ac:dyDescent="0.2">
      <c r="A112" s="14">
        <v>421</v>
      </c>
      <c r="B112" s="4" t="s">
        <v>2873</v>
      </c>
      <c r="C112" s="1" t="s">
        <v>1890</v>
      </c>
      <c r="D112" s="1" t="s">
        <v>13</v>
      </c>
      <c r="E112" s="1" t="s">
        <v>1891</v>
      </c>
      <c r="F112" s="1" t="s">
        <v>1435</v>
      </c>
      <c r="G112" s="1" t="s">
        <v>3395</v>
      </c>
      <c r="H112" s="1" t="s">
        <v>18</v>
      </c>
      <c r="I112" s="1" t="s">
        <v>18</v>
      </c>
      <c r="J112" s="1">
        <v>5</v>
      </c>
      <c r="K112" s="2">
        <v>5</v>
      </c>
      <c r="L112" s="11">
        <f t="shared" si="3"/>
        <v>10</v>
      </c>
      <c r="M112" s="1">
        <v>2014</v>
      </c>
      <c r="N112" s="1">
        <v>2016</v>
      </c>
      <c r="O112" s="3">
        <v>36187</v>
      </c>
    </row>
    <row r="113" spans="1:15" s="1" customFormat="1" x14ac:dyDescent="0.2">
      <c r="A113" s="14">
        <v>422</v>
      </c>
      <c r="B113" s="4" t="s">
        <v>2874</v>
      </c>
      <c r="C113" s="1" t="s">
        <v>259</v>
      </c>
      <c r="D113" s="1" t="s">
        <v>13</v>
      </c>
      <c r="E113" s="1" t="s">
        <v>260</v>
      </c>
      <c r="F113" s="1" t="s">
        <v>261</v>
      </c>
      <c r="G113" s="1" t="s">
        <v>3395</v>
      </c>
      <c r="H113" s="1" t="s">
        <v>15</v>
      </c>
      <c r="I113" s="1" t="s">
        <v>15</v>
      </c>
      <c r="J113" s="1">
        <v>5</v>
      </c>
      <c r="K113" s="2">
        <v>5</v>
      </c>
      <c r="L113" s="11">
        <f t="shared" si="3"/>
        <v>10</v>
      </c>
      <c r="M113" s="1">
        <v>2014</v>
      </c>
      <c r="N113" s="1">
        <v>2016</v>
      </c>
      <c r="O113" s="3">
        <v>36151</v>
      </c>
    </row>
    <row r="114" spans="1:15" s="1" customFormat="1" x14ac:dyDescent="0.2">
      <c r="A114" s="14">
        <v>423</v>
      </c>
      <c r="B114" s="4" t="s">
        <v>2875</v>
      </c>
      <c r="C114" s="1" t="s">
        <v>2026</v>
      </c>
      <c r="D114" s="1" t="s">
        <v>19</v>
      </c>
      <c r="E114" s="1" t="s">
        <v>637</v>
      </c>
      <c r="F114" s="1" t="s">
        <v>1145</v>
      </c>
      <c r="G114" s="1" t="s">
        <v>3395</v>
      </c>
      <c r="H114" s="1" t="s">
        <v>15</v>
      </c>
      <c r="I114" s="1" t="s">
        <v>15</v>
      </c>
      <c r="J114" s="1">
        <v>5</v>
      </c>
      <c r="K114" s="2">
        <v>5</v>
      </c>
      <c r="L114" s="11">
        <f t="shared" si="3"/>
        <v>10</v>
      </c>
      <c r="M114" s="1">
        <v>2013</v>
      </c>
      <c r="N114" s="1">
        <v>2015</v>
      </c>
      <c r="O114" s="3">
        <v>35437</v>
      </c>
    </row>
    <row r="115" spans="1:15" s="1" customFormat="1" x14ac:dyDescent="0.2">
      <c r="A115" s="14">
        <v>424</v>
      </c>
      <c r="B115" s="4" t="s">
        <v>2876</v>
      </c>
      <c r="C115" s="1" t="s">
        <v>1379</v>
      </c>
      <c r="D115" s="1" t="s">
        <v>13</v>
      </c>
      <c r="E115" s="1" t="s">
        <v>1380</v>
      </c>
      <c r="F115" s="1" t="s">
        <v>1381</v>
      </c>
      <c r="G115" s="1" t="s">
        <v>3395</v>
      </c>
      <c r="H115" s="1" t="s">
        <v>15</v>
      </c>
      <c r="I115" s="1" t="s">
        <v>15</v>
      </c>
      <c r="J115" s="1">
        <v>5</v>
      </c>
      <c r="K115" s="2">
        <v>5</v>
      </c>
      <c r="L115" s="11">
        <f t="shared" si="3"/>
        <v>10</v>
      </c>
      <c r="M115" s="1">
        <v>2014</v>
      </c>
      <c r="N115" s="1">
        <v>2016</v>
      </c>
      <c r="O115" s="3">
        <v>36137</v>
      </c>
    </row>
    <row r="116" spans="1:15" s="1" customFormat="1" x14ac:dyDescent="0.2">
      <c r="A116" s="14">
        <v>425</v>
      </c>
      <c r="B116" s="4" t="s">
        <v>2877</v>
      </c>
      <c r="C116" s="1" t="s">
        <v>1863</v>
      </c>
      <c r="D116" s="1" t="s">
        <v>13</v>
      </c>
      <c r="E116" s="1" t="s">
        <v>1864</v>
      </c>
      <c r="F116" s="1" t="s">
        <v>816</v>
      </c>
      <c r="G116" s="1" t="s">
        <v>3395</v>
      </c>
      <c r="H116" s="1" t="s">
        <v>15</v>
      </c>
      <c r="I116" s="1" t="s">
        <v>15</v>
      </c>
      <c r="J116" s="1">
        <v>5</v>
      </c>
      <c r="K116" s="2">
        <v>5</v>
      </c>
      <c r="L116" s="11">
        <f t="shared" si="3"/>
        <v>10</v>
      </c>
      <c r="M116" s="1">
        <v>2013</v>
      </c>
      <c r="N116" s="1">
        <v>2015</v>
      </c>
      <c r="O116" s="3">
        <v>35429</v>
      </c>
    </row>
    <row r="117" spans="1:15" s="1" customFormat="1" x14ac:dyDescent="0.2">
      <c r="A117" s="14">
        <v>426</v>
      </c>
      <c r="B117" s="4" t="s">
        <v>2878</v>
      </c>
      <c r="C117" s="1" t="s">
        <v>1100</v>
      </c>
      <c r="D117" s="1" t="s">
        <v>13</v>
      </c>
      <c r="E117" s="1" t="s">
        <v>1101</v>
      </c>
      <c r="F117" s="1" t="s">
        <v>1102</v>
      </c>
      <c r="G117" s="1" t="s">
        <v>3395</v>
      </c>
      <c r="H117" s="1" t="s">
        <v>15</v>
      </c>
      <c r="I117" s="1" t="s">
        <v>15</v>
      </c>
      <c r="J117" s="1">
        <v>5</v>
      </c>
      <c r="K117" s="2">
        <v>5</v>
      </c>
      <c r="L117" s="11">
        <f t="shared" si="3"/>
        <v>10</v>
      </c>
      <c r="M117" s="1">
        <v>2013</v>
      </c>
      <c r="N117" s="1">
        <v>2015</v>
      </c>
      <c r="O117" s="3">
        <v>35591</v>
      </c>
    </row>
    <row r="118" spans="1:15" s="1" customFormat="1" x14ac:dyDescent="0.2">
      <c r="A118" s="14">
        <v>427</v>
      </c>
      <c r="B118" s="4" t="s">
        <v>2879</v>
      </c>
      <c r="C118" s="1" t="s">
        <v>1184</v>
      </c>
      <c r="D118" s="1" t="s">
        <v>19</v>
      </c>
      <c r="E118" s="1" t="s">
        <v>1185</v>
      </c>
      <c r="F118" s="1" t="s">
        <v>27</v>
      </c>
      <c r="G118" s="1" t="s">
        <v>3395</v>
      </c>
      <c r="H118" s="1" t="s">
        <v>15</v>
      </c>
      <c r="I118" s="1" t="s">
        <v>15</v>
      </c>
      <c r="J118" s="1">
        <v>5</v>
      </c>
      <c r="K118" s="2">
        <v>5</v>
      </c>
      <c r="L118" s="11">
        <f t="shared" si="3"/>
        <v>10</v>
      </c>
      <c r="M118" s="1">
        <v>2014</v>
      </c>
      <c r="N118" s="1">
        <v>2016</v>
      </c>
      <c r="O118" s="3">
        <v>36343</v>
      </c>
    </row>
    <row r="119" spans="1:15" s="1" customFormat="1" x14ac:dyDescent="0.2">
      <c r="A119" s="14">
        <v>428</v>
      </c>
      <c r="B119" s="4" t="s">
        <v>2880</v>
      </c>
      <c r="C119" s="1" t="s">
        <v>425</v>
      </c>
      <c r="D119" s="1" t="s">
        <v>19</v>
      </c>
      <c r="E119" s="1" t="s">
        <v>426</v>
      </c>
      <c r="F119" s="1" t="s">
        <v>427</v>
      </c>
      <c r="G119" s="1" t="s">
        <v>3395</v>
      </c>
      <c r="H119" s="1" t="s">
        <v>15</v>
      </c>
      <c r="I119" s="1" t="s">
        <v>15</v>
      </c>
      <c r="J119" s="1">
        <v>5</v>
      </c>
      <c r="K119" s="2">
        <v>5</v>
      </c>
      <c r="L119" s="11">
        <f t="shared" si="3"/>
        <v>10</v>
      </c>
      <c r="M119" s="1">
        <v>2014</v>
      </c>
      <c r="N119" s="1">
        <v>2016</v>
      </c>
      <c r="O119" s="3">
        <v>35872</v>
      </c>
    </row>
    <row r="120" spans="1:15" s="1" customFormat="1" x14ac:dyDescent="0.2">
      <c r="A120" s="14">
        <v>429</v>
      </c>
      <c r="B120" s="4" t="s">
        <v>2881</v>
      </c>
      <c r="C120" s="1" t="s">
        <v>844</v>
      </c>
      <c r="D120" s="1" t="s">
        <v>13</v>
      </c>
      <c r="E120" s="1" t="s">
        <v>845</v>
      </c>
      <c r="F120" s="1" t="s">
        <v>846</v>
      </c>
      <c r="G120" s="1" t="s">
        <v>3395</v>
      </c>
      <c r="H120" s="1" t="s">
        <v>15</v>
      </c>
      <c r="I120" s="1" t="s">
        <v>15</v>
      </c>
      <c r="J120" s="1">
        <v>5</v>
      </c>
      <c r="K120" s="2">
        <v>5</v>
      </c>
      <c r="L120" s="11">
        <f t="shared" si="3"/>
        <v>10</v>
      </c>
      <c r="M120" s="1">
        <v>2014</v>
      </c>
      <c r="N120" s="1">
        <v>2016</v>
      </c>
      <c r="O120" s="3">
        <v>36098</v>
      </c>
    </row>
    <row r="121" spans="1:15" s="1" customFormat="1" x14ac:dyDescent="0.2">
      <c r="A121" s="14">
        <v>430</v>
      </c>
      <c r="B121" s="4" t="s">
        <v>2882</v>
      </c>
      <c r="C121" s="1" t="s">
        <v>1631</v>
      </c>
      <c r="D121" s="1" t="s">
        <v>19</v>
      </c>
      <c r="E121" s="1" t="s">
        <v>1632</v>
      </c>
      <c r="F121" s="1" t="s">
        <v>1633</v>
      </c>
      <c r="G121" s="1" t="s">
        <v>3395</v>
      </c>
      <c r="H121" s="1" t="s">
        <v>15</v>
      </c>
      <c r="I121" s="1" t="s">
        <v>15</v>
      </c>
      <c r="J121" s="1">
        <v>5</v>
      </c>
      <c r="K121" s="2">
        <v>5</v>
      </c>
      <c r="L121" s="11">
        <f t="shared" si="3"/>
        <v>10</v>
      </c>
      <c r="M121" s="1">
        <v>2014</v>
      </c>
      <c r="N121" s="1">
        <v>2016</v>
      </c>
      <c r="O121" s="3">
        <v>36006</v>
      </c>
    </row>
    <row r="122" spans="1:15" s="1" customFormat="1" x14ac:dyDescent="0.2">
      <c r="A122" s="14">
        <v>431</v>
      </c>
      <c r="B122" s="4" t="s">
        <v>2883</v>
      </c>
      <c r="C122" s="1" t="s">
        <v>716</v>
      </c>
      <c r="D122" s="1" t="s">
        <v>13</v>
      </c>
      <c r="E122" s="1" t="s">
        <v>717</v>
      </c>
      <c r="F122" s="1" t="s">
        <v>718</v>
      </c>
      <c r="G122" s="1" t="s">
        <v>3395</v>
      </c>
      <c r="H122" s="1" t="s">
        <v>15</v>
      </c>
      <c r="I122" s="1" t="s">
        <v>15</v>
      </c>
      <c r="J122" s="1">
        <v>5</v>
      </c>
      <c r="K122" s="2">
        <v>5</v>
      </c>
      <c r="L122" s="11">
        <f t="shared" si="3"/>
        <v>10</v>
      </c>
      <c r="M122" s="1">
        <v>2014</v>
      </c>
      <c r="N122" s="1">
        <v>2016</v>
      </c>
      <c r="O122" s="3">
        <v>36469</v>
      </c>
    </row>
    <row r="123" spans="1:15" s="1" customFormat="1" x14ac:dyDescent="0.2">
      <c r="A123" s="14">
        <v>432</v>
      </c>
      <c r="B123" s="4" t="s">
        <v>2884</v>
      </c>
      <c r="C123" s="1" t="s">
        <v>1459</v>
      </c>
      <c r="D123" s="1" t="s">
        <v>13</v>
      </c>
      <c r="E123" s="1" t="s">
        <v>969</v>
      </c>
      <c r="F123" s="1" t="s">
        <v>831</v>
      </c>
      <c r="G123" s="1" t="s">
        <v>3395</v>
      </c>
      <c r="H123" s="1" t="s">
        <v>15</v>
      </c>
      <c r="I123" s="1" t="s">
        <v>15</v>
      </c>
      <c r="J123" s="1">
        <v>5</v>
      </c>
      <c r="K123" s="2">
        <v>5</v>
      </c>
      <c r="L123" s="11">
        <f t="shared" si="3"/>
        <v>10</v>
      </c>
      <c r="M123" s="1">
        <v>2014</v>
      </c>
      <c r="N123" s="1">
        <v>2016</v>
      </c>
      <c r="O123" s="3">
        <v>35617</v>
      </c>
    </row>
    <row r="124" spans="1:15" s="1" customFormat="1" x14ac:dyDescent="0.2">
      <c r="A124" s="14">
        <v>433</v>
      </c>
      <c r="B124" s="4" t="s">
        <v>2885</v>
      </c>
      <c r="C124" s="1" t="s">
        <v>1241</v>
      </c>
      <c r="D124" s="1" t="s">
        <v>13</v>
      </c>
      <c r="E124" s="1" t="s">
        <v>1242</v>
      </c>
      <c r="F124" s="1" t="s">
        <v>1243</v>
      </c>
      <c r="G124" s="1" t="s">
        <v>3395</v>
      </c>
      <c r="H124" s="1" t="s">
        <v>15</v>
      </c>
      <c r="I124" s="1" t="s">
        <v>15</v>
      </c>
      <c r="J124" s="1">
        <v>5</v>
      </c>
      <c r="K124" s="2">
        <v>5</v>
      </c>
      <c r="L124" s="11">
        <f t="shared" si="3"/>
        <v>10</v>
      </c>
      <c r="M124" s="1">
        <v>2014</v>
      </c>
      <c r="N124" s="1">
        <v>2016</v>
      </c>
      <c r="O124" s="3">
        <v>36099</v>
      </c>
    </row>
    <row r="125" spans="1:15" s="1" customFormat="1" x14ac:dyDescent="0.2">
      <c r="A125" s="14">
        <v>434</v>
      </c>
      <c r="B125" s="4" t="s">
        <v>2886</v>
      </c>
      <c r="C125" s="1" t="s">
        <v>875</v>
      </c>
      <c r="D125" s="1" t="s">
        <v>13</v>
      </c>
      <c r="E125" s="1" t="s">
        <v>90</v>
      </c>
      <c r="F125" s="1" t="s">
        <v>244</v>
      </c>
      <c r="G125" s="1" t="s">
        <v>3395</v>
      </c>
      <c r="H125" s="1" t="s">
        <v>15</v>
      </c>
      <c r="I125" s="1" t="s">
        <v>15</v>
      </c>
      <c r="J125" s="1">
        <v>5</v>
      </c>
      <c r="K125" s="2">
        <v>5</v>
      </c>
      <c r="L125" s="11">
        <f t="shared" si="3"/>
        <v>10</v>
      </c>
      <c r="M125" s="1">
        <v>2014</v>
      </c>
      <c r="N125" s="1">
        <v>2016</v>
      </c>
      <c r="O125" s="3">
        <v>36063</v>
      </c>
    </row>
    <row r="126" spans="1:15" s="1" customFormat="1" x14ac:dyDescent="0.2">
      <c r="A126" s="14">
        <v>435</v>
      </c>
      <c r="B126" s="4" t="s">
        <v>2887</v>
      </c>
      <c r="C126" s="1" t="s">
        <v>1502</v>
      </c>
      <c r="D126" s="1" t="s">
        <v>13</v>
      </c>
      <c r="E126" s="1" t="s">
        <v>895</v>
      </c>
      <c r="F126" s="1" t="s">
        <v>1503</v>
      </c>
      <c r="G126" s="1" t="s">
        <v>3395</v>
      </c>
      <c r="H126" s="1" t="s">
        <v>15</v>
      </c>
      <c r="I126" s="1" t="s">
        <v>15</v>
      </c>
      <c r="J126" s="1">
        <v>5</v>
      </c>
      <c r="K126" s="2">
        <v>5</v>
      </c>
      <c r="L126" s="11">
        <f t="shared" si="3"/>
        <v>10</v>
      </c>
      <c r="M126" s="1">
        <v>2014</v>
      </c>
      <c r="N126" s="1">
        <v>2016</v>
      </c>
      <c r="O126" s="3">
        <v>36010</v>
      </c>
    </row>
    <row r="127" spans="1:15" s="1" customFormat="1" x14ac:dyDescent="0.2">
      <c r="A127" s="14">
        <v>436</v>
      </c>
      <c r="B127" s="4" t="s">
        <v>2888</v>
      </c>
      <c r="C127" s="1" t="s">
        <v>611</v>
      </c>
      <c r="D127" s="1" t="s">
        <v>13</v>
      </c>
      <c r="E127" s="1" t="s">
        <v>612</v>
      </c>
      <c r="F127" s="1" t="s">
        <v>613</v>
      </c>
      <c r="G127" s="1" t="s">
        <v>3395</v>
      </c>
      <c r="H127" s="1" t="s">
        <v>15</v>
      </c>
      <c r="I127" s="1" t="s">
        <v>15</v>
      </c>
      <c r="J127" s="1">
        <v>5</v>
      </c>
      <c r="K127" s="2">
        <v>5</v>
      </c>
      <c r="L127" s="11">
        <f t="shared" si="3"/>
        <v>10</v>
      </c>
      <c r="M127" s="1">
        <v>2013</v>
      </c>
      <c r="N127" s="1">
        <v>2015</v>
      </c>
      <c r="O127" s="3">
        <v>35754</v>
      </c>
    </row>
    <row r="128" spans="1:15" s="1" customFormat="1" x14ac:dyDescent="0.2">
      <c r="A128" s="14">
        <v>437</v>
      </c>
      <c r="B128" s="4" t="s">
        <v>2889</v>
      </c>
      <c r="C128" s="1" t="s">
        <v>1887</v>
      </c>
      <c r="D128" s="1" t="s">
        <v>19</v>
      </c>
      <c r="E128" s="1" t="s">
        <v>1888</v>
      </c>
      <c r="F128" s="1" t="s">
        <v>1889</v>
      </c>
      <c r="G128" s="1" t="s">
        <v>3395</v>
      </c>
      <c r="H128" s="1" t="s">
        <v>66</v>
      </c>
      <c r="I128" s="1" t="s">
        <v>66</v>
      </c>
      <c r="J128" s="1">
        <v>5</v>
      </c>
      <c r="K128" s="2">
        <v>5</v>
      </c>
      <c r="L128" s="11">
        <f t="shared" si="3"/>
        <v>10</v>
      </c>
      <c r="M128" s="1">
        <v>2014</v>
      </c>
      <c r="N128" s="1">
        <v>2016</v>
      </c>
      <c r="O128" s="3">
        <v>36015</v>
      </c>
    </row>
    <row r="129" spans="1:15" s="1" customFormat="1" x14ac:dyDescent="0.2">
      <c r="A129" s="14">
        <v>438</v>
      </c>
      <c r="B129" s="4" t="s">
        <v>2890</v>
      </c>
      <c r="C129" s="1" t="s">
        <v>704</v>
      </c>
      <c r="D129" s="1" t="s">
        <v>13</v>
      </c>
      <c r="E129" s="1" t="s">
        <v>705</v>
      </c>
      <c r="F129" s="1" t="s">
        <v>706</v>
      </c>
      <c r="G129" s="1" t="s">
        <v>3395</v>
      </c>
      <c r="H129" s="1" t="s">
        <v>17</v>
      </c>
      <c r="I129" s="1" t="s">
        <v>17</v>
      </c>
      <c r="J129" s="1">
        <v>5</v>
      </c>
      <c r="K129" s="2">
        <v>5</v>
      </c>
      <c r="L129" s="11">
        <f t="shared" si="3"/>
        <v>10</v>
      </c>
      <c r="M129" s="1">
        <v>2014</v>
      </c>
      <c r="N129" s="1">
        <v>2016</v>
      </c>
      <c r="O129" s="3">
        <v>36525</v>
      </c>
    </row>
    <row r="130" spans="1:15" s="1" customFormat="1" x14ac:dyDescent="0.2">
      <c r="A130" s="14">
        <v>439</v>
      </c>
      <c r="B130" s="4" t="s">
        <v>2891</v>
      </c>
      <c r="C130" s="1" t="s">
        <v>1846</v>
      </c>
      <c r="D130" s="1" t="s">
        <v>19</v>
      </c>
      <c r="E130" s="1" t="s">
        <v>1847</v>
      </c>
      <c r="F130" s="1" t="s">
        <v>1848</v>
      </c>
      <c r="G130" s="1" t="s">
        <v>3395</v>
      </c>
      <c r="H130" s="1" t="s">
        <v>15</v>
      </c>
      <c r="I130" s="1" t="s">
        <v>15</v>
      </c>
      <c r="J130" s="1">
        <v>5</v>
      </c>
      <c r="K130" s="2">
        <v>5</v>
      </c>
      <c r="L130" s="11">
        <f t="shared" si="3"/>
        <v>10</v>
      </c>
      <c r="M130" s="1">
        <v>2014</v>
      </c>
      <c r="N130" s="1">
        <v>2016</v>
      </c>
      <c r="O130" s="3">
        <v>35777</v>
      </c>
    </row>
    <row r="131" spans="1:15" s="1" customFormat="1" x14ac:dyDescent="0.2">
      <c r="A131" s="14">
        <v>440</v>
      </c>
      <c r="B131" s="4" t="s">
        <v>2892</v>
      </c>
      <c r="C131" s="1" t="s">
        <v>2097</v>
      </c>
      <c r="D131" s="1" t="s">
        <v>13</v>
      </c>
      <c r="E131" s="1" t="s">
        <v>2098</v>
      </c>
      <c r="F131" s="1" t="s">
        <v>2099</v>
      </c>
      <c r="G131" s="1" t="s">
        <v>3395</v>
      </c>
      <c r="H131" s="1" t="s">
        <v>15</v>
      </c>
      <c r="I131" s="1" t="s">
        <v>15</v>
      </c>
      <c r="J131" s="1">
        <v>4.9400000000000004</v>
      </c>
      <c r="K131" s="2">
        <v>5</v>
      </c>
      <c r="L131" s="11">
        <f t="shared" si="3"/>
        <v>9.9400000000000013</v>
      </c>
      <c r="M131" s="1">
        <v>2013</v>
      </c>
      <c r="N131" s="1">
        <v>2015</v>
      </c>
      <c r="O131" s="3">
        <v>35499</v>
      </c>
    </row>
    <row r="132" spans="1:15" s="1" customFormat="1" x14ac:dyDescent="0.2">
      <c r="A132" s="14">
        <v>441</v>
      </c>
      <c r="B132" s="4" t="s">
        <v>2893</v>
      </c>
      <c r="C132" s="1" t="s">
        <v>2053</v>
      </c>
      <c r="D132" s="1" t="s">
        <v>13</v>
      </c>
      <c r="E132" s="1" t="s">
        <v>242</v>
      </c>
      <c r="F132" s="1" t="s">
        <v>2054</v>
      </c>
      <c r="G132" s="1" t="s">
        <v>3395</v>
      </c>
      <c r="H132" s="1" t="s">
        <v>49</v>
      </c>
      <c r="I132" s="1" t="s">
        <v>49</v>
      </c>
      <c r="J132" s="1">
        <v>5</v>
      </c>
      <c r="K132" s="2">
        <v>5</v>
      </c>
      <c r="L132" s="11">
        <f t="shared" si="3"/>
        <v>10</v>
      </c>
      <c r="M132" s="1">
        <v>2014</v>
      </c>
      <c r="N132" s="1">
        <v>2016</v>
      </c>
      <c r="O132" s="3">
        <v>35475</v>
      </c>
    </row>
    <row r="133" spans="1:15" s="1" customFormat="1" x14ac:dyDescent="0.2">
      <c r="A133" s="14">
        <v>442</v>
      </c>
      <c r="B133" s="4" t="s">
        <v>2894</v>
      </c>
      <c r="C133" s="1" t="s">
        <v>1450</v>
      </c>
      <c r="D133" s="1" t="s">
        <v>13</v>
      </c>
      <c r="E133" s="1" t="s">
        <v>1451</v>
      </c>
      <c r="F133" s="1" t="s">
        <v>436</v>
      </c>
      <c r="G133" s="1" t="s">
        <v>3395</v>
      </c>
      <c r="H133" s="1" t="s">
        <v>49</v>
      </c>
      <c r="I133" s="1" t="s">
        <v>15</v>
      </c>
      <c r="J133" s="1">
        <v>5</v>
      </c>
      <c r="K133" s="2">
        <v>5</v>
      </c>
      <c r="L133" s="11">
        <f t="shared" si="3"/>
        <v>10</v>
      </c>
      <c r="M133" s="1">
        <v>2014</v>
      </c>
      <c r="N133" s="1">
        <v>2016</v>
      </c>
      <c r="O133" s="3">
        <v>35640</v>
      </c>
    </row>
    <row r="134" spans="1:15" s="1" customFormat="1" x14ac:dyDescent="0.2">
      <c r="A134" s="14">
        <v>443</v>
      </c>
      <c r="B134" s="4" t="s">
        <v>2895</v>
      </c>
      <c r="C134" s="1" t="s">
        <v>193</v>
      </c>
      <c r="D134" s="1" t="s">
        <v>13</v>
      </c>
      <c r="E134" s="1" t="s">
        <v>194</v>
      </c>
      <c r="F134" s="1" t="s">
        <v>195</v>
      </c>
      <c r="G134" s="1" t="s">
        <v>3395</v>
      </c>
      <c r="H134" s="1" t="s">
        <v>15</v>
      </c>
      <c r="I134" s="1" t="s">
        <v>15</v>
      </c>
      <c r="J134" s="1">
        <v>5</v>
      </c>
      <c r="K134" s="2">
        <v>5</v>
      </c>
      <c r="L134" s="11">
        <f t="shared" si="3"/>
        <v>10</v>
      </c>
      <c r="M134" s="1">
        <v>2014</v>
      </c>
      <c r="N134" s="1">
        <v>2016</v>
      </c>
      <c r="O134" s="3">
        <v>36230</v>
      </c>
    </row>
    <row r="135" spans="1:15" s="1" customFormat="1" x14ac:dyDescent="0.2">
      <c r="A135" s="14">
        <v>444</v>
      </c>
      <c r="B135" s="4" t="s">
        <v>2896</v>
      </c>
      <c r="C135" s="1" t="s">
        <v>615</v>
      </c>
      <c r="D135" s="1" t="s">
        <v>13</v>
      </c>
      <c r="E135" s="1" t="s">
        <v>616</v>
      </c>
      <c r="F135" s="1" t="s">
        <v>617</v>
      </c>
      <c r="G135" s="1" t="s">
        <v>3395</v>
      </c>
      <c r="H135" s="1" t="s">
        <v>66</v>
      </c>
      <c r="I135" s="1" t="s">
        <v>66</v>
      </c>
      <c r="J135" s="1">
        <v>5</v>
      </c>
      <c r="K135" s="2">
        <v>5</v>
      </c>
      <c r="L135" s="11">
        <f t="shared" si="3"/>
        <v>10</v>
      </c>
      <c r="M135" s="1">
        <v>2013</v>
      </c>
      <c r="N135" s="1">
        <v>2015</v>
      </c>
      <c r="O135" s="3">
        <v>35727</v>
      </c>
    </row>
    <row r="136" spans="1:15" s="1" customFormat="1" x14ac:dyDescent="0.2">
      <c r="A136" s="14">
        <v>445</v>
      </c>
      <c r="B136" s="4" t="s">
        <v>2897</v>
      </c>
      <c r="C136" s="1" t="s">
        <v>1370</v>
      </c>
      <c r="D136" s="1" t="s">
        <v>13</v>
      </c>
      <c r="E136" s="1" t="s">
        <v>1371</v>
      </c>
      <c r="F136" s="1" t="s">
        <v>1372</v>
      </c>
      <c r="G136" s="1" t="s">
        <v>3395</v>
      </c>
      <c r="H136" s="1" t="s">
        <v>15</v>
      </c>
      <c r="I136" s="1" t="s">
        <v>15</v>
      </c>
      <c r="J136" s="1">
        <v>5</v>
      </c>
      <c r="K136" s="2">
        <v>5</v>
      </c>
      <c r="L136" s="11">
        <f t="shared" si="3"/>
        <v>10</v>
      </c>
      <c r="M136" s="1">
        <v>2014</v>
      </c>
      <c r="N136" s="1">
        <v>2016</v>
      </c>
      <c r="O136" s="3">
        <v>36161</v>
      </c>
    </row>
    <row r="137" spans="1:15" s="1" customFormat="1" x14ac:dyDescent="0.2">
      <c r="A137" s="14">
        <v>446</v>
      </c>
      <c r="B137" s="4" t="s">
        <v>2898</v>
      </c>
      <c r="C137" s="1" t="s">
        <v>1588</v>
      </c>
      <c r="D137" s="1" t="s">
        <v>13</v>
      </c>
      <c r="E137" s="1" t="s">
        <v>1589</v>
      </c>
      <c r="F137" s="1" t="s">
        <v>892</v>
      </c>
      <c r="G137" s="1" t="s">
        <v>3395</v>
      </c>
      <c r="H137" s="1" t="s">
        <v>15</v>
      </c>
      <c r="I137" s="1" t="s">
        <v>15</v>
      </c>
      <c r="J137" s="1">
        <v>5</v>
      </c>
      <c r="K137" s="2">
        <v>5</v>
      </c>
      <c r="L137" s="11">
        <f t="shared" si="3"/>
        <v>10</v>
      </c>
      <c r="M137" s="1">
        <v>2014</v>
      </c>
      <c r="N137" s="1">
        <v>2016</v>
      </c>
      <c r="O137" s="3">
        <v>35685</v>
      </c>
    </row>
    <row r="138" spans="1:15" s="1" customFormat="1" x14ac:dyDescent="0.2">
      <c r="A138" s="14">
        <v>447</v>
      </c>
      <c r="B138" s="4" t="s">
        <v>2899</v>
      </c>
      <c r="C138" s="1" t="s">
        <v>547</v>
      </c>
      <c r="D138" s="1" t="s">
        <v>13</v>
      </c>
      <c r="E138" s="1" t="s">
        <v>548</v>
      </c>
      <c r="F138" s="1" t="s">
        <v>549</v>
      </c>
      <c r="G138" s="1" t="s">
        <v>3395</v>
      </c>
      <c r="H138" s="1" t="s">
        <v>15</v>
      </c>
      <c r="I138" s="1" t="s">
        <v>15</v>
      </c>
      <c r="J138" s="1">
        <v>5</v>
      </c>
      <c r="K138" s="2">
        <v>5</v>
      </c>
      <c r="L138" s="11">
        <f t="shared" si="3"/>
        <v>10</v>
      </c>
      <c r="M138" s="1">
        <v>2014</v>
      </c>
      <c r="N138" s="1">
        <v>2016</v>
      </c>
      <c r="O138" s="3">
        <v>35606</v>
      </c>
    </row>
    <row r="139" spans="1:15" s="1" customFormat="1" x14ac:dyDescent="0.2">
      <c r="A139" s="14">
        <v>448</v>
      </c>
      <c r="B139" s="4" t="s">
        <v>2900</v>
      </c>
      <c r="C139" s="1" t="s">
        <v>1393</v>
      </c>
      <c r="D139" s="1" t="s">
        <v>13</v>
      </c>
      <c r="E139" s="1" t="s">
        <v>1965</v>
      </c>
      <c r="F139" s="1" t="s">
        <v>1966</v>
      </c>
      <c r="G139" s="1" t="s">
        <v>3395</v>
      </c>
      <c r="H139" s="1" t="s">
        <v>49</v>
      </c>
      <c r="I139" s="1" t="s">
        <v>15</v>
      </c>
      <c r="J139" s="1">
        <v>5</v>
      </c>
      <c r="K139" s="2">
        <v>5</v>
      </c>
      <c r="L139" s="11">
        <f t="shared" si="3"/>
        <v>10</v>
      </c>
      <c r="M139" s="1">
        <v>2014</v>
      </c>
      <c r="N139" s="1">
        <v>2016</v>
      </c>
      <c r="O139" s="3">
        <v>35433</v>
      </c>
    </row>
    <row r="140" spans="1:15" s="1" customFormat="1" x14ac:dyDescent="0.2">
      <c r="A140" s="14">
        <v>449</v>
      </c>
      <c r="B140" s="4" t="s">
        <v>2901</v>
      </c>
      <c r="C140" s="1" t="s">
        <v>1493</v>
      </c>
      <c r="D140" s="1" t="s">
        <v>13</v>
      </c>
      <c r="E140" s="1" t="s">
        <v>1494</v>
      </c>
      <c r="F140" s="1" t="s">
        <v>1495</v>
      </c>
      <c r="G140" s="1" t="s">
        <v>3395</v>
      </c>
      <c r="H140" s="1" t="s">
        <v>18</v>
      </c>
      <c r="I140" s="1" t="s">
        <v>18</v>
      </c>
      <c r="J140" s="1">
        <v>5</v>
      </c>
      <c r="K140" s="2">
        <v>5</v>
      </c>
      <c r="L140" s="11">
        <f t="shared" si="3"/>
        <v>10</v>
      </c>
      <c r="M140" s="1">
        <v>2013</v>
      </c>
      <c r="N140" s="1">
        <v>2015</v>
      </c>
      <c r="O140" s="3">
        <v>36141</v>
      </c>
    </row>
    <row r="141" spans="1:15" s="1" customFormat="1" x14ac:dyDescent="0.2">
      <c r="A141" s="14">
        <v>450</v>
      </c>
      <c r="B141" s="4" t="s">
        <v>2902</v>
      </c>
      <c r="C141" s="1" t="s">
        <v>1656</v>
      </c>
      <c r="D141" s="1" t="s">
        <v>19</v>
      </c>
      <c r="E141" s="1" t="s">
        <v>1657</v>
      </c>
      <c r="F141" s="1" t="s">
        <v>1658</v>
      </c>
      <c r="G141" s="1" t="s">
        <v>3395</v>
      </c>
      <c r="H141" s="1" t="s">
        <v>15</v>
      </c>
      <c r="I141" s="1" t="s">
        <v>15</v>
      </c>
      <c r="J141" s="1">
        <v>5</v>
      </c>
      <c r="K141" s="2">
        <v>5</v>
      </c>
      <c r="L141" s="11">
        <f t="shared" si="3"/>
        <v>10</v>
      </c>
      <c r="M141" s="1">
        <v>2013</v>
      </c>
      <c r="N141" s="1">
        <v>2015</v>
      </c>
      <c r="O141" s="3">
        <v>35787</v>
      </c>
    </row>
    <row r="142" spans="1:15" s="1" customFormat="1" x14ac:dyDescent="0.2">
      <c r="A142" s="14">
        <v>451</v>
      </c>
      <c r="B142" s="4" t="s">
        <v>2903</v>
      </c>
      <c r="C142" s="1" t="s">
        <v>2114</v>
      </c>
      <c r="D142" s="1" t="s">
        <v>13</v>
      </c>
      <c r="E142" s="1" t="s">
        <v>2115</v>
      </c>
      <c r="F142" s="1" t="s">
        <v>2116</v>
      </c>
      <c r="G142" s="1" t="s">
        <v>3395</v>
      </c>
      <c r="H142" s="1" t="s">
        <v>97</v>
      </c>
      <c r="I142" s="1" t="s">
        <v>97</v>
      </c>
      <c r="J142" s="1">
        <v>5</v>
      </c>
      <c r="K142" s="2">
        <v>4.92</v>
      </c>
      <c r="L142" s="11">
        <f t="shared" si="3"/>
        <v>9.92</v>
      </c>
      <c r="M142" s="1">
        <v>2014</v>
      </c>
      <c r="N142" s="1">
        <v>2016</v>
      </c>
      <c r="O142" s="3">
        <v>35971</v>
      </c>
    </row>
    <row r="143" spans="1:15" s="1" customFormat="1" x14ac:dyDescent="0.2">
      <c r="A143" s="14">
        <v>452</v>
      </c>
      <c r="B143" s="4" t="s">
        <v>2904</v>
      </c>
      <c r="C143" s="1" t="s">
        <v>1767</v>
      </c>
      <c r="D143" s="1" t="s">
        <v>13</v>
      </c>
      <c r="E143" s="1" t="s">
        <v>1768</v>
      </c>
      <c r="F143" s="1" t="s">
        <v>892</v>
      </c>
      <c r="G143" s="1" t="s">
        <v>3395</v>
      </c>
      <c r="H143" s="1" t="s">
        <v>15</v>
      </c>
      <c r="I143" s="1" t="s">
        <v>15</v>
      </c>
      <c r="J143" s="1">
        <v>5</v>
      </c>
      <c r="K143" s="2">
        <v>5</v>
      </c>
      <c r="L143" s="11">
        <f t="shared" si="3"/>
        <v>10</v>
      </c>
      <c r="M143" s="1">
        <v>2014</v>
      </c>
      <c r="N143" s="1">
        <v>2016</v>
      </c>
      <c r="O143" s="3">
        <v>35933</v>
      </c>
    </row>
    <row r="144" spans="1:15" s="1" customFormat="1" x14ac:dyDescent="0.2">
      <c r="A144" s="14">
        <v>453</v>
      </c>
      <c r="B144" s="4" t="s">
        <v>2905</v>
      </c>
      <c r="C144" s="1" t="s">
        <v>237</v>
      </c>
      <c r="D144" s="1" t="s">
        <v>13</v>
      </c>
      <c r="E144" s="1" t="s">
        <v>238</v>
      </c>
      <c r="F144" s="1" t="s">
        <v>239</v>
      </c>
      <c r="G144" s="1" t="s">
        <v>3395</v>
      </c>
      <c r="H144" s="1" t="s">
        <v>15</v>
      </c>
      <c r="I144" s="1" t="s">
        <v>15</v>
      </c>
      <c r="J144" s="1">
        <v>5</v>
      </c>
      <c r="K144" s="2">
        <v>5</v>
      </c>
      <c r="L144" s="11">
        <f t="shared" si="3"/>
        <v>10</v>
      </c>
      <c r="M144" s="1">
        <v>2014</v>
      </c>
      <c r="N144" s="1">
        <v>2016</v>
      </c>
      <c r="O144" s="3">
        <v>36164</v>
      </c>
    </row>
    <row r="145" spans="1:15" s="1" customFormat="1" x14ac:dyDescent="0.2">
      <c r="A145" s="14">
        <v>454</v>
      </c>
      <c r="B145" s="4" t="s">
        <v>2906</v>
      </c>
      <c r="C145" s="1" t="s">
        <v>726</v>
      </c>
      <c r="D145" s="1" t="s">
        <v>13</v>
      </c>
      <c r="E145" s="1" t="s">
        <v>727</v>
      </c>
      <c r="F145" s="1" t="s">
        <v>728</v>
      </c>
      <c r="G145" s="1" t="s">
        <v>3395</v>
      </c>
      <c r="H145" s="1" t="s">
        <v>15</v>
      </c>
      <c r="I145" s="1" t="s">
        <v>15</v>
      </c>
      <c r="J145" s="1">
        <v>5</v>
      </c>
      <c r="K145" s="2">
        <v>5</v>
      </c>
      <c r="L145" s="11">
        <f t="shared" si="3"/>
        <v>10</v>
      </c>
      <c r="M145" s="1">
        <v>2014</v>
      </c>
      <c r="N145" s="1">
        <v>2016</v>
      </c>
      <c r="O145" s="3">
        <v>36447</v>
      </c>
    </row>
    <row r="146" spans="1:15" s="1" customFormat="1" x14ac:dyDescent="0.2">
      <c r="A146" s="14">
        <v>455</v>
      </c>
      <c r="B146" s="4" t="s">
        <v>2907</v>
      </c>
      <c r="C146" s="1" t="s">
        <v>1579</v>
      </c>
      <c r="D146" s="1" t="s">
        <v>13</v>
      </c>
      <c r="E146" s="1" t="s">
        <v>1580</v>
      </c>
      <c r="F146" s="1" t="s">
        <v>1581</v>
      </c>
      <c r="G146" s="1" t="s">
        <v>3395</v>
      </c>
      <c r="H146" s="1" t="s">
        <v>15</v>
      </c>
      <c r="I146" s="1" t="s">
        <v>15</v>
      </c>
      <c r="J146" s="1">
        <v>5</v>
      </c>
      <c r="K146" s="2">
        <v>5</v>
      </c>
      <c r="L146" s="11">
        <f t="shared" ref="L146:L204" si="4">J146+K146</f>
        <v>10</v>
      </c>
      <c r="M146" s="1">
        <v>2014</v>
      </c>
      <c r="N146" s="1">
        <v>2016</v>
      </c>
      <c r="O146" s="3">
        <v>35989</v>
      </c>
    </row>
    <row r="147" spans="1:15" s="1" customFormat="1" x14ac:dyDescent="0.2">
      <c r="A147" s="14">
        <v>456</v>
      </c>
      <c r="B147" s="4" t="s">
        <v>2908</v>
      </c>
      <c r="C147" s="1" t="s">
        <v>431</v>
      </c>
      <c r="D147" s="1" t="s">
        <v>19</v>
      </c>
      <c r="E147" s="1" t="s">
        <v>432</v>
      </c>
      <c r="F147" s="1" t="s">
        <v>433</v>
      </c>
      <c r="G147" s="1" t="s">
        <v>3395</v>
      </c>
      <c r="H147" s="1" t="s">
        <v>15</v>
      </c>
      <c r="I147" s="1" t="s">
        <v>15</v>
      </c>
      <c r="J147" s="1">
        <v>5</v>
      </c>
      <c r="K147" s="2">
        <v>5</v>
      </c>
      <c r="L147" s="11">
        <f t="shared" si="4"/>
        <v>10</v>
      </c>
      <c r="M147" s="1">
        <v>2014</v>
      </c>
      <c r="N147" s="1">
        <v>2016</v>
      </c>
      <c r="O147" s="3">
        <v>35858</v>
      </c>
    </row>
    <row r="148" spans="1:15" s="1" customFormat="1" x14ac:dyDescent="0.2">
      <c r="A148" s="14">
        <v>457</v>
      </c>
      <c r="B148" s="4" t="s">
        <v>2909</v>
      </c>
      <c r="C148" s="1" t="s">
        <v>1899</v>
      </c>
      <c r="D148" s="1" t="s">
        <v>19</v>
      </c>
      <c r="E148" s="1" t="s">
        <v>1900</v>
      </c>
      <c r="F148" s="1" t="s">
        <v>1901</v>
      </c>
      <c r="G148" s="1" t="s">
        <v>3395</v>
      </c>
      <c r="H148" s="1" t="s">
        <v>15</v>
      </c>
      <c r="I148" s="1" t="s">
        <v>15</v>
      </c>
      <c r="J148" s="1">
        <v>5</v>
      </c>
      <c r="K148" s="2">
        <v>5</v>
      </c>
      <c r="L148" s="11">
        <f t="shared" si="4"/>
        <v>10</v>
      </c>
      <c r="M148" s="1">
        <v>2014</v>
      </c>
      <c r="N148" s="1">
        <v>2016</v>
      </c>
      <c r="O148" s="3">
        <v>35988</v>
      </c>
    </row>
    <row r="149" spans="1:15" s="1" customFormat="1" x14ac:dyDescent="0.2">
      <c r="A149" s="14">
        <v>458</v>
      </c>
      <c r="B149" s="4" t="s">
        <v>2910</v>
      </c>
      <c r="C149" s="1" t="s">
        <v>630</v>
      </c>
      <c r="D149" s="1" t="s">
        <v>13</v>
      </c>
      <c r="E149" s="1" t="s">
        <v>631</v>
      </c>
      <c r="F149" s="1" t="s">
        <v>632</v>
      </c>
      <c r="G149" s="1" t="s">
        <v>3395</v>
      </c>
      <c r="H149" s="1" t="s">
        <v>15</v>
      </c>
      <c r="I149" s="1" t="s">
        <v>15</v>
      </c>
      <c r="J149" s="1">
        <v>5</v>
      </c>
      <c r="K149" s="2">
        <v>5</v>
      </c>
      <c r="L149" s="11">
        <f t="shared" si="4"/>
        <v>10</v>
      </c>
      <c r="M149" s="1">
        <v>2013</v>
      </c>
      <c r="N149" s="1">
        <v>2015</v>
      </c>
      <c r="O149" s="3">
        <v>35315</v>
      </c>
    </row>
    <row r="150" spans="1:15" s="1" customFormat="1" x14ac:dyDescent="0.2">
      <c r="A150" s="14">
        <v>459</v>
      </c>
      <c r="B150" s="4" t="s">
        <v>2911</v>
      </c>
      <c r="C150" s="1" t="s">
        <v>2132</v>
      </c>
      <c r="D150" s="1" t="s">
        <v>13</v>
      </c>
      <c r="E150" s="1" t="s">
        <v>2133</v>
      </c>
      <c r="F150" s="1" t="s">
        <v>2134</v>
      </c>
      <c r="G150" s="1" t="s">
        <v>3395</v>
      </c>
      <c r="H150" s="1" t="s">
        <v>17</v>
      </c>
      <c r="I150" s="1" t="s">
        <v>17</v>
      </c>
      <c r="J150" s="1">
        <v>5</v>
      </c>
      <c r="K150" s="2">
        <v>4.92</v>
      </c>
      <c r="L150" s="11">
        <f t="shared" si="4"/>
        <v>9.92</v>
      </c>
      <c r="M150" s="1">
        <v>2013</v>
      </c>
      <c r="N150" s="1">
        <v>2015</v>
      </c>
      <c r="O150" s="3">
        <v>35787</v>
      </c>
    </row>
    <row r="151" spans="1:15" s="1" customFormat="1" x14ac:dyDescent="0.2">
      <c r="A151" s="14">
        <v>460</v>
      </c>
      <c r="B151" s="4" t="s">
        <v>2912</v>
      </c>
      <c r="C151" s="1" t="s">
        <v>2023</v>
      </c>
      <c r="D151" s="1" t="s">
        <v>13</v>
      </c>
      <c r="E151" s="1" t="s">
        <v>2024</v>
      </c>
      <c r="F151" s="1" t="s">
        <v>2025</v>
      </c>
      <c r="G151" s="1" t="s">
        <v>3395</v>
      </c>
      <c r="H151" s="1" t="s">
        <v>15</v>
      </c>
      <c r="I151" s="1" t="s">
        <v>15</v>
      </c>
      <c r="J151" s="1">
        <v>5</v>
      </c>
      <c r="K151" s="2">
        <v>5</v>
      </c>
      <c r="L151" s="11">
        <f t="shared" si="4"/>
        <v>10</v>
      </c>
      <c r="M151" s="1">
        <v>2014</v>
      </c>
      <c r="N151" s="1">
        <v>2016</v>
      </c>
      <c r="O151" s="3">
        <v>36331</v>
      </c>
    </row>
    <row r="152" spans="1:15" s="1" customFormat="1" x14ac:dyDescent="0.2">
      <c r="A152" s="14">
        <v>461</v>
      </c>
      <c r="B152" s="4" t="s">
        <v>2913</v>
      </c>
      <c r="C152" s="1" t="s">
        <v>1952</v>
      </c>
      <c r="D152" s="1" t="s">
        <v>13</v>
      </c>
      <c r="E152" s="1" t="s">
        <v>1953</v>
      </c>
      <c r="F152" s="1" t="s">
        <v>1954</v>
      </c>
      <c r="G152" s="1" t="s">
        <v>3395</v>
      </c>
      <c r="H152" s="1" t="s">
        <v>15</v>
      </c>
      <c r="I152" s="1" t="s">
        <v>15</v>
      </c>
      <c r="J152" s="1">
        <v>5</v>
      </c>
      <c r="K152" s="2">
        <v>5</v>
      </c>
      <c r="L152" s="11">
        <f t="shared" si="4"/>
        <v>10</v>
      </c>
      <c r="M152" s="1">
        <v>2014</v>
      </c>
      <c r="N152" s="1">
        <v>2016</v>
      </c>
      <c r="O152" s="3">
        <v>35671</v>
      </c>
    </row>
    <row r="153" spans="1:15" s="1" customFormat="1" x14ac:dyDescent="0.2">
      <c r="A153" s="14">
        <v>462</v>
      </c>
      <c r="B153" s="4" t="s">
        <v>2914</v>
      </c>
      <c r="C153" s="1" t="s">
        <v>1285</v>
      </c>
      <c r="D153" s="1" t="s">
        <v>13</v>
      </c>
      <c r="E153" s="1" t="s">
        <v>1286</v>
      </c>
      <c r="F153" s="1" t="s">
        <v>251</v>
      </c>
      <c r="G153" s="1" t="s">
        <v>3395</v>
      </c>
      <c r="H153" s="1" t="s">
        <v>15</v>
      </c>
      <c r="I153" s="1" t="s">
        <v>15</v>
      </c>
      <c r="J153" s="1">
        <v>5</v>
      </c>
      <c r="K153" s="2">
        <v>5</v>
      </c>
      <c r="L153" s="11">
        <f t="shared" si="4"/>
        <v>10</v>
      </c>
      <c r="M153" s="1">
        <v>2014</v>
      </c>
      <c r="N153" s="1">
        <v>2016</v>
      </c>
      <c r="O153" s="3">
        <v>35834</v>
      </c>
    </row>
    <row r="154" spans="1:15" s="1" customFormat="1" x14ac:dyDescent="0.2">
      <c r="A154" s="14">
        <v>463</v>
      </c>
      <c r="B154" s="4" t="s">
        <v>2915</v>
      </c>
      <c r="C154" s="1" t="s">
        <v>1907</v>
      </c>
      <c r="D154" s="1" t="s">
        <v>13</v>
      </c>
      <c r="E154" s="1" t="s">
        <v>1908</v>
      </c>
      <c r="F154" s="1" t="s">
        <v>1909</v>
      </c>
      <c r="G154" s="1" t="s">
        <v>3395</v>
      </c>
      <c r="H154" s="1" t="s">
        <v>97</v>
      </c>
      <c r="I154" s="1" t="s">
        <v>15</v>
      </c>
      <c r="J154" s="1">
        <v>5</v>
      </c>
      <c r="K154" s="2">
        <v>5</v>
      </c>
      <c r="L154" s="11">
        <f t="shared" si="4"/>
        <v>10</v>
      </c>
      <c r="M154" s="1">
        <v>2014</v>
      </c>
      <c r="N154" s="1">
        <v>2016</v>
      </c>
      <c r="O154" s="3">
        <v>36084</v>
      </c>
    </row>
    <row r="155" spans="1:15" s="1" customFormat="1" x14ac:dyDescent="0.2">
      <c r="A155" s="14">
        <v>464</v>
      </c>
      <c r="B155" s="4" t="s">
        <v>2916</v>
      </c>
      <c r="C155" s="1" t="s">
        <v>1217</v>
      </c>
      <c r="D155" s="1" t="s">
        <v>13</v>
      </c>
      <c r="E155" s="1" t="s">
        <v>1218</v>
      </c>
      <c r="F155" s="1" t="s">
        <v>1219</v>
      </c>
      <c r="G155" s="1" t="s">
        <v>3395</v>
      </c>
      <c r="H155" s="1" t="s">
        <v>15</v>
      </c>
      <c r="I155" s="1" t="s">
        <v>15</v>
      </c>
      <c r="J155" s="1">
        <v>5</v>
      </c>
      <c r="K155" s="2">
        <v>5</v>
      </c>
      <c r="L155" s="11">
        <f t="shared" si="4"/>
        <v>10</v>
      </c>
      <c r="M155" s="1">
        <v>2014</v>
      </c>
      <c r="N155" s="1">
        <v>2016</v>
      </c>
      <c r="O155" s="3">
        <v>36159</v>
      </c>
    </row>
    <row r="156" spans="1:15" s="1" customFormat="1" x14ac:dyDescent="0.2">
      <c r="A156" s="14">
        <v>465</v>
      </c>
      <c r="B156" s="4" t="s">
        <v>2917</v>
      </c>
      <c r="C156" s="1" t="s">
        <v>531</v>
      </c>
      <c r="D156" s="1" t="s">
        <v>13</v>
      </c>
      <c r="E156" s="1" t="s">
        <v>927</v>
      </c>
      <c r="F156" s="1" t="s">
        <v>928</v>
      </c>
      <c r="G156" s="1" t="s">
        <v>3395</v>
      </c>
      <c r="H156" s="1" t="s">
        <v>15</v>
      </c>
      <c r="I156" s="1" t="s">
        <v>15</v>
      </c>
      <c r="J156" s="1">
        <v>5</v>
      </c>
      <c r="K156" s="2">
        <v>5</v>
      </c>
      <c r="L156" s="11">
        <f t="shared" si="4"/>
        <v>10</v>
      </c>
      <c r="M156" s="1">
        <v>2014</v>
      </c>
      <c r="N156" s="1">
        <v>2016</v>
      </c>
      <c r="O156" s="3">
        <v>35909</v>
      </c>
    </row>
    <row r="157" spans="1:15" s="1" customFormat="1" x14ac:dyDescent="0.2">
      <c r="A157" s="14">
        <v>466</v>
      </c>
      <c r="B157" s="4" t="s">
        <v>2918</v>
      </c>
      <c r="C157" s="1" t="s">
        <v>741</v>
      </c>
      <c r="D157" s="1" t="s">
        <v>13</v>
      </c>
      <c r="E157" s="1" t="s">
        <v>742</v>
      </c>
      <c r="F157" s="1" t="s">
        <v>743</v>
      </c>
      <c r="G157" s="1" t="s">
        <v>3395</v>
      </c>
      <c r="H157" s="1" t="s">
        <v>15</v>
      </c>
      <c r="I157" s="1" t="s">
        <v>15</v>
      </c>
      <c r="J157" s="1">
        <v>5</v>
      </c>
      <c r="K157" s="2">
        <v>5</v>
      </c>
      <c r="L157" s="11">
        <f t="shared" si="4"/>
        <v>10</v>
      </c>
      <c r="M157" s="1">
        <v>2014</v>
      </c>
      <c r="N157" s="1">
        <v>2016</v>
      </c>
      <c r="O157" s="3">
        <v>36379</v>
      </c>
    </row>
    <row r="158" spans="1:15" s="1" customFormat="1" x14ac:dyDescent="0.2">
      <c r="A158" s="14">
        <v>467</v>
      </c>
      <c r="B158" s="4" t="s">
        <v>2919</v>
      </c>
      <c r="C158" s="1" t="s">
        <v>1121</v>
      </c>
      <c r="D158" s="1" t="s">
        <v>13</v>
      </c>
      <c r="E158" s="1" t="s">
        <v>1122</v>
      </c>
      <c r="F158" s="1" t="s">
        <v>1123</v>
      </c>
      <c r="G158" s="1" t="s">
        <v>3395</v>
      </c>
      <c r="H158" s="1" t="s">
        <v>362</v>
      </c>
      <c r="I158" s="1" t="s">
        <v>15</v>
      </c>
      <c r="J158" s="1">
        <v>5</v>
      </c>
      <c r="K158" s="2">
        <v>5</v>
      </c>
      <c r="L158" s="11">
        <f t="shared" si="4"/>
        <v>10</v>
      </c>
      <c r="M158" s="1">
        <v>2014</v>
      </c>
      <c r="N158" s="1">
        <v>2016</v>
      </c>
      <c r="O158" s="3">
        <v>36438</v>
      </c>
    </row>
    <row r="159" spans="1:15" s="1" customFormat="1" x14ac:dyDescent="0.2">
      <c r="A159" s="14">
        <v>468</v>
      </c>
      <c r="B159" s="4" t="s">
        <v>2920</v>
      </c>
      <c r="C159" s="1" t="s">
        <v>1803</v>
      </c>
      <c r="D159" s="1" t="s">
        <v>13</v>
      </c>
      <c r="E159" s="1" t="s">
        <v>1412</v>
      </c>
      <c r="F159" s="1" t="s">
        <v>1804</v>
      </c>
      <c r="G159" s="1" t="s">
        <v>3395</v>
      </c>
      <c r="H159" s="1" t="s">
        <v>15</v>
      </c>
      <c r="I159" s="1" t="s">
        <v>15</v>
      </c>
      <c r="J159" s="1">
        <v>5</v>
      </c>
      <c r="K159" s="2">
        <v>5</v>
      </c>
      <c r="L159" s="11">
        <f t="shared" si="4"/>
        <v>10</v>
      </c>
      <c r="M159" s="1">
        <v>2014</v>
      </c>
      <c r="N159" s="1">
        <v>2016</v>
      </c>
      <c r="O159" s="3">
        <v>36520</v>
      </c>
    </row>
    <row r="160" spans="1:15" s="1" customFormat="1" x14ac:dyDescent="0.2">
      <c r="A160" s="14">
        <v>469</v>
      </c>
      <c r="B160" s="4" t="s">
        <v>2921</v>
      </c>
      <c r="C160" s="1" t="s">
        <v>1214</v>
      </c>
      <c r="D160" s="1" t="s">
        <v>13</v>
      </c>
      <c r="E160" s="1" t="s">
        <v>1215</v>
      </c>
      <c r="F160" s="1" t="s">
        <v>1216</v>
      </c>
      <c r="G160" s="1" t="s">
        <v>3395</v>
      </c>
      <c r="H160" s="1" t="s">
        <v>49</v>
      </c>
      <c r="I160" s="1" t="s">
        <v>49</v>
      </c>
      <c r="J160" s="1">
        <v>5</v>
      </c>
      <c r="K160" s="2">
        <v>5</v>
      </c>
      <c r="L160" s="11">
        <f t="shared" si="4"/>
        <v>10</v>
      </c>
      <c r="M160" s="1">
        <v>2014</v>
      </c>
      <c r="N160" s="1">
        <v>2016</v>
      </c>
      <c r="O160" s="3">
        <v>36159</v>
      </c>
    </row>
    <row r="161" spans="1:15" s="1" customFormat="1" x14ac:dyDescent="0.2">
      <c r="A161" s="14">
        <v>470</v>
      </c>
      <c r="B161" s="4" t="s">
        <v>2922</v>
      </c>
      <c r="C161" s="1" t="s">
        <v>210</v>
      </c>
      <c r="D161" s="1" t="s">
        <v>13</v>
      </c>
      <c r="E161" s="1" t="s">
        <v>211</v>
      </c>
      <c r="F161" s="1" t="s">
        <v>212</v>
      </c>
      <c r="G161" s="1" t="s">
        <v>3395</v>
      </c>
      <c r="H161" s="1" t="s">
        <v>15</v>
      </c>
      <c r="I161" s="1" t="s">
        <v>15</v>
      </c>
      <c r="J161" s="1">
        <v>5</v>
      </c>
      <c r="K161" s="2">
        <v>5</v>
      </c>
      <c r="L161" s="11">
        <f t="shared" si="4"/>
        <v>10</v>
      </c>
      <c r="M161" s="1">
        <v>2014</v>
      </c>
      <c r="N161" s="1">
        <v>2016</v>
      </c>
      <c r="O161" s="3">
        <v>36193</v>
      </c>
    </row>
    <row r="162" spans="1:15" s="1" customFormat="1" x14ac:dyDescent="0.2">
      <c r="A162" s="14">
        <v>471</v>
      </c>
      <c r="B162" s="4" t="s">
        <v>2923</v>
      </c>
      <c r="C162" s="1" t="s">
        <v>146</v>
      </c>
      <c r="D162" s="1" t="s">
        <v>13</v>
      </c>
      <c r="E162" s="1" t="s">
        <v>147</v>
      </c>
      <c r="F162" s="1" t="s">
        <v>148</v>
      </c>
      <c r="G162" s="1" t="s">
        <v>3395</v>
      </c>
      <c r="H162" s="1" t="s">
        <v>15</v>
      </c>
      <c r="I162" s="1" t="s">
        <v>15</v>
      </c>
      <c r="J162" s="1">
        <v>5</v>
      </c>
      <c r="K162" s="2">
        <v>5</v>
      </c>
      <c r="L162" s="11">
        <f t="shared" si="4"/>
        <v>10</v>
      </c>
      <c r="M162" s="1">
        <v>2014</v>
      </c>
      <c r="N162" s="1">
        <v>2016</v>
      </c>
      <c r="O162" s="3">
        <v>36307</v>
      </c>
    </row>
    <row r="163" spans="1:15" s="1" customFormat="1" x14ac:dyDescent="0.2">
      <c r="A163" s="14">
        <v>472</v>
      </c>
      <c r="B163" s="4" t="s">
        <v>2924</v>
      </c>
      <c r="C163" s="1" t="s">
        <v>1509</v>
      </c>
      <c r="D163" s="1" t="s">
        <v>13</v>
      </c>
      <c r="E163" s="1" t="s">
        <v>189</v>
      </c>
      <c r="F163" s="1" t="s">
        <v>1510</v>
      </c>
      <c r="G163" s="1" t="s">
        <v>3395</v>
      </c>
      <c r="H163" s="1" t="s">
        <v>17</v>
      </c>
      <c r="I163" s="1" t="s">
        <v>15</v>
      </c>
      <c r="J163" s="1">
        <v>5</v>
      </c>
      <c r="K163" s="2">
        <v>5</v>
      </c>
      <c r="L163" s="11">
        <f t="shared" si="4"/>
        <v>10</v>
      </c>
      <c r="M163" s="1">
        <v>2013</v>
      </c>
      <c r="N163" s="1">
        <v>2015</v>
      </c>
      <c r="O163" s="3">
        <v>35796</v>
      </c>
    </row>
    <row r="164" spans="1:15" s="1" customFormat="1" x14ac:dyDescent="0.2">
      <c r="A164" s="14">
        <v>473</v>
      </c>
      <c r="B164" s="4" t="s">
        <v>2925</v>
      </c>
      <c r="C164" s="1" t="s">
        <v>1444</v>
      </c>
      <c r="D164" s="1" t="s">
        <v>13</v>
      </c>
      <c r="E164" s="1" t="s">
        <v>1445</v>
      </c>
      <c r="F164" s="1" t="s">
        <v>1446</v>
      </c>
      <c r="G164" s="1" t="s">
        <v>3395</v>
      </c>
      <c r="H164" s="1" t="s">
        <v>15</v>
      </c>
      <c r="I164" s="1" t="s">
        <v>15</v>
      </c>
      <c r="J164" s="1">
        <v>5</v>
      </c>
      <c r="K164" s="2">
        <v>5</v>
      </c>
      <c r="L164" s="11">
        <f t="shared" si="4"/>
        <v>10</v>
      </c>
      <c r="M164" s="1">
        <v>2014</v>
      </c>
      <c r="N164" s="1">
        <v>2016</v>
      </c>
      <c r="O164" s="3">
        <v>35687</v>
      </c>
    </row>
    <row r="165" spans="1:15" s="1" customFormat="1" x14ac:dyDescent="0.2">
      <c r="A165" s="14">
        <v>474</v>
      </c>
      <c r="B165" s="4" t="s">
        <v>2926</v>
      </c>
      <c r="C165" s="1" t="s">
        <v>713</v>
      </c>
      <c r="D165" s="1" t="s">
        <v>13</v>
      </c>
      <c r="E165" s="1" t="s">
        <v>714</v>
      </c>
      <c r="F165" s="1" t="s">
        <v>715</v>
      </c>
      <c r="G165" s="1" t="s">
        <v>3395</v>
      </c>
      <c r="H165" s="1" t="s">
        <v>15</v>
      </c>
      <c r="I165" s="1" t="s">
        <v>15</v>
      </c>
      <c r="J165" s="1">
        <v>5</v>
      </c>
      <c r="K165" s="2">
        <v>5</v>
      </c>
      <c r="L165" s="11">
        <f t="shared" si="4"/>
        <v>10</v>
      </c>
      <c r="M165" s="1">
        <v>2014</v>
      </c>
      <c r="N165" s="1">
        <v>2016</v>
      </c>
      <c r="O165" s="3">
        <v>36484</v>
      </c>
    </row>
    <row r="166" spans="1:15" s="1" customFormat="1" x14ac:dyDescent="0.2">
      <c r="A166" s="14">
        <v>475</v>
      </c>
      <c r="B166" s="4" t="s">
        <v>2927</v>
      </c>
      <c r="C166" s="1" t="s">
        <v>37</v>
      </c>
      <c r="D166" s="1" t="s">
        <v>13</v>
      </c>
      <c r="E166" s="1" t="s">
        <v>38</v>
      </c>
      <c r="F166" s="1" t="s">
        <v>39</v>
      </c>
      <c r="G166" s="1" t="s">
        <v>3395</v>
      </c>
      <c r="H166" s="1" t="s">
        <v>18</v>
      </c>
      <c r="I166" s="1" t="s">
        <v>18</v>
      </c>
      <c r="J166" s="1">
        <v>5</v>
      </c>
      <c r="K166" s="2">
        <v>5</v>
      </c>
      <c r="L166" s="11">
        <f t="shared" si="4"/>
        <v>10</v>
      </c>
      <c r="M166" s="1">
        <v>2014</v>
      </c>
      <c r="N166" s="1">
        <v>2016</v>
      </c>
      <c r="O166" s="3">
        <v>36500</v>
      </c>
    </row>
    <row r="167" spans="1:15" s="1" customFormat="1" x14ac:dyDescent="0.2">
      <c r="A167" s="14">
        <v>476</v>
      </c>
      <c r="B167" s="4" t="s">
        <v>2928</v>
      </c>
      <c r="C167" s="1" t="s">
        <v>1837</v>
      </c>
      <c r="D167" s="1" t="s">
        <v>19</v>
      </c>
      <c r="E167" s="1" t="s">
        <v>1838</v>
      </c>
      <c r="F167" s="1" t="s">
        <v>1839</v>
      </c>
      <c r="G167" s="1" t="s">
        <v>3395</v>
      </c>
      <c r="H167" s="1" t="s">
        <v>15</v>
      </c>
      <c r="I167" s="1" t="s">
        <v>15</v>
      </c>
      <c r="J167" s="1">
        <v>5</v>
      </c>
      <c r="K167" s="2">
        <v>5</v>
      </c>
      <c r="L167" s="11">
        <f t="shared" si="4"/>
        <v>10</v>
      </c>
      <c r="M167" s="1">
        <v>2014</v>
      </c>
      <c r="N167" s="1">
        <v>2016</v>
      </c>
      <c r="O167" s="3">
        <v>36061</v>
      </c>
    </row>
    <row r="168" spans="1:15" s="1" customFormat="1" x14ac:dyDescent="0.2">
      <c r="A168" s="14">
        <v>477</v>
      </c>
      <c r="B168" s="4" t="s">
        <v>2929</v>
      </c>
      <c r="C168" s="1" t="s">
        <v>1470</v>
      </c>
      <c r="D168" s="1" t="s">
        <v>13</v>
      </c>
      <c r="E168" s="1" t="s">
        <v>1471</v>
      </c>
      <c r="F168" s="1" t="s">
        <v>1472</v>
      </c>
      <c r="G168" s="1" t="s">
        <v>3395</v>
      </c>
      <c r="H168" s="1" t="s">
        <v>17</v>
      </c>
      <c r="I168" s="1" t="s">
        <v>15</v>
      </c>
      <c r="J168" s="1">
        <v>5</v>
      </c>
      <c r="K168" s="2">
        <v>5</v>
      </c>
      <c r="L168" s="11">
        <f t="shared" si="4"/>
        <v>10</v>
      </c>
      <c r="M168" s="1">
        <v>2013</v>
      </c>
      <c r="N168" s="1">
        <v>2016</v>
      </c>
      <c r="O168" s="3">
        <v>35448</v>
      </c>
    </row>
    <row r="169" spans="1:15" s="1" customFormat="1" x14ac:dyDescent="0.2">
      <c r="A169" s="14">
        <v>478</v>
      </c>
      <c r="B169" s="4" t="s">
        <v>2930</v>
      </c>
      <c r="C169" s="1" t="s">
        <v>952</v>
      </c>
      <c r="D169" s="1" t="s">
        <v>13</v>
      </c>
      <c r="E169" s="1" t="s">
        <v>953</v>
      </c>
      <c r="F169" s="1" t="s">
        <v>954</v>
      </c>
      <c r="G169" s="1" t="s">
        <v>3395</v>
      </c>
      <c r="H169" s="1" t="s">
        <v>15</v>
      </c>
      <c r="I169" s="1" t="s">
        <v>15</v>
      </c>
      <c r="J169" s="1">
        <v>5</v>
      </c>
      <c r="K169" s="2">
        <v>5</v>
      </c>
      <c r="L169" s="11">
        <f t="shared" si="4"/>
        <v>10</v>
      </c>
      <c r="M169" s="1">
        <v>2014</v>
      </c>
      <c r="N169" s="1">
        <v>2016</v>
      </c>
      <c r="O169" s="3">
        <v>35848</v>
      </c>
    </row>
    <row r="170" spans="1:15" s="1" customFormat="1" x14ac:dyDescent="0.2">
      <c r="A170" s="14">
        <v>479</v>
      </c>
      <c r="B170" s="4" t="s">
        <v>2931</v>
      </c>
      <c r="C170" s="1" t="s">
        <v>71</v>
      </c>
      <c r="D170" s="1" t="s">
        <v>13</v>
      </c>
      <c r="E170" s="1" t="s">
        <v>72</v>
      </c>
      <c r="F170" s="1" t="s">
        <v>73</v>
      </c>
      <c r="G170" s="1" t="s">
        <v>3395</v>
      </c>
      <c r="H170" s="1" t="s">
        <v>15</v>
      </c>
      <c r="I170" s="1" t="s">
        <v>15</v>
      </c>
      <c r="J170" s="1">
        <v>5</v>
      </c>
      <c r="K170" s="2">
        <v>5</v>
      </c>
      <c r="L170" s="11">
        <f t="shared" si="4"/>
        <v>10</v>
      </c>
      <c r="M170" s="1">
        <v>2014</v>
      </c>
      <c r="N170" s="1">
        <v>2016</v>
      </c>
      <c r="O170" s="3">
        <v>36446</v>
      </c>
    </row>
    <row r="171" spans="1:15" s="1" customFormat="1" x14ac:dyDescent="0.2">
      <c r="A171" s="14">
        <v>480</v>
      </c>
      <c r="B171" s="4" t="s">
        <v>2932</v>
      </c>
      <c r="C171" s="1" t="s">
        <v>2085</v>
      </c>
      <c r="D171" s="1" t="s">
        <v>13</v>
      </c>
      <c r="E171" s="1" t="s">
        <v>437</v>
      </c>
      <c r="F171" s="1" t="s">
        <v>2086</v>
      </c>
      <c r="G171" s="1" t="s">
        <v>3395</v>
      </c>
      <c r="H171" s="1" t="s">
        <v>111</v>
      </c>
      <c r="I171" s="1" t="s">
        <v>111</v>
      </c>
      <c r="J171" s="1">
        <v>5</v>
      </c>
      <c r="K171" s="2">
        <v>5</v>
      </c>
      <c r="L171" s="11">
        <f t="shared" si="4"/>
        <v>10</v>
      </c>
      <c r="M171" s="1">
        <v>2013</v>
      </c>
      <c r="N171" s="1">
        <v>2015</v>
      </c>
      <c r="O171" s="3">
        <v>35660</v>
      </c>
    </row>
    <row r="172" spans="1:15" s="1" customFormat="1" x14ac:dyDescent="0.2">
      <c r="A172" s="14">
        <v>481</v>
      </c>
      <c r="B172" s="4" t="s">
        <v>2933</v>
      </c>
      <c r="C172" s="1" t="s">
        <v>1988</v>
      </c>
      <c r="D172" s="1" t="s">
        <v>13</v>
      </c>
      <c r="E172" s="1" t="s">
        <v>85</v>
      </c>
      <c r="F172" s="1" t="s">
        <v>1989</v>
      </c>
      <c r="G172" s="1" t="s">
        <v>3395</v>
      </c>
      <c r="H172" s="1" t="s">
        <v>15</v>
      </c>
      <c r="I172" s="1" t="s">
        <v>15</v>
      </c>
      <c r="J172" s="1">
        <v>5</v>
      </c>
      <c r="K172" s="2">
        <v>5</v>
      </c>
      <c r="L172" s="11">
        <f t="shared" si="4"/>
        <v>10</v>
      </c>
      <c r="M172" s="1">
        <v>2014</v>
      </c>
      <c r="N172" s="1">
        <v>2016</v>
      </c>
      <c r="O172" s="3">
        <v>36361</v>
      </c>
    </row>
    <row r="173" spans="1:15" s="1" customFormat="1" x14ac:dyDescent="0.2">
      <c r="A173" s="14">
        <v>482</v>
      </c>
      <c r="B173" s="4" t="s">
        <v>2934</v>
      </c>
      <c r="C173" s="1" t="s">
        <v>1977</v>
      </c>
      <c r="D173" s="1" t="s">
        <v>19</v>
      </c>
      <c r="E173" s="1" t="s">
        <v>1978</v>
      </c>
      <c r="F173" s="1" t="s">
        <v>1979</v>
      </c>
      <c r="G173" s="1" t="s">
        <v>3395</v>
      </c>
      <c r="H173" s="1" t="s">
        <v>15</v>
      </c>
      <c r="I173" s="1" t="s">
        <v>15</v>
      </c>
      <c r="J173" s="1">
        <v>5</v>
      </c>
      <c r="K173" s="2">
        <v>5</v>
      </c>
      <c r="L173" s="11">
        <f t="shared" si="4"/>
        <v>10</v>
      </c>
      <c r="M173" s="1">
        <v>2013</v>
      </c>
      <c r="N173" s="1">
        <v>2015</v>
      </c>
      <c r="O173" s="3">
        <v>35291</v>
      </c>
    </row>
    <row r="174" spans="1:15" s="1" customFormat="1" x14ac:dyDescent="0.2">
      <c r="A174" s="14">
        <v>483</v>
      </c>
      <c r="B174" s="4" t="s">
        <v>2935</v>
      </c>
      <c r="C174" s="1" t="s">
        <v>1146</v>
      </c>
      <c r="D174" s="1" t="s">
        <v>13</v>
      </c>
      <c r="E174" s="1" t="s">
        <v>1147</v>
      </c>
      <c r="F174" s="1" t="s">
        <v>1148</v>
      </c>
      <c r="G174" s="1" t="s">
        <v>3395</v>
      </c>
      <c r="H174" s="1" t="s">
        <v>17</v>
      </c>
      <c r="I174" s="1" t="s">
        <v>15</v>
      </c>
      <c r="J174" s="1">
        <v>5</v>
      </c>
      <c r="K174" s="2">
        <v>5</v>
      </c>
      <c r="L174" s="11">
        <f t="shared" si="4"/>
        <v>10</v>
      </c>
      <c r="M174" s="1">
        <v>2013</v>
      </c>
      <c r="N174" s="1">
        <v>2016</v>
      </c>
      <c r="O174" s="3">
        <v>35473</v>
      </c>
    </row>
    <row r="175" spans="1:15" s="1" customFormat="1" x14ac:dyDescent="0.2">
      <c r="A175" s="14">
        <v>484</v>
      </c>
      <c r="B175" s="4" t="s">
        <v>2936</v>
      </c>
      <c r="C175" s="1" t="s">
        <v>1811</v>
      </c>
      <c r="D175" s="1" t="s">
        <v>13</v>
      </c>
      <c r="E175" s="1" t="s">
        <v>1812</v>
      </c>
      <c r="F175" s="1" t="s">
        <v>1813</v>
      </c>
      <c r="G175" s="1" t="s">
        <v>3395</v>
      </c>
      <c r="H175" s="1" t="s">
        <v>15</v>
      </c>
      <c r="I175" s="1" t="s">
        <v>15</v>
      </c>
      <c r="J175" s="1">
        <v>5</v>
      </c>
      <c r="K175" s="2">
        <v>5</v>
      </c>
      <c r="L175" s="11">
        <f t="shared" si="4"/>
        <v>10</v>
      </c>
      <c r="M175" s="1">
        <v>2014</v>
      </c>
      <c r="N175" s="1">
        <v>2016</v>
      </c>
      <c r="O175" s="3">
        <v>36253</v>
      </c>
    </row>
    <row r="176" spans="1:15" s="1" customFormat="1" x14ac:dyDescent="0.2">
      <c r="A176" s="14">
        <v>485</v>
      </c>
      <c r="B176" s="4" t="s">
        <v>2937</v>
      </c>
      <c r="C176" s="1" t="s">
        <v>1679</v>
      </c>
      <c r="D176" s="1" t="s">
        <v>19</v>
      </c>
      <c r="E176" s="1" t="s">
        <v>426</v>
      </c>
      <c r="F176" s="1" t="s">
        <v>1680</v>
      </c>
      <c r="G176" s="1" t="s">
        <v>3395</v>
      </c>
      <c r="H176" s="1" t="s">
        <v>15</v>
      </c>
      <c r="I176" s="1" t="s">
        <v>15</v>
      </c>
      <c r="J176" s="1">
        <v>5</v>
      </c>
      <c r="K176" s="2">
        <v>5</v>
      </c>
      <c r="L176" s="11">
        <f t="shared" si="4"/>
        <v>10</v>
      </c>
      <c r="M176" s="1">
        <v>2014</v>
      </c>
      <c r="N176" s="1">
        <v>2016</v>
      </c>
      <c r="O176" s="3">
        <v>36088</v>
      </c>
    </row>
    <row r="177" spans="1:15" s="1" customFormat="1" x14ac:dyDescent="0.2">
      <c r="A177" s="14">
        <v>486</v>
      </c>
      <c r="B177" s="4" t="s">
        <v>2938</v>
      </c>
      <c r="C177" s="1" t="s">
        <v>1335</v>
      </c>
      <c r="D177" s="1" t="s">
        <v>13</v>
      </c>
      <c r="E177" s="1" t="s">
        <v>1336</v>
      </c>
      <c r="F177" s="1" t="s">
        <v>1337</v>
      </c>
      <c r="G177" s="1" t="s">
        <v>3395</v>
      </c>
      <c r="H177" s="1" t="s">
        <v>15</v>
      </c>
      <c r="I177" s="1" t="s">
        <v>15</v>
      </c>
      <c r="J177" s="1">
        <v>5</v>
      </c>
      <c r="K177" s="2">
        <v>5</v>
      </c>
      <c r="L177" s="11">
        <f t="shared" si="4"/>
        <v>10</v>
      </c>
      <c r="M177" s="1">
        <v>2014</v>
      </c>
      <c r="N177" s="1">
        <v>2016</v>
      </c>
      <c r="O177" s="3">
        <v>36436</v>
      </c>
    </row>
    <row r="178" spans="1:15" s="1" customFormat="1" x14ac:dyDescent="0.2">
      <c r="A178" s="14">
        <v>487</v>
      </c>
      <c r="B178" s="4" t="s">
        <v>2939</v>
      </c>
      <c r="C178" s="1" t="s">
        <v>1814</v>
      </c>
      <c r="D178" s="1" t="s">
        <v>13</v>
      </c>
      <c r="E178" s="1" t="s">
        <v>1815</v>
      </c>
      <c r="F178" s="1" t="s">
        <v>1816</v>
      </c>
      <c r="G178" s="1" t="s">
        <v>3395</v>
      </c>
      <c r="H178" s="1" t="s">
        <v>15</v>
      </c>
      <c r="I178" s="1" t="s">
        <v>15</v>
      </c>
      <c r="J178" s="1">
        <v>5</v>
      </c>
      <c r="K178" s="2">
        <v>5</v>
      </c>
      <c r="L178" s="11">
        <f t="shared" si="4"/>
        <v>10</v>
      </c>
      <c r="M178" s="1">
        <v>2014</v>
      </c>
      <c r="N178" s="1">
        <v>2016</v>
      </c>
      <c r="O178" s="3">
        <v>36161</v>
      </c>
    </row>
    <row r="179" spans="1:15" s="1" customFormat="1" x14ac:dyDescent="0.2">
      <c r="A179" s="14">
        <v>488</v>
      </c>
      <c r="B179" s="4" t="s">
        <v>2940</v>
      </c>
      <c r="C179" s="1" t="s">
        <v>1967</v>
      </c>
      <c r="D179" s="1" t="s">
        <v>13</v>
      </c>
      <c r="E179" s="1" t="s">
        <v>1968</v>
      </c>
      <c r="F179" s="1" t="s">
        <v>1969</v>
      </c>
      <c r="G179" s="1" t="s">
        <v>3395</v>
      </c>
      <c r="H179" s="1" t="s">
        <v>15</v>
      </c>
      <c r="I179" s="1" t="s">
        <v>15</v>
      </c>
      <c r="J179" s="1">
        <v>5</v>
      </c>
      <c r="K179" s="2">
        <v>5</v>
      </c>
      <c r="L179" s="11">
        <f t="shared" si="4"/>
        <v>10</v>
      </c>
      <c r="M179" s="1">
        <v>2013</v>
      </c>
      <c r="N179" s="1">
        <v>2016</v>
      </c>
      <c r="O179" s="3">
        <v>35776</v>
      </c>
    </row>
    <row r="180" spans="1:15" s="1" customFormat="1" x14ac:dyDescent="0.2">
      <c r="A180" s="14">
        <v>489</v>
      </c>
      <c r="B180" s="4" t="s">
        <v>2941</v>
      </c>
      <c r="C180" s="1" t="s">
        <v>2016</v>
      </c>
      <c r="D180" s="1" t="s">
        <v>13</v>
      </c>
      <c r="E180" s="1" t="s">
        <v>2017</v>
      </c>
      <c r="F180" s="1" t="s">
        <v>2018</v>
      </c>
      <c r="G180" s="1" t="s">
        <v>3395</v>
      </c>
      <c r="H180" s="1" t="s">
        <v>365</v>
      </c>
      <c r="I180" s="1" t="s">
        <v>365</v>
      </c>
      <c r="J180" s="1">
        <v>5</v>
      </c>
      <c r="K180" s="2">
        <v>5</v>
      </c>
      <c r="L180" s="11">
        <f t="shared" si="4"/>
        <v>10</v>
      </c>
      <c r="M180" s="1">
        <v>2014</v>
      </c>
      <c r="N180" s="1">
        <v>2016</v>
      </c>
      <c r="O180" s="3">
        <v>36204</v>
      </c>
    </row>
    <row r="181" spans="1:15" s="1" customFormat="1" x14ac:dyDescent="0.2">
      <c r="A181" s="14">
        <v>490</v>
      </c>
      <c r="B181" s="4" t="s">
        <v>2942</v>
      </c>
      <c r="C181" s="1" t="s">
        <v>2137</v>
      </c>
      <c r="D181" s="1" t="s">
        <v>13</v>
      </c>
      <c r="E181" s="1" t="s">
        <v>2138</v>
      </c>
      <c r="F181" s="1" t="s">
        <v>2139</v>
      </c>
      <c r="G181" s="1" t="s">
        <v>3395</v>
      </c>
      <c r="H181" s="1" t="s">
        <v>362</v>
      </c>
      <c r="I181" s="1" t="s">
        <v>17</v>
      </c>
      <c r="J181" s="1">
        <v>5</v>
      </c>
      <c r="K181" s="2">
        <v>4.92</v>
      </c>
      <c r="L181" s="11">
        <f t="shared" si="4"/>
        <v>9.92</v>
      </c>
      <c r="M181" s="1">
        <v>2013</v>
      </c>
      <c r="N181" s="1">
        <v>2015</v>
      </c>
      <c r="O181" s="3">
        <v>35793</v>
      </c>
    </row>
    <row r="182" spans="1:15" s="1" customFormat="1" x14ac:dyDescent="0.2">
      <c r="A182" s="14">
        <v>491</v>
      </c>
      <c r="B182" s="4" t="s">
        <v>2943</v>
      </c>
      <c r="C182" s="1" t="s">
        <v>1606</v>
      </c>
      <c r="D182" s="1" t="s">
        <v>19</v>
      </c>
      <c r="E182" s="1" t="s">
        <v>899</v>
      </c>
      <c r="F182" s="1" t="s">
        <v>177</v>
      </c>
      <c r="G182" s="1" t="s">
        <v>3395</v>
      </c>
      <c r="H182" s="1" t="s">
        <v>15</v>
      </c>
      <c r="I182" s="1" t="s">
        <v>15</v>
      </c>
      <c r="J182" s="1">
        <v>5</v>
      </c>
      <c r="K182" s="2">
        <v>5</v>
      </c>
      <c r="L182" s="11">
        <f t="shared" si="4"/>
        <v>10</v>
      </c>
      <c r="M182" s="1">
        <v>2014</v>
      </c>
      <c r="N182" s="1">
        <v>2016</v>
      </c>
      <c r="O182" s="3">
        <v>36522</v>
      </c>
    </row>
    <row r="183" spans="1:15" s="1" customFormat="1" x14ac:dyDescent="0.2">
      <c r="A183" s="14">
        <v>492</v>
      </c>
      <c r="B183" s="4" t="s">
        <v>2944</v>
      </c>
      <c r="C183" s="1" t="s">
        <v>695</v>
      </c>
      <c r="D183" s="1" t="s">
        <v>13</v>
      </c>
      <c r="E183" s="1" t="s">
        <v>996</v>
      </c>
      <c r="F183" s="1" t="s">
        <v>997</v>
      </c>
      <c r="G183" s="1" t="s">
        <v>3395</v>
      </c>
      <c r="H183" s="1" t="s">
        <v>15</v>
      </c>
      <c r="I183" s="1" t="s">
        <v>15</v>
      </c>
      <c r="J183" s="1">
        <v>5</v>
      </c>
      <c r="K183" s="2">
        <v>5</v>
      </c>
      <c r="L183" s="11">
        <f t="shared" si="4"/>
        <v>10</v>
      </c>
      <c r="M183" s="1">
        <v>2014</v>
      </c>
      <c r="N183" s="1">
        <v>2016</v>
      </c>
      <c r="O183" s="3">
        <v>35761</v>
      </c>
    </row>
    <row r="184" spans="1:15" s="1" customFormat="1" x14ac:dyDescent="0.2">
      <c r="A184" s="14">
        <v>493</v>
      </c>
      <c r="B184" s="4" t="s">
        <v>2945</v>
      </c>
      <c r="C184" s="1" t="s">
        <v>1481</v>
      </c>
      <c r="D184" s="1" t="s">
        <v>13</v>
      </c>
      <c r="E184" s="1" t="s">
        <v>1482</v>
      </c>
      <c r="F184" s="1" t="s">
        <v>603</v>
      </c>
      <c r="G184" s="1" t="s">
        <v>3395</v>
      </c>
      <c r="H184" s="1" t="s">
        <v>17</v>
      </c>
      <c r="I184" s="1" t="s">
        <v>15</v>
      </c>
      <c r="J184" s="1">
        <v>5</v>
      </c>
      <c r="K184" s="2">
        <v>5</v>
      </c>
      <c r="L184" s="11">
        <f t="shared" si="4"/>
        <v>10</v>
      </c>
      <c r="M184" s="1">
        <v>2013</v>
      </c>
      <c r="N184" s="1">
        <v>2015</v>
      </c>
      <c r="O184" s="3">
        <v>35779</v>
      </c>
    </row>
    <row r="185" spans="1:15" s="1" customFormat="1" x14ac:dyDescent="0.2">
      <c r="A185" s="14">
        <v>494</v>
      </c>
      <c r="B185" s="4" t="s">
        <v>2946</v>
      </c>
      <c r="C185" s="1" t="s">
        <v>1737</v>
      </c>
      <c r="D185" s="1" t="s">
        <v>13</v>
      </c>
      <c r="E185" s="1" t="s">
        <v>188</v>
      </c>
      <c r="F185" s="1" t="s">
        <v>1738</v>
      </c>
      <c r="G185" s="1" t="s">
        <v>3395</v>
      </c>
      <c r="H185" s="1" t="s">
        <v>17</v>
      </c>
      <c r="I185" s="1" t="s">
        <v>17</v>
      </c>
      <c r="J185" s="1">
        <v>5</v>
      </c>
      <c r="K185" s="2">
        <v>5</v>
      </c>
      <c r="L185" s="11">
        <f t="shared" si="4"/>
        <v>10</v>
      </c>
      <c r="M185" s="1">
        <v>2013</v>
      </c>
      <c r="N185" s="1">
        <v>2015</v>
      </c>
      <c r="O185" s="3">
        <v>35875</v>
      </c>
    </row>
    <row r="186" spans="1:15" s="1" customFormat="1" x14ac:dyDescent="0.2">
      <c r="A186" s="14">
        <v>495</v>
      </c>
      <c r="B186" s="4" t="s">
        <v>2947</v>
      </c>
      <c r="C186" s="1" t="s">
        <v>661</v>
      </c>
      <c r="D186" s="1" t="s">
        <v>13</v>
      </c>
      <c r="E186" s="1" t="s">
        <v>662</v>
      </c>
      <c r="F186" s="1" t="s">
        <v>663</v>
      </c>
      <c r="G186" s="1" t="s">
        <v>3399</v>
      </c>
      <c r="H186" s="1" t="s">
        <v>365</v>
      </c>
      <c r="I186" s="1" t="s">
        <v>365</v>
      </c>
      <c r="J186" s="1">
        <v>5</v>
      </c>
      <c r="K186" s="2">
        <v>5</v>
      </c>
      <c r="L186" s="11">
        <f t="shared" si="4"/>
        <v>10</v>
      </c>
      <c r="M186" s="1">
        <v>2014</v>
      </c>
      <c r="N186" s="1">
        <v>2016</v>
      </c>
      <c r="O186" s="3">
        <v>35794</v>
      </c>
    </row>
    <row r="187" spans="1:15" s="1" customFormat="1" x14ac:dyDescent="0.2">
      <c r="A187" s="14">
        <v>496</v>
      </c>
      <c r="B187" s="4" t="s">
        <v>2948</v>
      </c>
      <c r="C187" s="1" t="s">
        <v>149</v>
      </c>
      <c r="D187" s="1" t="s">
        <v>13</v>
      </c>
      <c r="E187" s="1" t="s">
        <v>150</v>
      </c>
      <c r="F187" s="1" t="s">
        <v>151</v>
      </c>
      <c r="G187" s="1" t="s">
        <v>3395</v>
      </c>
      <c r="H187" s="1" t="s">
        <v>15</v>
      </c>
      <c r="I187" s="1" t="s">
        <v>15</v>
      </c>
      <c r="J187" s="1">
        <v>5</v>
      </c>
      <c r="K187" s="2">
        <v>5</v>
      </c>
      <c r="L187" s="11">
        <f t="shared" si="4"/>
        <v>10</v>
      </c>
      <c r="M187" s="1">
        <v>2014</v>
      </c>
      <c r="N187" s="1">
        <v>2016</v>
      </c>
      <c r="O187" s="3">
        <v>36305</v>
      </c>
    </row>
    <row r="188" spans="1:15" s="1" customFormat="1" x14ac:dyDescent="0.2">
      <c r="A188" s="14">
        <v>497</v>
      </c>
      <c r="B188" s="4" t="s">
        <v>2949</v>
      </c>
      <c r="C188" s="1" t="s">
        <v>2044</v>
      </c>
      <c r="D188" s="1" t="s">
        <v>13</v>
      </c>
      <c r="E188" s="1" t="s">
        <v>2045</v>
      </c>
      <c r="F188" s="1" t="s">
        <v>2046</v>
      </c>
      <c r="G188" s="1" t="s">
        <v>3395</v>
      </c>
      <c r="H188" s="1" t="s">
        <v>15</v>
      </c>
      <c r="I188" s="1" t="s">
        <v>15</v>
      </c>
      <c r="J188" s="1">
        <v>5</v>
      </c>
      <c r="K188" s="2">
        <v>5</v>
      </c>
      <c r="L188" s="11">
        <f t="shared" si="4"/>
        <v>10</v>
      </c>
      <c r="M188" s="1">
        <v>2014</v>
      </c>
      <c r="N188" s="1">
        <v>2016</v>
      </c>
      <c r="O188" s="3">
        <v>35978</v>
      </c>
    </row>
    <row r="189" spans="1:15" s="1" customFormat="1" x14ac:dyDescent="0.2">
      <c r="A189" s="14">
        <v>498</v>
      </c>
      <c r="B189" s="4" t="s">
        <v>2950</v>
      </c>
      <c r="C189" s="1" t="s">
        <v>882</v>
      </c>
      <c r="D189" s="1" t="s">
        <v>13</v>
      </c>
      <c r="E189" s="1" t="s">
        <v>883</v>
      </c>
      <c r="F189" s="1" t="s">
        <v>884</v>
      </c>
      <c r="G189" s="1" t="s">
        <v>3399</v>
      </c>
      <c r="H189" s="1" t="s">
        <v>15</v>
      </c>
      <c r="I189" s="1" t="s">
        <v>15</v>
      </c>
      <c r="J189" s="1">
        <v>5</v>
      </c>
      <c r="K189" s="2">
        <v>5</v>
      </c>
      <c r="L189" s="11">
        <f t="shared" si="4"/>
        <v>10</v>
      </c>
      <c r="M189" s="1">
        <v>2014</v>
      </c>
      <c r="N189" s="1">
        <v>2016</v>
      </c>
      <c r="O189" s="3">
        <v>36046</v>
      </c>
    </row>
    <row r="190" spans="1:15" s="1" customFormat="1" x14ac:dyDescent="0.2">
      <c r="A190" s="14">
        <v>499</v>
      </c>
      <c r="B190" s="4" t="s">
        <v>2951</v>
      </c>
      <c r="C190" s="1" t="s">
        <v>812</v>
      </c>
      <c r="D190" s="1" t="s">
        <v>13</v>
      </c>
      <c r="E190" s="1" t="s">
        <v>54</v>
      </c>
      <c r="F190" s="1" t="s">
        <v>813</v>
      </c>
      <c r="G190" s="1" t="s">
        <v>3395</v>
      </c>
      <c r="H190" s="1" t="s">
        <v>15</v>
      </c>
      <c r="I190" s="1" t="s">
        <v>15</v>
      </c>
      <c r="J190" s="1">
        <v>5</v>
      </c>
      <c r="K190" s="2">
        <v>5</v>
      </c>
      <c r="L190" s="11">
        <f t="shared" si="4"/>
        <v>10</v>
      </c>
      <c r="M190" s="1">
        <v>2014</v>
      </c>
      <c r="N190" s="1">
        <v>2016</v>
      </c>
      <c r="O190" s="3">
        <v>36140</v>
      </c>
    </row>
    <row r="191" spans="1:15" s="1" customFormat="1" x14ac:dyDescent="0.2">
      <c r="A191" s="14">
        <v>500</v>
      </c>
      <c r="B191" s="4" t="s">
        <v>2952</v>
      </c>
      <c r="C191" s="1" t="s">
        <v>400</v>
      </c>
      <c r="D191" s="1" t="s">
        <v>19</v>
      </c>
      <c r="E191" s="1" t="s">
        <v>401</v>
      </c>
      <c r="F191" s="1" t="s">
        <v>402</v>
      </c>
      <c r="G191" s="1" t="s">
        <v>3395</v>
      </c>
      <c r="H191" s="1" t="s">
        <v>15</v>
      </c>
      <c r="I191" s="1" t="s">
        <v>15</v>
      </c>
      <c r="J191" s="1">
        <v>5</v>
      </c>
      <c r="K191" s="2">
        <v>5</v>
      </c>
      <c r="L191" s="11">
        <f t="shared" si="4"/>
        <v>10</v>
      </c>
      <c r="M191" s="1">
        <v>2014</v>
      </c>
      <c r="N191" s="1">
        <v>2016</v>
      </c>
      <c r="O191" s="3">
        <v>35926</v>
      </c>
    </row>
    <row r="192" spans="1:15" s="1" customFormat="1" x14ac:dyDescent="0.2">
      <c r="A192" s="14">
        <v>501</v>
      </c>
      <c r="B192" s="4" t="s">
        <v>2954</v>
      </c>
      <c r="C192" s="1" t="s">
        <v>325</v>
      </c>
      <c r="D192" s="1" t="s">
        <v>13</v>
      </c>
      <c r="E192" s="1" t="s">
        <v>326</v>
      </c>
      <c r="F192" s="1" t="s">
        <v>327</v>
      </c>
      <c r="G192" s="1" t="s">
        <v>3395</v>
      </c>
      <c r="H192" s="1" t="s">
        <v>17</v>
      </c>
      <c r="I192" s="1" t="s">
        <v>17</v>
      </c>
      <c r="J192" s="1">
        <v>5</v>
      </c>
      <c r="K192" s="2">
        <v>5</v>
      </c>
      <c r="L192" s="11">
        <f t="shared" si="4"/>
        <v>10</v>
      </c>
      <c r="M192" s="1">
        <v>2014</v>
      </c>
      <c r="N192" s="1">
        <v>2016</v>
      </c>
      <c r="O192" s="3">
        <v>36070</v>
      </c>
    </row>
    <row r="193" spans="1:15" s="1" customFormat="1" x14ac:dyDescent="0.2">
      <c r="A193" s="14">
        <v>502</v>
      </c>
      <c r="B193" s="4" t="s">
        <v>2955</v>
      </c>
      <c r="C193" s="1" t="s">
        <v>74</v>
      </c>
      <c r="D193" s="1" t="s">
        <v>13</v>
      </c>
      <c r="E193" s="1" t="s">
        <v>75</v>
      </c>
      <c r="F193" s="1" t="s">
        <v>76</v>
      </c>
      <c r="G193" s="1" t="s">
        <v>3395</v>
      </c>
      <c r="H193" s="1" t="s">
        <v>15</v>
      </c>
      <c r="I193" s="1" t="s">
        <v>15</v>
      </c>
      <c r="J193" s="1">
        <v>5</v>
      </c>
      <c r="K193" s="2">
        <v>5</v>
      </c>
      <c r="L193" s="11">
        <f t="shared" si="4"/>
        <v>10</v>
      </c>
      <c r="M193" s="1">
        <v>2014</v>
      </c>
      <c r="N193" s="1">
        <v>2016</v>
      </c>
      <c r="O193" s="3">
        <v>36445</v>
      </c>
    </row>
    <row r="194" spans="1:15" s="1" customFormat="1" x14ac:dyDescent="0.2">
      <c r="A194" s="14">
        <v>503</v>
      </c>
      <c r="B194" s="4" t="s">
        <v>2957</v>
      </c>
      <c r="C194" s="1" t="s">
        <v>1902</v>
      </c>
      <c r="D194" s="1" t="s">
        <v>13</v>
      </c>
      <c r="E194" s="1" t="s">
        <v>395</v>
      </c>
      <c r="F194" s="1" t="s">
        <v>1903</v>
      </c>
      <c r="G194" s="1" t="s">
        <v>3395</v>
      </c>
      <c r="H194" s="1" t="s">
        <v>15</v>
      </c>
      <c r="I194" s="1" t="s">
        <v>15</v>
      </c>
      <c r="J194" s="1">
        <v>5</v>
      </c>
      <c r="K194" s="2">
        <v>5</v>
      </c>
      <c r="L194" s="11">
        <f t="shared" si="4"/>
        <v>10</v>
      </c>
      <c r="M194" s="1">
        <v>2014</v>
      </c>
      <c r="N194" s="1">
        <v>2016</v>
      </c>
      <c r="O194" s="3">
        <v>36522</v>
      </c>
    </row>
    <row r="195" spans="1:15" s="1" customFormat="1" x14ac:dyDescent="0.2">
      <c r="A195" s="14">
        <v>504</v>
      </c>
      <c r="B195" s="4" t="s">
        <v>2959</v>
      </c>
      <c r="C195" s="1" t="s">
        <v>573</v>
      </c>
      <c r="D195" s="1" t="s">
        <v>13</v>
      </c>
      <c r="E195" s="1" t="s">
        <v>574</v>
      </c>
      <c r="F195" s="1" t="s">
        <v>575</v>
      </c>
      <c r="G195" s="1" t="s">
        <v>3395</v>
      </c>
      <c r="H195" s="1" t="s">
        <v>15</v>
      </c>
      <c r="I195" s="1" t="s">
        <v>15</v>
      </c>
      <c r="J195" s="1">
        <v>5</v>
      </c>
      <c r="K195" s="2">
        <v>5</v>
      </c>
      <c r="L195" s="11">
        <f t="shared" si="4"/>
        <v>10</v>
      </c>
      <c r="M195" s="1">
        <v>2014</v>
      </c>
      <c r="N195" s="1">
        <v>2016</v>
      </c>
      <c r="O195" s="3">
        <v>35454</v>
      </c>
    </row>
    <row r="196" spans="1:15" s="1" customFormat="1" x14ac:dyDescent="0.2">
      <c r="A196" s="14">
        <v>505</v>
      </c>
      <c r="B196" s="4" t="s">
        <v>2961</v>
      </c>
      <c r="C196" s="1" t="s">
        <v>1650</v>
      </c>
      <c r="D196" s="1" t="s">
        <v>13</v>
      </c>
      <c r="E196" s="1" t="s">
        <v>1651</v>
      </c>
      <c r="F196" s="1" t="s">
        <v>1652</v>
      </c>
      <c r="G196" s="1" t="s">
        <v>3395</v>
      </c>
      <c r="H196" s="1" t="s">
        <v>17</v>
      </c>
      <c r="I196" s="1" t="s">
        <v>17</v>
      </c>
      <c r="J196" s="1">
        <v>5</v>
      </c>
      <c r="K196" s="2">
        <v>5</v>
      </c>
      <c r="L196" s="11">
        <f t="shared" si="4"/>
        <v>10</v>
      </c>
      <c r="M196" s="1">
        <v>2013</v>
      </c>
      <c r="N196" s="1">
        <v>2015</v>
      </c>
      <c r="O196" s="3">
        <v>35964</v>
      </c>
    </row>
    <row r="197" spans="1:15" s="1" customFormat="1" x14ac:dyDescent="0.2">
      <c r="A197" s="14">
        <v>506</v>
      </c>
      <c r="B197" s="4" t="s">
        <v>2963</v>
      </c>
      <c r="C197" s="1" t="s">
        <v>467</v>
      </c>
      <c r="D197" s="1" t="s">
        <v>19</v>
      </c>
      <c r="E197" s="1" t="s">
        <v>1698</v>
      </c>
      <c r="F197" s="1" t="s">
        <v>1699</v>
      </c>
      <c r="G197" s="1" t="s">
        <v>3395</v>
      </c>
      <c r="H197" s="1" t="s">
        <v>17</v>
      </c>
      <c r="I197" s="1" t="s">
        <v>17</v>
      </c>
      <c r="J197" s="1">
        <v>5</v>
      </c>
      <c r="K197" s="2">
        <v>5</v>
      </c>
      <c r="L197" s="11">
        <f t="shared" si="4"/>
        <v>10</v>
      </c>
      <c r="M197" s="1">
        <v>2013</v>
      </c>
      <c r="N197" s="1">
        <v>2015</v>
      </c>
      <c r="O197" s="3">
        <v>35412</v>
      </c>
    </row>
    <row r="198" spans="1:15" s="1" customFormat="1" x14ac:dyDescent="0.2">
      <c r="A198" s="14">
        <v>507</v>
      </c>
      <c r="B198" s="4" t="s">
        <v>2965</v>
      </c>
      <c r="C198" s="1" t="s">
        <v>222</v>
      </c>
      <c r="D198" s="1" t="s">
        <v>19</v>
      </c>
      <c r="E198" s="1" t="s">
        <v>223</v>
      </c>
      <c r="F198" s="1" t="s">
        <v>224</v>
      </c>
      <c r="G198" s="1" t="s">
        <v>3399</v>
      </c>
      <c r="H198" s="1" t="s">
        <v>97</v>
      </c>
      <c r="I198" s="1" t="s">
        <v>97</v>
      </c>
      <c r="J198" s="1">
        <v>5</v>
      </c>
      <c r="K198" s="2">
        <v>5</v>
      </c>
      <c r="L198" s="11">
        <f t="shared" si="4"/>
        <v>10</v>
      </c>
      <c r="M198" s="1">
        <v>2014</v>
      </c>
      <c r="N198" s="1">
        <v>2016</v>
      </c>
      <c r="O198" s="3">
        <v>36175</v>
      </c>
    </row>
    <row r="199" spans="1:15" s="1" customFormat="1" x14ac:dyDescent="0.2">
      <c r="A199" s="14">
        <v>508</v>
      </c>
      <c r="B199" s="4" t="s">
        <v>2967</v>
      </c>
      <c r="C199" s="1" t="s">
        <v>919</v>
      </c>
      <c r="D199" s="1" t="s">
        <v>13</v>
      </c>
      <c r="E199" s="1" t="s">
        <v>920</v>
      </c>
      <c r="F199" s="1" t="s">
        <v>921</v>
      </c>
      <c r="G199" s="1" t="s">
        <v>3395</v>
      </c>
      <c r="H199" s="1" t="s">
        <v>15</v>
      </c>
      <c r="I199" s="1" t="s">
        <v>15</v>
      </c>
      <c r="J199" s="1">
        <v>5</v>
      </c>
      <c r="K199" s="2">
        <v>5</v>
      </c>
      <c r="L199" s="11">
        <f t="shared" si="4"/>
        <v>10</v>
      </c>
      <c r="M199" s="1">
        <v>2014</v>
      </c>
      <c r="N199" s="1">
        <v>2016</v>
      </c>
      <c r="O199" s="3">
        <v>35933</v>
      </c>
    </row>
    <row r="200" spans="1:15" s="1" customFormat="1" x14ac:dyDescent="0.2">
      <c r="A200" s="14">
        <v>509</v>
      </c>
      <c r="B200" s="4" t="s">
        <v>2969</v>
      </c>
      <c r="C200" s="1" t="s">
        <v>1332</v>
      </c>
      <c r="D200" s="1" t="s">
        <v>19</v>
      </c>
      <c r="E200" s="1" t="s">
        <v>1333</v>
      </c>
      <c r="F200" s="1" t="s">
        <v>1334</v>
      </c>
      <c r="G200" s="1" t="s">
        <v>3395</v>
      </c>
      <c r="H200" s="1" t="s">
        <v>15</v>
      </c>
      <c r="I200" s="1" t="s">
        <v>15</v>
      </c>
      <c r="J200" s="1">
        <v>5</v>
      </c>
      <c r="K200" s="2">
        <v>5</v>
      </c>
      <c r="L200" s="11">
        <f t="shared" si="4"/>
        <v>10</v>
      </c>
      <c r="M200" s="1">
        <v>2014</v>
      </c>
      <c r="N200" s="1">
        <v>2016</v>
      </c>
      <c r="O200" s="3">
        <v>36451</v>
      </c>
    </row>
    <row r="201" spans="1:15" s="1" customFormat="1" x14ac:dyDescent="0.2">
      <c r="A201" s="14">
        <v>510</v>
      </c>
      <c r="B201" s="4" t="s">
        <v>2970</v>
      </c>
      <c r="C201" s="1" t="s">
        <v>2078</v>
      </c>
      <c r="D201" s="1" t="s">
        <v>13</v>
      </c>
      <c r="E201" s="1" t="s">
        <v>2079</v>
      </c>
      <c r="F201" s="1" t="s">
        <v>2080</v>
      </c>
      <c r="G201" s="1" t="s">
        <v>3395</v>
      </c>
      <c r="H201" s="1" t="s">
        <v>15</v>
      </c>
      <c r="I201" s="1" t="s">
        <v>15</v>
      </c>
      <c r="J201" s="1">
        <v>5</v>
      </c>
      <c r="K201" s="2">
        <v>5</v>
      </c>
      <c r="L201" s="11">
        <f t="shared" si="4"/>
        <v>10</v>
      </c>
      <c r="M201" s="1">
        <v>2014</v>
      </c>
      <c r="N201" s="1">
        <v>2016</v>
      </c>
      <c r="O201" s="3">
        <v>36008</v>
      </c>
    </row>
    <row r="202" spans="1:15" s="1" customFormat="1" x14ac:dyDescent="0.2">
      <c r="A202" s="14">
        <v>511</v>
      </c>
      <c r="B202" s="4" t="s">
        <v>2972</v>
      </c>
      <c r="C202" s="1" t="s">
        <v>1507</v>
      </c>
      <c r="D202" s="1" t="s">
        <v>19</v>
      </c>
      <c r="E202" s="1" t="s">
        <v>895</v>
      </c>
      <c r="F202" s="1" t="s">
        <v>1508</v>
      </c>
      <c r="G202" s="1" t="s">
        <v>3395</v>
      </c>
      <c r="H202" s="1" t="s">
        <v>18</v>
      </c>
      <c r="I202" s="1" t="s">
        <v>66</v>
      </c>
      <c r="J202" s="1">
        <v>5</v>
      </c>
      <c r="K202" s="2">
        <v>5</v>
      </c>
      <c r="L202" s="11">
        <f t="shared" si="4"/>
        <v>10</v>
      </c>
      <c r="M202" s="1">
        <v>2014</v>
      </c>
      <c r="N202" s="1">
        <v>2016</v>
      </c>
      <c r="O202" s="3">
        <v>35922</v>
      </c>
    </row>
    <row r="203" spans="1:15" s="1" customFormat="1" x14ac:dyDescent="0.2">
      <c r="A203" s="14">
        <v>512</v>
      </c>
      <c r="B203" s="4" t="s">
        <v>2974</v>
      </c>
      <c r="C203" s="1" t="s">
        <v>1368</v>
      </c>
      <c r="D203" s="1" t="s">
        <v>13</v>
      </c>
      <c r="E203" s="1" t="s">
        <v>164</v>
      </c>
      <c r="F203" s="1" t="s">
        <v>1369</v>
      </c>
      <c r="G203" s="1" t="s">
        <v>3395</v>
      </c>
      <c r="H203" s="1" t="s">
        <v>15</v>
      </c>
      <c r="I203" s="1" t="s">
        <v>15</v>
      </c>
      <c r="J203" s="1">
        <v>5</v>
      </c>
      <c r="K203" s="2">
        <v>5</v>
      </c>
      <c r="L203" s="11">
        <f t="shared" si="4"/>
        <v>10</v>
      </c>
      <c r="M203" s="1">
        <v>2014</v>
      </c>
      <c r="N203" s="1">
        <v>2016</v>
      </c>
      <c r="O203" s="3">
        <v>36185</v>
      </c>
    </row>
    <row r="204" spans="1:15" s="1" customFormat="1" x14ac:dyDescent="0.2">
      <c r="A204" s="14">
        <v>513</v>
      </c>
      <c r="B204" s="4" t="s">
        <v>3349</v>
      </c>
      <c r="C204" s="1" t="s">
        <v>31</v>
      </c>
      <c r="D204" s="1" t="s">
        <v>13</v>
      </c>
      <c r="E204" s="1" t="s">
        <v>32</v>
      </c>
      <c r="F204" s="1" t="s">
        <v>33</v>
      </c>
      <c r="G204" s="1" t="s">
        <v>3395</v>
      </c>
      <c r="H204" s="1" t="s">
        <v>15</v>
      </c>
      <c r="I204" s="1" t="s">
        <v>15</v>
      </c>
      <c r="J204" s="1">
        <v>5</v>
      </c>
      <c r="K204" s="2">
        <v>5</v>
      </c>
      <c r="L204" s="11">
        <f t="shared" si="4"/>
        <v>10</v>
      </c>
      <c r="M204" s="1">
        <v>2014</v>
      </c>
      <c r="N204" s="1">
        <v>2016</v>
      </c>
      <c r="O204" s="3">
        <v>36507</v>
      </c>
    </row>
    <row r="205" spans="1:15" s="21" customFormat="1" x14ac:dyDescent="0.2">
      <c r="B205" s="20"/>
      <c r="K205" s="22"/>
      <c r="L205" s="23"/>
      <c r="O205" s="24"/>
    </row>
    <row r="206" spans="1:15" s="21" customFormat="1" x14ac:dyDescent="0.2">
      <c r="B206" s="20"/>
      <c r="K206" s="22"/>
      <c r="L206" s="23"/>
      <c r="O206" s="24"/>
    </row>
    <row r="207" spans="1:15" s="21" customFormat="1" x14ac:dyDescent="0.2">
      <c r="B207" s="20"/>
      <c r="K207" s="22"/>
      <c r="L207" s="23"/>
      <c r="O207" s="24"/>
    </row>
    <row r="208" spans="1:15" s="21" customFormat="1" ht="18.75" x14ac:dyDescent="0.3">
      <c r="B208" s="20"/>
      <c r="C208" s="176" t="s">
        <v>3394</v>
      </c>
      <c r="D208" s="177">
        <f>COUNTIF(D1:D207,"MALE")</f>
        <v>167</v>
      </c>
      <c r="E208" s="160"/>
      <c r="F208" s="161" t="s">
        <v>3395</v>
      </c>
      <c r="G208" s="162">
        <f>COUNTIF(G1:G207,"Islam")</f>
        <v>193</v>
      </c>
      <c r="H208" s="163" t="s">
        <v>3396</v>
      </c>
      <c r="I208" s="163">
        <f>COUNTIF(I5:I207,"DHAKA")</f>
        <v>143</v>
      </c>
      <c r="J208" s="164"/>
      <c r="K208" s="165" t="s">
        <v>3397</v>
      </c>
      <c r="L208" s="166">
        <f>COUNTIF(L1:L207,"10")</f>
        <v>183</v>
      </c>
      <c r="M208" s="167">
        <v>2016</v>
      </c>
      <c r="N208" s="167">
        <f>COUNTIF(N1:N207,"2016")</f>
        <v>166</v>
      </c>
      <c r="O208" s="24"/>
    </row>
    <row r="209" spans="2:17" s="21" customFormat="1" ht="18.75" x14ac:dyDescent="0.3">
      <c r="B209" s="20"/>
      <c r="C209" s="176" t="s">
        <v>3398</v>
      </c>
      <c r="D209" s="177">
        <f>COUNTIF(D1:D207,"FEMALE")</f>
        <v>33</v>
      </c>
      <c r="E209" s="160"/>
      <c r="F209" s="161" t="s">
        <v>3399</v>
      </c>
      <c r="G209" s="162">
        <f>COUNTIF(G1:G207,"Hindu")</f>
        <v>7</v>
      </c>
      <c r="H209" s="163" t="s">
        <v>3400</v>
      </c>
      <c r="I209" s="163">
        <f>COUNTIF(I1:I207,"RAJSHAHI")</f>
        <v>15</v>
      </c>
      <c r="J209" s="164"/>
      <c r="K209" s="165" t="s">
        <v>3401</v>
      </c>
      <c r="L209" s="166">
        <f>COUNTIF(L1:L207,"&gt;9.80")</f>
        <v>194</v>
      </c>
      <c r="M209" s="167">
        <v>2015</v>
      </c>
      <c r="N209" s="167">
        <f>COUNTIF(N1:N206,"2015")</f>
        <v>34</v>
      </c>
      <c r="O209" s="24"/>
    </row>
    <row r="210" spans="2:17" ht="18.75" x14ac:dyDescent="0.3">
      <c r="C210" s="176" t="s">
        <v>3368</v>
      </c>
      <c r="D210" s="177">
        <f>SUM(D208:D209)</f>
        <v>200</v>
      </c>
      <c r="E210" s="160"/>
      <c r="F210" s="161" t="s">
        <v>3402</v>
      </c>
      <c r="G210" s="162">
        <f>COUNTIF(G54:G206,"CHRISTIAN")</f>
        <v>0</v>
      </c>
      <c r="H210" s="163" t="s">
        <v>3403</v>
      </c>
      <c r="I210" s="163">
        <f>COUNTIF(I1:I207,"CHITTAGONG")</f>
        <v>13</v>
      </c>
      <c r="J210" s="164"/>
      <c r="K210" s="165" t="s">
        <v>3404</v>
      </c>
      <c r="L210" s="166">
        <f>COUNTIF(L1:L207,"&gt;9")</f>
        <v>199</v>
      </c>
      <c r="M210" s="167">
        <v>2014</v>
      </c>
      <c r="N210" s="167">
        <f>COUNTIF(N1:N205,"2014")</f>
        <v>0</v>
      </c>
    </row>
    <row r="211" spans="2:17" ht="18.75" x14ac:dyDescent="0.3">
      <c r="C211" s="168"/>
      <c r="D211" s="178"/>
      <c r="E211" s="160"/>
      <c r="F211" s="169"/>
      <c r="G211" s="170">
        <f>SUM(G208:G210)</f>
        <v>200</v>
      </c>
      <c r="H211" s="163" t="s">
        <v>3405</v>
      </c>
      <c r="I211" s="163">
        <f>COUNTIF(I1:I207,"BARISAL")</f>
        <v>2</v>
      </c>
      <c r="J211" s="164"/>
      <c r="K211" s="165" t="s">
        <v>3406</v>
      </c>
      <c r="L211" s="166">
        <f>COUNTIF(L1:L207,"&gt;8")</f>
        <v>200</v>
      </c>
      <c r="M211" s="167">
        <v>2013</v>
      </c>
      <c r="N211" s="167">
        <f>COUNTIF(N51:N205,"2013")</f>
        <v>0</v>
      </c>
    </row>
    <row r="212" spans="2:17" ht="18.75" x14ac:dyDescent="0.3">
      <c r="C212" s="168"/>
      <c r="D212" s="178"/>
      <c r="E212" s="160"/>
      <c r="F212" s="169"/>
      <c r="G212" s="169"/>
      <c r="H212" s="163" t="s">
        <v>3407</v>
      </c>
      <c r="I212" s="163">
        <f>COUNTIF(I1:I207,"JESSORE")</f>
        <v>8</v>
      </c>
      <c r="J212" s="164"/>
      <c r="K212" s="165" t="s">
        <v>3408</v>
      </c>
      <c r="L212" s="166">
        <f>COUNTIF(L1:L207,"&gt;7")</f>
        <v>200</v>
      </c>
      <c r="M212" s="167"/>
      <c r="N212" s="171">
        <f>SUM(N208:N211)</f>
        <v>200</v>
      </c>
    </row>
    <row r="213" spans="2:17" ht="18.75" x14ac:dyDescent="0.3">
      <c r="C213" s="168"/>
      <c r="D213" s="178"/>
      <c r="E213" s="160"/>
      <c r="F213" s="169"/>
      <c r="G213" s="169"/>
      <c r="H213" s="163" t="s">
        <v>3409</v>
      </c>
      <c r="I213" s="163">
        <f>COUNTIF(I1:I207,"COMILLA")</f>
        <v>6</v>
      </c>
      <c r="J213" s="164"/>
      <c r="K213" s="169"/>
      <c r="L213" s="169"/>
      <c r="M213" s="169"/>
      <c r="N213" s="160"/>
      <c r="P213" s="169"/>
      <c r="Q213" s="160"/>
    </row>
    <row r="214" spans="2:17" ht="18.75" x14ac:dyDescent="0.3">
      <c r="C214" s="168"/>
      <c r="D214" s="178"/>
      <c r="E214" s="160"/>
      <c r="F214" s="173" t="s">
        <v>3410</v>
      </c>
      <c r="G214" s="174">
        <f>SUM(G208)</f>
        <v>193</v>
      </c>
      <c r="H214" s="163" t="s">
        <v>3411</v>
      </c>
      <c r="I214" s="163">
        <f>COUNTIF(I1:I207,"SYLHET")</f>
        <v>4</v>
      </c>
      <c r="J214" s="164"/>
      <c r="K214" s="160"/>
      <c r="L214" s="160"/>
      <c r="P214" s="169"/>
      <c r="Q214" s="169"/>
    </row>
    <row r="215" spans="2:17" ht="18.75" x14ac:dyDescent="0.3">
      <c r="C215" s="168"/>
      <c r="D215" s="178"/>
      <c r="E215" s="160"/>
      <c r="F215" s="173" t="s">
        <v>3412</v>
      </c>
      <c r="G215" s="174">
        <f>SUM(G210+G209)</f>
        <v>7</v>
      </c>
      <c r="H215" s="163" t="s">
        <v>3413</v>
      </c>
      <c r="I215" s="163">
        <f>COUNTIF(I1:I207,"DINAJPUR")</f>
        <v>8</v>
      </c>
      <c r="J215" s="164"/>
      <c r="K215" s="160"/>
      <c r="L215" s="160"/>
      <c r="M215" s="172"/>
      <c r="N215" s="160"/>
    </row>
    <row r="216" spans="2:17" ht="18.75" x14ac:dyDescent="0.3">
      <c r="C216" s="168"/>
      <c r="D216" s="178"/>
      <c r="E216" s="160"/>
      <c r="F216" s="169" t="s">
        <v>3368</v>
      </c>
      <c r="G216" s="169">
        <f>SUM(G214:G215)</f>
        <v>200</v>
      </c>
      <c r="H216" s="163" t="s">
        <v>3414</v>
      </c>
      <c r="I216" s="163">
        <f>COUNTIF(I1:I207,"BTEB")</f>
        <v>0</v>
      </c>
      <c r="J216" s="164"/>
      <c r="K216" s="160"/>
      <c r="L216" s="160"/>
      <c r="M216" s="172"/>
      <c r="N216" s="160"/>
    </row>
    <row r="217" spans="2:17" ht="18.75" x14ac:dyDescent="0.3">
      <c r="C217" s="168"/>
      <c r="D217" s="178"/>
      <c r="E217" s="160"/>
      <c r="F217" s="169"/>
      <c r="G217" s="169"/>
      <c r="H217" s="163" t="s">
        <v>2399</v>
      </c>
      <c r="I217" s="163">
        <v>1</v>
      </c>
      <c r="J217" s="164"/>
      <c r="K217" s="160"/>
      <c r="L217" s="160"/>
      <c r="M217" s="172"/>
      <c r="N217" s="160"/>
    </row>
    <row r="218" spans="2:17" ht="18.75" x14ac:dyDescent="0.3">
      <c r="C218" s="168"/>
      <c r="D218" s="178"/>
      <c r="E218" s="160"/>
      <c r="F218" s="160"/>
      <c r="G218" s="175"/>
      <c r="H218" s="162"/>
      <c r="I218" s="163">
        <f>SUM(I208:I217)</f>
        <v>200</v>
      </c>
      <c r="J218" s="164"/>
      <c r="K218" s="160"/>
      <c r="L218" s="160"/>
      <c r="M218" s="172"/>
      <c r="N218" s="160"/>
    </row>
  </sheetData>
  <sortState ref="B5:O28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zoomScale="130" zoomScaleNormal="130" workbookViewId="0">
      <pane ySplit="4" topLeftCell="A5" activePane="bottomLeft" state="frozen"/>
      <selection activeCell="CQ1" sqref="CQ1"/>
      <selection pane="bottomLeft" activeCell="A5" sqref="A5:O154"/>
    </sheetView>
  </sheetViews>
  <sheetFormatPr defaultColWidth="8.7109375" defaultRowHeight="11.25" x14ac:dyDescent="0.2"/>
  <cols>
    <col min="1" max="1" width="4.85546875" style="6" customWidth="1"/>
    <col min="2" max="2" width="13.28515625" style="7" customWidth="1"/>
    <col min="3" max="3" width="30" style="6" customWidth="1"/>
    <col min="4" max="4" width="6.7109375" style="6" customWidth="1"/>
    <col min="5" max="5" width="25" style="6" customWidth="1"/>
    <col min="6" max="6" width="22.140625" style="6" customWidth="1"/>
    <col min="7" max="7" width="7" style="6" customWidth="1"/>
    <col min="8" max="9" width="10.42578125" style="6" customWidth="1"/>
    <col min="10" max="10" width="4.140625" style="6" customWidth="1"/>
    <col min="11" max="11" width="4.140625" style="9" customWidth="1"/>
    <col min="12" max="12" width="8.28515625" style="12" customWidth="1"/>
    <col min="13" max="13" width="6.5703125" style="6" customWidth="1"/>
    <col min="14" max="14" width="5.28515625" style="6" customWidth="1"/>
    <col min="15" max="15" width="9.85546875" style="8" customWidth="1"/>
    <col min="16" max="16384" width="8.7109375" style="6"/>
  </cols>
  <sheetData>
    <row r="1" spans="1:15" ht="26.25" x14ac:dyDescent="0.4">
      <c r="A1" s="214" t="s">
        <v>3364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8.75" x14ac:dyDescent="0.3">
      <c r="A2" s="215" t="s">
        <v>3363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 ht="18.75" x14ac:dyDescent="0.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5" customHeight="1" x14ac:dyDescent="0.25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 t="s">
        <v>3365</v>
      </c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21</v>
      </c>
      <c r="B5" s="1" t="s">
        <v>3322</v>
      </c>
      <c r="C5" s="1" t="s">
        <v>2350</v>
      </c>
      <c r="D5" s="4" t="s">
        <v>13</v>
      </c>
      <c r="E5" s="1" t="s">
        <v>652</v>
      </c>
      <c r="F5" s="1" t="s">
        <v>2351</v>
      </c>
      <c r="G5" s="1" t="s">
        <v>3395</v>
      </c>
      <c r="H5" s="1" t="s">
        <v>15</v>
      </c>
      <c r="I5" s="1" t="s">
        <v>49</v>
      </c>
      <c r="J5" s="1">
        <v>5</v>
      </c>
      <c r="K5" s="2">
        <v>5</v>
      </c>
      <c r="L5" s="11">
        <f t="shared" ref="L5:L18" si="0">J5+K5</f>
        <v>10</v>
      </c>
      <c r="M5" s="1">
        <v>2014</v>
      </c>
      <c r="N5" s="1">
        <v>2016</v>
      </c>
      <c r="O5" s="3">
        <v>35973</v>
      </c>
    </row>
    <row r="6" spans="1:15" s="1" customFormat="1" x14ac:dyDescent="0.2">
      <c r="A6" s="4">
        <v>22</v>
      </c>
      <c r="B6" s="1" t="s">
        <v>3323</v>
      </c>
      <c r="C6" s="1" t="s">
        <v>395</v>
      </c>
      <c r="D6" s="4" t="s">
        <v>13</v>
      </c>
      <c r="E6" s="1" t="s">
        <v>2376</v>
      </c>
      <c r="F6" s="1" t="s">
        <v>610</v>
      </c>
      <c r="G6" s="1" t="s">
        <v>3395</v>
      </c>
      <c r="H6" s="1" t="s">
        <v>18</v>
      </c>
      <c r="I6" s="1" t="s">
        <v>18</v>
      </c>
      <c r="J6" s="1">
        <v>4.6900000000000004</v>
      </c>
      <c r="K6" s="2">
        <v>4.5</v>
      </c>
      <c r="L6" s="11">
        <f t="shared" si="0"/>
        <v>9.1900000000000013</v>
      </c>
      <c r="M6" s="1">
        <v>2013</v>
      </c>
      <c r="N6" s="1">
        <v>2016</v>
      </c>
      <c r="O6" s="3">
        <v>35251</v>
      </c>
    </row>
    <row r="7" spans="1:15" s="1" customFormat="1" x14ac:dyDescent="0.2">
      <c r="A7" s="4">
        <v>23</v>
      </c>
      <c r="B7" s="1" t="s">
        <v>3324</v>
      </c>
      <c r="C7" s="1" t="s">
        <v>2382</v>
      </c>
      <c r="D7" s="4" t="s">
        <v>19</v>
      </c>
      <c r="E7" s="1" t="s">
        <v>2383</v>
      </c>
      <c r="F7" s="1" t="s">
        <v>2384</v>
      </c>
      <c r="G7" s="1" t="s">
        <v>3399</v>
      </c>
      <c r="H7" s="1" t="s">
        <v>49</v>
      </c>
      <c r="I7" s="1" t="s">
        <v>49</v>
      </c>
      <c r="J7" s="1">
        <v>5</v>
      </c>
      <c r="K7" s="2">
        <v>4</v>
      </c>
      <c r="L7" s="11">
        <f t="shared" si="0"/>
        <v>9</v>
      </c>
      <c r="M7" s="1">
        <v>2013</v>
      </c>
      <c r="N7" s="1">
        <v>2015</v>
      </c>
      <c r="O7" s="3">
        <v>35764</v>
      </c>
    </row>
    <row r="8" spans="1:15" s="1" customFormat="1" x14ac:dyDescent="0.2">
      <c r="A8" s="4">
        <v>24</v>
      </c>
      <c r="B8" s="1" t="s">
        <v>3326</v>
      </c>
      <c r="C8" s="1" t="s">
        <v>2264</v>
      </c>
      <c r="D8" s="1" t="s">
        <v>19</v>
      </c>
      <c r="E8" s="1" t="s">
        <v>2265</v>
      </c>
      <c r="F8" s="1" t="s">
        <v>725</v>
      </c>
      <c r="G8" s="1" t="s">
        <v>3395</v>
      </c>
      <c r="H8" s="1" t="s">
        <v>15</v>
      </c>
      <c r="I8" s="1" t="s">
        <v>15</v>
      </c>
      <c r="J8" s="1">
        <v>5</v>
      </c>
      <c r="K8" s="2">
        <v>5</v>
      </c>
      <c r="L8" s="11">
        <f t="shared" si="0"/>
        <v>10</v>
      </c>
      <c r="M8" s="1">
        <v>2014</v>
      </c>
      <c r="N8" s="1">
        <v>2016</v>
      </c>
      <c r="O8" s="3">
        <v>35751</v>
      </c>
    </row>
    <row r="9" spans="1:15" s="1" customFormat="1" x14ac:dyDescent="0.2">
      <c r="A9" s="4">
        <v>25</v>
      </c>
      <c r="B9" s="1" t="s">
        <v>3327</v>
      </c>
      <c r="C9" s="1" t="s">
        <v>2300</v>
      </c>
      <c r="D9" s="1" t="s">
        <v>13</v>
      </c>
      <c r="E9" s="1" t="s">
        <v>25</v>
      </c>
      <c r="F9" s="1" t="s">
        <v>2301</v>
      </c>
      <c r="G9" s="1" t="s">
        <v>3395</v>
      </c>
      <c r="H9" s="1" t="s">
        <v>111</v>
      </c>
      <c r="I9" s="1" t="s">
        <v>111</v>
      </c>
      <c r="J9" s="1">
        <v>5</v>
      </c>
      <c r="K9" s="2">
        <v>5</v>
      </c>
      <c r="L9" s="11">
        <f t="shared" si="0"/>
        <v>10</v>
      </c>
      <c r="M9" s="1">
        <v>2013</v>
      </c>
      <c r="N9" s="1">
        <v>2015</v>
      </c>
      <c r="O9" s="3">
        <v>35796</v>
      </c>
    </row>
    <row r="10" spans="1:15" s="1" customFormat="1" x14ac:dyDescent="0.2">
      <c r="A10" s="4">
        <v>23</v>
      </c>
      <c r="B10" s="1" t="s">
        <v>3328</v>
      </c>
      <c r="C10" s="1" t="s">
        <v>2241</v>
      </c>
      <c r="D10" s="4" t="s">
        <v>13</v>
      </c>
      <c r="E10" s="1" t="s">
        <v>2333</v>
      </c>
      <c r="F10" s="1" t="s">
        <v>2334</v>
      </c>
      <c r="G10" s="1" t="s">
        <v>3395</v>
      </c>
      <c r="H10" s="1" t="s">
        <v>18</v>
      </c>
      <c r="I10" s="1" t="s">
        <v>18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3">
        <v>36031</v>
      </c>
    </row>
    <row r="11" spans="1:15" s="1" customFormat="1" x14ac:dyDescent="0.2">
      <c r="A11" s="4">
        <v>24</v>
      </c>
      <c r="B11" s="1" t="s">
        <v>3329</v>
      </c>
      <c r="C11" s="1" t="s">
        <v>2368</v>
      </c>
      <c r="D11" s="4" t="s">
        <v>13</v>
      </c>
      <c r="E11" s="1" t="s">
        <v>2075</v>
      </c>
      <c r="F11" s="1" t="s">
        <v>2369</v>
      </c>
      <c r="G11" s="1" t="s">
        <v>3395</v>
      </c>
      <c r="H11" s="1" t="s">
        <v>15</v>
      </c>
      <c r="I11" s="1" t="s">
        <v>15</v>
      </c>
      <c r="J11" s="1">
        <v>5</v>
      </c>
      <c r="K11" s="2">
        <v>4.5</v>
      </c>
      <c r="L11" s="11">
        <f t="shared" si="0"/>
        <v>9.5</v>
      </c>
      <c r="M11" s="1">
        <v>2014</v>
      </c>
      <c r="N11" s="1">
        <v>2016</v>
      </c>
      <c r="O11" s="3">
        <v>35801</v>
      </c>
    </row>
    <row r="12" spans="1:15" s="1" customFormat="1" x14ac:dyDescent="0.2">
      <c r="A12" s="4">
        <v>25</v>
      </c>
      <c r="B12" s="1" t="s">
        <v>3330</v>
      </c>
      <c r="C12" s="1" t="s">
        <v>2327</v>
      </c>
      <c r="D12" s="1" t="s">
        <v>13</v>
      </c>
      <c r="E12" s="1" t="s">
        <v>2328</v>
      </c>
      <c r="F12" s="1" t="s">
        <v>2329</v>
      </c>
      <c r="G12" s="1" t="s">
        <v>3395</v>
      </c>
      <c r="H12" s="1" t="s">
        <v>18</v>
      </c>
      <c r="I12" s="1" t="s">
        <v>18</v>
      </c>
      <c r="J12" s="1">
        <v>4.63</v>
      </c>
      <c r="K12" s="2">
        <v>4.08</v>
      </c>
      <c r="L12" s="11">
        <f t="shared" si="0"/>
        <v>8.7100000000000009</v>
      </c>
      <c r="M12" s="1">
        <v>2013</v>
      </c>
      <c r="N12" s="1">
        <v>2016</v>
      </c>
      <c r="O12" s="3">
        <v>36106</v>
      </c>
    </row>
    <row r="13" spans="1:15" s="1" customFormat="1" x14ac:dyDescent="0.2">
      <c r="A13" s="4">
        <v>26</v>
      </c>
      <c r="B13" s="1" t="s">
        <v>3331</v>
      </c>
      <c r="C13" s="1" t="s">
        <v>2295</v>
      </c>
      <c r="D13" s="1" t="s">
        <v>13</v>
      </c>
      <c r="E13" s="1" t="s">
        <v>2250</v>
      </c>
      <c r="F13" s="1" t="s">
        <v>2296</v>
      </c>
      <c r="G13" s="1" t="s">
        <v>3395</v>
      </c>
      <c r="H13" s="1" t="s">
        <v>15</v>
      </c>
      <c r="I13" s="1" t="s">
        <v>15</v>
      </c>
      <c r="J13" s="1">
        <v>5</v>
      </c>
      <c r="K13" s="2">
        <v>5</v>
      </c>
      <c r="L13" s="11">
        <f t="shared" si="0"/>
        <v>10</v>
      </c>
      <c r="M13" s="1">
        <v>2014</v>
      </c>
      <c r="N13" s="1">
        <v>2016</v>
      </c>
      <c r="O13" s="3">
        <v>36100</v>
      </c>
    </row>
    <row r="14" spans="1:15" s="1" customFormat="1" x14ac:dyDescent="0.2">
      <c r="A14" s="14">
        <v>514</v>
      </c>
      <c r="B14" s="4" t="s">
        <v>2976</v>
      </c>
      <c r="C14" s="1" t="s">
        <v>1226</v>
      </c>
      <c r="D14" s="1" t="s">
        <v>13</v>
      </c>
      <c r="E14" s="1" t="s">
        <v>1227</v>
      </c>
      <c r="F14" s="1" t="s">
        <v>1228</v>
      </c>
      <c r="G14" s="1" t="s">
        <v>3395</v>
      </c>
      <c r="H14" s="1" t="s">
        <v>15</v>
      </c>
      <c r="I14" s="1" t="s">
        <v>15</v>
      </c>
      <c r="J14" s="1">
        <v>5</v>
      </c>
      <c r="K14" s="2">
        <v>5</v>
      </c>
      <c r="L14" s="11">
        <f t="shared" si="0"/>
        <v>10</v>
      </c>
      <c r="M14" s="1">
        <v>2014</v>
      </c>
      <c r="N14" s="1">
        <v>2016</v>
      </c>
      <c r="O14" s="3">
        <v>36142</v>
      </c>
    </row>
    <row r="15" spans="1:15" s="1" customFormat="1" x14ac:dyDescent="0.2">
      <c r="A15" s="14">
        <v>515</v>
      </c>
      <c r="B15" s="4" t="s">
        <v>2977</v>
      </c>
      <c r="C15" s="1" t="s">
        <v>1300</v>
      </c>
      <c r="D15" s="1" t="s">
        <v>13</v>
      </c>
      <c r="E15" s="1" t="s">
        <v>1301</v>
      </c>
      <c r="F15" s="1" t="s">
        <v>1302</v>
      </c>
      <c r="G15" s="1" t="s">
        <v>3395</v>
      </c>
      <c r="H15" s="1" t="s">
        <v>15</v>
      </c>
      <c r="I15" s="1" t="s">
        <v>15</v>
      </c>
      <c r="J15" s="1">
        <v>5</v>
      </c>
      <c r="K15" s="2">
        <v>5</v>
      </c>
      <c r="L15" s="11">
        <f t="shared" si="0"/>
        <v>10</v>
      </c>
      <c r="M15" s="1">
        <v>2014</v>
      </c>
      <c r="N15" s="1">
        <v>2016</v>
      </c>
      <c r="O15" s="3">
        <v>35672</v>
      </c>
    </row>
    <row r="16" spans="1:15" s="1" customFormat="1" x14ac:dyDescent="0.2">
      <c r="A16" s="14">
        <v>516</v>
      </c>
      <c r="B16" s="4" t="s">
        <v>2978</v>
      </c>
      <c r="C16" s="1" t="s">
        <v>2172</v>
      </c>
      <c r="D16" s="1" t="s">
        <v>13</v>
      </c>
      <c r="E16" s="1" t="s">
        <v>1573</v>
      </c>
      <c r="F16" s="1" t="s">
        <v>2173</v>
      </c>
      <c r="G16" s="1" t="s">
        <v>3395</v>
      </c>
      <c r="H16" s="1" t="s">
        <v>15</v>
      </c>
      <c r="I16" s="1" t="s">
        <v>15</v>
      </c>
      <c r="J16" s="1">
        <v>4.88</v>
      </c>
      <c r="K16" s="2">
        <v>5</v>
      </c>
      <c r="L16" s="11">
        <f t="shared" si="0"/>
        <v>9.879999999999999</v>
      </c>
      <c r="M16" s="1">
        <v>2013</v>
      </c>
      <c r="N16" s="1">
        <v>2015</v>
      </c>
      <c r="O16" s="3">
        <v>35803</v>
      </c>
    </row>
    <row r="17" spans="1:15" s="1" customFormat="1" x14ac:dyDescent="0.2">
      <c r="A17" s="14">
        <v>517</v>
      </c>
      <c r="B17" s="4" t="s">
        <v>2979</v>
      </c>
      <c r="C17" s="1" t="s">
        <v>1821</v>
      </c>
      <c r="D17" s="1" t="s">
        <v>13</v>
      </c>
      <c r="E17" s="1" t="s">
        <v>1822</v>
      </c>
      <c r="F17" s="1" t="s">
        <v>1823</v>
      </c>
      <c r="G17" s="1" t="s">
        <v>3395</v>
      </c>
      <c r="H17" s="1" t="s">
        <v>15</v>
      </c>
      <c r="I17" s="1" t="s">
        <v>15</v>
      </c>
      <c r="J17" s="1">
        <v>5</v>
      </c>
      <c r="K17" s="2">
        <v>5</v>
      </c>
      <c r="L17" s="11">
        <f t="shared" si="0"/>
        <v>10</v>
      </c>
      <c r="M17" s="1">
        <v>2014</v>
      </c>
      <c r="N17" s="1">
        <v>2016</v>
      </c>
      <c r="O17" s="3">
        <v>35698</v>
      </c>
    </row>
    <row r="18" spans="1:15" s="1" customFormat="1" x14ac:dyDescent="0.2">
      <c r="A18" s="14">
        <v>518</v>
      </c>
      <c r="B18" s="4" t="s">
        <v>2980</v>
      </c>
      <c r="C18" s="1" t="s">
        <v>1519</v>
      </c>
      <c r="D18" s="1" t="s">
        <v>13</v>
      </c>
      <c r="E18" s="1" t="s">
        <v>460</v>
      </c>
      <c r="F18" s="1" t="s">
        <v>1520</v>
      </c>
      <c r="G18" s="1" t="s">
        <v>3395</v>
      </c>
      <c r="H18" s="1" t="s">
        <v>365</v>
      </c>
      <c r="I18" s="1" t="s">
        <v>365</v>
      </c>
      <c r="J18" s="1">
        <v>5</v>
      </c>
      <c r="K18" s="2">
        <v>5</v>
      </c>
      <c r="L18" s="11">
        <f t="shared" si="0"/>
        <v>10</v>
      </c>
      <c r="M18" s="1">
        <v>2014</v>
      </c>
      <c r="N18" s="1">
        <v>2016</v>
      </c>
      <c r="O18" s="3">
        <v>36156</v>
      </c>
    </row>
    <row r="19" spans="1:15" s="1" customFormat="1" x14ac:dyDescent="0.2">
      <c r="A19" s="14">
        <v>519</v>
      </c>
      <c r="B19" s="4" t="s">
        <v>2981</v>
      </c>
      <c r="C19" s="1" t="s">
        <v>1325</v>
      </c>
      <c r="D19" s="1" t="s">
        <v>13</v>
      </c>
      <c r="E19" s="1" t="s">
        <v>1326</v>
      </c>
      <c r="F19" s="1" t="s">
        <v>1327</v>
      </c>
      <c r="G19" s="1" t="s">
        <v>3395</v>
      </c>
      <c r="H19" s="1" t="s">
        <v>49</v>
      </c>
      <c r="I19" s="1" t="s">
        <v>15</v>
      </c>
      <c r="J19" s="1">
        <v>5</v>
      </c>
      <c r="K19" s="2">
        <v>5</v>
      </c>
      <c r="L19" s="11">
        <f t="shared" ref="L19:L77" si="1">J19+K19</f>
        <v>10</v>
      </c>
      <c r="M19" s="1">
        <v>2014</v>
      </c>
      <c r="N19" s="1">
        <v>2016</v>
      </c>
      <c r="O19" s="3">
        <v>36491</v>
      </c>
    </row>
    <row r="20" spans="1:15" s="1" customFormat="1" x14ac:dyDescent="0.2">
      <c r="A20" s="14">
        <v>520</v>
      </c>
      <c r="B20" s="4" t="s">
        <v>2982</v>
      </c>
      <c r="C20" s="1" t="s">
        <v>475</v>
      </c>
      <c r="D20" s="1" t="s">
        <v>13</v>
      </c>
      <c r="E20" s="1" t="s">
        <v>476</v>
      </c>
      <c r="F20" s="1" t="s">
        <v>477</v>
      </c>
      <c r="G20" s="1" t="s">
        <v>3395</v>
      </c>
      <c r="H20" s="1" t="s">
        <v>15</v>
      </c>
      <c r="I20" s="1" t="s">
        <v>15</v>
      </c>
      <c r="J20" s="1">
        <v>5</v>
      </c>
      <c r="K20" s="2">
        <v>5</v>
      </c>
      <c r="L20" s="11">
        <f t="shared" si="1"/>
        <v>10</v>
      </c>
      <c r="M20" s="1">
        <v>2014</v>
      </c>
      <c r="N20" s="1">
        <v>2016</v>
      </c>
      <c r="O20" s="3">
        <v>35805</v>
      </c>
    </row>
    <row r="21" spans="1:15" s="1" customFormat="1" x14ac:dyDescent="0.2">
      <c r="A21" s="14">
        <v>521</v>
      </c>
      <c r="B21" s="4" t="s">
        <v>2983</v>
      </c>
      <c r="C21" s="1" t="s">
        <v>2260</v>
      </c>
      <c r="D21" s="1" t="s">
        <v>13</v>
      </c>
      <c r="E21" s="1" t="s">
        <v>636</v>
      </c>
      <c r="F21" s="1" t="s">
        <v>2261</v>
      </c>
      <c r="G21" s="1" t="s">
        <v>3395</v>
      </c>
      <c r="H21" s="1" t="s">
        <v>17</v>
      </c>
      <c r="I21" s="1" t="s">
        <v>17</v>
      </c>
      <c r="J21" s="1">
        <v>5</v>
      </c>
      <c r="K21" s="2">
        <v>4.83</v>
      </c>
      <c r="L21" s="11">
        <f t="shared" si="1"/>
        <v>9.83</v>
      </c>
      <c r="M21" s="1">
        <v>2013</v>
      </c>
      <c r="N21" s="1">
        <v>2015</v>
      </c>
      <c r="O21" s="3">
        <v>35734</v>
      </c>
    </row>
    <row r="22" spans="1:15" s="1" customFormat="1" x14ac:dyDescent="0.2">
      <c r="A22" s="14">
        <v>522</v>
      </c>
      <c r="B22" s="4" t="s">
        <v>2984</v>
      </c>
      <c r="C22" s="1" t="s">
        <v>2232</v>
      </c>
      <c r="D22" s="1" t="s">
        <v>13</v>
      </c>
      <c r="E22" s="1" t="s">
        <v>2233</v>
      </c>
      <c r="F22" s="1" t="s">
        <v>2234</v>
      </c>
      <c r="G22" s="1" t="s">
        <v>3395</v>
      </c>
      <c r="H22" s="1" t="s">
        <v>97</v>
      </c>
      <c r="I22" s="1" t="s">
        <v>97</v>
      </c>
      <c r="J22" s="1">
        <v>5</v>
      </c>
      <c r="K22" s="2">
        <v>4.83</v>
      </c>
      <c r="L22" s="11">
        <f t="shared" si="1"/>
        <v>9.83</v>
      </c>
      <c r="M22" s="1">
        <v>2014</v>
      </c>
      <c r="N22" s="1">
        <v>2016</v>
      </c>
      <c r="O22" s="3">
        <v>36015</v>
      </c>
    </row>
    <row r="23" spans="1:15" s="1" customFormat="1" x14ac:dyDescent="0.2">
      <c r="A23" s="14">
        <v>523</v>
      </c>
      <c r="B23" s="4" t="s">
        <v>2985</v>
      </c>
      <c r="C23" s="1" t="s">
        <v>2221</v>
      </c>
      <c r="D23" s="1" t="s">
        <v>13</v>
      </c>
      <c r="E23" s="1" t="s">
        <v>2222</v>
      </c>
      <c r="F23" s="1" t="s">
        <v>2223</v>
      </c>
      <c r="G23" s="1" t="s">
        <v>3395</v>
      </c>
      <c r="H23" s="1" t="s">
        <v>97</v>
      </c>
      <c r="I23" s="1" t="s">
        <v>97</v>
      </c>
      <c r="J23" s="1">
        <v>5</v>
      </c>
      <c r="K23" s="2">
        <v>4.83</v>
      </c>
      <c r="L23" s="11">
        <f t="shared" si="1"/>
        <v>9.83</v>
      </c>
      <c r="M23" s="1">
        <v>2014</v>
      </c>
      <c r="N23" s="1">
        <v>2016</v>
      </c>
      <c r="O23" s="3">
        <v>35856</v>
      </c>
    </row>
    <row r="24" spans="1:15" s="1" customFormat="1" x14ac:dyDescent="0.2">
      <c r="A24" s="14">
        <v>524</v>
      </c>
      <c r="B24" s="4" t="s">
        <v>2986</v>
      </c>
      <c r="C24" s="1" t="s">
        <v>448</v>
      </c>
      <c r="D24" s="1" t="s">
        <v>19</v>
      </c>
      <c r="E24" s="1" t="s">
        <v>449</v>
      </c>
      <c r="F24" s="1" t="s">
        <v>450</v>
      </c>
      <c r="G24" s="1" t="s">
        <v>3395</v>
      </c>
      <c r="H24" s="1" t="s">
        <v>15</v>
      </c>
      <c r="I24" s="1" t="s">
        <v>15</v>
      </c>
      <c r="J24" s="1">
        <v>5</v>
      </c>
      <c r="K24" s="2">
        <v>5</v>
      </c>
      <c r="L24" s="11">
        <f t="shared" si="1"/>
        <v>10</v>
      </c>
      <c r="M24" s="1">
        <v>2014</v>
      </c>
      <c r="N24" s="1">
        <v>2016</v>
      </c>
      <c r="O24" s="3">
        <v>35832</v>
      </c>
    </row>
    <row r="25" spans="1:15" s="1" customFormat="1" x14ac:dyDescent="0.2">
      <c r="A25" s="14">
        <v>525</v>
      </c>
      <c r="B25" s="4" t="s">
        <v>2987</v>
      </c>
      <c r="C25" s="1" t="s">
        <v>364</v>
      </c>
      <c r="D25" s="1" t="s">
        <v>19</v>
      </c>
      <c r="E25" s="1" t="s">
        <v>366</v>
      </c>
      <c r="F25" s="1" t="s">
        <v>367</v>
      </c>
      <c r="G25" s="1" t="s">
        <v>3399</v>
      </c>
      <c r="H25" s="1" t="s">
        <v>365</v>
      </c>
      <c r="I25" s="1" t="s">
        <v>365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3">
        <v>36022</v>
      </c>
    </row>
    <row r="26" spans="1:15" s="1" customFormat="1" x14ac:dyDescent="0.2">
      <c r="A26" s="14">
        <v>526</v>
      </c>
      <c r="B26" s="4" t="s">
        <v>2988</v>
      </c>
      <c r="C26" s="1" t="s">
        <v>78</v>
      </c>
      <c r="D26" s="1" t="s">
        <v>13</v>
      </c>
      <c r="E26" s="1" t="s">
        <v>20</v>
      </c>
      <c r="F26" s="1" t="s">
        <v>485</v>
      </c>
      <c r="G26" s="1" t="s">
        <v>3395</v>
      </c>
      <c r="H26" s="1" t="s">
        <v>15</v>
      </c>
      <c r="I26" s="1" t="s">
        <v>15</v>
      </c>
      <c r="J26" s="1">
        <v>5</v>
      </c>
      <c r="K26" s="2">
        <v>5</v>
      </c>
      <c r="L26" s="11">
        <f t="shared" si="1"/>
        <v>10</v>
      </c>
      <c r="M26" s="1">
        <v>2014</v>
      </c>
      <c r="N26" s="1">
        <v>2016</v>
      </c>
      <c r="O26" s="3">
        <v>35793</v>
      </c>
    </row>
    <row r="27" spans="1:15" s="1" customFormat="1" x14ac:dyDescent="0.2">
      <c r="A27" s="14">
        <v>527</v>
      </c>
      <c r="B27" s="4" t="s">
        <v>2989</v>
      </c>
      <c r="C27" s="1" t="s">
        <v>1383</v>
      </c>
      <c r="D27" s="1" t="s">
        <v>13</v>
      </c>
      <c r="E27" s="1" t="s">
        <v>1384</v>
      </c>
      <c r="F27" s="1" t="s">
        <v>1385</v>
      </c>
      <c r="G27" s="1" t="s">
        <v>3395</v>
      </c>
      <c r="H27" s="1" t="s">
        <v>15</v>
      </c>
      <c r="I27" s="1" t="s">
        <v>15</v>
      </c>
      <c r="J27" s="1">
        <v>5</v>
      </c>
      <c r="K27" s="2">
        <v>5</v>
      </c>
      <c r="L27" s="11">
        <f t="shared" si="1"/>
        <v>10</v>
      </c>
      <c r="M27" s="1">
        <v>2014</v>
      </c>
      <c r="N27" s="1">
        <v>2016</v>
      </c>
      <c r="O27" s="3">
        <v>36114</v>
      </c>
    </row>
    <row r="28" spans="1:15" s="1" customFormat="1" x14ac:dyDescent="0.2">
      <c r="A28" s="14">
        <v>528</v>
      </c>
      <c r="B28" s="4" t="s">
        <v>2990</v>
      </c>
      <c r="C28" s="1" t="s">
        <v>2111</v>
      </c>
      <c r="D28" s="1" t="s">
        <v>13</v>
      </c>
      <c r="E28" s="1" t="s">
        <v>2112</v>
      </c>
      <c r="F28" s="1" t="s">
        <v>2113</v>
      </c>
      <c r="G28" s="1" t="s">
        <v>3395</v>
      </c>
      <c r="H28" s="1" t="s">
        <v>15</v>
      </c>
      <c r="I28" s="1" t="s">
        <v>15</v>
      </c>
      <c r="J28" s="1">
        <v>5</v>
      </c>
      <c r="K28" s="2">
        <v>4.92</v>
      </c>
      <c r="L28" s="11">
        <f t="shared" si="1"/>
        <v>9.92</v>
      </c>
      <c r="M28" s="1">
        <v>2014</v>
      </c>
      <c r="N28" s="1">
        <v>2016</v>
      </c>
      <c r="O28" s="3">
        <v>36104</v>
      </c>
    </row>
    <row r="29" spans="1:15" s="1" customFormat="1" x14ac:dyDescent="0.2">
      <c r="A29" s="14">
        <v>529</v>
      </c>
      <c r="B29" s="4" t="s">
        <v>2991</v>
      </c>
      <c r="C29" s="1" t="s">
        <v>2148</v>
      </c>
      <c r="D29" s="1" t="s">
        <v>13</v>
      </c>
      <c r="E29" s="1" t="s">
        <v>2149</v>
      </c>
      <c r="F29" s="1" t="s">
        <v>2150</v>
      </c>
      <c r="G29" s="1" t="s">
        <v>3395</v>
      </c>
      <c r="H29" s="1" t="s">
        <v>15</v>
      </c>
      <c r="I29" s="1" t="s">
        <v>15</v>
      </c>
      <c r="J29" s="1">
        <v>5</v>
      </c>
      <c r="K29" s="2">
        <v>4.92</v>
      </c>
      <c r="L29" s="11">
        <f t="shared" si="1"/>
        <v>9.92</v>
      </c>
      <c r="M29" s="1">
        <v>2014</v>
      </c>
      <c r="N29" s="1">
        <v>2016</v>
      </c>
      <c r="O29" s="3">
        <v>36492</v>
      </c>
    </row>
    <row r="30" spans="1:15" s="1" customFormat="1" x14ac:dyDescent="0.2">
      <c r="A30" s="14">
        <v>530</v>
      </c>
      <c r="B30" s="4" t="s">
        <v>2992</v>
      </c>
      <c r="C30" s="1" t="s">
        <v>779</v>
      </c>
      <c r="D30" s="1" t="s">
        <v>13</v>
      </c>
      <c r="E30" s="1" t="s">
        <v>780</v>
      </c>
      <c r="F30" s="1" t="s">
        <v>781</v>
      </c>
      <c r="G30" s="1" t="s">
        <v>3395</v>
      </c>
      <c r="H30" s="1" t="s">
        <v>15</v>
      </c>
      <c r="I30" s="1" t="s">
        <v>15</v>
      </c>
      <c r="J30" s="1">
        <v>5</v>
      </c>
      <c r="K30" s="2">
        <v>5</v>
      </c>
      <c r="L30" s="11">
        <f t="shared" si="1"/>
        <v>10</v>
      </c>
      <c r="M30" s="1">
        <v>2014</v>
      </c>
      <c r="N30" s="1">
        <v>2016</v>
      </c>
      <c r="O30" s="3">
        <v>36221</v>
      </c>
    </row>
    <row r="31" spans="1:15" s="1" customFormat="1" x14ac:dyDescent="0.2">
      <c r="A31" s="14">
        <v>531</v>
      </c>
      <c r="B31" s="4" t="s">
        <v>2993</v>
      </c>
      <c r="C31" s="1" t="s">
        <v>2170</v>
      </c>
      <c r="D31" s="1" t="s">
        <v>13</v>
      </c>
      <c r="E31" s="1" t="s">
        <v>744</v>
      </c>
      <c r="F31" s="1" t="s">
        <v>2171</v>
      </c>
      <c r="G31" s="1" t="s">
        <v>3395</v>
      </c>
      <c r="H31" s="1" t="s">
        <v>49</v>
      </c>
      <c r="I31" s="1" t="s">
        <v>49</v>
      </c>
      <c r="J31" s="1">
        <v>4.88</v>
      </c>
      <c r="K31" s="2">
        <v>5</v>
      </c>
      <c r="L31" s="11">
        <f t="shared" si="1"/>
        <v>9.879999999999999</v>
      </c>
      <c r="M31" s="1">
        <v>2014</v>
      </c>
      <c r="N31" s="1">
        <v>2016</v>
      </c>
      <c r="O31" s="3">
        <v>36099</v>
      </c>
    </row>
    <row r="32" spans="1:15" s="1" customFormat="1" x14ac:dyDescent="0.2">
      <c r="A32" s="14">
        <v>532</v>
      </c>
      <c r="B32" s="4" t="s">
        <v>2994</v>
      </c>
      <c r="C32" s="1" t="s">
        <v>1550</v>
      </c>
      <c r="D32" s="1" t="s">
        <v>13</v>
      </c>
      <c r="E32" s="1" t="s">
        <v>1551</v>
      </c>
      <c r="F32" s="1" t="s">
        <v>1552</v>
      </c>
      <c r="G32" s="1" t="s">
        <v>3395</v>
      </c>
      <c r="H32" s="1" t="s">
        <v>15</v>
      </c>
      <c r="I32" s="1" t="s">
        <v>15</v>
      </c>
      <c r="J32" s="1">
        <v>5</v>
      </c>
      <c r="K32" s="2">
        <v>5</v>
      </c>
      <c r="L32" s="11">
        <f t="shared" si="1"/>
        <v>10</v>
      </c>
      <c r="M32" s="1">
        <v>2014</v>
      </c>
      <c r="N32" s="1">
        <v>2016</v>
      </c>
      <c r="O32" s="3">
        <v>36318</v>
      </c>
    </row>
    <row r="33" spans="1:15" s="1" customFormat="1" x14ac:dyDescent="0.2">
      <c r="A33" s="14">
        <v>533</v>
      </c>
      <c r="B33" s="4" t="s">
        <v>2995</v>
      </c>
      <c r="C33" s="1" t="s">
        <v>1985</v>
      </c>
      <c r="D33" s="1" t="s">
        <v>13</v>
      </c>
      <c r="E33" s="1" t="s">
        <v>1986</v>
      </c>
      <c r="F33" s="1" t="s">
        <v>1987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1"/>
        <v>10</v>
      </c>
      <c r="M33" s="1">
        <v>2013</v>
      </c>
      <c r="N33" s="1">
        <v>2015</v>
      </c>
      <c r="O33" s="3">
        <v>35568</v>
      </c>
    </row>
    <row r="34" spans="1:15" s="1" customFormat="1" x14ac:dyDescent="0.2">
      <c r="A34" s="14">
        <v>534</v>
      </c>
      <c r="B34" s="4" t="s">
        <v>2996</v>
      </c>
      <c r="C34" s="1" t="s">
        <v>701</v>
      </c>
      <c r="D34" s="1" t="s">
        <v>13</v>
      </c>
      <c r="E34" s="1" t="s">
        <v>372</v>
      </c>
      <c r="F34" s="1" t="s">
        <v>2019</v>
      </c>
      <c r="G34" s="1" t="s">
        <v>3395</v>
      </c>
      <c r="H34" s="1" t="s">
        <v>49</v>
      </c>
      <c r="I34" s="1" t="s">
        <v>49</v>
      </c>
      <c r="J34" s="1">
        <v>5</v>
      </c>
      <c r="K34" s="2">
        <v>5</v>
      </c>
      <c r="L34" s="11">
        <f t="shared" si="1"/>
        <v>10</v>
      </c>
      <c r="M34" s="1">
        <v>2014</v>
      </c>
      <c r="N34" s="1">
        <v>2016</v>
      </c>
      <c r="O34" s="3">
        <v>35716</v>
      </c>
    </row>
    <row r="35" spans="1:15" s="1" customFormat="1" x14ac:dyDescent="0.2">
      <c r="A35" s="14">
        <v>535</v>
      </c>
      <c r="B35" s="4" t="s">
        <v>2997</v>
      </c>
      <c r="C35" s="1" t="s">
        <v>391</v>
      </c>
      <c r="D35" s="1" t="s">
        <v>19</v>
      </c>
      <c r="E35" s="1" t="s">
        <v>392</v>
      </c>
      <c r="F35" s="1" t="s">
        <v>393</v>
      </c>
      <c r="G35" s="1" t="s">
        <v>3395</v>
      </c>
      <c r="H35" s="1" t="s">
        <v>66</v>
      </c>
      <c r="I35" s="1" t="s">
        <v>15</v>
      </c>
      <c r="J35" s="1">
        <v>5</v>
      </c>
      <c r="K35" s="2">
        <v>5</v>
      </c>
      <c r="L35" s="11">
        <f t="shared" si="1"/>
        <v>10</v>
      </c>
      <c r="M35" s="1">
        <v>2014</v>
      </c>
      <c r="N35" s="1">
        <v>2016</v>
      </c>
      <c r="O35" s="3">
        <v>35960</v>
      </c>
    </row>
    <row r="36" spans="1:15" s="1" customFormat="1" x14ac:dyDescent="0.2">
      <c r="A36" s="14">
        <v>536</v>
      </c>
      <c r="B36" s="4" t="s">
        <v>2998</v>
      </c>
      <c r="C36" s="1" t="s">
        <v>1088</v>
      </c>
      <c r="D36" s="1" t="s">
        <v>13</v>
      </c>
      <c r="E36" s="1" t="s">
        <v>1089</v>
      </c>
      <c r="F36" s="1" t="s">
        <v>1090</v>
      </c>
      <c r="G36" s="1" t="s">
        <v>3395</v>
      </c>
      <c r="H36" s="1" t="s">
        <v>66</v>
      </c>
      <c r="I36" s="1" t="s">
        <v>66</v>
      </c>
      <c r="J36" s="1">
        <v>5</v>
      </c>
      <c r="K36" s="2">
        <v>5</v>
      </c>
      <c r="L36" s="11">
        <f t="shared" si="1"/>
        <v>10</v>
      </c>
      <c r="M36" s="1">
        <v>2013</v>
      </c>
      <c r="N36" s="1">
        <v>2015</v>
      </c>
      <c r="O36" s="3">
        <v>35785</v>
      </c>
    </row>
    <row r="37" spans="1:15" s="1" customFormat="1" x14ac:dyDescent="0.2">
      <c r="A37" s="14">
        <v>537</v>
      </c>
      <c r="B37" s="4" t="s">
        <v>2999</v>
      </c>
      <c r="C37" s="1" t="s">
        <v>343</v>
      </c>
      <c r="D37" s="1" t="s">
        <v>13</v>
      </c>
      <c r="E37" s="1" t="s">
        <v>344</v>
      </c>
      <c r="F37" s="1" t="s">
        <v>345</v>
      </c>
      <c r="G37" s="1" t="s">
        <v>3395</v>
      </c>
      <c r="H37" s="1" t="s">
        <v>15</v>
      </c>
      <c r="I37" s="1" t="s">
        <v>15</v>
      </c>
      <c r="J37" s="1">
        <v>5</v>
      </c>
      <c r="K37" s="2">
        <v>5</v>
      </c>
      <c r="L37" s="11">
        <f t="shared" si="1"/>
        <v>10</v>
      </c>
      <c r="M37" s="1">
        <v>2014</v>
      </c>
      <c r="N37" s="1">
        <v>2016</v>
      </c>
      <c r="O37" s="3">
        <v>36048</v>
      </c>
    </row>
    <row r="38" spans="1:15" s="1" customFormat="1" x14ac:dyDescent="0.2">
      <c r="A38" s="14">
        <v>538</v>
      </c>
      <c r="B38" s="4" t="s">
        <v>3000</v>
      </c>
      <c r="C38" s="1" t="s">
        <v>44</v>
      </c>
      <c r="D38" s="1" t="s">
        <v>13</v>
      </c>
      <c r="E38" s="1" t="s">
        <v>2219</v>
      </c>
      <c r="F38" s="1" t="s">
        <v>1394</v>
      </c>
      <c r="G38" s="1" t="s">
        <v>3395</v>
      </c>
      <c r="H38" s="1" t="s">
        <v>15</v>
      </c>
      <c r="I38" s="1" t="s">
        <v>15</v>
      </c>
      <c r="J38" s="1">
        <v>5</v>
      </c>
      <c r="K38" s="2">
        <v>4.83</v>
      </c>
      <c r="L38" s="11">
        <f t="shared" si="1"/>
        <v>9.83</v>
      </c>
      <c r="M38" s="1">
        <v>2013</v>
      </c>
      <c r="N38" s="1">
        <v>2015</v>
      </c>
      <c r="O38" s="3">
        <v>35554</v>
      </c>
    </row>
    <row r="39" spans="1:15" s="1" customFormat="1" x14ac:dyDescent="0.2">
      <c r="A39" s="14">
        <v>539</v>
      </c>
      <c r="B39" s="4" t="s">
        <v>3001</v>
      </c>
      <c r="C39" s="1" t="s">
        <v>1447</v>
      </c>
      <c r="D39" s="1" t="s">
        <v>19</v>
      </c>
      <c r="E39" s="1" t="s">
        <v>1448</v>
      </c>
      <c r="F39" s="1" t="s">
        <v>1449</v>
      </c>
      <c r="G39" s="1" t="s">
        <v>3395</v>
      </c>
      <c r="H39" s="1" t="s">
        <v>15</v>
      </c>
      <c r="I39" s="1" t="s">
        <v>15</v>
      </c>
      <c r="J39" s="1">
        <v>5</v>
      </c>
      <c r="K39" s="2">
        <v>5</v>
      </c>
      <c r="L39" s="11">
        <f t="shared" si="1"/>
        <v>10</v>
      </c>
      <c r="M39" s="1">
        <v>2014</v>
      </c>
      <c r="N39" s="1">
        <v>2016</v>
      </c>
      <c r="O39" s="3">
        <v>35678</v>
      </c>
    </row>
    <row r="40" spans="1:15" s="1" customFormat="1" x14ac:dyDescent="0.2">
      <c r="A40" s="14">
        <v>540</v>
      </c>
      <c r="B40" s="4" t="s">
        <v>3002</v>
      </c>
      <c r="C40" s="1" t="s">
        <v>806</v>
      </c>
      <c r="D40" s="1" t="s">
        <v>13</v>
      </c>
      <c r="E40" s="1" t="s">
        <v>807</v>
      </c>
      <c r="F40" s="1" t="s">
        <v>808</v>
      </c>
      <c r="G40" s="1" t="s">
        <v>3395</v>
      </c>
      <c r="H40" s="1" t="s">
        <v>15</v>
      </c>
      <c r="I40" s="1" t="s">
        <v>15</v>
      </c>
      <c r="J40" s="1">
        <v>5</v>
      </c>
      <c r="K40" s="2">
        <v>5</v>
      </c>
      <c r="L40" s="11">
        <f t="shared" si="1"/>
        <v>10</v>
      </c>
      <c r="M40" s="1">
        <v>2014</v>
      </c>
      <c r="N40" s="1">
        <v>2016</v>
      </c>
      <c r="O40" s="3">
        <v>36146</v>
      </c>
    </row>
    <row r="41" spans="1:15" s="1" customFormat="1" x14ac:dyDescent="0.2">
      <c r="A41" s="14">
        <v>541</v>
      </c>
      <c r="B41" s="4" t="s">
        <v>3003</v>
      </c>
      <c r="C41" s="1" t="s">
        <v>137</v>
      </c>
      <c r="D41" s="1" t="s">
        <v>13</v>
      </c>
      <c r="E41" s="1" t="s">
        <v>138</v>
      </c>
      <c r="F41" s="1" t="s">
        <v>139</v>
      </c>
      <c r="G41" s="1" t="s">
        <v>3395</v>
      </c>
      <c r="H41" s="1" t="s">
        <v>111</v>
      </c>
      <c r="I41" s="1" t="s">
        <v>15</v>
      </c>
      <c r="J41" s="1">
        <v>5</v>
      </c>
      <c r="K41" s="2">
        <v>5</v>
      </c>
      <c r="L41" s="11">
        <f t="shared" si="1"/>
        <v>10</v>
      </c>
      <c r="M41" s="1">
        <v>2014</v>
      </c>
      <c r="N41" s="1">
        <v>2016</v>
      </c>
      <c r="O41" s="3">
        <v>36326</v>
      </c>
    </row>
    <row r="42" spans="1:15" s="1" customFormat="1" x14ac:dyDescent="0.2">
      <c r="A42" s="14">
        <v>542</v>
      </c>
      <c r="B42" s="4" t="s">
        <v>3004</v>
      </c>
      <c r="C42" s="1" t="s">
        <v>1937</v>
      </c>
      <c r="D42" s="1" t="s">
        <v>13</v>
      </c>
      <c r="E42" s="1" t="s">
        <v>1938</v>
      </c>
      <c r="F42" s="1" t="s">
        <v>1939</v>
      </c>
      <c r="G42" s="1" t="s">
        <v>3395</v>
      </c>
      <c r="H42" s="1" t="s">
        <v>15</v>
      </c>
      <c r="I42" s="1" t="s">
        <v>15</v>
      </c>
      <c r="J42" s="1">
        <v>5</v>
      </c>
      <c r="K42" s="2">
        <v>5</v>
      </c>
      <c r="L42" s="11">
        <f t="shared" si="1"/>
        <v>10</v>
      </c>
      <c r="M42" s="1">
        <v>2014</v>
      </c>
      <c r="N42" s="1">
        <v>2016</v>
      </c>
      <c r="O42" s="3">
        <v>35798</v>
      </c>
    </row>
    <row r="43" spans="1:15" s="1" customFormat="1" x14ac:dyDescent="0.2">
      <c r="A43" s="14">
        <v>543</v>
      </c>
      <c r="B43" s="4" t="s">
        <v>3005</v>
      </c>
      <c r="C43" s="1" t="s">
        <v>207</v>
      </c>
      <c r="D43" s="1" t="s">
        <v>13</v>
      </c>
      <c r="E43" s="1" t="s">
        <v>208</v>
      </c>
      <c r="F43" s="1" t="s">
        <v>209</v>
      </c>
      <c r="G43" s="1" t="s">
        <v>3395</v>
      </c>
      <c r="H43" s="1" t="s">
        <v>15</v>
      </c>
      <c r="I43" s="1" t="s">
        <v>15</v>
      </c>
      <c r="J43" s="1">
        <v>5</v>
      </c>
      <c r="K43" s="2">
        <v>5</v>
      </c>
      <c r="L43" s="11">
        <f t="shared" si="1"/>
        <v>10</v>
      </c>
      <c r="M43" s="1">
        <v>2014</v>
      </c>
      <c r="N43" s="1">
        <v>2016</v>
      </c>
      <c r="O43" s="3">
        <v>36193</v>
      </c>
    </row>
    <row r="44" spans="1:15" s="1" customFormat="1" x14ac:dyDescent="0.2">
      <c r="A44" s="14">
        <v>544</v>
      </c>
      <c r="B44" s="4" t="s">
        <v>3006</v>
      </c>
      <c r="C44" s="1" t="s">
        <v>650</v>
      </c>
      <c r="D44" s="1" t="s">
        <v>13</v>
      </c>
      <c r="E44" s="1" t="s">
        <v>225</v>
      </c>
      <c r="F44" s="1" t="s">
        <v>651</v>
      </c>
      <c r="G44" s="1" t="s">
        <v>3395</v>
      </c>
      <c r="H44" s="1" t="s">
        <v>15</v>
      </c>
      <c r="I44" s="1" t="s">
        <v>15</v>
      </c>
      <c r="J44" s="1">
        <v>5</v>
      </c>
      <c r="K44" s="2">
        <v>5</v>
      </c>
      <c r="L44" s="11">
        <f t="shared" si="1"/>
        <v>10</v>
      </c>
      <c r="M44" s="1">
        <v>2014</v>
      </c>
      <c r="N44" s="1">
        <v>2016</v>
      </c>
      <c r="O44" s="3">
        <v>35769</v>
      </c>
    </row>
    <row r="45" spans="1:15" s="1" customFormat="1" x14ac:dyDescent="0.2">
      <c r="A45" s="14">
        <v>545</v>
      </c>
      <c r="B45" s="4" t="s">
        <v>3007</v>
      </c>
      <c r="C45" s="1" t="s">
        <v>1527</v>
      </c>
      <c r="D45" s="1" t="s">
        <v>13</v>
      </c>
      <c r="E45" s="1" t="s">
        <v>1528</v>
      </c>
      <c r="F45" s="1" t="s">
        <v>1529</v>
      </c>
      <c r="G45" s="1" t="s">
        <v>3395</v>
      </c>
      <c r="H45" s="1" t="s">
        <v>17</v>
      </c>
      <c r="I45" s="1" t="s">
        <v>17</v>
      </c>
      <c r="J45" s="1">
        <v>5</v>
      </c>
      <c r="K45" s="2">
        <v>5</v>
      </c>
      <c r="L45" s="11">
        <f t="shared" si="1"/>
        <v>10</v>
      </c>
      <c r="M45" s="1">
        <v>2013</v>
      </c>
      <c r="N45" s="1">
        <v>2015</v>
      </c>
      <c r="O45" s="3">
        <v>35620</v>
      </c>
    </row>
    <row r="46" spans="1:15" s="1" customFormat="1" x14ac:dyDescent="0.2">
      <c r="A46" s="14">
        <v>546</v>
      </c>
      <c r="B46" s="4" t="s">
        <v>3008</v>
      </c>
      <c r="C46" s="1" t="s">
        <v>908</v>
      </c>
      <c r="D46" s="1" t="s">
        <v>13</v>
      </c>
      <c r="E46" s="1" t="s">
        <v>909</v>
      </c>
      <c r="F46" s="1" t="s">
        <v>910</v>
      </c>
      <c r="G46" s="1" t="s">
        <v>3399</v>
      </c>
      <c r="H46" s="1" t="s">
        <v>15</v>
      </c>
      <c r="I46" s="1" t="s">
        <v>15</v>
      </c>
      <c r="J46" s="1">
        <v>5</v>
      </c>
      <c r="K46" s="2">
        <v>5</v>
      </c>
      <c r="L46" s="11">
        <f t="shared" si="1"/>
        <v>10</v>
      </c>
      <c r="M46" s="1">
        <v>2014</v>
      </c>
      <c r="N46" s="1">
        <v>2016</v>
      </c>
      <c r="O46" s="3">
        <v>35976</v>
      </c>
    </row>
    <row r="47" spans="1:15" s="1" customFormat="1" x14ac:dyDescent="0.2">
      <c r="A47" s="14">
        <v>547</v>
      </c>
      <c r="B47" s="4" t="s">
        <v>3009</v>
      </c>
      <c r="C47" s="1" t="s">
        <v>2230</v>
      </c>
      <c r="D47" s="1" t="s">
        <v>13</v>
      </c>
      <c r="E47" s="1" t="s">
        <v>2231</v>
      </c>
      <c r="F47" s="1" t="s">
        <v>1947</v>
      </c>
      <c r="G47" s="1" t="s">
        <v>3395</v>
      </c>
      <c r="H47" s="1" t="s">
        <v>49</v>
      </c>
      <c r="I47" s="1" t="s">
        <v>49</v>
      </c>
      <c r="J47" s="1">
        <v>5</v>
      </c>
      <c r="K47" s="2">
        <v>4.83</v>
      </c>
      <c r="L47" s="11">
        <f t="shared" si="1"/>
        <v>9.83</v>
      </c>
      <c r="M47" s="1">
        <v>2014</v>
      </c>
      <c r="N47" s="1">
        <v>2016</v>
      </c>
      <c r="O47" s="3">
        <v>36374</v>
      </c>
    </row>
    <row r="48" spans="1:15" s="1" customFormat="1" x14ac:dyDescent="0.2">
      <c r="A48" s="14">
        <v>548</v>
      </c>
      <c r="B48" s="4" t="s">
        <v>3010</v>
      </c>
      <c r="C48" s="1" t="s">
        <v>1104</v>
      </c>
      <c r="D48" s="1" t="s">
        <v>13</v>
      </c>
      <c r="E48" s="1" t="s">
        <v>398</v>
      </c>
      <c r="F48" s="1" t="s">
        <v>1105</v>
      </c>
      <c r="G48" s="1" t="s">
        <v>3395</v>
      </c>
      <c r="H48" s="1" t="s">
        <v>49</v>
      </c>
      <c r="I48" s="1" t="s">
        <v>15</v>
      </c>
      <c r="J48" s="1">
        <v>5</v>
      </c>
      <c r="K48" s="2">
        <v>5</v>
      </c>
      <c r="L48" s="11">
        <f t="shared" si="1"/>
        <v>10</v>
      </c>
      <c r="M48" s="1">
        <v>2013</v>
      </c>
      <c r="N48" s="1">
        <v>2015</v>
      </c>
      <c r="O48" s="3">
        <v>35576</v>
      </c>
    </row>
    <row r="49" spans="1:15" s="1" customFormat="1" x14ac:dyDescent="0.2">
      <c r="A49" s="14">
        <v>549</v>
      </c>
      <c r="B49" s="4" t="s">
        <v>3011</v>
      </c>
      <c r="C49" s="1" t="s">
        <v>2189</v>
      </c>
      <c r="D49" s="1" t="s">
        <v>13</v>
      </c>
      <c r="E49" s="1" t="s">
        <v>881</v>
      </c>
      <c r="F49" s="1" t="s">
        <v>2190</v>
      </c>
      <c r="G49" s="1" t="s">
        <v>3395</v>
      </c>
      <c r="H49" s="1" t="s">
        <v>15</v>
      </c>
      <c r="I49" s="1" t="s">
        <v>15</v>
      </c>
      <c r="J49" s="1">
        <v>5</v>
      </c>
      <c r="K49" s="2">
        <v>4.83</v>
      </c>
      <c r="L49" s="11">
        <f t="shared" si="1"/>
        <v>9.83</v>
      </c>
      <c r="M49" s="1">
        <v>2014</v>
      </c>
      <c r="N49" s="1">
        <v>2016</v>
      </c>
      <c r="O49" s="3">
        <v>36161</v>
      </c>
    </row>
    <row r="50" spans="1:15" s="1" customFormat="1" x14ac:dyDescent="0.2">
      <c r="A50" s="14">
        <v>550</v>
      </c>
      <c r="B50" s="4" t="s">
        <v>3012</v>
      </c>
      <c r="C50" s="1" t="s">
        <v>1858</v>
      </c>
      <c r="D50" s="1" t="s">
        <v>13</v>
      </c>
      <c r="E50" s="1" t="s">
        <v>1859</v>
      </c>
      <c r="F50" s="1" t="s">
        <v>1860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1"/>
        <v>10</v>
      </c>
      <c r="M50" s="1">
        <v>2014</v>
      </c>
      <c r="N50" s="1">
        <v>2016</v>
      </c>
      <c r="O50" s="3">
        <v>35870</v>
      </c>
    </row>
    <row r="51" spans="1:15" s="1" customFormat="1" x14ac:dyDescent="0.2">
      <c r="A51" s="14">
        <v>551</v>
      </c>
      <c r="B51" s="4" t="s">
        <v>3013</v>
      </c>
      <c r="C51" s="1" t="s">
        <v>1424</v>
      </c>
      <c r="D51" s="1" t="s">
        <v>13</v>
      </c>
      <c r="E51" s="1" t="s">
        <v>1425</v>
      </c>
      <c r="F51" s="1" t="s">
        <v>1426</v>
      </c>
      <c r="G51" s="1" t="s">
        <v>3395</v>
      </c>
      <c r="H51" s="1" t="s">
        <v>15</v>
      </c>
      <c r="I51" s="1" t="s">
        <v>15</v>
      </c>
      <c r="J51" s="1">
        <v>5</v>
      </c>
      <c r="K51" s="2">
        <v>5</v>
      </c>
      <c r="L51" s="11">
        <f t="shared" si="1"/>
        <v>10</v>
      </c>
      <c r="M51" s="1">
        <v>2014</v>
      </c>
      <c r="N51" s="1">
        <v>2016</v>
      </c>
      <c r="O51" s="3">
        <v>35823</v>
      </c>
    </row>
    <row r="52" spans="1:15" s="1" customFormat="1" x14ac:dyDescent="0.2">
      <c r="A52" s="14">
        <v>552</v>
      </c>
      <c r="B52" s="4" t="s">
        <v>3014</v>
      </c>
      <c r="C52" s="1" t="s">
        <v>973</v>
      </c>
      <c r="D52" s="1" t="s">
        <v>13</v>
      </c>
      <c r="E52" s="1" t="s">
        <v>606</v>
      </c>
      <c r="F52" s="1" t="s">
        <v>974</v>
      </c>
      <c r="G52" s="1" t="s">
        <v>3395</v>
      </c>
      <c r="H52" s="1" t="s">
        <v>15</v>
      </c>
      <c r="I52" s="1" t="s">
        <v>15</v>
      </c>
      <c r="J52" s="1">
        <v>5</v>
      </c>
      <c r="K52" s="2">
        <v>5</v>
      </c>
      <c r="L52" s="11">
        <f t="shared" si="1"/>
        <v>10</v>
      </c>
      <c r="M52" s="1">
        <v>2014</v>
      </c>
      <c r="N52" s="1">
        <v>2016</v>
      </c>
      <c r="O52" s="3">
        <v>35808</v>
      </c>
    </row>
    <row r="53" spans="1:15" s="1" customFormat="1" x14ac:dyDescent="0.2">
      <c r="A53" s="14">
        <v>553</v>
      </c>
      <c r="B53" s="4" t="s">
        <v>3015</v>
      </c>
      <c r="C53" s="1" t="s">
        <v>267</v>
      </c>
      <c r="D53" s="1" t="s">
        <v>19</v>
      </c>
      <c r="E53" s="1" t="s">
        <v>268</v>
      </c>
      <c r="F53" s="1" t="s">
        <v>269</v>
      </c>
      <c r="G53" s="1" t="s">
        <v>3395</v>
      </c>
      <c r="H53" s="1" t="s">
        <v>15</v>
      </c>
      <c r="I53" s="1" t="s">
        <v>15</v>
      </c>
      <c r="J53" s="1">
        <v>5</v>
      </c>
      <c r="K53" s="2">
        <v>5</v>
      </c>
      <c r="L53" s="11">
        <f t="shared" si="1"/>
        <v>10</v>
      </c>
      <c r="M53" s="1">
        <v>2014</v>
      </c>
      <c r="N53" s="1">
        <v>2016</v>
      </c>
      <c r="O53" s="3">
        <v>36142</v>
      </c>
    </row>
    <row r="54" spans="1:15" s="1" customFormat="1" x14ac:dyDescent="0.2">
      <c r="A54" s="14">
        <v>554</v>
      </c>
      <c r="B54" s="4" t="s">
        <v>3016</v>
      </c>
      <c r="C54" s="1" t="s">
        <v>2202</v>
      </c>
      <c r="D54" s="1" t="s">
        <v>13</v>
      </c>
      <c r="E54" s="1" t="s">
        <v>2203</v>
      </c>
      <c r="F54" s="1" t="s">
        <v>2204</v>
      </c>
      <c r="G54" s="1" t="s">
        <v>3395</v>
      </c>
      <c r="H54" s="1" t="s">
        <v>49</v>
      </c>
      <c r="I54" s="1" t="s">
        <v>49</v>
      </c>
      <c r="J54" s="1">
        <v>5</v>
      </c>
      <c r="K54" s="2">
        <v>4.83</v>
      </c>
      <c r="L54" s="11">
        <f t="shared" si="1"/>
        <v>9.83</v>
      </c>
      <c r="M54" s="1">
        <v>2014</v>
      </c>
      <c r="N54" s="1">
        <v>2016</v>
      </c>
      <c r="O54" s="3">
        <v>36208</v>
      </c>
    </row>
    <row r="55" spans="1:15" s="1" customFormat="1" x14ac:dyDescent="0.2">
      <c r="A55" s="14">
        <v>555</v>
      </c>
      <c r="B55" s="4" t="s">
        <v>3017</v>
      </c>
      <c r="C55" s="1" t="s">
        <v>2005</v>
      </c>
      <c r="D55" s="1" t="s">
        <v>13</v>
      </c>
      <c r="E55" s="1" t="s">
        <v>2006</v>
      </c>
      <c r="F55" s="1" t="s">
        <v>2007</v>
      </c>
      <c r="G55" s="1" t="s">
        <v>3395</v>
      </c>
      <c r="H55" s="1" t="s">
        <v>66</v>
      </c>
      <c r="I55" s="1" t="s">
        <v>66</v>
      </c>
      <c r="J55" s="1">
        <v>5</v>
      </c>
      <c r="K55" s="2">
        <v>5</v>
      </c>
      <c r="L55" s="11">
        <f t="shared" si="1"/>
        <v>10</v>
      </c>
      <c r="M55" s="1">
        <v>2014</v>
      </c>
      <c r="N55" s="1">
        <v>2016</v>
      </c>
      <c r="O55" s="3">
        <v>35797</v>
      </c>
    </row>
    <row r="56" spans="1:15" s="1" customFormat="1" x14ac:dyDescent="0.2">
      <c r="A56" s="14">
        <v>556</v>
      </c>
      <c r="B56" s="4" t="s">
        <v>3018</v>
      </c>
      <c r="C56" s="1" t="s">
        <v>2081</v>
      </c>
      <c r="D56" s="1" t="s">
        <v>13</v>
      </c>
      <c r="E56" s="1" t="s">
        <v>2082</v>
      </c>
      <c r="F56" s="1" t="s">
        <v>2083</v>
      </c>
      <c r="G56" s="1" t="s">
        <v>3395</v>
      </c>
      <c r="H56" s="1" t="s">
        <v>15</v>
      </c>
      <c r="I56" s="1" t="s">
        <v>15</v>
      </c>
      <c r="J56" s="1">
        <v>5</v>
      </c>
      <c r="K56" s="2">
        <v>5</v>
      </c>
      <c r="L56" s="11">
        <f t="shared" si="1"/>
        <v>10</v>
      </c>
      <c r="M56" s="1">
        <v>2013</v>
      </c>
      <c r="N56" s="1">
        <v>2015</v>
      </c>
      <c r="O56" s="3">
        <v>35458</v>
      </c>
    </row>
    <row r="57" spans="1:15" s="1" customFormat="1" x14ac:dyDescent="0.2">
      <c r="A57" s="14">
        <v>557</v>
      </c>
      <c r="B57" s="4" t="s">
        <v>3019</v>
      </c>
      <c r="C57" s="1" t="s">
        <v>1616</v>
      </c>
      <c r="D57" s="1" t="s">
        <v>13</v>
      </c>
      <c r="E57" s="1" t="s">
        <v>1617</v>
      </c>
      <c r="F57" s="1" t="s">
        <v>1618</v>
      </c>
      <c r="G57" s="1" t="s">
        <v>3395</v>
      </c>
      <c r="H57" s="1" t="s">
        <v>97</v>
      </c>
      <c r="I57" s="1" t="s">
        <v>97</v>
      </c>
      <c r="J57" s="1">
        <v>5</v>
      </c>
      <c r="K57" s="2">
        <v>5</v>
      </c>
      <c r="L57" s="11">
        <f t="shared" si="1"/>
        <v>10</v>
      </c>
      <c r="M57" s="1">
        <v>2014</v>
      </c>
      <c r="N57" s="1">
        <v>2016</v>
      </c>
      <c r="O57" s="3">
        <v>36141</v>
      </c>
    </row>
    <row r="58" spans="1:15" s="1" customFormat="1" x14ac:dyDescent="0.2">
      <c r="A58" s="14">
        <v>558</v>
      </c>
      <c r="B58" s="4" t="s">
        <v>3020</v>
      </c>
      <c r="C58" s="1" t="s">
        <v>1753</v>
      </c>
      <c r="D58" s="1" t="s">
        <v>13</v>
      </c>
      <c r="E58" s="1" t="s">
        <v>506</v>
      </c>
      <c r="F58" s="1" t="s">
        <v>1754</v>
      </c>
      <c r="G58" s="1" t="s">
        <v>3399</v>
      </c>
      <c r="H58" s="1" t="s">
        <v>365</v>
      </c>
      <c r="I58" s="1" t="s">
        <v>365</v>
      </c>
      <c r="J58" s="1">
        <v>5</v>
      </c>
      <c r="K58" s="2">
        <v>5</v>
      </c>
      <c r="L58" s="11">
        <f t="shared" si="1"/>
        <v>10</v>
      </c>
      <c r="M58" s="1">
        <v>2014</v>
      </c>
      <c r="N58" s="1">
        <v>2016</v>
      </c>
      <c r="O58" s="3">
        <v>36141</v>
      </c>
    </row>
    <row r="59" spans="1:15" s="1" customFormat="1" x14ac:dyDescent="0.2">
      <c r="A59" s="14">
        <v>559</v>
      </c>
      <c r="B59" s="4" t="s">
        <v>3021</v>
      </c>
      <c r="C59" s="1" t="s">
        <v>1855</v>
      </c>
      <c r="D59" s="1" t="s">
        <v>13</v>
      </c>
      <c r="E59" s="1" t="s">
        <v>1856</v>
      </c>
      <c r="F59" s="1" t="s">
        <v>1857</v>
      </c>
      <c r="G59" s="1" t="s">
        <v>3395</v>
      </c>
      <c r="H59" s="1" t="s">
        <v>15</v>
      </c>
      <c r="I59" s="1" t="s">
        <v>15</v>
      </c>
      <c r="J59" s="1">
        <v>5</v>
      </c>
      <c r="K59" s="2">
        <v>5</v>
      </c>
      <c r="L59" s="11">
        <f t="shared" si="1"/>
        <v>10</v>
      </c>
      <c r="M59" s="1">
        <v>2014</v>
      </c>
      <c r="N59" s="1">
        <v>2016</v>
      </c>
      <c r="O59" s="3">
        <v>36129</v>
      </c>
    </row>
    <row r="60" spans="1:15" s="1" customFormat="1" x14ac:dyDescent="0.2">
      <c r="A60" s="14">
        <v>560</v>
      </c>
      <c r="B60" s="4" t="s">
        <v>3022</v>
      </c>
      <c r="C60" s="1" t="s">
        <v>2001</v>
      </c>
      <c r="D60" s="1" t="s">
        <v>13</v>
      </c>
      <c r="E60" s="1" t="s">
        <v>225</v>
      </c>
      <c r="F60" s="1" t="s">
        <v>2002</v>
      </c>
      <c r="G60" s="1" t="s">
        <v>3395</v>
      </c>
      <c r="H60" s="1" t="s">
        <v>15</v>
      </c>
      <c r="I60" s="1" t="s">
        <v>15</v>
      </c>
      <c r="J60" s="1">
        <v>5</v>
      </c>
      <c r="K60" s="2">
        <v>5</v>
      </c>
      <c r="L60" s="11">
        <f t="shared" si="1"/>
        <v>10</v>
      </c>
      <c r="M60" s="1">
        <v>2014</v>
      </c>
      <c r="N60" s="1">
        <v>2016</v>
      </c>
      <c r="O60" s="3">
        <v>35951</v>
      </c>
    </row>
    <row r="61" spans="1:15" s="1" customFormat="1" x14ac:dyDescent="0.2">
      <c r="A61" s="14">
        <v>561</v>
      </c>
      <c r="B61" s="4" t="s">
        <v>3023</v>
      </c>
      <c r="C61" s="1" t="s">
        <v>1835</v>
      </c>
      <c r="D61" s="1" t="s">
        <v>13</v>
      </c>
      <c r="E61" s="1" t="s">
        <v>1836</v>
      </c>
      <c r="F61" s="1" t="s">
        <v>653</v>
      </c>
      <c r="G61" s="1" t="s">
        <v>3395</v>
      </c>
      <c r="H61" s="1" t="s">
        <v>15</v>
      </c>
      <c r="I61" s="1" t="s">
        <v>15</v>
      </c>
      <c r="J61" s="1">
        <v>5</v>
      </c>
      <c r="K61" s="2">
        <v>5</v>
      </c>
      <c r="L61" s="11">
        <f t="shared" si="1"/>
        <v>10</v>
      </c>
      <c r="M61" s="1">
        <v>2014</v>
      </c>
      <c r="N61" s="1">
        <v>2016</v>
      </c>
      <c r="O61" s="3">
        <v>36234</v>
      </c>
    </row>
    <row r="62" spans="1:15" s="1" customFormat="1" x14ac:dyDescent="0.2">
      <c r="A62" s="14">
        <v>562</v>
      </c>
      <c r="B62" s="4" t="s">
        <v>3024</v>
      </c>
      <c r="C62" s="1" t="s">
        <v>797</v>
      </c>
      <c r="D62" s="1" t="s">
        <v>13</v>
      </c>
      <c r="E62" s="1" t="s">
        <v>798</v>
      </c>
      <c r="F62" s="1" t="s">
        <v>241</v>
      </c>
      <c r="G62" s="1" t="s">
        <v>3395</v>
      </c>
      <c r="H62" s="1" t="s">
        <v>15</v>
      </c>
      <c r="I62" s="1" t="s">
        <v>15</v>
      </c>
      <c r="J62" s="1">
        <v>5</v>
      </c>
      <c r="K62" s="2">
        <v>5</v>
      </c>
      <c r="L62" s="11">
        <f t="shared" si="1"/>
        <v>10</v>
      </c>
      <c r="M62" s="1">
        <v>2014</v>
      </c>
      <c r="N62" s="1">
        <v>2016</v>
      </c>
      <c r="O62" s="3">
        <v>36153</v>
      </c>
    </row>
    <row r="63" spans="1:15" s="1" customFormat="1" x14ac:dyDescent="0.2">
      <c r="A63" s="14">
        <v>563</v>
      </c>
      <c r="B63" s="4" t="s">
        <v>3025</v>
      </c>
      <c r="C63" s="1" t="s">
        <v>126</v>
      </c>
      <c r="D63" s="1" t="s">
        <v>13</v>
      </c>
      <c r="E63" s="1" t="s">
        <v>127</v>
      </c>
      <c r="F63" s="1" t="s">
        <v>128</v>
      </c>
      <c r="G63" s="1" t="s">
        <v>3395</v>
      </c>
      <c r="H63" s="1" t="s">
        <v>15</v>
      </c>
      <c r="I63" s="1" t="s">
        <v>15</v>
      </c>
      <c r="J63" s="1">
        <v>5</v>
      </c>
      <c r="K63" s="2">
        <v>5</v>
      </c>
      <c r="L63" s="11">
        <f t="shared" si="1"/>
        <v>10</v>
      </c>
      <c r="M63" s="1">
        <v>2014</v>
      </c>
      <c r="N63" s="1">
        <v>2016</v>
      </c>
      <c r="O63" s="3">
        <v>36344</v>
      </c>
    </row>
    <row r="64" spans="1:15" s="1" customFormat="1" x14ac:dyDescent="0.2">
      <c r="A64" s="14">
        <v>564</v>
      </c>
      <c r="B64" s="4" t="s">
        <v>3026</v>
      </c>
      <c r="C64" s="1" t="s">
        <v>1800</v>
      </c>
      <c r="D64" s="1" t="s">
        <v>13</v>
      </c>
      <c r="E64" s="1" t="s">
        <v>1801</v>
      </c>
      <c r="F64" s="1" t="s">
        <v>1802</v>
      </c>
      <c r="G64" s="1" t="s">
        <v>3395</v>
      </c>
      <c r="H64" s="1" t="s">
        <v>15</v>
      </c>
      <c r="I64" s="1" t="s">
        <v>15</v>
      </c>
      <c r="J64" s="1">
        <v>5</v>
      </c>
      <c r="K64" s="2">
        <v>5</v>
      </c>
      <c r="L64" s="11">
        <f t="shared" si="1"/>
        <v>10</v>
      </c>
      <c r="M64" s="1">
        <v>2014</v>
      </c>
      <c r="N64" s="1">
        <v>2016</v>
      </c>
      <c r="O64" s="3">
        <v>36050</v>
      </c>
    </row>
    <row r="65" spans="1:15" s="1" customFormat="1" x14ac:dyDescent="0.2">
      <c r="A65" s="14">
        <v>565</v>
      </c>
      <c r="B65" s="4" t="s">
        <v>3027</v>
      </c>
      <c r="C65" s="1" t="s">
        <v>1418</v>
      </c>
      <c r="D65" s="1" t="s">
        <v>19</v>
      </c>
      <c r="E65" s="1" t="s">
        <v>1055</v>
      </c>
      <c r="F65" s="1" t="s">
        <v>323</v>
      </c>
      <c r="G65" s="1" t="s">
        <v>3395</v>
      </c>
      <c r="H65" s="1" t="s">
        <v>15</v>
      </c>
      <c r="I65" s="1" t="s">
        <v>15</v>
      </c>
      <c r="J65" s="1">
        <v>5</v>
      </c>
      <c r="K65" s="2">
        <v>5</v>
      </c>
      <c r="L65" s="11">
        <f t="shared" si="1"/>
        <v>10</v>
      </c>
      <c r="M65" s="1">
        <v>2014</v>
      </c>
      <c r="N65" s="1">
        <v>2016</v>
      </c>
      <c r="O65" s="3">
        <v>35837</v>
      </c>
    </row>
    <row r="66" spans="1:15" s="1" customFormat="1" x14ac:dyDescent="0.2">
      <c r="A66" s="14">
        <v>566</v>
      </c>
      <c r="B66" s="4" t="s">
        <v>3028</v>
      </c>
      <c r="C66" s="1" t="s">
        <v>1169</v>
      </c>
      <c r="D66" s="1" t="s">
        <v>13</v>
      </c>
      <c r="E66" s="1" t="s">
        <v>90</v>
      </c>
      <c r="F66" s="1" t="s">
        <v>561</v>
      </c>
      <c r="G66" s="1" t="s">
        <v>3395</v>
      </c>
      <c r="H66" s="1" t="s">
        <v>15</v>
      </c>
      <c r="I66" s="1" t="s">
        <v>15</v>
      </c>
      <c r="J66" s="1">
        <v>5</v>
      </c>
      <c r="K66" s="2">
        <v>5</v>
      </c>
      <c r="L66" s="11">
        <f t="shared" si="1"/>
        <v>10</v>
      </c>
      <c r="M66" s="1">
        <v>2014</v>
      </c>
      <c r="N66" s="1">
        <v>2016</v>
      </c>
      <c r="O66" s="3">
        <v>36466</v>
      </c>
    </row>
    <row r="67" spans="1:15" s="1" customFormat="1" x14ac:dyDescent="0.2">
      <c r="A67" s="14">
        <v>567</v>
      </c>
      <c r="B67" s="4" t="s">
        <v>3029</v>
      </c>
      <c r="C67" s="1" t="s">
        <v>1211</v>
      </c>
      <c r="D67" s="1" t="s">
        <v>13</v>
      </c>
      <c r="E67" s="1" t="s">
        <v>265</v>
      </c>
      <c r="F67" s="1" t="s">
        <v>266</v>
      </c>
      <c r="G67" s="1" t="s">
        <v>3395</v>
      </c>
      <c r="H67" s="1" t="s">
        <v>15</v>
      </c>
      <c r="I67" s="1" t="s">
        <v>15</v>
      </c>
      <c r="J67" s="1">
        <v>5</v>
      </c>
      <c r="K67" s="2">
        <v>5</v>
      </c>
      <c r="L67" s="11">
        <f t="shared" si="1"/>
        <v>10</v>
      </c>
      <c r="M67" s="1">
        <v>2014</v>
      </c>
      <c r="N67" s="1">
        <v>2016</v>
      </c>
      <c r="O67" s="3">
        <v>36168</v>
      </c>
    </row>
    <row r="68" spans="1:15" s="1" customFormat="1" x14ac:dyDescent="0.2">
      <c r="A68" s="14">
        <v>568</v>
      </c>
      <c r="B68" s="4" t="s">
        <v>3030</v>
      </c>
      <c r="C68" s="1" t="s">
        <v>769</v>
      </c>
      <c r="D68" s="1" t="s">
        <v>13</v>
      </c>
      <c r="E68" s="1" t="s">
        <v>770</v>
      </c>
      <c r="F68" s="1" t="s">
        <v>771</v>
      </c>
      <c r="G68" s="1" t="s">
        <v>3395</v>
      </c>
      <c r="H68" s="1" t="s">
        <v>15</v>
      </c>
      <c r="I68" s="1" t="s">
        <v>15</v>
      </c>
      <c r="J68" s="1">
        <v>5</v>
      </c>
      <c r="K68" s="2">
        <v>5</v>
      </c>
      <c r="L68" s="11">
        <f t="shared" si="1"/>
        <v>10</v>
      </c>
      <c r="M68" s="1">
        <v>2014</v>
      </c>
      <c r="N68" s="1">
        <v>2016</v>
      </c>
      <c r="O68" s="3">
        <v>36271</v>
      </c>
    </row>
    <row r="69" spans="1:15" s="1" customFormat="1" x14ac:dyDescent="0.2">
      <c r="A69" s="14">
        <v>569</v>
      </c>
      <c r="B69" s="4" t="s">
        <v>3031</v>
      </c>
      <c r="C69" s="1" t="s">
        <v>707</v>
      </c>
      <c r="D69" s="1" t="s">
        <v>13</v>
      </c>
      <c r="E69" s="1" t="s">
        <v>708</v>
      </c>
      <c r="F69" s="1" t="s">
        <v>709</v>
      </c>
      <c r="G69" s="1" t="s">
        <v>3395</v>
      </c>
      <c r="H69" s="1" t="s">
        <v>66</v>
      </c>
      <c r="I69" s="1" t="s">
        <v>15</v>
      </c>
      <c r="J69" s="1">
        <v>5</v>
      </c>
      <c r="K69" s="2">
        <v>5</v>
      </c>
      <c r="L69" s="11">
        <f t="shared" si="1"/>
        <v>10</v>
      </c>
      <c r="M69" s="1">
        <v>2014</v>
      </c>
      <c r="N69" s="1">
        <v>2016</v>
      </c>
      <c r="O69" s="3">
        <v>36519</v>
      </c>
    </row>
    <row r="70" spans="1:15" s="1" customFormat="1" x14ac:dyDescent="0.2">
      <c r="A70" s="14">
        <v>570</v>
      </c>
      <c r="B70" s="4" t="s">
        <v>3032</v>
      </c>
      <c r="C70" s="1" t="s">
        <v>2068</v>
      </c>
      <c r="D70" s="1" t="s">
        <v>19</v>
      </c>
      <c r="E70" s="1" t="s">
        <v>54</v>
      </c>
      <c r="F70" s="1" t="s">
        <v>2069</v>
      </c>
      <c r="G70" s="1" t="s">
        <v>3395</v>
      </c>
      <c r="H70" s="1" t="s">
        <v>15</v>
      </c>
      <c r="I70" s="1" t="s">
        <v>15</v>
      </c>
      <c r="J70" s="1">
        <v>5</v>
      </c>
      <c r="K70" s="2">
        <v>5</v>
      </c>
      <c r="L70" s="11">
        <f t="shared" si="1"/>
        <v>10</v>
      </c>
      <c r="M70" s="1">
        <v>2014</v>
      </c>
      <c r="N70" s="1">
        <v>2016</v>
      </c>
      <c r="O70" s="3">
        <v>36414</v>
      </c>
    </row>
    <row r="71" spans="1:15" s="1" customFormat="1" x14ac:dyDescent="0.2">
      <c r="A71" s="14">
        <v>571</v>
      </c>
      <c r="B71" s="4" t="s">
        <v>3033</v>
      </c>
      <c r="C71" s="1" t="s">
        <v>1883</v>
      </c>
      <c r="D71" s="1" t="s">
        <v>13</v>
      </c>
      <c r="E71" s="1" t="s">
        <v>1884</v>
      </c>
      <c r="F71" s="1" t="s">
        <v>1885</v>
      </c>
      <c r="G71" s="1" t="s">
        <v>3395</v>
      </c>
      <c r="H71" s="1" t="s">
        <v>18</v>
      </c>
      <c r="I71" s="1" t="s">
        <v>15</v>
      </c>
      <c r="J71" s="1">
        <v>5</v>
      </c>
      <c r="K71" s="2">
        <v>5</v>
      </c>
      <c r="L71" s="11">
        <f t="shared" si="1"/>
        <v>10</v>
      </c>
      <c r="M71" s="1">
        <v>2014</v>
      </c>
      <c r="N71" s="1">
        <v>2016</v>
      </c>
      <c r="O71" s="3">
        <v>36351</v>
      </c>
    </row>
    <row r="72" spans="1:15" s="1" customFormat="1" x14ac:dyDescent="0.2">
      <c r="A72" s="14">
        <v>572</v>
      </c>
      <c r="B72" s="4" t="s">
        <v>3034</v>
      </c>
      <c r="C72" s="1" t="s">
        <v>415</v>
      </c>
      <c r="D72" s="1" t="s">
        <v>13</v>
      </c>
      <c r="E72" s="1" t="s">
        <v>300</v>
      </c>
      <c r="F72" s="1" t="s">
        <v>232</v>
      </c>
      <c r="G72" s="1" t="s">
        <v>3395</v>
      </c>
      <c r="H72" s="1" t="s">
        <v>15</v>
      </c>
      <c r="I72" s="1" t="s">
        <v>15</v>
      </c>
      <c r="J72" s="1">
        <v>5</v>
      </c>
      <c r="K72" s="2">
        <v>5</v>
      </c>
      <c r="L72" s="11">
        <f t="shared" si="1"/>
        <v>10</v>
      </c>
      <c r="M72" s="1">
        <v>2014</v>
      </c>
      <c r="N72" s="1">
        <v>2016</v>
      </c>
      <c r="O72" s="3">
        <v>35898</v>
      </c>
    </row>
    <row r="73" spans="1:15" s="1" customFormat="1" x14ac:dyDescent="0.2">
      <c r="A73" s="14">
        <v>573</v>
      </c>
      <c r="B73" s="4" t="s">
        <v>3035</v>
      </c>
      <c r="C73" s="1" t="s">
        <v>1797</v>
      </c>
      <c r="D73" s="1" t="s">
        <v>13</v>
      </c>
      <c r="E73" s="1" t="s">
        <v>1798</v>
      </c>
      <c r="F73" s="1" t="s">
        <v>1799</v>
      </c>
      <c r="G73" s="1" t="s">
        <v>3395</v>
      </c>
      <c r="H73" s="1" t="s">
        <v>15</v>
      </c>
      <c r="I73" s="1" t="s">
        <v>15</v>
      </c>
      <c r="J73" s="1">
        <v>5</v>
      </c>
      <c r="K73" s="2">
        <v>5</v>
      </c>
      <c r="L73" s="11">
        <f t="shared" si="1"/>
        <v>10</v>
      </c>
      <c r="M73" s="1">
        <v>2014</v>
      </c>
      <c r="N73" s="1">
        <v>2016</v>
      </c>
      <c r="O73" s="3">
        <v>35792</v>
      </c>
    </row>
    <row r="74" spans="1:15" s="1" customFormat="1" x14ac:dyDescent="0.2">
      <c r="A74" s="14">
        <v>574</v>
      </c>
      <c r="B74" s="4" t="s">
        <v>3036</v>
      </c>
      <c r="C74" s="1" t="s">
        <v>137</v>
      </c>
      <c r="D74" s="1" t="s">
        <v>13</v>
      </c>
      <c r="E74" s="1" t="s">
        <v>1119</v>
      </c>
      <c r="F74" s="1" t="s">
        <v>1120</v>
      </c>
      <c r="G74" s="1" t="s">
        <v>3395</v>
      </c>
      <c r="H74" s="1" t="s">
        <v>15</v>
      </c>
      <c r="I74" s="1" t="s">
        <v>15</v>
      </c>
      <c r="J74" s="1">
        <v>5</v>
      </c>
      <c r="K74" s="2">
        <v>5</v>
      </c>
      <c r="L74" s="11">
        <f t="shared" si="1"/>
        <v>10</v>
      </c>
      <c r="M74" s="1">
        <v>2014</v>
      </c>
      <c r="N74" s="1">
        <v>2016</v>
      </c>
      <c r="O74" s="3">
        <v>36475</v>
      </c>
    </row>
    <row r="75" spans="1:15" s="1" customFormat="1" x14ac:dyDescent="0.2">
      <c r="A75" s="14">
        <v>575</v>
      </c>
      <c r="B75" s="4" t="s">
        <v>3037</v>
      </c>
      <c r="C75" s="1" t="s">
        <v>229</v>
      </c>
      <c r="D75" s="1" t="s">
        <v>13</v>
      </c>
      <c r="E75" s="1" t="s">
        <v>230</v>
      </c>
      <c r="F75" s="1" t="s">
        <v>231</v>
      </c>
      <c r="G75" s="1" t="s">
        <v>3395</v>
      </c>
      <c r="H75" s="1" t="s">
        <v>15</v>
      </c>
      <c r="I75" s="1" t="s">
        <v>15</v>
      </c>
      <c r="J75" s="1">
        <v>5</v>
      </c>
      <c r="K75" s="2">
        <v>5</v>
      </c>
      <c r="L75" s="11">
        <f t="shared" si="1"/>
        <v>10</v>
      </c>
      <c r="M75" s="1">
        <v>2014</v>
      </c>
      <c r="N75" s="1">
        <v>2016</v>
      </c>
      <c r="O75" s="3">
        <v>36171</v>
      </c>
    </row>
    <row r="76" spans="1:15" s="1" customFormat="1" x14ac:dyDescent="0.2">
      <c r="A76" s="14">
        <v>576</v>
      </c>
      <c r="B76" s="4" t="s">
        <v>3038</v>
      </c>
      <c r="C76" s="1" t="s">
        <v>1116</v>
      </c>
      <c r="D76" s="1" t="s">
        <v>13</v>
      </c>
      <c r="E76" s="1" t="s">
        <v>1117</v>
      </c>
      <c r="F76" s="1" t="s">
        <v>1118</v>
      </c>
      <c r="G76" s="1" t="s">
        <v>3395</v>
      </c>
      <c r="H76" s="1" t="s">
        <v>15</v>
      </c>
      <c r="I76" s="1" t="s">
        <v>15</v>
      </c>
      <c r="J76" s="1">
        <v>5</v>
      </c>
      <c r="K76" s="2">
        <v>5</v>
      </c>
      <c r="L76" s="11">
        <f t="shared" si="1"/>
        <v>10</v>
      </c>
      <c r="M76" s="1">
        <v>2014</v>
      </c>
      <c r="N76" s="1">
        <v>2016</v>
      </c>
      <c r="O76" s="3">
        <v>36119</v>
      </c>
    </row>
    <row r="77" spans="1:15" s="1" customFormat="1" x14ac:dyDescent="0.2">
      <c r="A77" s="14">
        <v>577</v>
      </c>
      <c r="B77" s="4" t="s">
        <v>3039</v>
      </c>
      <c r="C77" s="1" t="s">
        <v>395</v>
      </c>
      <c r="D77" s="1" t="s">
        <v>13</v>
      </c>
      <c r="E77" s="1" t="s">
        <v>1252</v>
      </c>
      <c r="F77" s="1" t="s">
        <v>1253</v>
      </c>
      <c r="G77" s="1" t="s">
        <v>3395</v>
      </c>
      <c r="H77" s="1" t="s">
        <v>15</v>
      </c>
      <c r="I77" s="1" t="s">
        <v>15</v>
      </c>
      <c r="J77" s="1">
        <v>5</v>
      </c>
      <c r="K77" s="2">
        <v>5</v>
      </c>
      <c r="L77" s="11">
        <f t="shared" si="1"/>
        <v>10</v>
      </c>
      <c r="M77" s="1">
        <v>2014</v>
      </c>
      <c r="N77" s="1">
        <v>2016</v>
      </c>
      <c r="O77" s="3">
        <v>36056</v>
      </c>
    </row>
    <row r="78" spans="1:15" s="1" customFormat="1" x14ac:dyDescent="0.2">
      <c r="A78" s="14">
        <v>578</v>
      </c>
      <c r="B78" s="4" t="s">
        <v>3040</v>
      </c>
      <c r="C78" s="1" t="s">
        <v>782</v>
      </c>
      <c r="D78" s="1" t="s">
        <v>13</v>
      </c>
      <c r="E78" s="1" t="s">
        <v>783</v>
      </c>
      <c r="F78" s="1" t="s">
        <v>784</v>
      </c>
      <c r="G78" s="1" t="s">
        <v>3395</v>
      </c>
      <c r="H78" s="1" t="s">
        <v>111</v>
      </c>
      <c r="I78" s="1" t="s">
        <v>15</v>
      </c>
      <c r="J78" s="1">
        <v>5</v>
      </c>
      <c r="K78" s="2">
        <v>5</v>
      </c>
      <c r="L78" s="11">
        <f t="shared" ref="L78:L141" si="2">J78+K78</f>
        <v>10</v>
      </c>
      <c r="M78" s="1">
        <v>2014</v>
      </c>
      <c r="N78" s="1">
        <v>2016</v>
      </c>
      <c r="O78" s="3">
        <v>36182</v>
      </c>
    </row>
    <row r="79" spans="1:15" s="1" customFormat="1" x14ac:dyDescent="0.2">
      <c r="A79" s="14">
        <v>579</v>
      </c>
      <c r="B79" s="4" t="s">
        <v>3041</v>
      </c>
      <c r="C79" s="1" t="s">
        <v>252</v>
      </c>
      <c r="D79" s="1" t="s">
        <v>13</v>
      </c>
      <c r="E79" s="1" t="s">
        <v>253</v>
      </c>
      <c r="F79" s="1" t="s">
        <v>254</v>
      </c>
      <c r="G79" s="1" t="s">
        <v>3395</v>
      </c>
      <c r="H79" s="1" t="s">
        <v>18</v>
      </c>
      <c r="I79" s="1" t="s">
        <v>18</v>
      </c>
      <c r="J79" s="1">
        <v>5</v>
      </c>
      <c r="K79" s="2">
        <v>5</v>
      </c>
      <c r="L79" s="11">
        <f t="shared" si="2"/>
        <v>10</v>
      </c>
      <c r="M79" s="1">
        <v>2014</v>
      </c>
      <c r="N79" s="1">
        <v>2016</v>
      </c>
      <c r="O79" s="3">
        <v>36157</v>
      </c>
    </row>
    <row r="80" spans="1:15" s="1" customFormat="1" x14ac:dyDescent="0.2">
      <c r="A80" s="14">
        <v>580</v>
      </c>
      <c r="B80" s="4" t="s">
        <v>3042</v>
      </c>
      <c r="C80" s="1" t="s">
        <v>1948</v>
      </c>
      <c r="D80" s="1" t="s">
        <v>13</v>
      </c>
      <c r="E80" s="1" t="s">
        <v>1949</v>
      </c>
      <c r="F80" s="1" t="s">
        <v>1950</v>
      </c>
      <c r="G80" s="1" t="s">
        <v>3395</v>
      </c>
      <c r="H80" s="1" t="s">
        <v>15</v>
      </c>
      <c r="I80" s="1" t="s">
        <v>15</v>
      </c>
      <c r="J80" s="1">
        <v>5</v>
      </c>
      <c r="K80" s="2">
        <v>5</v>
      </c>
      <c r="L80" s="11">
        <f t="shared" si="2"/>
        <v>10</v>
      </c>
      <c r="M80" s="1">
        <v>2014</v>
      </c>
      <c r="N80" s="1">
        <v>2016</v>
      </c>
      <c r="O80" s="3">
        <v>35446</v>
      </c>
    </row>
    <row r="81" spans="1:15" s="1" customFormat="1" x14ac:dyDescent="0.2">
      <c r="A81" s="14">
        <v>581</v>
      </c>
      <c r="B81" s="4" t="s">
        <v>3043</v>
      </c>
      <c r="C81" s="1" t="s">
        <v>1708</v>
      </c>
      <c r="D81" s="1" t="s">
        <v>13</v>
      </c>
      <c r="E81" s="1" t="s">
        <v>1709</v>
      </c>
      <c r="F81" s="1" t="s">
        <v>1710</v>
      </c>
      <c r="G81" s="1" t="s">
        <v>3395</v>
      </c>
      <c r="H81" s="1" t="s">
        <v>15</v>
      </c>
      <c r="I81" s="1" t="s">
        <v>15</v>
      </c>
      <c r="J81" s="1">
        <v>5</v>
      </c>
      <c r="K81" s="2">
        <v>5</v>
      </c>
      <c r="L81" s="11">
        <f t="shared" si="2"/>
        <v>10</v>
      </c>
      <c r="M81" s="1">
        <v>2014</v>
      </c>
      <c r="N81" s="1">
        <v>2016</v>
      </c>
      <c r="O81" s="3">
        <v>35977</v>
      </c>
    </row>
    <row r="82" spans="1:15" s="1" customFormat="1" x14ac:dyDescent="0.2">
      <c r="A82" s="14">
        <v>582</v>
      </c>
      <c r="B82" s="4" t="s">
        <v>3044</v>
      </c>
      <c r="C82" s="1" t="s">
        <v>1246</v>
      </c>
      <c r="D82" s="1" t="s">
        <v>13</v>
      </c>
      <c r="E82" s="1" t="s">
        <v>1892</v>
      </c>
      <c r="F82" s="1" t="s">
        <v>1893</v>
      </c>
      <c r="G82" s="1" t="s">
        <v>3395</v>
      </c>
      <c r="H82" s="1" t="s">
        <v>15</v>
      </c>
      <c r="I82" s="1" t="s">
        <v>15</v>
      </c>
      <c r="J82" s="1">
        <v>5</v>
      </c>
      <c r="K82" s="2">
        <v>5</v>
      </c>
      <c r="L82" s="11">
        <f t="shared" si="2"/>
        <v>10</v>
      </c>
      <c r="M82" s="1">
        <v>2014</v>
      </c>
      <c r="N82" s="1">
        <v>2016</v>
      </c>
      <c r="O82" s="3">
        <v>36524</v>
      </c>
    </row>
    <row r="83" spans="1:15" s="1" customFormat="1" x14ac:dyDescent="0.2">
      <c r="A83" s="14">
        <v>583</v>
      </c>
      <c r="B83" s="4" t="s">
        <v>3045</v>
      </c>
      <c r="C83" s="1" t="s">
        <v>1419</v>
      </c>
      <c r="D83" s="1" t="s">
        <v>13</v>
      </c>
      <c r="E83" s="1" t="s">
        <v>717</v>
      </c>
      <c r="F83" s="1" t="s">
        <v>1420</v>
      </c>
      <c r="G83" s="1" t="s">
        <v>3395</v>
      </c>
      <c r="H83" s="1" t="s">
        <v>15</v>
      </c>
      <c r="I83" s="1" t="s">
        <v>15</v>
      </c>
      <c r="J83" s="1">
        <v>5</v>
      </c>
      <c r="K83" s="2">
        <v>5</v>
      </c>
      <c r="L83" s="11">
        <f t="shared" si="2"/>
        <v>10</v>
      </c>
      <c r="M83" s="1">
        <v>2014</v>
      </c>
      <c r="N83" s="1">
        <v>2016</v>
      </c>
      <c r="O83" s="3">
        <v>35835</v>
      </c>
    </row>
    <row r="84" spans="1:15" s="1" customFormat="1" x14ac:dyDescent="0.2">
      <c r="A84" s="14">
        <v>584</v>
      </c>
      <c r="B84" s="4" t="s">
        <v>3046</v>
      </c>
      <c r="C84" s="1" t="s">
        <v>451</v>
      </c>
      <c r="D84" s="1" t="s">
        <v>19</v>
      </c>
      <c r="E84" s="1" t="s">
        <v>452</v>
      </c>
      <c r="F84" s="1" t="s">
        <v>453</v>
      </c>
      <c r="G84" s="1" t="s">
        <v>3395</v>
      </c>
      <c r="H84" s="1" t="s">
        <v>15</v>
      </c>
      <c r="I84" s="1" t="s">
        <v>15</v>
      </c>
      <c r="J84" s="1">
        <v>5</v>
      </c>
      <c r="K84" s="2">
        <v>5</v>
      </c>
      <c r="L84" s="11">
        <f t="shared" si="2"/>
        <v>10</v>
      </c>
      <c r="M84" s="1">
        <v>2014</v>
      </c>
      <c r="N84" s="1">
        <v>2016</v>
      </c>
      <c r="O84" s="3">
        <v>35830</v>
      </c>
    </row>
    <row r="85" spans="1:15" s="1" customFormat="1" x14ac:dyDescent="0.2">
      <c r="A85" s="14">
        <v>585</v>
      </c>
      <c r="B85" s="4" t="s">
        <v>3047</v>
      </c>
      <c r="C85" s="1" t="s">
        <v>1786</v>
      </c>
      <c r="D85" s="1" t="s">
        <v>13</v>
      </c>
      <c r="E85" s="1" t="s">
        <v>1787</v>
      </c>
      <c r="F85" s="1" t="s">
        <v>1788</v>
      </c>
      <c r="G85" s="1" t="s">
        <v>3399</v>
      </c>
      <c r="H85" s="1" t="s">
        <v>365</v>
      </c>
      <c r="I85" s="1" t="s">
        <v>365</v>
      </c>
      <c r="J85" s="1">
        <v>5</v>
      </c>
      <c r="K85" s="2">
        <v>5</v>
      </c>
      <c r="L85" s="11">
        <f t="shared" si="2"/>
        <v>10</v>
      </c>
      <c r="M85" s="1">
        <v>2014</v>
      </c>
      <c r="N85" s="1">
        <v>2016</v>
      </c>
      <c r="O85" s="3">
        <v>35523</v>
      </c>
    </row>
    <row r="86" spans="1:15" s="1" customFormat="1" x14ac:dyDescent="0.2">
      <c r="A86" s="14">
        <v>586</v>
      </c>
      <c r="B86" s="4" t="s">
        <v>3048</v>
      </c>
      <c r="C86" s="1" t="s">
        <v>1339</v>
      </c>
      <c r="D86" s="1" t="s">
        <v>13</v>
      </c>
      <c r="E86" s="1" t="s">
        <v>1340</v>
      </c>
      <c r="F86" s="1" t="s">
        <v>1341</v>
      </c>
      <c r="G86" s="1" t="s">
        <v>3395</v>
      </c>
      <c r="H86" s="1" t="s">
        <v>97</v>
      </c>
      <c r="I86" s="1" t="s">
        <v>97</v>
      </c>
      <c r="J86" s="1">
        <v>5</v>
      </c>
      <c r="K86" s="2">
        <v>5</v>
      </c>
      <c r="L86" s="11">
        <f t="shared" si="2"/>
        <v>10</v>
      </c>
      <c r="M86" s="1">
        <v>2014</v>
      </c>
      <c r="N86" s="1">
        <v>2016</v>
      </c>
      <c r="O86" s="3">
        <v>36418</v>
      </c>
    </row>
    <row r="87" spans="1:15" s="1" customFormat="1" x14ac:dyDescent="0.2">
      <c r="A87" s="14">
        <v>587</v>
      </c>
      <c r="B87" s="4" t="s">
        <v>3049</v>
      </c>
      <c r="C87" s="1" t="s">
        <v>1232</v>
      </c>
      <c r="D87" s="1" t="s">
        <v>13</v>
      </c>
      <c r="E87" s="1" t="s">
        <v>1233</v>
      </c>
      <c r="F87" s="1" t="s">
        <v>1234</v>
      </c>
      <c r="G87" s="1" t="s">
        <v>3395</v>
      </c>
      <c r="H87" s="1" t="s">
        <v>15</v>
      </c>
      <c r="I87" s="1" t="s">
        <v>15</v>
      </c>
      <c r="J87" s="1">
        <v>5</v>
      </c>
      <c r="K87" s="2">
        <v>5</v>
      </c>
      <c r="L87" s="11">
        <f t="shared" si="2"/>
        <v>10</v>
      </c>
      <c r="M87" s="1">
        <v>2014</v>
      </c>
      <c r="N87" s="1">
        <v>2016</v>
      </c>
      <c r="O87" s="3">
        <v>36134</v>
      </c>
    </row>
    <row r="88" spans="1:15" s="1" customFormat="1" x14ac:dyDescent="0.2">
      <c r="A88" s="14">
        <v>588</v>
      </c>
      <c r="B88" s="4" t="s">
        <v>3050</v>
      </c>
      <c r="C88" s="1" t="s">
        <v>668</v>
      </c>
      <c r="D88" s="1" t="s">
        <v>13</v>
      </c>
      <c r="E88" s="1" t="s">
        <v>669</v>
      </c>
      <c r="F88" s="1" t="s">
        <v>613</v>
      </c>
      <c r="G88" s="1" t="s">
        <v>3395</v>
      </c>
      <c r="H88" s="1" t="s">
        <v>15</v>
      </c>
      <c r="I88" s="1" t="s">
        <v>15</v>
      </c>
      <c r="J88" s="1">
        <v>5</v>
      </c>
      <c r="K88" s="2">
        <v>5</v>
      </c>
      <c r="L88" s="11">
        <f t="shared" si="2"/>
        <v>10</v>
      </c>
      <c r="M88" s="1">
        <v>2013</v>
      </c>
      <c r="N88" s="1">
        <v>2015</v>
      </c>
      <c r="O88" s="3">
        <v>35754</v>
      </c>
    </row>
    <row r="89" spans="1:15" s="1" customFormat="1" x14ac:dyDescent="0.2">
      <c r="A89" s="14">
        <v>589</v>
      </c>
      <c r="B89" s="4" t="s">
        <v>3051</v>
      </c>
      <c r="C89" s="1" t="s">
        <v>862</v>
      </c>
      <c r="D89" s="1" t="s">
        <v>13</v>
      </c>
      <c r="E89" s="1" t="s">
        <v>863</v>
      </c>
      <c r="F89" s="1" t="s">
        <v>135</v>
      </c>
      <c r="G89" s="1" t="s">
        <v>3395</v>
      </c>
      <c r="H89" s="1" t="s">
        <v>15</v>
      </c>
      <c r="I89" s="1" t="s">
        <v>15</v>
      </c>
      <c r="J89" s="1">
        <v>5</v>
      </c>
      <c r="K89" s="2">
        <v>5</v>
      </c>
      <c r="L89" s="11">
        <f t="shared" si="2"/>
        <v>10</v>
      </c>
      <c r="M89" s="1">
        <v>2014</v>
      </c>
      <c r="N89" s="1">
        <v>2016</v>
      </c>
      <c r="O89" s="3">
        <v>36078</v>
      </c>
    </row>
    <row r="90" spans="1:15" s="1" customFormat="1" x14ac:dyDescent="0.2">
      <c r="A90" s="14">
        <v>590</v>
      </c>
      <c r="B90" s="4" t="s">
        <v>3052</v>
      </c>
      <c r="C90" s="1" t="s">
        <v>1931</v>
      </c>
      <c r="D90" s="1" t="s">
        <v>13</v>
      </c>
      <c r="E90" s="1" t="s">
        <v>1932</v>
      </c>
      <c r="F90" s="1" t="s">
        <v>1933</v>
      </c>
      <c r="G90" s="1" t="s">
        <v>3395</v>
      </c>
      <c r="H90" s="1" t="s">
        <v>97</v>
      </c>
      <c r="I90" s="1" t="s">
        <v>15</v>
      </c>
      <c r="J90" s="1">
        <v>5</v>
      </c>
      <c r="K90" s="2">
        <v>5</v>
      </c>
      <c r="L90" s="11">
        <f t="shared" si="2"/>
        <v>10</v>
      </c>
      <c r="M90" s="1">
        <v>2014</v>
      </c>
      <c r="N90" s="1">
        <v>2016</v>
      </c>
      <c r="O90" s="3">
        <v>35844</v>
      </c>
    </row>
    <row r="91" spans="1:15" s="1" customFormat="1" x14ac:dyDescent="0.2">
      <c r="A91" s="14">
        <v>591</v>
      </c>
      <c r="B91" s="4" t="s">
        <v>3053</v>
      </c>
      <c r="C91" s="1" t="s">
        <v>1133</v>
      </c>
      <c r="D91" s="1" t="s">
        <v>13</v>
      </c>
      <c r="E91" s="1" t="s">
        <v>1134</v>
      </c>
      <c r="F91" s="1" t="s">
        <v>660</v>
      </c>
      <c r="G91" s="1" t="s">
        <v>3395</v>
      </c>
      <c r="H91" s="1" t="s">
        <v>15</v>
      </c>
      <c r="I91" s="1" t="s">
        <v>15</v>
      </c>
      <c r="J91" s="1">
        <v>5</v>
      </c>
      <c r="K91" s="2">
        <v>5</v>
      </c>
      <c r="L91" s="11">
        <f t="shared" si="2"/>
        <v>10</v>
      </c>
      <c r="M91" s="1">
        <v>2014</v>
      </c>
      <c r="N91" s="1">
        <v>2016</v>
      </c>
      <c r="O91" s="3">
        <v>35835</v>
      </c>
    </row>
    <row r="92" spans="1:15" s="1" customFormat="1" x14ac:dyDescent="0.2">
      <c r="A92" s="14">
        <v>592</v>
      </c>
      <c r="B92" s="4" t="s">
        <v>3054</v>
      </c>
      <c r="C92" s="1" t="s">
        <v>1731</v>
      </c>
      <c r="D92" s="1" t="s">
        <v>13</v>
      </c>
      <c r="E92" s="1" t="s">
        <v>1732</v>
      </c>
      <c r="F92" s="1" t="s">
        <v>1733</v>
      </c>
      <c r="G92" s="1" t="s">
        <v>3399</v>
      </c>
      <c r="H92" s="1" t="s">
        <v>49</v>
      </c>
      <c r="I92" s="1" t="s">
        <v>49</v>
      </c>
      <c r="J92" s="1">
        <v>5</v>
      </c>
      <c r="K92" s="2">
        <v>5</v>
      </c>
      <c r="L92" s="11">
        <f t="shared" si="2"/>
        <v>10</v>
      </c>
      <c r="M92" s="1">
        <v>2014</v>
      </c>
      <c r="N92" s="1">
        <v>2016</v>
      </c>
      <c r="O92" s="3">
        <v>35787</v>
      </c>
    </row>
    <row r="93" spans="1:15" s="1" customFormat="1" x14ac:dyDescent="0.2">
      <c r="A93" s="14">
        <v>593</v>
      </c>
      <c r="B93" s="4" t="s">
        <v>3055</v>
      </c>
      <c r="C93" s="1" t="s">
        <v>1875</v>
      </c>
      <c r="D93" s="1" t="s">
        <v>13</v>
      </c>
      <c r="E93" s="1" t="s">
        <v>1876</v>
      </c>
      <c r="F93" s="1" t="s">
        <v>1159</v>
      </c>
      <c r="G93" s="1" t="s">
        <v>3395</v>
      </c>
      <c r="H93" s="1" t="s">
        <v>15</v>
      </c>
      <c r="I93" s="1" t="s">
        <v>15</v>
      </c>
      <c r="J93" s="1">
        <v>5</v>
      </c>
      <c r="K93" s="2">
        <v>5</v>
      </c>
      <c r="L93" s="11">
        <f t="shared" si="2"/>
        <v>10</v>
      </c>
      <c r="M93" s="1">
        <v>2014</v>
      </c>
      <c r="N93" s="1">
        <v>2016</v>
      </c>
      <c r="O93" s="3">
        <v>36013</v>
      </c>
    </row>
    <row r="94" spans="1:15" s="1" customFormat="1" x14ac:dyDescent="0.2">
      <c r="A94" s="14">
        <v>594</v>
      </c>
      <c r="B94" s="4" t="s">
        <v>3056</v>
      </c>
      <c r="C94" s="1" t="s">
        <v>1203</v>
      </c>
      <c r="D94" s="1" t="s">
        <v>19</v>
      </c>
      <c r="E94" s="1" t="s">
        <v>90</v>
      </c>
      <c r="F94" s="1" t="s">
        <v>1204</v>
      </c>
      <c r="G94" s="1" t="s">
        <v>3395</v>
      </c>
      <c r="H94" s="1" t="s">
        <v>15</v>
      </c>
      <c r="I94" s="1" t="s">
        <v>15</v>
      </c>
      <c r="J94" s="1">
        <v>5</v>
      </c>
      <c r="K94" s="2">
        <v>5</v>
      </c>
      <c r="L94" s="11">
        <f t="shared" si="2"/>
        <v>10</v>
      </c>
      <c r="M94" s="1">
        <v>2014</v>
      </c>
      <c r="N94" s="1">
        <v>2016</v>
      </c>
      <c r="O94" s="3">
        <v>36208</v>
      </c>
    </row>
    <row r="95" spans="1:15" s="1" customFormat="1" x14ac:dyDescent="0.2">
      <c r="A95" s="14">
        <v>595</v>
      </c>
      <c r="B95" s="4" t="s">
        <v>3057</v>
      </c>
      <c r="C95" s="1" t="s">
        <v>1281</v>
      </c>
      <c r="D95" s="1" t="s">
        <v>13</v>
      </c>
      <c r="E95" s="1" t="s">
        <v>426</v>
      </c>
      <c r="F95" s="1" t="s">
        <v>1282</v>
      </c>
      <c r="G95" s="1" t="s">
        <v>3395</v>
      </c>
      <c r="H95" s="1" t="s">
        <v>66</v>
      </c>
      <c r="I95" s="1" t="s">
        <v>66</v>
      </c>
      <c r="J95" s="1">
        <v>5</v>
      </c>
      <c r="K95" s="2">
        <v>5</v>
      </c>
      <c r="L95" s="11">
        <f t="shared" si="2"/>
        <v>10</v>
      </c>
      <c r="M95" s="1">
        <v>2014</v>
      </c>
      <c r="N95" s="1">
        <v>2016</v>
      </c>
      <c r="O95" s="3">
        <v>35851</v>
      </c>
    </row>
    <row r="96" spans="1:15" s="1" customFormat="1" x14ac:dyDescent="0.2">
      <c r="A96" s="14">
        <v>596</v>
      </c>
      <c r="B96" s="4" t="s">
        <v>3058</v>
      </c>
      <c r="C96" s="1" t="s">
        <v>1538</v>
      </c>
      <c r="D96" s="1" t="s">
        <v>19</v>
      </c>
      <c r="E96" s="1" t="s">
        <v>1539</v>
      </c>
      <c r="F96" s="1" t="s">
        <v>1540</v>
      </c>
      <c r="G96" s="1" t="s">
        <v>3395</v>
      </c>
      <c r="H96" s="1" t="s">
        <v>15</v>
      </c>
      <c r="I96" s="1" t="s">
        <v>15</v>
      </c>
      <c r="J96" s="1">
        <v>5</v>
      </c>
      <c r="K96" s="2">
        <v>5</v>
      </c>
      <c r="L96" s="11">
        <f t="shared" si="2"/>
        <v>10</v>
      </c>
      <c r="M96" s="1">
        <v>2013</v>
      </c>
      <c r="N96" s="1">
        <v>2015</v>
      </c>
      <c r="O96" s="3">
        <v>35737</v>
      </c>
    </row>
    <row r="97" spans="1:15" s="1" customFormat="1" x14ac:dyDescent="0.2">
      <c r="A97" s="14">
        <v>597</v>
      </c>
      <c r="B97" s="4" t="s">
        <v>3059</v>
      </c>
      <c r="C97" s="1" t="s">
        <v>1562</v>
      </c>
      <c r="D97" s="1" t="s">
        <v>19</v>
      </c>
      <c r="E97" s="1" t="s">
        <v>1563</v>
      </c>
      <c r="F97" s="1" t="s">
        <v>170</v>
      </c>
      <c r="G97" s="1" t="s">
        <v>3395</v>
      </c>
      <c r="H97" s="1" t="s">
        <v>15</v>
      </c>
      <c r="I97" s="1" t="s">
        <v>15</v>
      </c>
      <c r="J97" s="1">
        <v>5</v>
      </c>
      <c r="K97" s="2">
        <v>5</v>
      </c>
      <c r="L97" s="11">
        <f t="shared" si="2"/>
        <v>10</v>
      </c>
      <c r="M97" s="1">
        <v>2014</v>
      </c>
      <c r="N97" s="1">
        <v>2016</v>
      </c>
      <c r="O97" s="3">
        <v>36161</v>
      </c>
    </row>
    <row r="98" spans="1:15" s="1" customFormat="1" x14ac:dyDescent="0.2">
      <c r="A98" s="14">
        <v>598</v>
      </c>
      <c r="B98" s="4" t="s">
        <v>3060</v>
      </c>
      <c r="C98" s="1" t="s">
        <v>258</v>
      </c>
      <c r="D98" s="1" t="s">
        <v>13</v>
      </c>
      <c r="E98" s="1" t="s">
        <v>1943</v>
      </c>
      <c r="F98" s="1" t="s">
        <v>1944</v>
      </c>
      <c r="G98" s="1" t="s">
        <v>3395</v>
      </c>
      <c r="H98" s="1" t="s">
        <v>15</v>
      </c>
      <c r="I98" s="1" t="s">
        <v>15</v>
      </c>
      <c r="J98" s="1">
        <v>5</v>
      </c>
      <c r="K98" s="2">
        <v>5</v>
      </c>
      <c r="L98" s="11">
        <f t="shared" si="2"/>
        <v>10</v>
      </c>
      <c r="M98" s="1">
        <v>2014</v>
      </c>
      <c r="N98" s="1">
        <v>2016</v>
      </c>
      <c r="O98" s="3">
        <v>36354</v>
      </c>
    </row>
    <row r="99" spans="1:15" s="1" customFormat="1" x14ac:dyDescent="0.2">
      <c r="A99" s="14">
        <v>599</v>
      </c>
      <c r="B99" s="4" t="s">
        <v>3061</v>
      </c>
      <c r="C99" s="1" t="s">
        <v>1192</v>
      </c>
      <c r="D99" s="1" t="s">
        <v>13</v>
      </c>
      <c r="E99" s="1" t="s">
        <v>1193</v>
      </c>
      <c r="F99" s="1" t="s">
        <v>1194</v>
      </c>
      <c r="G99" s="1" t="s">
        <v>3395</v>
      </c>
      <c r="H99" s="1" t="s">
        <v>15</v>
      </c>
      <c r="I99" s="1" t="s">
        <v>15</v>
      </c>
      <c r="J99" s="1">
        <v>5</v>
      </c>
      <c r="K99" s="2">
        <v>5</v>
      </c>
      <c r="L99" s="11">
        <f t="shared" si="2"/>
        <v>10</v>
      </c>
      <c r="M99" s="1">
        <v>2014</v>
      </c>
      <c r="N99" s="1">
        <v>2016</v>
      </c>
      <c r="O99" s="3">
        <v>36306</v>
      </c>
    </row>
    <row r="100" spans="1:15" s="1" customFormat="1" x14ac:dyDescent="0.2">
      <c r="A100" s="14">
        <v>600</v>
      </c>
      <c r="B100" s="4" t="s">
        <v>3062</v>
      </c>
      <c r="C100" s="1" t="s">
        <v>2126</v>
      </c>
      <c r="D100" s="1" t="s">
        <v>13</v>
      </c>
      <c r="E100" s="1" t="s">
        <v>2127</v>
      </c>
      <c r="F100" s="1" t="s">
        <v>2128</v>
      </c>
      <c r="G100" s="1" t="s">
        <v>3395</v>
      </c>
      <c r="H100" s="1" t="s">
        <v>15</v>
      </c>
      <c r="I100" s="1" t="s">
        <v>15</v>
      </c>
      <c r="J100" s="1">
        <v>5</v>
      </c>
      <c r="K100" s="2">
        <v>4.92</v>
      </c>
      <c r="L100" s="11">
        <f t="shared" si="2"/>
        <v>9.92</v>
      </c>
      <c r="M100" s="1">
        <v>2014</v>
      </c>
      <c r="N100" s="1">
        <v>2016</v>
      </c>
      <c r="O100" s="3">
        <v>35936</v>
      </c>
    </row>
    <row r="101" spans="1:15" s="1" customFormat="1" x14ac:dyDescent="0.2">
      <c r="A101" s="14">
        <v>601</v>
      </c>
      <c r="B101" s="4" t="s">
        <v>3063</v>
      </c>
      <c r="C101" s="1" t="s">
        <v>1990</v>
      </c>
      <c r="D101" s="1" t="s">
        <v>13</v>
      </c>
      <c r="E101" s="1" t="s">
        <v>1991</v>
      </c>
      <c r="F101" s="1" t="s">
        <v>1992</v>
      </c>
      <c r="G101" s="1" t="s">
        <v>3395</v>
      </c>
      <c r="H101" s="1" t="s">
        <v>49</v>
      </c>
      <c r="I101" s="1" t="s">
        <v>15</v>
      </c>
      <c r="J101" s="1">
        <v>5</v>
      </c>
      <c r="K101" s="2">
        <v>5</v>
      </c>
      <c r="L101" s="11">
        <f t="shared" si="2"/>
        <v>10</v>
      </c>
      <c r="M101" s="1">
        <v>2014</v>
      </c>
      <c r="N101" s="1">
        <v>2016</v>
      </c>
      <c r="O101" s="3">
        <v>35967</v>
      </c>
    </row>
    <row r="102" spans="1:15" s="1" customFormat="1" x14ac:dyDescent="0.2">
      <c r="A102" s="14">
        <v>602</v>
      </c>
      <c r="B102" s="4" t="s">
        <v>3064</v>
      </c>
      <c r="C102" s="1" t="s">
        <v>1430</v>
      </c>
      <c r="D102" s="1" t="s">
        <v>13</v>
      </c>
      <c r="E102" s="1" t="s">
        <v>1431</v>
      </c>
      <c r="F102" s="1" t="s">
        <v>1432</v>
      </c>
      <c r="G102" s="1" t="s">
        <v>3395</v>
      </c>
      <c r="H102" s="1" t="s">
        <v>15</v>
      </c>
      <c r="I102" s="1" t="s">
        <v>15</v>
      </c>
      <c r="J102" s="1">
        <v>5</v>
      </c>
      <c r="K102" s="2">
        <v>5</v>
      </c>
      <c r="L102" s="11">
        <f t="shared" si="2"/>
        <v>10</v>
      </c>
      <c r="M102" s="1">
        <v>2014</v>
      </c>
      <c r="N102" s="1">
        <v>2016</v>
      </c>
      <c r="O102" s="3">
        <v>35768</v>
      </c>
    </row>
    <row r="103" spans="1:15" s="1" customFormat="1" x14ac:dyDescent="0.2">
      <c r="A103" s="14">
        <v>603</v>
      </c>
      <c r="B103" s="4" t="s">
        <v>3065</v>
      </c>
      <c r="C103" s="1" t="s">
        <v>559</v>
      </c>
      <c r="D103" s="1" t="s">
        <v>13</v>
      </c>
      <c r="E103" s="1" t="s">
        <v>2157</v>
      </c>
      <c r="F103" s="1" t="s">
        <v>2158</v>
      </c>
      <c r="G103" s="1" t="s">
        <v>3395</v>
      </c>
      <c r="H103" s="1" t="s">
        <v>15</v>
      </c>
      <c r="I103" s="1" t="s">
        <v>15</v>
      </c>
      <c r="J103" s="1">
        <v>5</v>
      </c>
      <c r="K103" s="2">
        <v>4.92</v>
      </c>
      <c r="L103" s="11">
        <f t="shared" si="2"/>
        <v>9.92</v>
      </c>
      <c r="M103" s="1">
        <v>2014</v>
      </c>
      <c r="N103" s="1">
        <v>2016</v>
      </c>
      <c r="O103" s="3">
        <v>36272</v>
      </c>
    </row>
    <row r="104" spans="1:15" s="1" customFormat="1" x14ac:dyDescent="0.2">
      <c r="A104" s="14">
        <v>604</v>
      </c>
      <c r="B104" s="4" t="s">
        <v>3066</v>
      </c>
      <c r="C104" s="1" t="s">
        <v>1143</v>
      </c>
      <c r="D104" s="1" t="s">
        <v>13</v>
      </c>
      <c r="E104" s="1" t="s">
        <v>1144</v>
      </c>
      <c r="F104" s="1" t="s">
        <v>1145</v>
      </c>
      <c r="G104" s="1" t="s">
        <v>3395</v>
      </c>
      <c r="H104" s="1" t="s">
        <v>15</v>
      </c>
      <c r="I104" s="1" t="s">
        <v>15</v>
      </c>
      <c r="J104" s="1">
        <v>5</v>
      </c>
      <c r="K104" s="2">
        <v>5</v>
      </c>
      <c r="L104" s="11">
        <f t="shared" si="2"/>
        <v>10</v>
      </c>
      <c r="M104" s="1">
        <v>2014</v>
      </c>
      <c r="N104" s="1">
        <v>2016</v>
      </c>
      <c r="O104" s="3">
        <v>35433</v>
      </c>
    </row>
    <row r="105" spans="1:15" s="1" customFormat="1" x14ac:dyDescent="0.2">
      <c r="A105" s="14">
        <v>605</v>
      </c>
      <c r="B105" s="4" t="s">
        <v>3067</v>
      </c>
      <c r="C105" s="1" t="s">
        <v>1570</v>
      </c>
      <c r="D105" s="1" t="s">
        <v>13</v>
      </c>
      <c r="E105" s="1" t="s">
        <v>1571</v>
      </c>
      <c r="F105" s="1" t="s">
        <v>1572</v>
      </c>
      <c r="G105" s="1" t="s">
        <v>3395</v>
      </c>
      <c r="H105" s="1" t="s">
        <v>17</v>
      </c>
      <c r="I105" s="1" t="s">
        <v>17</v>
      </c>
      <c r="J105" s="1">
        <v>5</v>
      </c>
      <c r="K105" s="2">
        <v>5</v>
      </c>
      <c r="L105" s="11">
        <f t="shared" si="2"/>
        <v>10</v>
      </c>
      <c r="M105" s="1">
        <v>2014</v>
      </c>
      <c r="N105" s="1">
        <v>2016</v>
      </c>
      <c r="O105" s="3">
        <v>36057</v>
      </c>
    </row>
    <row r="106" spans="1:15" s="1" customFormat="1" x14ac:dyDescent="0.2">
      <c r="A106" s="14">
        <v>606</v>
      </c>
      <c r="B106" s="4" t="s">
        <v>3068</v>
      </c>
      <c r="C106" s="1" t="s">
        <v>693</v>
      </c>
      <c r="D106" s="1" t="s">
        <v>13</v>
      </c>
      <c r="E106" s="1" t="s">
        <v>694</v>
      </c>
      <c r="F106" s="1" t="s">
        <v>411</v>
      </c>
      <c r="G106" s="1" t="s">
        <v>3395</v>
      </c>
      <c r="H106" s="1" t="s">
        <v>15</v>
      </c>
      <c r="I106" s="1" t="s">
        <v>15</v>
      </c>
      <c r="J106" s="1">
        <v>5</v>
      </c>
      <c r="K106" s="2">
        <v>5</v>
      </c>
      <c r="L106" s="11">
        <f t="shared" si="2"/>
        <v>10</v>
      </c>
      <c r="M106" s="1">
        <v>2014</v>
      </c>
      <c r="N106" s="1">
        <v>2016</v>
      </c>
      <c r="O106" s="3">
        <v>35261</v>
      </c>
    </row>
    <row r="107" spans="1:15" s="1" customFormat="1" x14ac:dyDescent="0.2">
      <c r="A107" s="14">
        <v>607</v>
      </c>
      <c r="B107" s="4" t="s">
        <v>3069</v>
      </c>
      <c r="C107" s="1" t="s">
        <v>1705</v>
      </c>
      <c r="D107" s="1" t="s">
        <v>13</v>
      </c>
      <c r="E107" s="1" t="s">
        <v>1706</v>
      </c>
      <c r="F107" s="1" t="s">
        <v>1707</v>
      </c>
      <c r="G107" s="1" t="s">
        <v>3395</v>
      </c>
      <c r="H107" s="1" t="s">
        <v>15</v>
      </c>
      <c r="I107" s="1" t="s">
        <v>15</v>
      </c>
      <c r="J107" s="1">
        <v>5</v>
      </c>
      <c r="K107" s="2">
        <v>5</v>
      </c>
      <c r="L107" s="11">
        <f t="shared" si="2"/>
        <v>10</v>
      </c>
      <c r="M107" s="1">
        <v>2014</v>
      </c>
      <c r="N107" s="1">
        <v>2016</v>
      </c>
      <c r="O107" s="3">
        <v>36078</v>
      </c>
    </row>
    <row r="108" spans="1:15" s="1" customFormat="1" x14ac:dyDescent="0.2">
      <c r="A108" s="14">
        <v>608</v>
      </c>
      <c r="B108" s="4" t="s">
        <v>3070</v>
      </c>
      <c r="C108" s="1" t="s">
        <v>994</v>
      </c>
      <c r="D108" s="1" t="s">
        <v>13</v>
      </c>
      <c r="E108" s="1" t="s">
        <v>995</v>
      </c>
      <c r="F108" s="1" t="s">
        <v>464</v>
      </c>
      <c r="G108" s="1" t="s">
        <v>3395</v>
      </c>
      <c r="H108" s="1" t="s">
        <v>15</v>
      </c>
      <c r="I108" s="1" t="s">
        <v>15</v>
      </c>
      <c r="J108" s="1">
        <v>5</v>
      </c>
      <c r="K108" s="2">
        <v>5</v>
      </c>
      <c r="L108" s="11">
        <f t="shared" si="2"/>
        <v>10</v>
      </c>
      <c r="M108" s="1">
        <v>2014</v>
      </c>
      <c r="N108" s="1">
        <v>2016</v>
      </c>
      <c r="O108" s="3">
        <v>35774</v>
      </c>
    </row>
    <row r="109" spans="1:15" s="1" customFormat="1" x14ac:dyDescent="0.2">
      <c r="A109" s="14">
        <v>609</v>
      </c>
      <c r="B109" s="4" t="s">
        <v>3071</v>
      </c>
      <c r="C109" s="1" t="s">
        <v>2165</v>
      </c>
      <c r="D109" s="1" t="s">
        <v>13</v>
      </c>
      <c r="E109" s="1" t="s">
        <v>2166</v>
      </c>
      <c r="F109" s="1" t="s">
        <v>2167</v>
      </c>
      <c r="G109" s="1" t="s">
        <v>3399</v>
      </c>
      <c r="H109" s="1" t="s">
        <v>18</v>
      </c>
      <c r="I109" s="1" t="s">
        <v>15</v>
      </c>
      <c r="J109" s="1">
        <v>5</v>
      </c>
      <c r="K109" s="2">
        <v>4.92</v>
      </c>
      <c r="L109" s="11">
        <f t="shared" si="2"/>
        <v>9.92</v>
      </c>
      <c r="M109" s="1">
        <v>2013</v>
      </c>
      <c r="N109" s="1">
        <v>2015</v>
      </c>
      <c r="O109" s="3">
        <v>35366</v>
      </c>
    </row>
    <row r="110" spans="1:15" s="1" customFormat="1" x14ac:dyDescent="0.2">
      <c r="A110" s="14">
        <v>610</v>
      </c>
      <c r="B110" s="4" t="s">
        <v>3072</v>
      </c>
      <c r="C110" s="1" t="s">
        <v>1770</v>
      </c>
      <c r="D110" s="1" t="s">
        <v>13</v>
      </c>
      <c r="E110" s="1" t="s">
        <v>1771</v>
      </c>
      <c r="F110" s="1" t="s">
        <v>1772</v>
      </c>
      <c r="G110" s="1" t="s">
        <v>3395</v>
      </c>
      <c r="H110" s="1" t="s">
        <v>111</v>
      </c>
      <c r="I110" s="1" t="s">
        <v>111</v>
      </c>
      <c r="J110" s="1">
        <v>5</v>
      </c>
      <c r="K110" s="2">
        <v>5</v>
      </c>
      <c r="L110" s="11">
        <f t="shared" si="2"/>
        <v>10</v>
      </c>
      <c r="M110" s="1">
        <v>2013</v>
      </c>
      <c r="N110" s="1">
        <v>2015</v>
      </c>
      <c r="O110" s="3">
        <v>35930</v>
      </c>
    </row>
    <row r="111" spans="1:15" s="1" customFormat="1" x14ac:dyDescent="0.2">
      <c r="A111" s="14">
        <v>611</v>
      </c>
      <c r="B111" s="4" t="s">
        <v>3073</v>
      </c>
      <c r="C111" s="1" t="s">
        <v>1742</v>
      </c>
      <c r="D111" s="1" t="s">
        <v>13</v>
      </c>
      <c r="E111" s="1" t="s">
        <v>460</v>
      </c>
      <c r="F111" s="1" t="s">
        <v>867</v>
      </c>
      <c r="G111" s="1" t="s">
        <v>3395</v>
      </c>
      <c r="H111" s="1" t="s">
        <v>17</v>
      </c>
      <c r="I111" s="1" t="s">
        <v>17</v>
      </c>
      <c r="J111" s="1">
        <v>5</v>
      </c>
      <c r="K111" s="2">
        <v>5</v>
      </c>
      <c r="L111" s="11">
        <f t="shared" si="2"/>
        <v>10</v>
      </c>
      <c r="M111" s="1">
        <v>2013</v>
      </c>
      <c r="N111" s="1">
        <v>2015</v>
      </c>
      <c r="O111" s="3">
        <v>36160</v>
      </c>
    </row>
    <row r="112" spans="1:15" s="1" customFormat="1" x14ac:dyDescent="0.2">
      <c r="A112" s="14">
        <v>612</v>
      </c>
      <c r="B112" s="4" t="s">
        <v>3074</v>
      </c>
      <c r="C112" s="1" t="s">
        <v>1342</v>
      </c>
      <c r="D112" s="1" t="s">
        <v>13</v>
      </c>
      <c r="E112" s="1" t="s">
        <v>220</v>
      </c>
      <c r="F112" s="1" t="s">
        <v>278</v>
      </c>
      <c r="G112" s="1" t="s">
        <v>3395</v>
      </c>
      <c r="H112" s="1" t="s">
        <v>49</v>
      </c>
      <c r="I112" s="1" t="s">
        <v>15</v>
      </c>
      <c r="J112" s="1">
        <v>5</v>
      </c>
      <c r="K112" s="2">
        <v>4.83</v>
      </c>
      <c r="L112" s="11">
        <f t="shared" si="2"/>
        <v>9.83</v>
      </c>
      <c r="M112" s="1">
        <v>2013</v>
      </c>
      <c r="N112" s="1">
        <v>2015</v>
      </c>
      <c r="O112" s="3">
        <v>35801</v>
      </c>
    </row>
    <row r="113" spans="1:15" s="1" customFormat="1" x14ac:dyDescent="0.2">
      <c r="A113" s="14">
        <v>613</v>
      </c>
      <c r="B113" s="4" t="s">
        <v>3075</v>
      </c>
      <c r="C113" s="1" t="s">
        <v>428</v>
      </c>
      <c r="D113" s="1" t="s">
        <v>13</v>
      </c>
      <c r="E113" s="1" t="s">
        <v>429</v>
      </c>
      <c r="F113" s="1" t="s">
        <v>430</v>
      </c>
      <c r="G113" s="1" t="s">
        <v>3399</v>
      </c>
      <c r="H113" s="1" t="s">
        <v>15</v>
      </c>
      <c r="I113" s="1" t="s">
        <v>15</v>
      </c>
      <c r="J113" s="1">
        <v>5</v>
      </c>
      <c r="K113" s="2">
        <v>5</v>
      </c>
      <c r="L113" s="11">
        <f t="shared" si="2"/>
        <v>10</v>
      </c>
      <c r="M113" s="1">
        <v>2014</v>
      </c>
      <c r="N113" s="1">
        <v>2016</v>
      </c>
      <c r="O113" s="3">
        <v>35867</v>
      </c>
    </row>
    <row r="114" spans="1:15" s="1" customFormat="1" x14ac:dyDescent="0.2">
      <c r="A114" s="14">
        <v>614</v>
      </c>
      <c r="B114" s="4" t="s">
        <v>3076</v>
      </c>
      <c r="C114" s="1" t="s">
        <v>894</v>
      </c>
      <c r="D114" s="1" t="s">
        <v>13</v>
      </c>
      <c r="E114" s="1" t="s">
        <v>895</v>
      </c>
      <c r="F114" s="1" t="s">
        <v>896</v>
      </c>
      <c r="G114" s="1" t="s">
        <v>3395</v>
      </c>
      <c r="H114" s="1" t="s">
        <v>15</v>
      </c>
      <c r="I114" s="1" t="s">
        <v>15</v>
      </c>
      <c r="J114" s="1">
        <v>5</v>
      </c>
      <c r="K114" s="2">
        <v>5</v>
      </c>
      <c r="L114" s="11">
        <f t="shared" si="2"/>
        <v>10</v>
      </c>
      <c r="M114" s="1">
        <v>2014</v>
      </c>
      <c r="N114" s="1">
        <v>2016</v>
      </c>
      <c r="O114" s="3">
        <v>36024</v>
      </c>
    </row>
    <row r="115" spans="1:15" s="1" customFormat="1" x14ac:dyDescent="0.2">
      <c r="A115" s="14">
        <v>615</v>
      </c>
      <c r="B115" s="4" t="s">
        <v>3077</v>
      </c>
      <c r="C115" s="1" t="s">
        <v>623</v>
      </c>
      <c r="D115" s="1" t="s">
        <v>13</v>
      </c>
      <c r="E115" s="1" t="s">
        <v>624</v>
      </c>
      <c r="F115" s="1" t="s">
        <v>625</v>
      </c>
      <c r="G115" s="1" t="s">
        <v>3395</v>
      </c>
      <c r="H115" s="1" t="s">
        <v>66</v>
      </c>
      <c r="I115" s="1" t="s">
        <v>15</v>
      </c>
      <c r="J115" s="1">
        <v>5</v>
      </c>
      <c r="K115" s="2">
        <v>5</v>
      </c>
      <c r="L115" s="11">
        <f t="shared" si="2"/>
        <v>10</v>
      </c>
      <c r="M115" s="1">
        <v>2013</v>
      </c>
      <c r="N115" s="1">
        <v>2015</v>
      </c>
      <c r="O115" s="3">
        <v>35538</v>
      </c>
    </row>
    <row r="116" spans="1:15" s="1" customFormat="1" x14ac:dyDescent="0.2">
      <c r="A116" s="14">
        <v>616</v>
      </c>
      <c r="B116" s="4" t="s">
        <v>3078</v>
      </c>
      <c r="C116" s="1" t="s">
        <v>396</v>
      </c>
      <c r="D116" s="1" t="s">
        <v>19</v>
      </c>
      <c r="E116" s="1" t="s">
        <v>397</v>
      </c>
      <c r="F116" s="1" t="s">
        <v>278</v>
      </c>
      <c r="G116" s="1" t="s">
        <v>3395</v>
      </c>
      <c r="H116" s="1" t="s">
        <v>17</v>
      </c>
      <c r="I116" s="1" t="s">
        <v>15</v>
      </c>
      <c r="J116" s="1">
        <v>5</v>
      </c>
      <c r="K116" s="2">
        <v>5</v>
      </c>
      <c r="L116" s="11">
        <f t="shared" si="2"/>
        <v>10</v>
      </c>
      <c r="M116" s="1">
        <v>2014</v>
      </c>
      <c r="N116" s="1">
        <v>2016</v>
      </c>
      <c r="O116" s="3">
        <v>35951</v>
      </c>
    </row>
    <row r="117" spans="1:15" s="1" customFormat="1" x14ac:dyDescent="0.2">
      <c r="A117" s="14">
        <v>617</v>
      </c>
      <c r="B117" s="4" t="s">
        <v>3079</v>
      </c>
      <c r="C117" s="1" t="s">
        <v>2106</v>
      </c>
      <c r="D117" s="1" t="s">
        <v>13</v>
      </c>
      <c r="E117" s="1" t="s">
        <v>895</v>
      </c>
      <c r="F117" s="1" t="s">
        <v>2107</v>
      </c>
      <c r="G117" s="1" t="s">
        <v>3395</v>
      </c>
      <c r="H117" s="1" t="s">
        <v>66</v>
      </c>
      <c r="I117" s="1" t="s">
        <v>66</v>
      </c>
      <c r="J117" s="1">
        <v>5</v>
      </c>
      <c r="K117" s="2">
        <v>4.92</v>
      </c>
      <c r="L117" s="11">
        <f t="shared" si="2"/>
        <v>9.92</v>
      </c>
      <c r="M117" s="1">
        <v>2014</v>
      </c>
      <c r="N117" s="1">
        <v>2016</v>
      </c>
      <c r="O117" s="3">
        <v>36077</v>
      </c>
    </row>
    <row r="118" spans="1:15" s="1" customFormat="1" x14ac:dyDescent="0.2">
      <c r="A118" s="14">
        <v>618</v>
      </c>
      <c r="B118" s="4" t="s">
        <v>3080</v>
      </c>
      <c r="C118" s="1" t="s">
        <v>621</v>
      </c>
      <c r="D118" s="1" t="s">
        <v>13</v>
      </c>
      <c r="E118" s="1" t="s">
        <v>398</v>
      </c>
      <c r="F118" s="1" t="s">
        <v>622</v>
      </c>
      <c r="G118" s="1" t="s">
        <v>3395</v>
      </c>
      <c r="H118" s="1" t="s">
        <v>66</v>
      </c>
      <c r="I118" s="1" t="s">
        <v>66</v>
      </c>
      <c r="J118" s="1">
        <v>5</v>
      </c>
      <c r="K118" s="2">
        <v>5</v>
      </c>
      <c r="L118" s="11">
        <f t="shared" si="2"/>
        <v>10</v>
      </c>
      <c r="M118" s="1">
        <v>2013</v>
      </c>
      <c r="N118" s="1">
        <v>2015</v>
      </c>
      <c r="O118" s="3">
        <v>35546</v>
      </c>
    </row>
    <row r="119" spans="1:15" s="1" customFormat="1" x14ac:dyDescent="0.2">
      <c r="A119" s="14">
        <v>619</v>
      </c>
      <c r="B119" s="4" t="s">
        <v>3081</v>
      </c>
      <c r="C119" s="1" t="s">
        <v>2187</v>
      </c>
      <c r="D119" s="1" t="s">
        <v>13</v>
      </c>
      <c r="E119" s="1" t="s">
        <v>2188</v>
      </c>
      <c r="F119" s="1" t="s">
        <v>101</v>
      </c>
      <c r="G119" s="1" t="s">
        <v>3395</v>
      </c>
      <c r="H119" s="1" t="s">
        <v>15</v>
      </c>
      <c r="I119" s="1" t="s">
        <v>15</v>
      </c>
      <c r="J119" s="1">
        <v>5</v>
      </c>
      <c r="K119" s="2">
        <v>4.83</v>
      </c>
      <c r="L119" s="11">
        <f t="shared" si="2"/>
        <v>9.83</v>
      </c>
      <c r="M119" s="1">
        <v>2014</v>
      </c>
      <c r="N119" s="1">
        <v>2016</v>
      </c>
      <c r="O119" s="3">
        <v>35795</v>
      </c>
    </row>
    <row r="120" spans="1:15" s="1" customFormat="1" x14ac:dyDescent="0.2">
      <c r="A120" s="14">
        <v>620</v>
      </c>
      <c r="B120" s="4" t="s">
        <v>3082</v>
      </c>
      <c r="C120" s="1" t="s">
        <v>1904</v>
      </c>
      <c r="D120" s="1" t="s">
        <v>13</v>
      </c>
      <c r="E120" s="1" t="s">
        <v>1905</v>
      </c>
      <c r="F120" s="1" t="s">
        <v>1906</v>
      </c>
      <c r="G120" s="1" t="s">
        <v>3395</v>
      </c>
      <c r="H120" s="1" t="s">
        <v>49</v>
      </c>
      <c r="I120" s="1" t="s">
        <v>49</v>
      </c>
      <c r="J120" s="1">
        <v>5</v>
      </c>
      <c r="K120" s="2">
        <v>5</v>
      </c>
      <c r="L120" s="11">
        <f t="shared" si="2"/>
        <v>10</v>
      </c>
      <c r="M120" s="1">
        <v>2014</v>
      </c>
      <c r="N120" s="1">
        <v>2016</v>
      </c>
      <c r="O120" s="3">
        <v>36495</v>
      </c>
    </row>
    <row r="121" spans="1:15" s="1" customFormat="1" x14ac:dyDescent="0.2">
      <c r="A121" s="14">
        <v>621</v>
      </c>
      <c r="B121" s="4" t="s">
        <v>3083</v>
      </c>
      <c r="C121" s="1" t="s">
        <v>2283</v>
      </c>
      <c r="D121" s="1" t="s">
        <v>13</v>
      </c>
      <c r="E121" s="1" t="s">
        <v>2284</v>
      </c>
      <c r="F121" s="1" t="s">
        <v>2285</v>
      </c>
      <c r="G121" s="1" t="s">
        <v>3395</v>
      </c>
      <c r="H121" s="1" t="s">
        <v>15</v>
      </c>
      <c r="I121" s="1" t="s">
        <v>15</v>
      </c>
      <c r="J121" s="1">
        <v>5</v>
      </c>
      <c r="K121" s="2">
        <v>5</v>
      </c>
      <c r="L121" s="11">
        <f t="shared" si="2"/>
        <v>10</v>
      </c>
      <c r="M121" s="1">
        <v>2014</v>
      </c>
      <c r="N121" s="1">
        <v>2016</v>
      </c>
      <c r="O121" s="3">
        <v>36032</v>
      </c>
    </row>
    <row r="122" spans="1:15" s="1" customFormat="1" x14ac:dyDescent="0.2">
      <c r="A122" s="14">
        <v>622</v>
      </c>
      <c r="B122" s="4" t="s">
        <v>3085</v>
      </c>
      <c r="C122" s="1" t="s">
        <v>1457</v>
      </c>
      <c r="D122" s="1" t="s">
        <v>13</v>
      </c>
      <c r="E122" s="1" t="s">
        <v>1458</v>
      </c>
      <c r="F122" s="1" t="s">
        <v>295</v>
      </c>
      <c r="G122" s="1" t="s">
        <v>3395</v>
      </c>
      <c r="H122" s="1" t="s">
        <v>362</v>
      </c>
      <c r="I122" s="1" t="s">
        <v>15</v>
      </c>
      <c r="J122" s="1">
        <v>5</v>
      </c>
      <c r="K122" s="2">
        <v>5</v>
      </c>
      <c r="L122" s="11">
        <f t="shared" si="2"/>
        <v>10</v>
      </c>
      <c r="M122" s="1">
        <v>2014</v>
      </c>
      <c r="N122" s="1">
        <v>2016</v>
      </c>
      <c r="O122" s="3">
        <v>35621</v>
      </c>
    </row>
    <row r="123" spans="1:15" s="1" customFormat="1" x14ac:dyDescent="0.2">
      <c r="A123" s="14">
        <v>623</v>
      </c>
      <c r="B123" s="4" t="s">
        <v>3086</v>
      </c>
      <c r="C123" s="1" t="s">
        <v>2145</v>
      </c>
      <c r="D123" s="1" t="s">
        <v>19</v>
      </c>
      <c r="E123" s="1" t="s">
        <v>2146</v>
      </c>
      <c r="F123" s="1" t="s">
        <v>2147</v>
      </c>
      <c r="G123" s="1" t="s">
        <v>3395</v>
      </c>
      <c r="H123" s="1" t="s">
        <v>18</v>
      </c>
      <c r="I123" s="1" t="s">
        <v>18</v>
      </c>
      <c r="J123" s="1">
        <v>5</v>
      </c>
      <c r="K123" s="2">
        <v>4.92</v>
      </c>
      <c r="L123" s="11">
        <f t="shared" si="2"/>
        <v>9.92</v>
      </c>
      <c r="M123" s="1">
        <v>2013</v>
      </c>
      <c r="N123" s="1">
        <v>2015</v>
      </c>
      <c r="O123" s="3">
        <v>36152</v>
      </c>
    </row>
    <row r="124" spans="1:15" s="1" customFormat="1" x14ac:dyDescent="0.2">
      <c r="A124" s="14">
        <v>624</v>
      </c>
      <c r="B124" s="4" t="s">
        <v>3087</v>
      </c>
      <c r="C124" s="1" t="s">
        <v>373</v>
      </c>
      <c r="D124" s="1" t="s">
        <v>13</v>
      </c>
      <c r="E124" s="1" t="s">
        <v>374</v>
      </c>
      <c r="F124" s="1" t="s">
        <v>375</v>
      </c>
      <c r="G124" s="1" t="s">
        <v>3395</v>
      </c>
      <c r="H124" s="1" t="s">
        <v>15</v>
      </c>
      <c r="I124" s="1" t="s">
        <v>15</v>
      </c>
      <c r="J124" s="1">
        <v>5</v>
      </c>
      <c r="K124" s="2">
        <v>5</v>
      </c>
      <c r="L124" s="11">
        <f t="shared" si="2"/>
        <v>10</v>
      </c>
      <c r="M124" s="1">
        <v>2014</v>
      </c>
      <c r="N124" s="1">
        <v>2016</v>
      </c>
      <c r="O124" s="3">
        <v>36004</v>
      </c>
    </row>
    <row r="125" spans="1:15" s="1" customFormat="1" x14ac:dyDescent="0.2">
      <c r="A125" s="14">
        <v>625</v>
      </c>
      <c r="B125" s="4" t="s">
        <v>3088</v>
      </c>
      <c r="C125" s="1" t="s">
        <v>802</v>
      </c>
      <c r="D125" s="1" t="s">
        <v>19</v>
      </c>
      <c r="E125" s="1" t="s">
        <v>803</v>
      </c>
      <c r="F125" s="1" t="s">
        <v>804</v>
      </c>
      <c r="G125" s="1" t="s">
        <v>3395</v>
      </c>
      <c r="H125" s="1" t="s">
        <v>15</v>
      </c>
      <c r="I125" s="1" t="s">
        <v>15</v>
      </c>
      <c r="J125" s="1">
        <v>5</v>
      </c>
      <c r="K125" s="2">
        <v>5</v>
      </c>
      <c r="L125" s="11">
        <f t="shared" si="2"/>
        <v>10</v>
      </c>
      <c r="M125" s="1">
        <v>2014</v>
      </c>
      <c r="N125" s="1">
        <v>2016</v>
      </c>
      <c r="O125" s="3">
        <v>36149</v>
      </c>
    </row>
    <row r="126" spans="1:15" s="1" customFormat="1" x14ac:dyDescent="0.2">
      <c r="A126" s="14">
        <v>626</v>
      </c>
      <c r="B126" s="4" t="s">
        <v>3089</v>
      </c>
      <c r="C126" s="1" t="s">
        <v>752</v>
      </c>
      <c r="D126" s="1" t="s">
        <v>13</v>
      </c>
      <c r="E126" s="1" t="s">
        <v>753</v>
      </c>
      <c r="F126" s="1" t="s">
        <v>754</v>
      </c>
      <c r="G126" s="1" t="s">
        <v>3395</v>
      </c>
      <c r="H126" s="1" t="s">
        <v>15</v>
      </c>
      <c r="I126" s="1" t="s">
        <v>15</v>
      </c>
      <c r="J126" s="1">
        <v>5</v>
      </c>
      <c r="K126" s="2">
        <v>5</v>
      </c>
      <c r="L126" s="11">
        <f t="shared" si="2"/>
        <v>10</v>
      </c>
      <c r="M126" s="1">
        <v>2014</v>
      </c>
      <c r="N126" s="1">
        <v>2016</v>
      </c>
      <c r="O126" s="3">
        <v>36340</v>
      </c>
    </row>
    <row r="127" spans="1:15" s="1" customFormat="1" x14ac:dyDescent="0.2">
      <c r="A127" s="14">
        <v>627</v>
      </c>
      <c r="B127" s="4" t="s">
        <v>3090</v>
      </c>
      <c r="C127" s="1" t="s">
        <v>1511</v>
      </c>
      <c r="D127" s="1" t="s">
        <v>13</v>
      </c>
      <c r="E127" s="1" t="s">
        <v>1512</v>
      </c>
      <c r="F127" s="1" t="s">
        <v>1513</v>
      </c>
      <c r="G127" s="1" t="s">
        <v>3395</v>
      </c>
      <c r="H127" s="1" t="s">
        <v>66</v>
      </c>
      <c r="I127" s="1" t="s">
        <v>66</v>
      </c>
      <c r="J127" s="1">
        <v>5</v>
      </c>
      <c r="K127" s="2">
        <v>5</v>
      </c>
      <c r="L127" s="11">
        <f t="shared" si="2"/>
        <v>10</v>
      </c>
      <c r="M127" s="1">
        <v>2014</v>
      </c>
      <c r="N127" s="1">
        <v>2016</v>
      </c>
      <c r="O127" s="3">
        <v>36443</v>
      </c>
    </row>
    <row r="128" spans="1:15" s="1" customFormat="1" x14ac:dyDescent="0.2">
      <c r="A128" s="14">
        <v>628</v>
      </c>
      <c r="B128" s="4" t="s">
        <v>3091</v>
      </c>
      <c r="C128" s="1" t="s">
        <v>2184</v>
      </c>
      <c r="D128" s="1" t="s">
        <v>13</v>
      </c>
      <c r="E128" s="1" t="s">
        <v>2185</v>
      </c>
      <c r="F128" s="1" t="s">
        <v>2186</v>
      </c>
      <c r="G128" s="1" t="s">
        <v>3395</v>
      </c>
      <c r="H128" s="1" t="s">
        <v>66</v>
      </c>
      <c r="I128" s="1" t="s">
        <v>66</v>
      </c>
      <c r="J128" s="1">
        <v>5</v>
      </c>
      <c r="K128" s="2">
        <v>4.83</v>
      </c>
      <c r="L128" s="11">
        <f t="shared" si="2"/>
        <v>9.83</v>
      </c>
      <c r="M128" s="1">
        <v>2014</v>
      </c>
      <c r="N128" s="1">
        <v>2016</v>
      </c>
      <c r="O128" s="3">
        <v>36305</v>
      </c>
    </row>
    <row r="129" spans="1:15" s="1" customFormat="1" x14ac:dyDescent="0.2">
      <c r="A129" s="14">
        <v>629</v>
      </c>
      <c r="B129" s="4" t="s">
        <v>3092</v>
      </c>
      <c r="C129" s="1" t="s">
        <v>81</v>
      </c>
      <c r="D129" s="1" t="s">
        <v>19</v>
      </c>
      <c r="E129" s="1" t="s">
        <v>82</v>
      </c>
      <c r="F129" s="1" t="s">
        <v>83</v>
      </c>
      <c r="G129" s="1" t="s">
        <v>3395</v>
      </c>
      <c r="H129" s="1" t="s">
        <v>15</v>
      </c>
      <c r="I129" s="1" t="s">
        <v>15</v>
      </c>
      <c r="J129" s="1">
        <v>5</v>
      </c>
      <c r="K129" s="2">
        <v>5</v>
      </c>
      <c r="L129" s="11">
        <f t="shared" si="2"/>
        <v>10</v>
      </c>
      <c r="M129" s="1">
        <v>2014</v>
      </c>
      <c r="N129" s="1">
        <v>2016</v>
      </c>
      <c r="O129" s="3">
        <v>36424</v>
      </c>
    </row>
    <row r="130" spans="1:15" s="1" customFormat="1" x14ac:dyDescent="0.2">
      <c r="A130" s="14">
        <v>630</v>
      </c>
      <c r="B130" s="4" t="s">
        <v>3093</v>
      </c>
      <c r="C130" s="1" t="s">
        <v>406</v>
      </c>
      <c r="D130" s="1" t="s">
        <v>19</v>
      </c>
      <c r="E130" s="1" t="s">
        <v>407</v>
      </c>
      <c r="F130" s="1" t="s">
        <v>408</v>
      </c>
      <c r="G130" s="1" t="s">
        <v>3395</v>
      </c>
      <c r="H130" s="1" t="s">
        <v>15</v>
      </c>
      <c r="I130" s="1" t="s">
        <v>15</v>
      </c>
      <c r="J130" s="1">
        <v>5</v>
      </c>
      <c r="K130" s="2">
        <v>5</v>
      </c>
      <c r="L130" s="11">
        <f t="shared" si="2"/>
        <v>10</v>
      </c>
      <c r="M130" s="1">
        <v>2014</v>
      </c>
      <c r="N130" s="1">
        <v>2016</v>
      </c>
      <c r="O130" s="3">
        <v>35909</v>
      </c>
    </row>
    <row r="131" spans="1:15" s="1" customFormat="1" x14ac:dyDescent="0.2">
      <c r="A131" s="14">
        <v>631</v>
      </c>
      <c r="B131" s="4" t="s">
        <v>3094</v>
      </c>
      <c r="C131" s="1" t="s">
        <v>1996</v>
      </c>
      <c r="D131" s="1" t="s">
        <v>13</v>
      </c>
      <c r="E131" s="1" t="s">
        <v>508</v>
      </c>
      <c r="F131" s="1" t="s">
        <v>1338</v>
      </c>
      <c r="G131" s="1" t="s">
        <v>3395</v>
      </c>
      <c r="H131" s="1" t="s">
        <v>15</v>
      </c>
      <c r="I131" s="1" t="s">
        <v>15</v>
      </c>
      <c r="J131" s="1">
        <v>5</v>
      </c>
      <c r="K131" s="2">
        <v>5</v>
      </c>
      <c r="L131" s="11">
        <f t="shared" si="2"/>
        <v>10</v>
      </c>
      <c r="M131" s="1">
        <v>2014</v>
      </c>
      <c r="N131" s="1">
        <v>2016</v>
      </c>
      <c r="O131" s="3">
        <v>35813</v>
      </c>
    </row>
    <row r="132" spans="1:15" s="1" customFormat="1" x14ac:dyDescent="0.2">
      <c r="A132" s="14">
        <v>632</v>
      </c>
      <c r="B132" s="4" t="s">
        <v>3095</v>
      </c>
      <c r="C132" s="1" t="s">
        <v>681</v>
      </c>
      <c r="D132" s="1" t="s">
        <v>13</v>
      </c>
      <c r="E132" s="1" t="s">
        <v>682</v>
      </c>
      <c r="F132" s="1" t="s">
        <v>683</v>
      </c>
      <c r="G132" s="1" t="s">
        <v>3395</v>
      </c>
      <c r="H132" s="1" t="s">
        <v>15</v>
      </c>
      <c r="I132" s="1" t="s">
        <v>15</v>
      </c>
      <c r="J132" s="1">
        <v>5</v>
      </c>
      <c r="K132" s="2">
        <v>5</v>
      </c>
      <c r="L132" s="11">
        <f t="shared" si="2"/>
        <v>10</v>
      </c>
      <c r="M132" s="1">
        <v>2014</v>
      </c>
      <c r="N132" s="1">
        <v>2016</v>
      </c>
      <c r="O132" s="3">
        <v>36119</v>
      </c>
    </row>
    <row r="133" spans="1:15" s="1" customFormat="1" x14ac:dyDescent="0.2">
      <c r="A133" s="14">
        <v>633</v>
      </c>
      <c r="B133" s="4" t="s">
        <v>3096</v>
      </c>
      <c r="C133" s="1" t="s">
        <v>931</v>
      </c>
      <c r="D133" s="1" t="s">
        <v>19</v>
      </c>
      <c r="E133" s="1" t="s">
        <v>932</v>
      </c>
      <c r="F133" s="1" t="s">
        <v>933</v>
      </c>
      <c r="G133" s="1" t="s">
        <v>3395</v>
      </c>
      <c r="H133" s="1" t="s">
        <v>15</v>
      </c>
      <c r="I133" s="1" t="s">
        <v>15</v>
      </c>
      <c r="J133" s="1">
        <v>5</v>
      </c>
      <c r="K133" s="2">
        <v>5</v>
      </c>
      <c r="L133" s="11">
        <f t="shared" si="2"/>
        <v>10</v>
      </c>
      <c r="M133" s="1">
        <v>2014</v>
      </c>
      <c r="N133" s="1">
        <v>2016</v>
      </c>
      <c r="O133" s="3">
        <v>35903</v>
      </c>
    </row>
    <row r="134" spans="1:15" s="1" customFormat="1" x14ac:dyDescent="0.2">
      <c r="A134" s="14">
        <v>634</v>
      </c>
      <c r="B134" s="4" t="s">
        <v>3097</v>
      </c>
      <c r="C134" s="1" t="s">
        <v>934</v>
      </c>
      <c r="D134" s="1" t="s">
        <v>19</v>
      </c>
      <c r="E134" s="1" t="s">
        <v>935</v>
      </c>
      <c r="F134" s="1" t="s">
        <v>936</v>
      </c>
      <c r="G134" s="1" t="s">
        <v>3395</v>
      </c>
      <c r="H134" s="1" t="s">
        <v>15</v>
      </c>
      <c r="I134" s="1" t="s">
        <v>15</v>
      </c>
      <c r="J134" s="1">
        <v>5</v>
      </c>
      <c r="K134" s="2">
        <v>5</v>
      </c>
      <c r="L134" s="11">
        <f t="shared" si="2"/>
        <v>10</v>
      </c>
      <c r="M134" s="1">
        <v>2014</v>
      </c>
      <c r="N134" s="1">
        <v>2016</v>
      </c>
      <c r="O134" s="3">
        <v>35898</v>
      </c>
    </row>
    <row r="135" spans="1:15" s="1" customFormat="1" x14ac:dyDescent="0.2">
      <c r="A135" s="14">
        <v>635</v>
      </c>
      <c r="B135" s="4" t="s">
        <v>3098</v>
      </c>
      <c r="C135" s="1" t="s">
        <v>313</v>
      </c>
      <c r="D135" s="1" t="s">
        <v>19</v>
      </c>
      <c r="E135" s="1" t="s">
        <v>52</v>
      </c>
      <c r="F135" s="1" t="s">
        <v>314</v>
      </c>
      <c r="G135" s="1" t="s">
        <v>3395</v>
      </c>
      <c r="H135" s="1" t="s">
        <v>17</v>
      </c>
      <c r="I135" s="1" t="s">
        <v>17</v>
      </c>
      <c r="J135" s="1">
        <v>5</v>
      </c>
      <c r="K135" s="2">
        <v>5</v>
      </c>
      <c r="L135" s="11">
        <f t="shared" si="2"/>
        <v>10</v>
      </c>
      <c r="M135" s="1">
        <v>2014</v>
      </c>
      <c r="N135" s="1">
        <v>2016</v>
      </c>
      <c r="O135" s="3">
        <v>36088</v>
      </c>
    </row>
    <row r="136" spans="1:15" s="1" customFormat="1" x14ac:dyDescent="0.2">
      <c r="A136" s="14">
        <v>636</v>
      </c>
      <c r="B136" s="4" t="s">
        <v>3099</v>
      </c>
      <c r="C136" s="1" t="s">
        <v>1127</v>
      </c>
      <c r="D136" s="1" t="s">
        <v>13</v>
      </c>
      <c r="E136" s="1" t="s">
        <v>1128</v>
      </c>
      <c r="F136" s="1" t="s">
        <v>371</v>
      </c>
      <c r="G136" s="1" t="s">
        <v>3395</v>
      </c>
      <c r="H136" s="1" t="s">
        <v>15</v>
      </c>
      <c r="I136" s="1" t="s">
        <v>15</v>
      </c>
      <c r="J136" s="1">
        <v>5</v>
      </c>
      <c r="K136" s="2">
        <v>5</v>
      </c>
      <c r="L136" s="11">
        <f t="shared" si="2"/>
        <v>10</v>
      </c>
      <c r="M136" s="1">
        <v>2014</v>
      </c>
      <c r="N136" s="1">
        <v>2016</v>
      </c>
      <c r="O136" s="3">
        <v>36127</v>
      </c>
    </row>
    <row r="137" spans="1:15" s="1" customFormat="1" x14ac:dyDescent="0.2">
      <c r="A137" s="14">
        <v>637</v>
      </c>
      <c r="B137" s="4" t="s">
        <v>3100</v>
      </c>
      <c r="C137" s="1" t="s">
        <v>519</v>
      </c>
      <c r="D137" s="1" t="s">
        <v>19</v>
      </c>
      <c r="E137" s="1" t="s">
        <v>70</v>
      </c>
      <c r="F137" s="1" t="s">
        <v>2238</v>
      </c>
      <c r="G137" s="1" t="s">
        <v>3395</v>
      </c>
      <c r="H137" s="1" t="s">
        <v>49</v>
      </c>
      <c r="I137" s="1" t="s">
        <v>49</v>
      </c>
      <c r="J137" s="1">
        <v>5</v>
      </c>
      <c r="K137" s="2">
        <v>4.83</v>
      </c>
      <c r="L137" s="11">
        <f t="shared" si="2"/>
        <v>9.83</v>
      </c>
      <c r="M137" s="1">
        <v>2013</v>
      </c>
      <c r="N137" s="1">
        <v>2015</v>
      </c>
      <c r="O137" s="3">
        <v>35792</v>
      </c>
    </row>
    <row r="138" spans="1:15" s="1" customFormat="1" x14ac:dyDescent="0.2">
      <c r="A138" s="14">
        <v>638</v>
      </c>
      <c r="B138" s="4" t="s">
        <v>3101</v>
      </c>
      <c r="C138" s="1" t="s">
        <v>879</v>
      </c>
      <c r="D138" s="1" t="s">
        <v>19</v>
      </c>
      <c r="E138" s="1" t="s">
        <v>880</v>
      </c>
      <c r="F138" s="1" t="s">
        <v>642</v>
      </c>
      <c r="G138" s="1" t="s">
        <v>3395</v>
      </c>
      <c r="H138" s="1" t="s">
        <v>15</v>
      </c>
      <c r="I138" s="1" t="s">
        <v>15</v>
      </c>
      <c r="J138" s="1">
        <v>5</v>
      </c>
      <c r="K138" s="2">
        <v>5</v>
      </c>
      <c r="L138" s="11">
        <f t="shared" si="2"/>
        <v>10</v>
      </c>
      <c r="M138" s="1">
        <v>2014</v>
      </c>
      <c r="N138" s="1">
        <v>2016</v>
      </c>
      <c r="O138" s="3">
        <v>36060</v>
      </c>
    </row>
    <row r="139" spans="1:15" s="1" customFormat="1" x14ac:dyDescent="0.2">
      <c r="A139" s="14">
        <v>639</v>
      </c>
      <c r="B139" s="4" t="s">
        <v>3103</v>
      </c>
      <c r="C139" s="1" t="s">
        <v>1059</v>
      </c>
      <c r="D139" s="1" t="s">
        <v>19</v>
      </c>
      <c r="E139" s="1" t="s">
        <v>1060</v>
      </c>
      <c r="F139" s="1" t="s">
        <v>1061</v>
      </c>
      <c r="G139" s="1" t="s">
        <v>3415</v>
      </c>
      <c r="H139" s="1" t="s">
        <v>15</v>
      </c>
      <c r="I139" s="1" t="s">
        <v>15</v>
      </c>
      <c r="J139" s="1">
        <v>5</v>
      </c>
      <c r="K139" s="2">
        <v>5</v>
      </c>
      <c r="L139" s="11">
        <f t="shared" si="2"/>
        <v>10</v>
      </c>
      <c r="M139" s="1">
        <v>2014</v>
      </c>
      <c r="N139" s="1">
        <v>2016</v>
      </c>
      <c r="O139" s="3">
        <v>35440</v>
      </c>
    </row>
    <row r="140" spans="1:15" s="1" customFormat="1" x14ac:dyDescent="0.2">
      <c r="A140" s="14">
        <v>640</v>
      </c>
      <c r="B140" s="4" t="s">
        <v>3104</v>
      </c>
      <c r="C140" s="1" t="s">
        <v>397</v>
      </c>
      <c r="D140" s="1" t="s">
        <v>13</v>
      </c>
      <c r="E140" s="1" t="s">
        <v>2120</v>
      </c>
      <c r="F140" s="1" t="s">
        <v>411</v>
      </c>
      <c r="G140" s="1" t="s">
        <v>3395</v>
      </c>
      <c r="H140" s="1" t="s">
        <v>49</v>
      </c>
      <c r="I140" s="1" t="s">
        <v>15</v>
      </c>
      <c r="J140" s="1">
        <v>5</v>
      </c>
      <c r="K140" s="2">
        <v>4.92</v>
      </c>
      <c r="L140" s="11">
        <f t="shared" si="2"/>
        <v>9.92</v>
      </c>
      <c r="M140" s="1">
        <v>2013</v>
      </c>
      <c r="N140" s="1">
        <v>2015</v>
      </c>
      <c r="O140" s="3">
        <v>35284</v>
      </c>
    </row>
    <row r="141" spans="1:15" s="1" customFormat="1" x14ac:dyDescent="0.2">
      <c r="A141" s="14">
        <v>641</v>
      </c>
      <c r="B141" s="4" t="s">
        <v>3106</v>
      </c>
      <c r="C141" s="1" t="s">
        <v>1634</v>
      </c>
      <c r="D141" s="1" t="s">
        <v>13</v>
      </c>
      <c r="E141" s="1" t="s">
        <v>1635</v>
      </c>
      <c r="F141" s="1" t="s">
        <v>1636</v>
      </c>
      <c r="G141" s="1" t="s">
        <v>3395</v>
      </c>
      <c r="H141" s="1" t="s">
        <v>15</v>
      </c>
      <c r="I141" s="1" t="s">
        <v>15</v>
      </c>
      <c r="J141" s="1">
        <v>5</v>
      </c>
      <c r="K141" s="2">
        <v>5</v>
      </c>
      <c r="L141" s="11">
        <f t="shared" si="2"/>
        <v>10</v>
      </c>
      <c r="M141" s="1">
        <v>2014</v>
      </c>
      <c r="N141" s="1">
        <v>2016</v>
      </c>
      <c r="O141" s="3">
        <v>35914</v>
      </c>
    </row>
    <row r="142" spans="1:15" s="1" customFormat="1" x14ac:dyDescent="0.2">
      <c r="A142" s="14">
        <v>642</v>
      </c>
      <c r="B142" s="4" t="s">
        <v>3108</v>
      </c>
      <c r="C142" s="1" t="s">
        <v>355</v>
      </c>
      <c r="D142" s="1" t="s">
        <v>13</v>
      </c>
      <c r="E142" s="1" t="s">
        <v>356</v>
      </c>
      <c r="F142" s="1" t="s">
        <v>312</v>
      </c>
      <c r="G142" s="1" t="s">
        <v>3395</v>
      </c>
      <c r="H142" s="1" t="s">
        <v>15</v>
      </c>
      <c r="I142" s="1" t="s">
        <v>15</v>
      </c>
      <c r="J142" s="1">
        <v>5</v>
      </c>
      <c r="K142" s="2">
        <v>5</v>
      </c>
      <c r="L142" s="11">
        <f t="shared" ref="L142:L154" si="3">J142+K142</f>
        <v>10</v>
      </c>
      <c r="M142" s="1">
        <v>2014</v>
      </c>
      <c r="N142" s="1">
        <v>2016</v>
      </c>
      <c r="O142" s="3">
        <v>36034</v>
      </c>
    </row>
    <row r="143" spans="1:15" s="1" customFormat="1" x14ac:dyDescent="0.2">
      <c r="A143" s="14">
        <v>643</v>
      </c>
      <c r="B143" s="4" t="s">
        <v>3110</v>
      </c>
      <c r="C143" s="1" t="s">
        <v>2103</v>
      </c>
      <c r="D143" s="1" t="s">
        <v>13</v>
      </c>
      <c r="E143" s="1" t="s">
        <v>2104</v>
      </c>
      <c r="F143" s="1" t="s">
        <v>2105</v>
      </c>
      <c r="G143" s="1" t="s">
        <v>3395</v>
      </c>
      <c r="H143" s="1" t="s">
        <v>15</v>
      </c>
      <c r="I143" s="1" t="s">
        <v>15</v>
      </c>
      <c r="J143" s="1">
        <v>5</v>
      </c>
      <c r="K143" s="2">
        <v>4.92</v>
      </c>
      <c r="L143" s="11">
        <f t="shared" si="3"/>
        <v>9.92</v>
      </c>
      <c r="M143" s="1">
        <v>2014</v>
      </c>
      <c r="N143" s="1">
        <v>2016</v>
      </c>
      <c r="O143" s="3">
        <v>36106</v>
      </c>
    </row>
    <row r="144" spans="1:15" s="1" customFormat="1" x14ac:dyDescent="0.2">
      <c r="A144" s="14">
        <v>644</v>
      </c>
      <c r="B144" s="4" t="s">
        <v>3111</v>
      </c>
      <c r="C144" s="1" t="s">
        <v>1793</v>
      </c>
      <c r="D144" s="1" t="s">
        <v>13</v>
      </c>
      <c r="E144" s="1" t="s">
        <v>871</v>
      </c>
      <c r="F144" s="1" t="s">
        <v>1794</v>
      </c>
      <c r="G144" s="1" t="s">
        <v>3395</v>
      </c>
      <c r="H144" s="1" t="s">
        <v>15</v>
      </c>
      <c r="I144" s="1" t="s">
        <v>15</v>
      </c>
      <c r="J144" s="1">
        <v>5</v>
      </c>
      <c r="K144" s="2">
        <v>5</v>
      </c>
      <c r="L144" s="11">
        <f t="shared" si="3"/>
        <v>10</v>
      </c>
      <c r="M144" s="1">
        <v>2013</v>
      </c>
      <c r="N144" s="1">
        <v>2015</v>
      </c>
      <c r="O144" s="3">
        <v>35636</v>
      </c>
    </row>
    <row r="145" spans="1:15" s="1" customFormat="1" x14ac:dyDescent="0.2">
      <c r="A145" s="14">
        <v>645</v>
      </c>
      <c r="B145" s="4" t="s">
        <v>3112</v>
      </c>
      <c r="C145" s="1" t="s">
        <v>2242</v>
      </c>
      <c r="D145" s="1" t="s">
        <v>13</v>
      </c>
      <c r="E145" s="1" t="s">
        <v>2243</v>
      </c>
      <c r="F145" s="1" t="s">
        <v>653</v>
      </c>
      <c r="G145" s="1" t="s">
        <v>3395</v>
      </c>
      <c r="H145" s="1" t="s">
        <v>15</v>
      </c>
      <c r="I145" s="1" t="s">
        <v>15</v>
      </c>
      <c r="J145" s="1">
        <v>5</v>
      </c>
      <c r="K145" s="2">
        <v>4.83</v>
      </c>
      <c r="L145" s="11">
        <f t="shared" si="3"/>
        <v>9.83</v>
      </c>
      <c r="M145" s="1">
        <v>2014</v>
      </c>
      <c r="N145" s="1">
        <v>2016</v>
      </c>
      <c r="O145" s="3">
        <v>35853</v>
      </c>
    </row>
    <row r="146" spans="1:15" s="1" customFormat="1" x14ac:dyDescent="0.2">
      <c r="A146" s="14">
        <v>646</v>
      </c>
      <c r="B146" s="4" t="s">
        <v>3113</v>
      </c>
      <c r="C146" s="1" t="s">
        <v>2084</v>
      </c>
      <c r="D146" s="1" t="s">
        <v>13</v>
      </c>
      <c r="E146" s="1" t="s">
        <v>426</v>
      </c>
      <c r="F146" s="1" t="s">
        <v>613</v>
      </c>
      <c r="G146" s="1" t="s">
        <v>3395</v>
      </c>
      <c r="H146" s="1" t="s">
        <v>15</v>
      </c>
      <c r="I146" s="1" t="s">
        <v>15</v>
      </c>
      <c r="J146" s="1">
        <v>5</v>
      </c>
      <c r="K146" s="2">
        <v>5</v>
      </c>
      <c r="L146" s="11">
        <f t="shared" si="3"/>
        <v>10</v>
      </c>
      <c r="M146" s="1">
        <v>2014</v>
      </c>
      <c r="N146" s="1">
        <v>2016</v>
      </c>
      <c r="O146" s="3">
        <v>36098</v>
      </c>
    </row>
    <row r="147" spans="1:15" s="1" customFormat="1" x14ac:dyDescent="0.2">
      <c r="A147" s="14">
        <v>647</v>
      </c>
      <c r="B147" s="4" t="s">
        <v>3114</v>
      </c>
      <c r="C147" s="1" t="s">
        <v>1585</v>
      </c>
      <c r="D147" s="1" t="s">
        <v>13</v>
      </c>
      <c r="E147" s="1" t="s">
        <v>1586</v>
      </c>
      <c r="F147" s="1" t="s">
        <v>1587</v>
      </c>
      <c r="G147" s="1" t="s">
        <v>3395</v>
      </c>
      <c r="H147" s="1" t="s">
        <v>15</v>
      </c>
      <c r="I147" s="1" t="s">
        <v>15</v>
      </c>
      <c r="J147" s="1">
        <v>5</v>
      </c>
      <c r="K147" s="2">
        <v>5</v>
      </c>
      <c r="L147" s="11">
        <f t="shared" si="3"/>
        <v>10</v>
      </c>
      <c r="M147" s="1">
        <v>2014</v>
      </c>
      <c r="N147" s="1">
        <v>2016</v>
      </c>
      <c r="O147" s="3">
        <v>35766</v>
      </c>
    </row>
    <row r="148" spans="1:15" s="1" customFormat="1" x14ac:dyDescent="0.2">
      <c r="A148" s="14">
        <v>648</v>
      </c>
      <c r="B148" s="4" t="s">
        <v>3115</v>
      </c>
      <c r="C148" s="1" t="s">
        <v>2062</v>
      </c>
      <c r="D148" s="1" t="s">
        <v>19</v>
      </c>
      <c r="E148" s="1" t="s">
        <v>2063</v>
      </c>
      <c r="F148" s="1" t="s">
        <v>2064</v>
      </c>
      <c r="G148" s="1" t="s">
        <v>3395</v>
      </c>
      <c r="H148" s="1" t="s">
        <v>15</v>
      </c>
      <c r="I148" s="1" t="s">
        <v>15</v>
      </c>
      <c r="J148" s="1">
        <v>5</v>
      </c>
      <c r="K148" s="2">
        <v>5</v>
      </c>
      <c r="L148" s="11">
        <f t="shared" si="3"/>
        <v>10</v>
      </c>
      <c r="M148" s="1">
        <v>2014</v>
      </c>
      <c r="N148" s="1">
        <v>2016</v>
      </c>
      <c r="O148" s="3">
        <v>36161</v>
      </c>
    </row>
    <row r="149" spans="1:15" s="1" customFormat="1" x14ac:dyDescent="0.2">
      <c r="A149" s="14">
        <v>649</v>
      </c>
      <c r="B149" s="4" t="s">
        <v>3116</v>
      </c>
      <c r="C149" s="1" t="s">
        <v>2011</v>
      </c>
      <c r="D149" s="1" t="s">
        <v>13</v>
      </c>
      <c r="E149" s="1" t="s">
        <v>1392</v>
      </c>
      <c r="F149" s="1" t="s">
        <v>2012</v>
      </c>
      <c r="G149" s="1" t="s">
        <v>3395</v>
      </c>
      <c r="H149" s="1" t="s">
        <v>362</v>
      </c>
      <c r="I149" s="1" t="s">
        <v>362</v>
      </c>
      <c r="J149" s="1">
        <v>5</v>
      </c>
      <c r="K149" s="2">
        <v>5</v>
      </c>
      <c r="L149" s="11">
        <f t="shared" si="3"/>
        <v>10</v>
      </c>
      <c r="M149" s="1">
        <v>2013</v>
      </c>
      <c r="N149" s="1">
        <v>2015</v>
      </c>
      <c r="O149" s="3">
        <v>35972</v>
      </c>
    </row>
    <row r="150" spans="1:15" s="1" customFormat="1" x14ac:dyDescent="0.2">
      <c r="A150" s="14">
        <v>650</v>
      </c>
      <c r="B150" s="4" t="s">
        <v>3117</v>
      </c>
      <c r="C150" s="1" t="s">
        <v>2050</v>
      </c>
      <c r="D150" s="1" t="s">
        <v>13</v>
      </c>
      <c r="E150" s="1" t="s">
        <v>2051</v>
      </c>
      <c r="F150" s="1" t="s">
        <v>2052</v>
      </c>
      <c r="G150" s="1" t="s">
        <v>3395</v>
      </c>
      <c r="H150" s="1" t="s">
        <v>97</v>
      </c>
      <c r="I150" s="1" t="s">
        <v>97</v>
      </c>
      <c r="J150" s="1">
        <v>5</v>
      </c>
      <c r="K150" s="2">
        <v>5</v>
      </c>
      <c r="L150" s="11">
        <f t="shared" si="3"/>
        <v>10</v>
      </c>
      <c r="M150" s="1">
        <v>2014</v>
      </c>
      <c r="N150" s="1">
        <v>2016</v>
      </c>
      <c r="O150" s="3">
        <v>35530</v>
      </c>
    </row>
    <row r="151" spans="1:15" s="1" customFormat="1" x14ac:dyDescent="0.2">
      <c r="A151" s="14">
        <v>651</v>
      </c>
      <c r="B151" s="4" t="s">
        <v>3118</v>
      </c>
      <c r="C151" s="1" t="s">
        <v>2235</v>
      </c>
      <c r="D151" s="1" t="s">
        <v>19</v>
      </c>
      <c r="E151" s="1" t="s">
        <v>2236</v>
      </c>
      <c r="F151" s="1" t="s">
        <v>2237</v>
      </c>
      <c r="G151" s="1" t="s">
        <v>3395</v>
      </c>
      <c r="H151" s="1" t="s">
        <v>17</v>
      </c>
      <c r="I151" s="1" t="s">
        <v>17</v>
      </c>
      <c r="J151" s="1">
        <v>5</v>
      </c>
      <c r="K151" s="2">
        <v>4.83</v>
      </c>
      <c r="L151" s="11">
        <f t="shared" si="3"/>
        <v>9.83</v>
      </c>
      <c r="M151" s="1">
        <v>2014</v>
      </c>
      <c r="N151" s="1">
        <v>2016</v>
      </c>
      <c r="O151" s="3">
        <v>36150</v>
      </c>
    </row>
    <row r="152" spans="1:15" s="1" customFormat="1" x14ac:dyDescent="0.2">
      <c r="A152" s="14">
        <v>652</v>
      </c>
      <c r="B152" s="4" t="s">
        <v>3119</v>
      </c>
      <c r="C152" s="1" t="s">
        <v>1008</v>
      </c>
      <c r="D152" s="1" t="s">
        <v>13</v>
      </c>
      <c r="E152" s="1" t="s">
        <v>1009</v>
      </c>
      <c r="F152" s="1" t="s">
        <v>1010</v>
      </c>
      <c r="G152" s="1" t="s">
        <v>3395</v>
      </c>
      <c r="H152" s="1" t="s">
        <v>15</v>
      </c>
      <c r="I152" s="1" t="s">
        <v>15</v>
      </c>
      <c r="J152" s="1">
        <v>5</v>
      </c>
      <c r="K152" s="2">
        <v>5</v>
      </c>
      <c r="L152" s="11">
        <f t="shared" si="3"/>
        <v>10</v>
      </c>
      <c r="M152" s="1">
        <v>2014</v>
      </c>
      <c r="N152" s="1">
        <v>2016</v>
      </c>
      <c r="O152" s="3">
        <v>35718</v>
      </c>
    </row>
    <row r="153" spans="1:15" s="1" customFormat="1" x14ac:dyDescent="0.2">
      <c r="A153" s="14">
        <v>653</v>
      </c>
      <c r="B153" s="4" t="s">
        <v>3120</v>
      </c>
      <c r="C153" s="1" t="s">
        <v>1840</v>
      </c>
      <c r="D153" s="1" t="s">
        <v>13</v>
      </c>
      <c r="E153" s="1" t="s">
        <v>1841</v>
      </c>
      <c r="F153" s="1" t="s">
        <v>1842</v>
      </c>
      <c r="G153" s="1" t="s">
        <v>3395</v>
      </c>
      <c r="H153" s="1" t="s">
        <v>49</v>
      </c>
      <c r="I153" s="1" t="s">
        <v>15</v>
      </c>
      <c r="J153" s="1">
        <v>5</v>
      </c>
      <c r="K153" s="2">
        <v>5</v>
      </c>
      <c r="L153" s="11">
        <f t="shared" si="3"/>
        <v>10</v>
      </c>
      <c r="M153" s="1">
        <v>2014</v>
      </c>
      <c r="N153" s="1">
        <v>2016</v>
      </c>
      <c r="O153" s="3">
        <v>36061</v>
      </c>
    </row>
    <row r="154" spans="1:15" s="1" customFormat="1" x14ac:dyDescent="0.2">
      <c r="A154" s="14">
        <v>654</v>
      </c>
      <c r="B154" s="4" t="s">
        <v>3121</v>
      </c>
      <c r="C154" s="1" t="s">
        <v>1496</v>
      </c>
      <c r="D154" s="1" t="s">
        <v>13</v>
      </c>
      <c r="E154" s="1" t="s">
        <v>848</v>
      </c>
      <c r="F154" s="1" t="s">
        <v>1191</v>
      </c>
      <c r="G154" s="1" t="s">
        <v>3395</v>
      </c>
      <c r="H154" s="1" t="s">
        <v>66</v>
      </c>
      <c r="I154" s="1" t="s">
        <v>66</v>
      </c>
      <c r="J154" s="1">
        <v>5</v>
      </c>
      <c r="K154" s="2">
        <v>5</v>
      </c>
      <c r="L154" s="11">
        <f t="shared" si="3"/>
        <v>10</v>
      </c>
      <c r="M154" s="1">
        <v>2014</v>
      </c>
      <c r="N154" s="1">
        <v>2016</v>
      </c>
      <c r="O154" s="3">
        <v>36463</v>
      </c>
    </row>
    <row r="155" spans="1:15" s="21" customFormat="1" x14ac:dyDescent="0.2">
      <c r="B155" s="20"/>
      <c r="K155" s="22"/>
      <c r="L155" s="23"/>
      <c r="O155" s="24"/>
    </row>
    <row r="156" spans="1:15" s="21" customFormat="1" x14ac:dyDescent="0.2">
      <c r="B156" s="20"/>
      <c r="K156" s="22"/>
      <c r="L156" s="23"/>
      <c r="O156" s="24"/>
    </row>
    <row r="157" spans="1:15" s="21" customFormat="1" x14ac:dyDescent="0.2">
      <c r="B157" s="20"/>
      <c r="K157" s="22"/>
      <c r="L157" s="23"/>
      <c r="O157" s="24"/>
    </row>
    <row r="158" spans="1:15" s="21" customFormat="1" ht="18.75" x14ac:dyDescent="0.3">
      <c r="B158" s="20"/>
      <c r="C158" s="176" t="s">
        <v>3394</v>
      </c>
      <c r="D158" s="177">
        <f>COUNTIF(D1:D157,"MALE")</f>
        <v>124</v>
      </c>
      <c r="E158" s="160"/>
      <c r="F158" s="161" t="s">
        <v>3395</v>
      </c>
      <c r="G158" s="162">
        <f>COUNTIF(G1:G157,"Islam")</f>
        <v>141</v>
      </c>
      <c r="H158" s="163" t="s">
        <v>3396</v>
      </c>
      <c r="I158" s="163">
        <f>COUNTIF(I3:I157,"DHAKA")</f>
        <v>110</v>
      </c>
      <c r="J158" s="164"/>
      <c r="K158" s="165" t="s">
        <v>3397</v>
      </c>
      <c r="L158" s="166">
        <f>COUNTIF(L1:L157,"10")</f>
        <v>122</v>
      </c>
      <c r="M158" s="167">
        <v>2016</v>
      </c>
      <c r="N158" s="167">
        <f>COUNTIF(N1:P157,"2016")</f>
        <v>127</v>
      </c>
      <c r="O158" s="24"/>
    </row>
    <row r="159" spans="1:15" s="21" customFormat="1" ht="18.75" x14ac:dyDescent="0.3">
      <c r="B159" s="20"/>
      <c r="C159" s="176" t="s">
        <v>3398</v>
      </c>
      <c r="D159" s="177">
        <f>COUNTIF(D1:D157,"FEMALE")</f>
        <v>26</v>
      </c>
      <c r="E159" s="160"/>
      <c r="F159" s="161" t="s">
        <v>3399</v>
      </c>
      <c r="G159" s="162">
        <f>COUNTIF(G1:G157,"Hindu")</f>
        <v>8</v>
      </c>
      <c r="H159" s="163" t="s">
        <v>3400</v>
      </c>
      <c r="I159" s="163">
        <f>COUNTIF(I1:I157,"RAJSHAHI")</f>
        <v>6</v>
      </c>
      <c r="J159" s="164"/>
      <c r="K159" s="165" t="s">
        <v>3401</v>
      </c>
      <c r="L159" s="166">
        <f>COUNTIF(L1:L157,"&gt;9.80")</f>
        <v>146</v>
      </c>
      <c r="M159" s="167">
        <v>2015</v>
      </c>
      <c r="N159" s="167">
        <f>COUNTIF(N1:P156,"2015")</f>
        <v>23</v>
      </c>
      <c r="O159" s="24"/>
    </row>
    <row r="160" spans="1:15" ht="18.75" x14ac:dyDescent="0.3">
      <c r="C160" s="176" t="s">
        <v>3368</v>
      </c>
      <c r="D160" s="177">
        <f>SUM(D158:D159)</f>
        <v>150</v>
      </c>
      <c r="E160" s="160"/>
      <c r="F160" s="161" t="s">
        <v>3402</v>
      </c>
      <c r="G160" s="162">
        <f>COUNTIF(G4:G156,"CHRISTIAN")</f>
        <v>1</v>
      </c>
      <c r="H160" s="163" t="s">
        <v>3403</v>
      </c>
      <c r="I160" s="163">
        <f>COUNTIF(I1:I157,"CHITTAGONG")</f>
        <v>5</v>
      </c>
      <c r="J160" s="164"/>
      <c r="K160" s="165" t="s">
        <v>3404</v>
      </c>
      <c r="L160" s="166">
        <f>COUNTIF(L1:L157,"&gt;9")</f>
        <v>148</v>
      </c>
      <c r="M160" s="167">
        <v>2014</v>
      </c>
      <c r="N160" s="167">
        <f>COUNTIF(N1:N155,"2014")</f>
        <v>0</v>
      </c>
    </row>
    <row r="161" spans="3:14" ht="18.75" x14ac:dyDescent="0.3">
      <c r="C161" s="168"/>
      <c r="D161" s="178"/>
      <c r="E161" s="160"/>
      <c r="F161" s="169"/>
      <c r="G161" s="170">
        <f>SUM(G158:G160)</f>
        <v>150</v>
      </c>
      <c r="H161" s="163" t="s">
        <v>3405</v>
      </c>
      <c r="I161" s="163">
        <f>COUNTIF(I1:I157,"BARISAL")</f>
        <v>2</v>
      </c>
      <c r="J161" s="164"/>
      <c r="K161" s="165" t="s">
        <v>3406</v>
      </c>
      <c r="L161" s="166">
        <f>COUNTIF(L1:L157,"&gt;8")</f>
        <v>150</v>
      </c>
      <c r="M161" s="167">
        <v>2013</v>
      </c>
      <c r="N161" s="167">
        <f>COUNTIF(N1:N155,"2013")</f>
        <v>0</v>
      </c>
    </row>
    <row r="162" spans="3:14" ht="18.75" x14ac:dyDescent="0.3">
      <c r="C162" s="168"/>
      <c r="D162" s="178"/>
      <c r="E162" s="160"/>
      <c r="F162" s="169"/>
      <c r="G162" s="169"/>
      <c r="H162" s="163" t="s">
        <v>3407</v>
      </c>
      <c r="I162" s="163">
        <f>COUNTIF(I1:I157,"JESSORE")</f>
        <v>5</v>
      </c>
      <c r="J162" s="164"/>
      <c r="K162" s="165" t="s">
        <v>3408</v>
      </c>
      <c r="L162" s="166">
        <f>COUNTIF(L1:L157,"&gt;7")</f>
        <v>150</v>
      </c>
      <c r="M162" s="167"/>
      <c r="N162" s="171">
        <f>SUM(N158:N161)</f>
        <v>150</v>
      </c>
    </row>
    <row r="163" spans="3:14" ht="18.75" x14ac:dyDescent="0.3">
      <c r="C163" s="168"/>
      <c r="D163" s="178"/>
      <c r="E163" s="160"/>
      <c r="F163" s="169"/>
      <c r="G163" s="169"/>
      <c r="H163" s="163" t="s">
        <v>3409</v>
      </c>
      <c r="I163" s="163">
        <f>COUNTIF(I1:I157,"COMILLA")</f>
        <v>9</v>
      </c>
      <c r="J163" s="164"/>
      <c r="K163" s="169"/>
      <c r="L163" s="169"/>
      <c r="M163" s="169"/>
      <c r="N163" s="160"/>
    </row>
    <row r="164" spans="3:14" ht="18.75" x14ac:dyDescent="0.3">
      <c r="C164" s="168"/>
      <c r="D164" s="178"/>
      <c r="E164" s="160"/>
      <c r="F164" s="173" t="s">
        <v>3410</v>
      </c>
      <c r="G164" s="174">
        <f>SUM(G158)</f>
        <v>141</v>
      </c>
      <c r="H164" s="163" t="s">
        <v>3411</v>
      </c>
      <c r="I164" s="163">
        <f>COUNTIF(I1:I157,"SYLHET")</f>
        <v>4</v>
      </c>
      <c r="J164" s="164"/>
      <c r="K164" s="160"/>
      <c r="L164" s="160"/>
      <c r="M164" s="169"/>
      <c r="N164" s="169"/>
    </row>
    <row r="165" spans="3:14" ht="18.75" x14ac:dyDescent="0.3">
      <c r="C165" s="168"/>
      <c r="D165" s="178"/>
      <c r="E165" s="160"/>
      <c r="F165" s="173" t="s">
        <v>3412</v>
      </c>
      <c r="G165" s="174">
        <f>SUM(G160+G159)</f>
        <v>9</v>
      </c>
      <c r="H165" s="163" t="s">
        <v>3413</v>
      </c>
      <c r="I165" s="163">
        <f>COUNTIF(I1:I157,"DINAJPUR")</f>
        <v>8</v>
      </c>
      <c r="J165" s="164"/>
      <c r="K165" s="160"/>
      <c r="L165" s="160"/>
      <c r="M165" s="160"/>
      <c r="N165" s="172"/>
    </row>
    <row r="166" spans="3:14" ht="18.75" x14ac:dyDescent="0.3">
      <c r="C166" s="168"/>
      <c r="D166" s="178"/>
      <c r="E166" s="160"/>
      <c r="F166" s="169" t="s">
        <v>3368</v>
      </c>
      <c r="G166" s="169">
        <f>SUM(G164:G165)</f>
        <v>150</v>
      </c>
      <c r="H166" s="163" t="s">
        <v>3414</v>
      </c>
      <c r="I166" s="163">
        <f>COUNTIF(I1:I157,"BTEB")</f>
        <v>0</v>
      </c>
      <c r="J166" s="164"/>
      <c r="K166" s="160"/>
      <c r="L166" s="160"/>
      <c r="M166" s="160"/>
      <c r="N166" s="172"/>
    </row>
    <row r="167" spans="3:14" ht="18.75" x14ac:dyDescent="0.3">
      <c r="C167" s="168"/>
      <c r="D167" s="178"/>
      <c r="E167" s="160"/>
      <c r="F167" s="169"/>
      <c r="G167" s="169"/>
      <c r="H167" s="163" t="s">
        <v>2399</v>
      </c>
      <c r="I167" s="163">
        <v>1</v>
      </c>
      <c r="J167" s="164"/>
      <c r="K167" s="160"/>
      <c r="L167" s="160"/>
      <c r="M167" s="160"/>
      <c r="N167" s="172"/>
    </row>
    <row r="168" spans="3:14" ht="18.75" x14ac:dyDescent="0.3">
      <c r="C168" s="168"/>
      <c r="D168" s="178"/>
      <c r="E168" s="160"/>
      <c r="F168" s="160"/>
      <c r="G168" s="175"/>
      <c r="H168" s="162"/>
      <c r="I168" s="163">
        <f>SUM(I158:I167)</f>
        <v>150</v>
      </c>
      <c r="J168" s="164"/>
      <c r="K168" s="160"/>
      <c r="L168" s="160"/>
      <c r="M168" s="160"/>
      <c r="N168" s="172"/>
    </row>
  </sheetData>
  <sortState ref="B5:O18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zoomScale="145" zoomScaleNormal="145" workbookViewId="0">
      <pane ySplit="4" topLeftCell="A82" activePane="bottomLeft" state="frozen"/>
      <selection activeCell="CQ1" sqref="CQ1"/>
      <selection pane="bottomLeft" activeCell="A5" sqref="A5:O104"/>
    </sheetView>
  </sheetViews>
  <sheetFormatPr defaultColWidth="8.7109375" defaultRowHeight="11.25" x14ac:dyDescent="0.2"/>
  <cols>
    <col min="1" max="1" width="4.85546875" style="6" customWidth="1"/>
    <col min="2" max="2" width="11.7109375" style="7" customWidth="1"/>
    <col min="3" max="3" width="22.28515625" style="6" customWidth="1"/>
    <col min="4" max="4" width="6.7109375" style="6" customWidth="1"/>
    <col min="5" max="5" width="26.85546875" style="6" customWidth="1"/>
    <col min="6" max="6" width="22.85546875" style="6" customWidth="1"/>
    <col min="7" max="7" width="4.28515625" style="6" customWidth="1"/>
    <col min="8" max="9" width="10.42578125" style="6" customWidth="1"/>
    <col min="10" max="10" width="4.140625" style="6" customWidth="1"/>
    <col min="11" max="11" width="4.140625" style="9" customWidth="1"/>
    <col min="12" max="12" width="6.5703125" style="12" customWidth="1"/>
    <col min="13" max="13" width="4.85546875" style="6" customWidth="1"/>
    <col min="14" max="14" width="4.140625" style="6" customWidth="1"/>
    <col min="15" max="15" width="9.85546875" style="8" customWidth="1"/>
    <col min="16" max="16384" width="8.7109375" style="6"/>
  </cols>
  <sheetData>
    <row r="1" spans="1:15" ht="26.25" x14ac:dyDescent="0.4">
      <c r="A1" s="214" t="s">
        <v>3364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8.75" x14ac:dyDescent="0.3">
      <c r="A2" s="215" t="s">
        <v>3363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 ht="18.75" x14ac:dyDescent="0.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5" customHeight="1" x14ac:dyDescent="0.25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/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1</v>
      </c>
      <c r="B5" s="1" t="s">
        <v>3332</v>
      </c>
      <c r="C5" s="1" t="s">
        <v>2269</v>
      </c>
      <c r="D5" s="1" t="s">
        <v>19</v>
      </c>
      <c r="E5" s="1" t="s">
        <v>2270</v>
      </c>
      <c r="F5" s="1" t="s">
        <v>1202</v>
      </c>
      <c r="G5" s="1" t="s">
        <v>3395</v>
      </c>
      <c r="H5" s="1" t="s">
        <v>15</v>
      </c>
      <c r="I5" s="1" t="s">
        <v>15</v>
      </c>
      <c r="J5" s="1">
        <v>5</v>
      </c>
      <c r="K5" s="2">
        <v>5</v>
      </c>
      <c r="L5" s="11">
        <f>J5+K5</f>
        <v>10</v>
      </c>
      <c r="M5" s="1">
        <v>2014</v>
      </c>
      <c r="N5" s="1">
        <v>2016</v>
      </c>
      <c r="O5" s="200">
        <v>35920</v>
      </c>
    </row>
    <row r="6" spans="1:15" s="1" customFormat="1" x14ac:dyDescent="0.2">
      <c r="A6" s="4">
        <v>2</v>
      </c>
      <c r="B6" s="1" t="s">
        <v>3333</v>
      </c>
      <c r="C6" s="1" t="s">
        <v>2377</v>
      </c>
      <c r="D6" s="4" t="s">
        <v>13</v>
      </c>
      <c r="E6" s="1" t="s">
        <v>2378</v>
      </c>
      <c r="F6" s="1" t="s">
        <v>2379</v>
      </c>
      <c r="G6" s="1" t="s">
        <v>3395</v>
      </c>
      <c r="H6" s="1" t="s">
        <v>97</v>
      </c>
      <c r="I6" s="1" t="s">
        <v>97</v>
      </c>
      <c r="J6" s="1">
        <v>5</v>
      </c>
      <c r="K6" s="2">
        <v>4.17</v>
      </c>
      <c r="L6" s="11">
        <f>J6+K6</f>
        <v>9.17</v>
      </c>
      <c r="M6" s="1">
        <v>2013</v>
      </c>
      <c r="N6" s="1">
        <v>2015</v>
      </c>
      <c r="O6" s="200">
        <v>36034</v>
      </c>
    </row>
    <row r="7" spans="1:15" s="1" customFormat="1" x14ac:dyDescent="0.2">
      <c r="A7" s="4">
        <v>3</v>
      </c>
      <c r="B7" s="1" t="s">
        <v>3334</v>
      </c>
      <c r="C7" s="1" t="s">
        <v>2340</v>
      </c>
      <c r="D7" s="4" t="s">
        <v>13</v>
      </c>
      <c r="E7" s="1" t="s">
        <v>152</v>
      </c>
      <c r="F7" s="1" t="s">
        <v>2341</v>
      </c>
      <c r="G7" s="1" t="s">
        <v>3395</v>
      </c>
      <c r="H7" s="1" t="s">
        <v>15</v>
      </c>
      <c r="I7" s="1" t="s">
        <v>49</v>
      </c>
      <c r="J7" s="1">
        <v>5</v>
      </c>
      <c r="K7" s="2">
        <v>5</v>
      </c>
      <c r="L7" s="11">
        <f>J7+K7</f>
        <v>10</v>
      </c>
      <c r="M7" s="1">
        <v>2014</v>
      </c>
      <c r="N7" s="1">
        <v>2016</v>
      </c>
      <c r="O7" s="200">
        <v>35979</v>
      </c>
    </row>
    <row r="8" spans="1:15" s="1" customFormat="1" x14ac:dyDescent="0.2">
      <c r="A8" s="4">
        <v>4</v>
      </c>
      <c r="B8" s="1" t="s">
        <v>3335</v>
      </c>
      <c r="C8" s="1" t="s">
        <v>2271</v>
      </c>
      <c r="D8" s="1" t="s">
        <v>13</v>
      </c>
      <c r="E8" s="1" t="s">
        <v>2272</v>
      </c>
      <c r="F8" s="1" t="s">
        <v>2273</v>
      </c>
      <c r="G8" s="1" t="s">
        <v>3395</v>
      </c>
      <c r="H8" s="1" t="s">
        <v>15</v>
      </c>
      <c r="I8" s="1" t="s">
        <v>15</v>
      </c>
      <c r="J8" s="1">
        <v>5</v>
      </c>
      <c r="K8" s="2">
        <v>5</v>
      </c>
      <c r="L8" s="11">
        <f>J8+K8</f>
        <v>10</v>
      </c>
      <c r="M8" s="1">
        <v>2014</v>
      </c>
      <c r="N8" s="1">
        <v>2016</v>
      </c>
      <c r="O8" s="200">
        <v>36436</v>
      </c>
    </row>
    <row r="9" spans="1:15" s="1" customFormat="1" x14ac:dyDescent="0.2">
      <c r="A9" s="4">
        <v>5</v>
      </c>
      <c r="B9" s="75" t="s">
        <v>3336</v>
      </c>
      <c r="C9" s="98" t="s">
        <v>2396</v>
      </c>
      <c r="D9" s="10" t="s">
        <v>13</v>
      </c>
      <c r="G9" s="1" t="s">
        <v>3395</v>
      </c>
      <c r="J9" s="10">
        <v>4.8</v>
      </c>
      <c r="K9" s="19">
        <v>4.333333333333333</v>
      </c>
      <c r="L9" s="19">
        <v>9.1333333333333329</v>
      </c>
      <c r="M9" s="10"/>
      <c r="N9" s="10">
        <v>2016</v>
      </c>
      <c r="O9" s="201">
        <v>35000</v>
      </c>
    </row>
    <row r="10" spans="1:15" s="1" customFormat="1" x14ac:dyDescent="0.2">
      <c r="A10" s="4">
        <v>6</v>
      </c>
      <c r="B10" s="1" t="s">
        <v>3337</v>
      </c>
      <c r="C10" s="1" t="s">
        <v>2363</v>
      </c>
      <c r="D10" s="4" t="s">
        <v>13</v>
      </c>
      <c r="E10" s="1" t="s">
        <v>2364</v>
      </c>
      <c r="F10" s="1" t="s">
        <v>2365</v>
      </c>
      <c r="G10" s="1" t="s">
        <v>3395</v>
      </c>
      <c r="H10" s="1" t="s">
        <v>15</v>
      </c>
      <c r="I10" s="1" t="s">
        <v>97</v>
      </c>
      <c r="J10" s="1">
        <v>4.6900000000000004</v>
      </c>
      <c r="K10" s="2">
        <v>5</v>
      </c>
      <c r="L10" s="11">
        <f>J10+K10</f>
        <v>9.6900000000000013</v>
      </c>
      <c r="M10" s="1">
        <v>2014</v>
      </c>
      <c r="N10" s="1">
        <v>2016</v>
      </c>
      <c r="O10" s="200">
        <v>36085</v>
      </c>
    </row>
    <row r="11" spans="1:15" s="1" customFormat="1" x14ac:dyDescent="0.2">
      <c r="A11" s="4">
        <v>7</v>
      </c>
      <c r="B11" s="1" t="s">
        <v>3338</v>
      </c>
      <c r="C11" s="1" t="s">
        <v>2313</v>
      </c>
      <c r="D11" s="1" t="s">
        <v>19</v>
      </c>
      <c r="E11" s="1" t="s">
        <v>2314</v>
      </c>
      <c r="F11" s="1" t="s">
        <v>2315</v>
      </c>
      <c r="G11" s="1" t="s">
        <v>3395</v>
      </c>
      <c r="H11" s="1" t="s">
        <v>15</v>
      </c>
      <c r="I11" s="1" t="s">
        <v>15</v>
      </c>
      <c r="J11" s="1">
        <v>5</v>
      </c>
      <c r="K11" s="2">
        <v>4.58</v>
      </c>
      <c r="L11" s="11">
        <f>J11+K11</f>
        <v>9.58</v>
      </c>
      <c r="M11" s="1">
        <v>2014</v>
      </c>
      <c r="N11" s="1">
        <v>2016</v>
      </c>
      <c r="O11" s="200">
        <v>36126</v>
      </c>
    </row>
    <row r="12" spans="1:15" s="1" customFormat="1" x14ac:dyDescent="0.2">
      <c r="A12" s="4">
        <v>8</v>
      </c>
      <c r="B12" s="4" t="s">
        <v>3122</v>
      </c>
      <c r="C12" s="1" t="s">
        <v>2191</v>
      </c>
      <c r="D12" s="1" t="s">
        <v>13</v>
      </c>
      <c r="E12" s="1" t="s">
        <v>284</v>
      </c>
      <c r="F12" s="1" t="s">
        <v>173</v>
      </c>
      <c r="G12" s="1" t="s">
        <v>3395</v>
      </c>
      <c r="H12" s="1" t="s">
        <v>17</v>
      </c>
      <c r="I12" s="1" t="s">
        <v>17</v>
      </c>
      <c r="J12" s="1">
        <v>5</v>
      </c>
      <c r="K12" s="2">
        <v>4.83</v>
      </c>
      <c r="L12" s="11">
        <f>J12+K12</f>
        <v>9.83</v>
      </c>
      <c r="M12" s="1">
        <v>2014</v>
      </c>
      <c r="N12" s="1">
        <v>2016</v>
      </c>
      <c r="O12" s="3">
        <v>36130</v>
      </c>
    </row>
    <row r="13" spans="1:15" s="1" customFormat="1" x14ac:dyDescent="0.2">
      <c r="A13" s="4">
        <v>9</v>
      </c>
      <c r="B13" s="4" t="s">
        <v>3123</v>
      </c>
      <c r="C13" s="1" t="s">
        <v>1725</v>
      </c>
      <c r="D13" s="1" t="s">
        <v>13</v>
      </c>
      <c r="E13" s="1" t="s">
        <v>1726</v>
      </c>
      <c r="F13" s="1" t="s">
        <v>1727</v>
      </c>
      <c r="G13" s="1" t="s">
        <v>3395</v>
      </c>
      <c r="H13" s="1" t="s">
        <v>17</v>
      </c>
      <c r="I13" s="1" t="s">
        <v>17</v>
      </c>
      <c r="J13" s="1">
        <v>5</v>
      </c>
      <c r="K13" s="2">
        <v>5</v>
      </c>
      <c r="L13" s="11">
        <f>J13+K13</f>
        <v>10</v>
      </c>
      <c r="M13" s="1">
        <v>2014</v>
      </c>
      <c r="N13" s="1">
        <v>2016</v>
      </c>
      <c r="O13" s="3">
        <v>36463</v>
      </c>
    </row>
    <row r="14" spans="1:15" s="1" customFormat="1" x14ac:dyDescent="0.2">
      <c r="A14" s="4">
        <v>10</v>
      </c>
      <c r="B14" s="4" t="s">
        <v>3124</v>
      </c>
      <c r="C14" s="1" t="s">
        <v>1019</v>
      </c>
      <c r="D14" s="1" t="s">
        <v>13</v>
      </c>
      <c r="E14" s="1" t="s">
        <v>1020</v>
      </c>
      <c r="F14" s="1" t="s">
        <v>1021</v>
      </c>
      <c r="G14" s="1" t="s">
        <v>3395</v>
      </c>
      <c r="H14" s="1" t="s">
        <v>97</v>
      </c>
      <c r="I14" s="1" t="s">
        <v>97</v>
      </c>
      <c r="J14" s="1">
        <v>5</v>
      </c>
      <c r="K14" s="2">
        <v>5</v>
      </c>
      <c r="L14" s="11">
        <f>J14+K14</f>
        <v>10</v>
      </c>
      <c r="M14" s="1">
        <v>2014</v>
      </c>
      <c r="N14" s="1">
        <v>2016</v>
      </c>
      <c r="O14" s="3">
        <v>35673</v>
      </c>
    </row>
    <row r="15" spans="1:15" s="1" customFormat="1" x14ac:dyDescent="0.2">
      <c r="A15" s="4">
        <v>11</v>
      </c>
      <c r="B15" s="4" t="s">
        <v>3125</v>
      </c>
      <c r="C15" s="1" t="s">
        <v>2142</v>
      </c>
      <c r="D15" s="1" t="s">
        <v>13</v>
      </c>
      <c r="E15" s="1" t="s">
        <v>2143</v>
      </c>
      <c r="F15" s="1" t="s">
        <v>2144</v>
      </c>
      <c r="G15" s="1" t="s">
        <v>3395</v>
      </c>
      <c r="H15" s="1" t="s">
        <v>365</v>
      </c>
      <c r="I15" s="1" t="s">
        <v>365</v>
      </c>
      <c r="J15" s="1">
        <v>5</v>
      </c>
      <c r="K15" s="2">
        <v>4.92</v>
      </c>
      <c r="L15" s="11">
        <f t="shared" ref="L15:L75" si="0">J15+K15</f>
        <v>9.92</v>
      </c>
      <c r="M15" s="1">
        <v>2014</v>
      </c>
      <c r="N15" s="1">
        <v>2016</v>
      </c>
      <c r="O15" s="3">
        <v>36476</v>
      </c>
    </row>
    <row r="16" spans="1:15" s="1" customFormat="1" x14ac:dyDescent="0.2">
      <c r="A16" s="4">
        <v>12</v>
      </c>
      <c r="B16" s="4" t="s">
        <v>3126</v>
      </c>
      <c r="C16" s="1" t="s">
        <v>834</v>
      </c>
      <c r="D16" s="1" t="s">
        <v>13</v>
      </c>
      <c r="E16" s="1" t="s">
        <v>737</v>
      </c>
      <c r="F16" s="1" t="s">
        <v>835</v>
      </c>
      <c r="G16" s="1" t="s">
        <v>3395</v>
      </c>
      <c r="H16" s="1" t="s">
        <v>15</v>
      </c>
      <c r="I16" s="1" t="s">
        <v>15</v>
      </c>
      <c r="J16" s="1">
        <v>5</v>
      </c>
      <c r="K16" s="2">
        <v>5</v>
      </c>
      <c r="L16" s="11">
        <f t="shared" si="0"/>
        <v>10</v>
      </c>
      <c r="M16" s="1">
        <v>2014</v>
      </c>
      <c r="N16" s="1">
        <v>2016</v>
      </c>
      <c r="O16" s="3">
        <v>36109</v>
      </c>
    </row>
    <row r="17" spans="1:15" s="1" customFormat="1" x14ac:dyDescent="0.2">
      <c r="A17" s="4">
        <v>13</v>
      </c>
      <c r="B17" s="4" t="s">
        <v>3127</v>
      </c>
      <c r="C17" s="1" t="s">
        <v>137</v>
      </c>
      <c r="D17" s="1" t="s">
        <v>13</v>
      </c>
      <c r="E17" s="1" t="s">
        <v>2135</v>
      </c>
      <c r="F17" s="1" t="s">
        <v>2136</v>
      </c>
      <c r="G17" s="1" t="s">
        <v>3395</v>
      </c>
      <c r="H17" s="1" t="s">
        <v>15</v>
      </c>
      <c r="I17" s="1" t="s">
        <v>15</v>
      </c>
      <c r="J17" s="1">
        <v>5</v>
      </c>
      <c r="K17" s="2">
        <v>4.92</v>
      </c>
      <c r="L17" s="11">
        <f t="shared" si="0"/>
        <v>9.92</v>
      </c>
      <c r="M17" s="1">
        <v>2014</v>
      </c>
      <c r="N17" s="1">
        <v>2016</v>
      </c>
      <c r="O17" s="3">
        <v>36481</v>
      </c>
    </row>
    <row r="18" spans="1:15" s="1" customFormat="1" x14ac:dyDescent="0.2">
      <c r="A18" s="4">
        <v>14</v>
      </c>
      <c r="B18" s="4" t="s">
        <v>3128</v>
      </c>
      <c r="C18" s="1" t="s">
        <v>1676</v>
      </c>
      <c r="D18" s="1" t="s">
        <v>13</v>
      </c>
      <c r="E18" s="1" t="s">
        <v>1677</v>
      </c>
      <c r="F18" s="1" t="s">
        <v>1678</v>
      </c>
      <c r="G18" s="1" t="s">
        <v>3395</v>
      </c>
      <c r="H18" s="1" t="s">
        <v>15</v>
      </c>
      <c r="I18" s="1" t="s">
        <v>15</v>
      </c>
      <c r="J18" s="1">
        <v>5</v>
      </c>
      <c r="K18" s="2">
        <v>5</v>
      </c>
      <c r="L18" s="11">
        <f t="shared" si="0"/>
        <v>10</v>
      </c>
      <c r="M18" s="1">
        <v>2014</v>
      </c>
      <c r="N18" s="1">
        <v>2016</v>
      </c>
      <c r="O18" s="3">
        <v>36200</v>
      </c>
    </row>
    <row r="19" spans="1:15" s="1" customFormat="1" x14ac:dyDescent="0.2">
      <c r="A19" s="4">
        <v>15</v>
      </c>
      <c r="B19" s="4" t="s">
        <v>3129</v>
      </c>
      <c r="C19" s="1" t="s">
        <v>1564</v>
      </c>
      <c r="D19" s="1" t="s">
        <v>19</v>
      </c>
      <c r="E19" s="1" t="s">
        <v>1565</v>
      </c>
      <c r="F19" s="1" t="s">
        <v>1566</v>
      </c>
      <c r="G19" s="1" t="s">
        <v>3395</v>
      </c>
      <c r="H19" s="1" t="s">
        <v>15</v>
      </c>
      <c r="I19" s="1" t="s">
        <v>15</v>
      </c>
      <c r="J19" s="1">
        <v>5</v>
      </c>
      <c r="K19" s="2">
        <v>5</v>
      </c>
      <c r="L19" s="11">
        <f t="shared" si="0"/>
        <v>10</v>
      </c>
      <c r="M19" s="1">
        <v>2014</v>
      </c>
      <c r="N19" s="1">
        <v>2016</v>
      </c>
      <c r="O19" s="3">
        <v>36149</v>
      </c>
    </row>
    <row r="20" spans="1:15" s="1" customFormat="1" x14ac:dyDescent="0.2">
      <c r="A20" s="4">
        <v>16</v>
      </c>
      <c r="B20" s="4" t="s">
        <v>3130</v>
      </c>
      <c r="C20" s="1" t="s">
        <v>1792</v>
      </c>
      <c r="D20" s="1" t="s">
        <v>13</v>
      </c>
      <c r="E20" s="1" t="s">
        <v>1286</v>
      </c>
      <c r="F20" s="1" t="s">
        <v>1202</v>
      </c>
      <c r="G20" s="1" t="s">
        <v>3395</v>
      </c>
      <c r="H20" s="1" t="s">
        <v>15</v>
      </c>
      <c r="I20" s="1" t="s">
        <v>15</v>
      </c>
      <c r="J20" s="1">
        <v>5</v>
      </c>
      <c r="K20" s="2">
        <v>5</v>
      </c>
      <c r="L20" s="11">
        <f t="shared" si="0"/>
        <v>10</v>
      </c>
      <c r="M20" s="1">
        <v>2013</v>
      </c>
      <c r="N20" s="1">
        <v>2015</v>
      </c>
      <c r="O20" s="3">
        <v>35751</v>
      </c>
    </row>
    <row r="21" spans="1:15" s="1" customFormat="1" x14ac:dyDescent="0.2">
      <c r="A21" s="4">
        <v>17</v>
      </c>
      <c r="B21" s="4" t="s">
        <v>3131</v>
      </c>
      <c r="C21" s="1" t="s">
        <v>633</v>
      </c>
      <c r="D21" s="1" t="s">
        <v>13</v>
      </c>
      <c r="E21" s="1" t="s">
        <v>634</v>
      </c>
      <c r="F21" s="1" t="s">
        <v>635</v>
      </c>
      <c r="G21" s="1" t="s">
        <v>3399</v>
      </c>
      <c r="H21" s="1" t="s">
        <v>365</v>
      </c>
      <c r="I21" s="1" t="s">
        <v>365</v>
      </c>
      <c r="J21" s="1">
        <v>5</v>
      </c>
      <c r="K21" s="2">
        <v>5</v>
      </c>
      <c r="L21" s="11">
        <f t="shared" si="0"/>
        <v>10</v>
      </c>
      <c r="M21" s="1">
        <v>2013</v>
      </c>
      <c r="N21" s="1">
        <v>2015</v>
      </c>
      <c r="O21" s="3">
        <v>35282</v>
      </c>
    </row>
    <row r="22" spans="1:15" s="1" customFormat="1" x14ac:dyDescent="0.2">
      <c r="A22" s="4">
        <v>18</v>
      </c>
      <c r="B22" s="4" t="s">
        <v>3132</v>
      </c>
      <c r="C22" s="1" t="s">
        <v>1544</v>
      </c>
      <c r="D22" s="1" t="s">
        <v>19</v>
      </c>
      <c r="E22" s="1" t="s">
        <v>1545</v>
      </c>
      <c r="F22" s="1" t="s">
        <v>1546</v>
      </c>
      <c r="G22" s="1" t="s">
        <v>3395</v>
      </c>
      <c r="H22" s="1" t="s">
        <v>17</v>
      </c>
      <c r="I22" s="1" t="s">
        <v>17</v>
      </c>
      <c r="J22" s="1">
        <v>5</v>
      </c>
      <c r="K22" s="2">
        <v>5</v>
      </c>
      <c r="L22" s="11">
        <f t="shared" si="0"/>
        <v>10</v>
      </c>
      <c r="M22" s="1">
        <v>2014</v>
      </c>
      <c r="N22" s="1">
        <v>2016</v>
      </c>
      <c r="O22" s="3">
        <v>36424</v>
      </c>
    </row>
    <row r="23" spans="1:15" s="1" customFormat="1" x14ac:dyDescent="0.2">
      <c r="A23" s="4">
        <v>19</v>
      </c>
      <c r="B23" s="4" t="s">
        <v>3133</v>
      </c>
      <c r="C23" s="1" t="s">
        <v>986</v>
      </c>
      <c r="D23" s="1" t="s">
        <v>13</v>
      </c>
      <c r="E23" s="1" t="s">
        <v>987</v>
      </c>
      <c r="F23" s="1" t="s">
        <v>519</v>
      </c>
      <c r="G23" s="1" t="s">
        <v>3395</v>
      </c>
      <c r="H23" s="1" t="s">
        <v>15</v>
      </c>
      <c r="I23" s="1" t="s">
        <v>15</v>
      </c>
      <c r="J23" s="1">
        <v>5</v>
      </c>
      <c r="K23" s="2">
        <v>5</v>
      </c>
      <c r="L23" s="11">
        <f t="shared" si="0"/>
        <v>10</v>
      </c>
      <c r="M23" s="1">
        <v>2014</v>
      </c>
      <c r="N23" s="1">
        <v>2016</v>
      </c>
      <c r="O23" s="3">
        <v>35796</v>
      </c>
    </row>
    <row r="24" spans="1:15" s="1" customFormat="1" x14ac:dyDescent="0.2">
      <c r="A24" s="4">
        <v>20</v>
      </c>
      <c r="B24" s="4" t="s">
        <v>3134</v>
      </c>
      <c r="C24" s="1" t="s">
        <v>1576</v>
      </c>
      <c r="D24" s="1" t="s">
        <v>13</v>
      </c>
      <c r="E24" s="1" t="s">
        <v>1577</v>
      </c>
      <c r="F24" s="1" t="s">
        <v>1578</v>
      </c>
      <c r="G24" s="1" t="s">
        <v>3395</v>
      </c>
      <c r="H24" s="1" t="s">
        <v>17</v>
      </c>
      <c r="I24" s="1" t="s">
        <v>17</v>
      </c>
      <c r="J24" s="1">
        <v>5</v>
      </c>
      <c r="K24" s="2">
        <v>5</v>
      </c>
      <c r="L24" s="11">
        <f t="shared" si="0"/>
        <v>10</v>
      </c>
      <c r="M24" s="1">
        <v>2014</v>
      </c>
      <c r="N24" s="1">
        <v>2016</v>
      </c>
      <c r="O24" s="3">
        <v>35996</v>
      </c>
    </row>
    <row r="25" spans="1:15" s="1" customFormat="1" x14ac:dyDescent="0.2">
      <c r="A25" s="4">
        <v>21</v>
      </c>
      <c r="B25" s="4" t="s">
        <v>3135</v>
      </c>
      <c r="C25" s="1" t="s">
        <v>1346</v>
      </c>
      <c r="D25" s="1" t="s">
        <v>13</v>
      </c>
      <c r="E25" s="1" t="s">
        <v>1347</v>
      </c>
      <c r="F25" s="1" t="s">
        <v>1348</v>
      </c>
      <c r="G25" s="1" t="s">
        <v>3395</v>
      </c>
      <c r="H25" s="1" t="s">
        <v>18</v>
      </c>
      <c r="I25" s="1" t="s">
        <v>15</v>
      </c>
      <c r="J25" s="1">
        <v>5</v>
      </c>
      <c r="K25" s="2">
        <v>5</v>
      </c>
      <c r="L25" s="11">
        <f t="shared" si="0"/>
        <v>10</v>
      </c>
      <c r="M25" s="1">
        <v>2014</v>
      </c>
      <c r="N25" s="1">
        <v>2016</v>
      </c>
      <c r="O25" s="3">
        <v>36403</v>
      </c>
    </row>
    <row r="26" spans="1:15" s="1" customFormat="1" x14ac:dyDescent="0.2">
      <c r="A26" s="4">
        <v>22</v>
      </c>
      <c r="B26" s="4" t="s">
        <v>3136</v>
      </c>
      <c r="C26" s="1" t="s">
        <v>1083</v>
      </c>
      <c r="D26" s="1" t="s">
        <v>13</v>
      </c>
      <c r="E26" s="1" t="s">
        <v>1574</v>
      </c>
      <c r="F26" s="1" t="s">
        <v>1575</v>
      </c>
      <c r="G26" s="1" t="s">
        <v>3395</v>
      </c>
      <c r="H26" s="1" t="s">
        <v>15</v>
      </c>
      <c r="I26" s="1" t="s">
        <v>15</v>
      </c>
      <c r="J26" s="1">
        <v>5</v>
      </c>
      <c r="K26" s="2">
        <v>5</v>
      </c>
      <c r="L26" s="11">
        <f t="shared" si="0"/>
        <v>10</v>
      </c>
      <c r="M26" s="1">
        <v>2014</v>
      </c>
      <c r="N26" s="1">
        <v>2016</v>
      </c>
      <c r="O26" s="3">
        <v>36037</v>
      </c>
    </row>
    <row r="27" spans="1:15" s="1" customFormat="1" x14ac:dyDescent="0.2">
      <c r="A27" s="4">
        <v>23</v>
      </c>
      <c r="B27" s="4" t="s">
        <v>3137</v>
      </c>
      <c r="C27" s="1" t="s">
        <v>1743</v>
      </c>
      <c r="D27" s="1" t="s">
        <v>13</v>
      </c>
      <c r="E27" s="1" t="s">
        <v>1744</v>
      </c>
      <c r="F27" s="1" t="s">
        <v>1745</v>
      </c>
      <c r="G27" s="1" t="s">
        <v>3395</v>
      </c>
      <c r="H27" s="1" t="s">
        <v>97</v>
      </c>
      <c r="I27" s="1" t="s">
        <v>97</v>
      </c>
      <c r="J27" s="1">
        <v>5</v>
      </c>
      <c r="K27" s="2">
        <v>5</v>
      </c>
      <c r="L27" s="11">
        <f t="shared" si="0"/>
        <v>10</v>
      </c>
      <c r="M27" s="1">
        <v>2014</v>
      </c>
      <c r="N27" s="1">
        <v>2016</v>
      </c>
      <c r="O27" s="3">
        <v>35906</v>
      </c>
    </row>
    <row r="28" spans="1:15" s="1" customFormat="1" x14ac:dyDescent="0.2">
      <c r="A28" s="4">
        <v>24</v>
      </c>
      <c r="B28" s="4" t="s">
        <v>3138</v>
      </c>
      <c r="C28" s="1" t="s">
        <v>1523</v>
      </c>
      <c r="D28" s="1" t="s">
        <v>13</v>
      </c>
      <c r="E28" s="1" t="s">
        <v>1524</v>
      </c>
      <c r="F28" s="1" t="s">
        <v>1525</v>
      </c>
      <c r="G28" s="1" t="s">
        <v>3395</v>
      </c>
      <c r="H28" s="1" t="s">
        <v>97</v>
      </c>
      <c r="I28" s="1" t="s">
        <v>97</v>
      </c>
      <c r="J28" s="1">
        <v>5</v>
      </c>
      <c r="K28" s="2">
        <v>5</v>
      </c>
      <c r="L28" s="11">
        <f t="shared" si="0"/>
        <v>10</v>
      </c>
      <c r="M28" s="1">
        <v>2014</v>
      </c>
      <c r="N28" s="1">
        <v>2016</v>
      </c>
      <c r="O28" s="3">
        <v>35906</v>
      </c>
    </row>
    <row r="29" spans="1:15" s="1" customFormat="1" x14ac:dyDescent="0.2">
      <c r="A29" s="4">
        <v>25</v>
      </c>
      <c r="B29" s="4" t="s">
        <v>3139</v>
      </c>
      <c r="C29" s="1" t="s">
        <v>2227</v>
      </c>
      <c r="D29" s="1" t="s">
        <v>13</v>
      </c>
      <c r="E29" s="1" t="s">
        <v>2228</v>
      </c>
      <c r="F29" s="1" t="s">
        <v>2229</v>
      </c>
      <c r="G29" s="1" t="s">
        <v>3395</v>
      </c>
      <c r="H29" s="1" t="s">
        <v>97</v>
      </c>
      <c r="I29" s="1" t="s">
        <v>97</v>
      </c>
      <c r="J29" s="1">
        <v>5</v>
      </c>
      <c r="K29" s="2">
        <v>4.83</v>
      </c>
      <c r="L29" s="11">
        <f t="shared" si="0"/>
        <v>9.83</v>
      </c>
      <c r="M29" s="1">
        <v>2014</v>
      </c>
      <c r="N29" s="1">
        <v>2016</v>
      </c>
      <c r="O29" s="3">
        <v>35922</v>
      </c>
    </row>
    <row r="30" spans="1:15" s="1" customFormat="1" x14ac:dyDescent="0.2">
      <c r="A30" s="4">
        <v>26</v>
      </c>
      <c r="B30" s="4" t="s">
        <v>3140</v>
      </c>
      <c r="C30" s="1" t="s">
        <v>2123</v>
      </c>
      <c r="D30" s="1" t="s">
        <v>13</v>
      </c>
      <c r="E30" s="1" t="s">
        <v>2124</v>
      </c>
      <c r="F30" s="1" t="s">
        <v>2125</v>
      </c>
      <c r="G30" s="1" t="s">
        <v>3395</v>
      </c>
      <c r="H30" s="1" t="s">
        <v>66</v>
      </c>
      <c r="I30" s="1" t="s">
        <v>66</v>
      </c>
      <c r="J30" s="1">
        <v>5</v>
      </c>
      <c r="K30" s="2">
        <v>4.92</v>
      </c>
      <c r="L30" s="11">
        <f t="shared" si="0"/>
        <v>9.92</v>
      </c>
      <c r="M30" s="1">
        <v>2013</v>
      </c>
      <c r="N30" s="1">
        <v>2015</v>
      </c>
      <c r="O30" s="3">
        <v>35411</v>
      </c>
    </row>
    <row r="31" spans="1:15" s="1" customFormat="1" x14ac:dyDescent="0.2">
      <c r="A31" s="4">
        <v>27</v>
      </c>
      <c r="B31" s="4" t="s">
        <v>3141</v>
      </c>
      <c r="C31" s="1" t="s">
        <v>540</v>
      </c>
      <c r="D31" s="1" t="s">
        <v>19</v>
      </c>
      <c r="E31" s="1" t="s">
        <v>541</v>
      </c>
      <c r="F31" s="1" t="s">
        <v>542</v>
      </c>
      <c r="G31" s="1" t="s">
        <v>3395</v>
      </c>
      <c r="H31" s="1" t="s">
        <v>15</v>
      </c>
      <c r="I31" s="1" t="s">
        <v>15</v>
      </c>
      <c r="J31" s="1">
        <v>5</v>
      </c>
      <c r="K31" s="2">
        <v>5</v>
      </c>
      <c r="L31" s="11">
        <f t="shared" si="0"/>
        <v>10</v>
      </c>
      <c r="M31" s="1">
        <v>2014</v>
      </c>
      <c r="N31" s="1">
        <v>2016</v>
      </c>
      <c r="O31" s="3">
        <v>35642</v>
      </c>
    </row>
    <row r="32" spans="1:15" s="1" customFormat="1" x14ac:dyDescent="0.2">
      <c r="A32" s="4">
        <v>28</v>
      </c>
      <c r="B32" s="4" t="s">
        <v>3142</v>
      </c>
      <c r="C32" s="1" t="s">
        <v>270</v>
      </c>
      <c r="D32" s="1" t="s">
        <v>13</v>
      </c>
      <c r="E32" s="1" t="s">
        <v>271</v>
      </c>
      <c r="F32" s="1" t="s">
        <v>272</v>
      </c>
      <c r="G32" s="1" t="s">
        <v>3395</v>
      </c>
      <c r="H32" s="1" t="s">
        <v>15</v>
      </c>
      <c r="I32" s="1" t="s">
        <v>15</v>
      </c>
      <c r="J32" s="1">
        <v>5</v>
      </c>
      <c r="K32" s="2">
        <v>5</v>
      </c>
      <c r="L32" s="11">
        <f t="shared" si="0"/>
        <v>10</v>
      </c>
      <c r="M32" s="1">
        <v>2014</v>
      </c>
      <c r="N32" s="1">
        <v>2016</v>
      </c>
      <c r="O32" s="3">
        <v>36141</v>
      </c>
    </row>
    <row r="33" spans="1:15" s="1" customFormat="1" x14ac:dyDescent="0.2">
      <c r="A33" s="4">
        <v>29</v>
      </c>
      <c r="B33" s="4" t="s">
        <v>3143</v>
      </c>
      <c r="C33" s="1" t="s">
        <v>777</v>
      </c>
      <c r="D33" s="1" t="s">
        <v>13</v>
      </c>
      <c r="E33" s="1" t="s">
        <v>614</v>
      </c>
      <c r="F33" s="1" t="s">
        <v>778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0"/>
        <v>10</v>
      </c>
      <c r="M33" s="1">
        <v>2014</v>
      </c>
      <c r="N33" s="1">
        <v>2016</v>
      </c>
      <c r="O33" s="3">
        <v>36240</v>
      </c>
    </row>
    <row r="34" spans="1:15" s="1" customFormat="1" x14ac:dyDescent="0.2">
      <c r="A34" s="4">
        <v>30</v>
      </c>
      <c r="B34" s="4" t="s">
        <v>3144</v>
      </c>
      <c r="C34" s="1" t="s">
        <v>1092</v>
      </c>
      <c r="D34" s="1" t="s">
        <v>13</v>
      </c>
      <c r="E34" s="1" t="s">
        <v>1093</v>
      </c>
      <c r="F34" s="1" t="s">
        <v>1094</v>
      </c>
      <c r="G34" s="1" t="s">
        <v>3395</v>
      </c>
      <c r="H34" s="1" t="s">
        <v>49</v>
      </c>
      <c r="I34" s="1" t="s">
        <v>15</v>
      </c>
      <c r="J34" s="1">
        <v>5</v>
      </c>
      <c r="K34" s="2">
        <v>5</v>
      </c>
      <c r="L34" s="11">
        <f t="shared" si="0"/>
        <v>10</v>
      </c>
      <c r="M34" s="1">
        <v>2013</v>
      </c>
      <c r="N34" s="1">
        <v>2015</v>
      </c>
      <c r="O34" s="3">
        <v>35694</v>
      </c>
    </row>
    <row r="35" spans="1:15" s="1" customFormat="1" x14ac:dyDescent="0.2">
      <c r="A35" s="4">
        <v>31</v>
      </c>
      <c r="B35" s="4" t="s">
        <v>3145</v>
      </c>
      <c r="C35" s="1" t="s">
        <v>358</v>
      </c>
      <c r="D35" s="1" t="s">
        <v>13</v>
      </c>
      <c r="E35" s="1" t="s">
        <v>112</v>
      </c>
      <c r="F35" s="1" t="s">
        <v>243</v>
      </c>
      <c r="G35" s="1" t="s">
        <v>3395</v>
      </c>
      <c r="H35" s="1" t="s">
        <v>15</v>
      </c>
      <c r="I35" s="1" t="s">
        <v>15</v>
      </c>
      <c r="J35" s="1">
        <v>5</v>
      </c>
      <c r="K35" s="2">
        <v>5</v>
      </c>
      <c r="L35" s="11">
        <f t="shared" si="0"/>
        <v>10</v>
      </c>
      <c r="M35" s="1">
        <v>2014</v>
      </c>
      <c r="N35" s="1">
        <v>2016</v>
      </c>
      <c r="O35" s="3">
        <v>36032</v>
      </c>
    </row>
    <row r="36" spans="1:15" s="1" customFormat="1" x14ac:dyDescent="0.2">
      <c r="A36" s="4">
        <v>32</v>
      </c>
      <c r="B36" s="4" t="s">
        <v>3146</v>
      </c>
      <c r="C36" s="1" t="s">
        <v>2121</v>
      </c>
      <c r="D36" s="1" t="s">
        <v>13</v>
      </c>
      <c r="E36" s="1" t="s">
        <v>1946</v>
      </c>
      <c r="F36" s="1" t="s">
        <v>2122</v>
      </c>
      <c r="G36" s="1" t="s">
        <v>3395</v>
      </c>
      <c r="H36" s="1" t="s">
        <v>97</v>
      </c>
      <c r="I36" s="1" t="s">
        <v>97</v>
      </c>
      <c r="J36" s="1">
        <v>5</v>
      </c>
      <c r="K36" s="2">
        <v>4.92</v>
      </c>
      <c r="L36" s="11">
        <f t="shared" si="0"/>
        <v>9.92</v>
      </c>
      <c r="M36" s="1">
        <v>2014</v>
      </c>
      <c r="N36" s="1">
        <v>2016</v>
      </c>
      <c r="O36" s="3">
        <v>36129</v>
      </c>
    </row>
    <row r="37" spans="1:15" s="1" customFormat="1" x14ac:dyDescent="0.2">
      <c r="A37" s="4">
        <v>33</v>
      </c>
      <c r="B37" s="4" t="s">
        <v>3147</v>
      </c>
      <c r="C37" s="1" t="s">
        <v>1361</v>
      </c>
      <c r="D37" s="1" t="s">
        <v>13</v>
      </c>
      <c r="E37" s="1" t="s">
        <v>641</v>
      </c>
      <c r="F37" s="1" t="s">
        <v>197</v>
      </c>
      <c r="G37" s="1" t="s">
        <v>3395</v>
      </c>
      <c r="H37" s="1" t="s">
        <v>18</v>
      </c>
      <c r="I37" s="1" t="s">
        <v>18</v>
      </c>
      <c r="J37" s="1">
        <v>5</v>
      </c>
      <c r="K37" s="2">
        <v>5</v>
      </c>
      <c r="L37" s="11">
        <f t="shared" si="0"/>
        <v>10</v>
      </c>
      <c r="M37" s="1">
        <v>2014</v>
      </c>
      <c r="N37" s="1">
        <v>2016</v>
      </c>
      <c r="O37" s="3">
        <v>36328</v>
      </c>
    </row>
    <row r="38" spans="1:15" s="1" customFormat="1" x14ac:dyDescent="0.2">
      <c r="A38" s="4">
        <v>34</v>
      </c>
      <c r="B38" s="4" t="s">
        <v>3148</v>
      </c>
      <c r="C38" s="1" t="s">
        <v>1283</v>
      </c>
      <c r="D38" s="1" t="s">
        <v>19</v>
      </c>
      <c r="E38" s="1" t="s">
        <v>1284</v>
      </c>
      <c r="F38" s="1" t="s">
        <v>295</v>
      </c>
      <c r="G38" s="1" t="s">
        <v>3395</v>
      </c>
      <c r="H38" s="1" t="s">
        <v>49</v>
      </c>
      <c r="I38" s="1" t="s">
        <v>15</v>
      </c>
      <c r="J38" s="1">
        <v>5</v>
      </c>
      <c r="K38" s="2">
        <v>5</v>
      </c>
      <c r="L38" s="11">
        <f t="shared" si="0"/>
        <v>10</v>
      </c>
      <c r="M38" s="1">
        <v>2014</v>
      </c>
      <c r="N38" s="1">
        <v>2016</v>
      </c>
      <c r="O38" s="3">
        <v>35840</v>
      </c>
    </row>
    <row r="39" spans="1:15" s="1" customFormat="1" x14ac:dyDescent="0.2">
      <c r="A39" s="4">
        <v>35</v>
      </c>
      <c r="B39" s="4" t="s">
        <v>3149</v>
      </c>
      <c r="C39" s="1" t="s">
        <v>1749</v>
      </c>
      <c r="D39" s="1" t="s">
        <v>13</v>
      </c>
      <c r="E39" s="1" t="s">
        <v>468</v>
      </c>
      <c r="F39" s="1" t="s">
        <v>1022</v>
      </c>
      <c r="G39" s="1" t="s">
        <v>3395</v>
      </c>
      <c r="H39" s="1" t="s">
        <v>15</v>
      </c>
      <c r="I39" s="1" t="s">
        <v>15</v>
      </c>
      <c r="J39" s="1">
        <v>5</v>
      </c>
      <c r="K39" s="2">
        <v>5</v>
      </c>
      <c r="L39" s="11">
        <f t="shared" si="0"/>
        <v>10</v>
      </c>
      <c r="M39" s="1">
        <v>2014</v>
      </c>
      <c r="N39" s="1">
        <v>2016</v>
      </c>
      <c r="O39" s="3">
        <v>36160</v>
      </c>
    </row>
    <row r="40" spans="1:15" s="1" customFormat="1" x14ac:dyDescent="0.2">
      <c r="A40" s="4">
        <v>36</v>
      </c>
      <c r="B40" s="4" t="s">
        <v>3150</v>
      </c>
      <c r="C40" s="1" t="s">
        <v>1291</v>
      </c>
      <c r="D40" s="1" t="s">
        <v>13</v>
      </c>
      <c r="E40" s="1" t="s">
        <v>1292</v>
      </c>
      <c r="F40" s="1" t="s">
        <v>1293</v>
      </c>
      <c r="G40" s="1" t="s">
        <v>3395</v>
      </c>
      <c r="H40" s="1" t="s">
        <v>365</v>
      </c>
      <c r="I40" s="1" t="s">
        <v>15</v>
      </c>
      <c r="J40" s="1">
        <v>5</v>
      </c>
      <c r="K40" s="2">
        <v>5</v>
      </c>
      <c r="L40" s="11">
        <f t="shared" si="0"/>
        <v>10</v>
      </c>
      <c r="M40" s="1">
        <v>2014</v>
      </c>
      <c r="N40" s="1">
        <v>2016</v>
      </c>
      <c r="O40" s="3">
        <v>35768</v>
      </c>
    </row>
    <row r="41" spans="1:15" s="1" customFormat="1" x14ac:dyDescent="0.2">
      <c r="A41" s="4">
        <v>37</v>
      </c>
      <c r="B41" s="4" t="s">
        <v>3151</v>
      </c>
      <c r="C41" s="1" t="s">
        <v>1843</v>
      </c>
      <c r="D41" s="1" t="s">
        <v>19</v>
      </c>
      <c r="E41" s="1" t="s">
        <v>1844</v>
      </c>
      <c r="F41" s="1" t="s">
        <v>1845</v>
      </c>
      <c r="G41" s="1" t="s">
        <v>3395</v>
      </c>
      <c r="H41" s="1" t="s">
        <v>15</v>
      </c>
      <c r="I41" s="1" t="s">
        <v>15</v>
      </c>
      <c r="J41" s="1">
        <v>5</v>
      </c>
      <c r="K41" s="2">
        <v>5</v>
      </c>
      <c r="L41" s="11">
        <f t="shared" si="0"/>
        <v>10</v>
      </c>
      <c r="M41" s="1">
        <v>2014</v>
      </c>
      <c r="N41" s="1">
        <v>2016</v>
      </c>
      <c r="O41" s="3">
        <v>36032</v>
      </c>
    </row>
    <row r="42" spans="1:15" s="1" customFormat="1" x14ac:dyDescent="0.2">
      <c r="A42" s="4">
        <v>38</v>
      </c>
      <c r="B42" s="4" t="s">
        <v>3152</v>
      </c>
      <c r="C42" s="1" t="s">
        <v>925</v>
      </c>
      <c r="D42" s="1" t="s">
        <v>19</v>
      </c>
      <c r="E42" s="1" t="s">
        <v>926</v>
      </c>
      <c r="F42" s="1" t="s">
        <v>80</v>
      </c>
      <c r="G42" s="1" t="s">
        <v>3395</v>
      </c>
      <c r="H42" s="1" t="s">
        <v>15</v>
      </c>
      <c r="I42" s="1" t="s">
        <v>15</v>
      </c>
      <c r="J42" s="1">
        <v>5</v>
      </c>
      <c r="K42" s="2">
        <v>5</v>
      </c>
      <c r="L42" s="11">
        <f t="shared" si="0"/>
        <v>10</v>
      </c>
      <c r="M42" s="1">
        <v>2014</v>
      </c>
      <c r="N42" s="1">
        <v>2016</v>
      </c>
      <c r="O42" s="3">
        <v>35914</v>
      </c>
    </row>
    <row r="43" spans="1:15" s="1" customFormat="1" x14ac:dyDescent="0.2">
      <c r="A43" s="4">
        <v>39</v>
      </c>
      <c r="B43" s="4" t="s">
        <v>3153</v>
      </c>
      <c r="C43" s="1" t="s">
        <v>65</v>
      </c>
      <c r="D43" s="1" t="s">
        <v>13</v>
      </c>
      <c r="E43" s="1" t="s">
        <v>169</v>
      </c>
      <c r="F43" s="1" t="s">
        <v>2244</v>
      </c>
      <c r="G43" s="1" t="s">
        <v>3395</v>
      </c>
      <c r="H43" s="1" t="s">
        <v>49</v>
      </c>
      <c r="I43" s="1" t="s">
        <v>49</v>
      </c>
      <c r="J43" s="1">
        <v>5</v>
      </c>
      <c r="K43" s="2">
        <v>4.83</v>
      </c>
      <c r="L43" s="11">
        <f t="shared" si="0"/>
        <v>9.83</v>
      </c>
      <c r="M43" s="1">
        <v>2014</v>
      </c>
      <c r="N43" s="1">
        <v>2016</v>
      </c>
      <c r="O43" s="3">
        <v>36096</v>
      </c>
    </row>
    <row r="44" spans="1:15" s="1" customFormat="1" x14ac:dyDescent="0.2">
      <c r="A44" s="4">
        <v>40</v>
      </c>
      <c r="B44" s="4" t="s">
        <v>3154</v>
      </c>
      <c r="C44" s="1" t="s">
        <v>1762</v>
      </c>
      <c r="D44" s="1" t="s">
        <v>19</v>
      </c>
      <c r="E44" s="1" t="s">
        <v>1763</v>
      </c>
      <c r="F44" s="1" t="s">
        <v>1764</v>
      </c>
      <c r="G44" s="1" t="s">
        <v>3395</v>
      </c>
      <c r="H44" s="1" t="s">
        <v>97</v>
      </c>
      <c r="I44" s="1" t="s">
        <v>97</v>
      </c>
      <c r="J44" s="1">
        <v>5</v>
      </c>
      <c r="K44" s="2">
        <v>5</v>
      </c>
      <c r="L44" s="11">
        <f t="shared" si="0"/>
        <v>10</v>
      </c>
      <c r="M44" s="1">
        <v>2013</v>
      </c>
      <c r="N44" s="1">
        <v>2015</v>
      </c>
      <c r="O44" s="3">
        <v>35651</v>
      </c>
    </row>
    <row r="45" spans="1:15" s="1" customFormat="1" x14ac:dyDescent="0.2">
      <c r="A45" s="4">
        <v>41</v>
      </c>
      <c r="B45" s="4" t="s">
        <v>3155</v>
      </c>
      <c r="C45" s="1" t="s">
        <v>1416</v>
      </c>
      <c r="D45" s="1" t="s">
        <v>13</v>
      </c>
      <c r="E45" s="1" t="s">
        <v>395</v>
      </c>
      <c r="F45" s="1" t="s">
        <v>1417</v>
      </c>
      <c r="G45" s="1" t="s">
        <v>3395</v>
      </c>
      <c r="H45" s="1" t="s">
        <v>15</v>
      </c>
      <c r="I45" s="1" t="s">
        <v>15</v>
      </c>
      <c r="J45" s="1">
        <v>5</v>
      </c>
      <c r="K45" s="2">
        <v>5</v>
      </c>
      <c r="L45" s="11">
        <f t="shared" si="0"/>
        <v>10</v>
      </c>
      <c r="M45" s="1">
        <v>2014</v>
      </c>
      <c r="N45" s="1">
        <v>2016</v>
      </c>
      <c r="O45" s="3">
        <v>35837</v>
      </c>
    </row>
    <row r="46" spans="1:15" s="1" customFormat="1" x14ac:dyDescent="0.2">
      <c r="A46" s="4">
        <v>42</v>
      </c>
      <c r="B46" s="4" t="s">
        <v>3156</v>
      </c>
      <c r="C46" s="1" t="s">
        <v>2155</v>
      </c>
      <c r="D46" s="1" t="s">
        <v>13</v>
      </c>
      <c r="E46" s="1" t="s">
        <v>626</v>
      </c>
      <c r="F46" s="1" t="s">
        <v>2156</v>
      </c>
      <c r="G46" s="1" t="s">
        <v>3395</v>
      </c>
      <c r="H46" s="1" t="s">
        <v>15</v>
      </c>
      <c r="I46" s="1" t="s">
        <v>15</v>
      </c>
      <c r="J46" s="1">
        <v>5</v>
      </c>
      <c r="K46" s="2">
        <v>4.92</v>
      </c>
      <c r="L46" s="11">
        <f t="shared" si="0"/>
        <v>9.92</v>
      </c>
      <c r="M46" s="1">
        <v>2014</v>
      </c>
      <c r="N46" s="1">
        <v>2016</v>
      </c>
      <c r="O46" s="3">
        <v>36336</v>
      </c>
    </row>
    <row r="47" spans="1:15" s="1" customFormat="1" x14ac:dyDescent="0.2">
      <c r="A47" s="4">
        <v>43</v>
      </c>
      <c r="B47" s="4" t="s">
        <v>3157</v>
      </c>
      <c r="C47" s="1" t="s">
        <v>438</v>
      </c>
      <c r="D47" s="1" t="s">
        <v>19</v>
      </c>
      <c r="E47" s="1" t="s">
        <v>439</v>
      </c>
      <c r="F47" s="1" t="s">
        <v>440</v>
      </c>
      <c r="G47" s="1" t="s">
        <v>3395</v>
      </c>
      <c r="H47" s="1" t="s">
        <v>15</v>
      </c>
      <c r="I47" s="1" t="s">
        <v>15</v>
      </c>
      <c r="J47" s="1">
        <v>5</v>
      </c>
      <c r="K47" s="2">
        <v>5</v>
      </c>
      <c r="L47" s="11">
        <f t="shared" si="0"/>
        <v>10</v>
      </c>
      <c r="M47" s="1">
        <v>2014</v>
      </c>
      <c r="N47" s="1">
        <v>2016</v>
      </c>
      <c r="O47" s="3">
        <v>35848</v>
      </c>
    </row>
    <row r="48" spans="1:15" s="1" customFormat="1" x14ac:dyDescent="0.2">
      <c r="A48" s="4">
        <v>44</v>
      </c>
      <c r="B48" s="4" t="s">
        <v>3158</v>
      </c>
      <c r="C48" s="1" t="s">
        <v>1590</v>
      </c>
      <c r="D48" s="1" t="s">
        <v>19</v>
      </c>
      <c r="E48" s="1" t="s">
        <v>1591</v>
      </c>
      <c r="F48" s="1" t="s">
        <v>1592</v>
      </c>
      <c r="G48" s="1" t="s">
        <v>3395</v>
      </c>
      <c r="H48" s="1" t="s">
        <v>66</v>
      </c>
      <c r="I48" s="1" t="s">
        <v>66</v>
      </c>
      <c r="J48" s="1">
        <v>5</v>
      </c>
      <c r="K48" s="2">
        <v>5</v>
      </c>
      <c r="L48" s="11">
        <f t="shared" si="0"/>
        <v>10</v>
      </c>
      <c r="M48" s="1">
        <v>2014</v>
      </c>
      <c r="N48" s="1">
        <v>2016</v>
      </c>
      <c r="O48" s="3">
        <v>35645</v>
      </c>
    </row>
    <row r="49" spans="1:15" s="1" customFormat="1" x14ac:dyDescent="0.2">
      <c r="A49" s="4">
        <v>45</v>
      </c>
      <c r="B49" s="4" t="s">
        <v>3159</v>
      </c>
      <c r="C49" s="1" t="s">
        <v>1736</v>
      </c>
      <c r="D49" s="1" t="s">
        <v>13</v>
      </c>
      <c r="E49" s="1" t="s">
        <v>129</v>
      </c>
      <c r="F49" s="1" t="s">
        <v>526</v>
      </c>
      <c r="G49" s="1" t="s">
        <v>3395</v>
      </c>
      <c r="H49" s="1" t="s">
        <v>17</v>
      </c>
      <c r="I49" s="1" t="s">
        <v>17</v>
      </c>
      <c r="J49" s="1">
        <v>5</v>
      </c>
      <c r="K49" s="2">
        <v>5</v>
      </c>
      <c r="L49" s="11">
        <f t="shared" si="0"/>
        <v>10</v>
      </c>
      <c r="M49" s="1">
        <v>2014</v>
      </c>
      <c r="N49" s="1">
        <v>2016</v>
      </c>
      <c r="O49" s="3">
        <v>35917</v>
      </c>
    </row>
    <row r="50" spans="1:15" s="1" customFormat="1" x14ac:dyDescent="0.2">
      <c r="A50" s="4">
        <v>46</v>
      </c>
      <c r="B50" s="4" t="s">
        <v>3160</v>
      </c>
      <c r="C50" s="1" t="s">
        <v>465</v>
      </c>
      <c r="D50" s="1" t="s">
        <v>19</v>
      </c>
      <c r="E50" s="1" t="s">
        <v>466</v>
      </c>
      <c r="F50" s="1" t="s">
        <v>239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0"/>
        <v>10</v>
      </c>
      <c r="M50" s="1">
        <v>2014</v>
      </c>
      <c r="N50" s="1">
        <v>2016</v>
      </c>
      <c r="O50" s="3">
        <v>35813</v>
      </c>
    </row>
    <row r="51" spans="1:15" s="1" customFormat="1" x14ac:dyDescent="0.2">
      <c r="A51" s="4">
        <v>47</v>
      </c>
      <c r="B51" s="4" t="s">
        <v>3161</v>
      </c>
      <c r="C51" s="1" t="s">
        <v>1824</v>
      </c>
      <c r="D51" s="1" t="s">
        <v>13</v>
      </c>
      <c r="E51" s="1" t="s">
        <v>1825</v>
      </c>
      <c r="F51" s="1" t="s">
        <v>1826</v>
      </c>
      <c r="G51" s="1" t="s">
        <v>3395</v>
      </c>
      <c r="H51" s="1" t="s">
        <v>17</v>
      </c>
      <c r="I51" s="1" t="s">
        <v>17</v>
      </c>
      <c r="J51" s="1">
        <v>5</v>
      </c>
      <c r="K51" s="2">
        <v>5</v>
      </c>
      <c r="L51" s="11">
        <f t="shared" si="0"/>
        <v>10</v>
      </c>
      <c r="M51" s="1">
        <v>2013</v>
      </c>
      <c r="N51" s="1">
        <v>2016</v>
      </c>
      <c r="O51" s="3">
        <v>36094</v>
      </c>
    </row>
    <row r="52" spans="1:15" s="1" customFormat="1" x14ac:dyDescent="0.2">
      <c r="A52" s="4">
        <v>48</v>
      </c>
      <c r="B52" s="4" t="s">
        <v>3162</v>
      </c>
      <c r="C52" s="1" t="s">
        <v>2027</v>
      </c>
      <c r="D52" s="1" t="s">
        <v>19</v>
      </c>
      <c r="E52" s="1" t="s">
        <v>2028</v>
      </c>
      <c r="F52" s="1" t="s">
        <v>2029</v>
      </c>
      <c r="G52" s="1" t="s">
        <v>3399</v>
      </c>
      <c r="H52" s="1" t="s">
        <v>15</v>
      </c>
      <c r="I52" s="1" t="s">
        <v>15</v>
      </c>
      <c r="J52" s="1">
        <v>5</v>
      </c>
      <c r="K52" s="2">
        <v>5</v>
      </c>
      <c r="L52" s="11">
        <f t="shared" si="0"/>
        <v>10</v>
      </c>
      <c r="M52" s="1">
        <v>2014</v>
      </c>
      <c r="N52" s="1">
        <v>2016</v>
      </c>
      <c r="O52" s="3">
        <v>36327</v>
      </c>
    </row>
    <row r="53" spans="1:15" s="1" customFormat="1" x14ac:dyDescent="0.2">
      <c r="A53" s="4">
        <v>49</v>
      </c>
      <c r="B53" s="4" t="s">
        <v>3163</v>
      </c>
      <c r="C53" s="1" t="s">
        <v>2094</v>
      </c>
      <c r="D53" s="1" t="s">
        <v>13</v>
      </c>
      <c r="E53" s="1" t="s">
        <v>2095</v>
      </c>
      <c r="F53" s="1" t="s">
        <v>2096</v>
      </c>
      <c r="G53" s="1" t="s">
        <v>3395</v>
      </c>
      <c r="H53" s="1" t="s">
        <v>15</v>
      </c>
      <c r="I53" s="1" t="s">
        <v>15</v>
      </c>
      <c r="J53" s="1">
        <v>4.9400000000000004</v>
      </c>
      <c r="K53" s="2">
        <v>5</v>
      </c>
      <c r="L53" s="11">
        <f t="shared" si="0"/>
        <v>9.9400000000000013</v>
      </c>
      <c r="M53" s="1">
        <v>2014</v>
      </c>
      <c r="N53" s="1">
        <v>2016</v>
      </c>
      <c r="O53" s="3">
        <v>35491</v>
      </c>
    </row>
    <row r="54" spans="1:15" s="1" customFormat="1" x14ac:dyDescent="0.2">
      <c r="A54" s="4">
        <v>50</v>
      </c>
      <c r="B54" s="4" t="s">
        <v>3164</v>
      </c>
      <c r="C54" s="1" t="s">
        <v>1765</v>
      </c>
      <c r="D54" s="1" t="s">
        <v>13</v>
      </c>
      <c r="E54" s="1" t="s">
        <v>825</v>
      </c>
      <c r="F54" s="1" t="s">
        <v>1766</v>
      </c>
      <c r="G54" s="1" t="s">
        <v>3395</v>
      </c>
      <c r="H54" s="1" t="s">
        <v>17</v>
      </c>
      <c r="I54" s="1" t="s">
        <v>17</v>
      </c>
      <c r="J54" s="1">
        <v>5</v>
      </c>
      <c r="K54" s="2">
        <v>5</v>
      </c>
      <c r="L54" s="11">
        <f t="shared" si="0"/>
        <v>10</v>
      </c>
      <c r="M54" s="1">
        <v>2013</v>
      </c>
      <c r="N54" s="1">
        <v>2015</v>
      </c>
      <c r="O54" s="3">
        <v>35790</v>
      </c>
    </row>
    <row r="55" spans="1:15" s="1" customFormat="1" x14ac:dyDescent="0.2">
      <c r="A55" s="4">
        <v>51</v>
      </c>
      <c r="B55" s="4" t="s">
        <v>3165</v>
      </c>
      <c r="C55" s="1" t="s">
        <v>1598</v>
      </c>
      <c r="D55" s="1" t="s">
        <v>13</v>
      </c>
      <c r="E55" s="1" t="s">
        <v>1599</v>
      </c>
      <c r="F55" s="1" t="s">
        <v>1600</v>
      </c>
      <c r="G55" s="1" t="s">
        <v>3395</v>
      </c>
      <c r="H55" s="1" t="s">
        <v>15</v>
      </c>
      <c r="I55" s="1" t="s">
        <v>15</v>
      </c>
      <c r="J55" s="1">
        <v>5</v>
      </c>
      <c r="K55" s="2">
        <v>5</v>
      </c>
      <c r="L55" s="11">
        <f t="shared" si="0"/>
        <v>10</v>
      </c>
      <c r="M55" s="1">
        <v>2013</v>
      </c>
      <c r="N55" s="1">
        <v>2015</v>
      </c>
      <c r="O55" s="3">
        <v>36106</v>
      </c>
    </row>
    <row r="56" spans="1:15" s="1" customFormat="1" x14ac:dyDescent="0.2">
      <c r="A56" s="4">
        <v>52</v>
      </c>
      <c r="B56" s="4" t="s">
        <v>3166</v>
      </c>
      <c r="C56" s="1" t="s">
        <v>1663</v>
      </c>
      <c r="D56" s="1" t="s">
        <v>13</v>
      </c>
      <c r="E56" s="1" t="s">
        <v>1664</v>
      </c>
      <c r="F56" s="1" t="s">
        <v>1665</v>
      </c>
      <c r="G56" s="1" t="s">
        <v>3395</v>
      </c>
      <c r="H56" s="1" t="s">
        <v>15</v>
      </c>
      <c r="I56" s="1" t="s">
        <v>15</v>
      </c>
      <c r="J56" s="1">
        <v>5</v>
      </c>
      <c r="K56" s="2">
        <v>5</v>
      </c>
      <c r="L56" s="11">
        <f t="shared" si="0"/>
        <v>10</v>
      </c>
      <c r="M56" s="1">
        <v>2014</v>
      </c>
      <c r="N56" s="1">
        <v>2016</v>
      </c>
      <c r="O56" s="3">
        <v>35591</v>
      </c>
    </row>
    <row r="57" spans="1:15" s="1" customFormat="1" x14ac:dyDescent="0.2">
      <c r="A57" s="4">
        <v>53</v>
      </c>
      <c r="B57" s="4" t="s">
        <v>3167</v>
      </c>
      <c r="C57" s="1" t="s">
        <v>2055</v>
      </c>
      <c r="D57" s="1" t="s">
        <v>13</v>
      </c>
      <c r="E57" s="1" t="s">
        <v>705</v>
      </c>
      <c r="F57" s="1" t="s">
        <v>2056</v>
      </c>
      <c r="G57" s="1" t="s">
        <v>3395</v>
      </c>
      <c r="H57" s="1" t="s">
        <v>15</v>
      </c>
      <c r="I57" s="1" t="s">
        <v>15</v>
      </c>
      <c r="J57" s="1">
        <v>5</v>
      </c>
      <c r="K57" s="2">
        <v>5</v>
      </c>
      <c r="L57" s="11">
        <f t="shared" si="0"/>
        <v>10</v>
      </c>
      <c r="M57" s="1">
        <v>2014</v>
      </c>
      <c r="N57" s="1">
        <v>2016</v>
      </c>
      <c r="O57" s="3">
        <v>35748</v>
      </c>
    </row>
    <row r="58" spans="1:15" s="1" customFormat="1" x14ac:dyDescent="0.2">
      <c r="A58" s="4">
        <v>54</v>
      </c>
      <c r="B58" s="4" t="s">
        <v>3168</v>
      </c>
      <c r="C58" s="1" t="s">
        <v>760</v>
      </c>
      <c r="D58" s="1" t="s">
        <v>13</v>
      </c>
      <c r="E58" s="1" t="s">
        <v>761</v>
      </c>
      <c r="F58" s="1" t="s">
        <v>762</v>
      </c>
      <c r="G58" s="1" t="s">
        <v>3395</v>
      </c>
      <c r="H58" s="1" t="s">
        <v>15</v>
      </c>
      <c r="I58" s="1" t="s">
        <v>15</v>
      </c>
      <c r="J58" s="1">
        <v>5</v>
      </c>
      <c r="K58" s="2">
        <v>5</v>
      </c>
      <c r="L58" s="11">
        <f t="shared" si="0"/>
        <v>10</v>
      </c>
      <c r="M58" s="1">
        <v>2014</v>
      </c>
      <c r="N58" s="1">
        <v>2016</v>
      </c>
      <c r="O58" s="3">
        <v>36292</v>
      </c>
    </row>
    <row r="59" spans="1:15" s="1" customFormat="1" x14ac:dyDescent="0.2">
      <c r="A59" s="4">
        <v>55</v>
      </c>
      <c r="B59" s="4" t="s">
        <v>3169</v>
      </c>
      <c r="C59" s="1" t="s">
        <v>814</v>
      </c>
      <c r="D59" s="1" t="s">
        <v>13</v>
      </c>
      <c r="E59" s="1" t="s">
        <v>815</v>
      </c>
      <c r="F59" s="1" t="s">
        <v>816</v>
      </c>
      <c r="G59" s="1" t="s">
        <v>3395</v>
      </c>
      <c r="H59" s="1" t="s">
        <v>15</v>
      </c>
      <c r="I59" s="1" t="s">
        <v>15</v>
      </c>
      <c r="J59" s="1">
        <v>5</v>
      </c>
      <c r="K59" s="2">
        <v>5</v>
      </c>
      <c r="L59" s="11">
        <f t="shared" si="0"/>
        <v>10</v>
      </c>
      <c r="M59" s="1">
        <v>2014</v>
      </c>
      <c r="N59" s="1">
        <v>2016</v>
      </c>
      <c r="O59" s="3">
        <v>36139</v>
      </c>
    </row>
    <row r="60" spans="1:15" s="1" customFormat="1" x14ac:dyDescent="0.2">
      <c r="A60" s="4">
        <v>56</v>
      </c>
      <c r="B60" s="4" t="s">
        <v>3170</v>
      </c>
      <c r="C60" s="1" t="s">
        <v>454</v>
      </c>
      <c r="D60" s="1" t="s">
        <v>13</v>
      </c>
      <c r="E60" s="1" t="s">
        <v>72</v>
      </c>
      <c r="F60" s="1" t="s">
        <v>455</v>
      </c>
      <c r="G60" s="1" t="s">
        <v>3395</v>
      </c>
      <c r="H60" s="1" t="s">
        <v>15</v>
      </c>
      <c r="I60" s="1" t="s">
        <v>15</v>
      </c>
      <c r="J60" s="1">
        <v>5</v>
      </c>
      <c r="K60" s="2">
        <v>5</v>
      </c>
      <c r="L60" s="11">
        <f t="shared" si="0"/>
        <v>10</v>
      </c>
      <c r="M60" s="1">
        <v>2014</v>
      </c>
      <c r="N60" s="1">
        <v>2016</v>
      </c>
      <c r="O60" s="3">
        <v>35830</v>
      </c>
    </row>
    <row r="61" spans="1:15" s="1" customFormat="1" x14ac:dyDescent="0.2">
      <c r="A61" s="4">
        <v>57</v>
      </c>
      <c r="B61" s="4" t="s">
        <v>3171</v>
      </c>
      <c r="C61" s="1" t="s">
        <v>1277</v>
      </c>
      <c r="D61" s="1" t="s">
        <v>13</v>
      </c>
      <c r="E61" s="1" t="s">
        <v>54</v>
      </c>
      <c r="F61" s="1" t="s">
        <v>1278</v>
      </c>
      <c r="G61" s="1" t="s">
        <v>3395</v>
      </c>
      <c r="H61" s="1" t="s">
        <v>15</v>
      </c>
      <c r="I61" s="1" t="s">
        <v>15</v>
      </c>
      <c r="J61" s="1">
        <v>5</v>
      </c>
      <c r="K61" s="2">
        <v>5</v>
      </c>
      <c r="L61" s="11">
        <f t="shared" si="0"/>
        <v>10</v>
      </c>
      <c r="M61" s="1">
        <v>2014</v>
      </c>
      <c r="N61" s="1">
        <v>2016</v>
      </c>
      <c r="O61" s="3">
        <v>35889</v>
      </c>
    </row>
    <row r="62" spans="1:15" s="1" customFormat="1" x14ac:dyDescent="0.2">
      <c r="A62" s="4">
        <v>58</v>
      </c>
      <c r="B62" s="4" t="s">
        <v>3172</v>
      </c>
      <c r="C62" s="1" t="s">
        <v>1111</v>
      </c>
      <c r="D62" s="1" t="s">
        <v>13</v>
      </c>
      <c r="E62" s="1" t="s">
        <v>1112</v>
      </c>
      <c r="F62" s="1" t="s">
        <v>26</v>
      </c>
      <c r="G62" s="1" t="s">
        <v>3395</v>
      </c>
      <c r="H62" s="1" t="s">
        <v>15</v>
      </c>
      <c r="I62" s="1" t="s">
        <v>15</v>
      </c>
      <c r="J62" s="1">
        <v>5</v>
      </c>
      <c r="K62" s="2">
        <v>5</v>
      </c>
      <c r="L62" s="11">
        <f t="shared" si="0"/>
        <v>10</v>
      </c>
      <c r="M62" s="1">
        <v>2013</v>
      </c>
      <c r="N62" s="1">
        <v>2015</v>
      </c>
      <c r="O62" s="3">
        <v>35461</v>
      </c>
    </row>
    <row r="63" spans="1:15" s="1" customFormat="1" x14ac:dyDescent="0.2">
      <c r="A63" s="4">
        <v>59</v>
      </c>
      <c r="B63" s="4" t="s">
        <v>3173</v>
      </c>
      <c r="C63" s="1" t="s">
        <v>1106</v>
      </c>
      <c r="D63" s="1" t="s">
        <v>13</v>
      </c>
      <c r="E63" s="1" t="s">
        <v>1107</v>
      </c>
      <c r="F63" s="1" t="s">
        <v>232</v>
      </c>
      <c r="G63" s="1" t="s">
        <v>3395</v>
      </c>
      <c r="H63" s="1" t="s">
        <v>15</v>
      </c>
      <c r="I63" s="1" t="s">
        <v>15</v>
      </c>
      <c r="J63" s="1">
        <v>5</v>
      </c>
      <c r="K63" s="2">
        <v>5</v>
      </c>
      <c r="L63" s="11">
        <f t="shared" si="0"/>
        <v>10</v>
      </c>
      <c r="M63" s="1">
        <v>2013</v>
      </c>
      <c r="N63" s="1">
        <v>2015</v>
      </c>
      <c r="O63" s="3">
        <v>35502</v>
      </c>
    </row>
    <row r="64" spans="1:15" s="1" customFormat="1" x14ac:dyDescent="0.2">
      <c r="A64" s="4">
        <v>60</v>
      </c>
      <c r="B64" s="4" t="s">
        <v>3174</v>
      </c>
      <c r="C64" s="1" t="s">
        <v>444</v>
      </c>
      <c r="D64" s="1" t="s">
        <v>13</v>
      </c>
      <c r="E64" s="1" t="s">
        <v>445</v>
      </c>
      <c r="F64" s="1" t="s">
        <v>446</v>
      </c>
      <c r="G64" s="1" t="s">
        <v>3399</v>
      </c>
      <c r="H64" s="1" t="s">
        <v>15</v>
      </c>
      <c r="I64" s="1" t="s">
        <v>15</v>
      </c>
      <c r="J64" s="1">
        <v>5</v>
      </c>
      <c r="K64" s="2">
        <v>5</v>
      </c>
      <c r="L64" s="11">
        <f t="shared" si="0"/>
        <v>10</v>
      </c>
      <c r="M64" s="1">
        <v>2014</v>
      </c>
      <c r="N64" s="1">
        <v>2016</v>
      </c>
      <c r="O64" s="3">
        <v>35842</v>
      </c>
    </row>
    <row r="65" spans="1:15" s="1" customFormat="1" x14ac:dyDescent="0.2">
      <c r="A65" s="4">
        <v>61</v>
      </c>
      <c r="B65" s="4" t="s">
        <v>3175</v>
      </c>
      <c r="C65" s="1" t="s">
        <v>244</v>
      </c>
      <c r="D65" s="1" t="s">
        <v>19</v>
      </c>
      <c r="E65" s="1" t="s">
        <v>1910</v>
      </c>
      <c r="F65" s="1" t="s">
        <v>2093</v>
      </c>
      <c r="G65" s="1" t="s">
        <v>3395</v>
      </c>
      <c r="H65" s="1" t="s">
        <v>15</v>
      </c>
      <c r="I65" s="1" t="s">
        <v>15</v>
      </c>
      <c r="J65" s="1">
        <v>4.9400000000000004</v>
      </c>
      <c r="K65" s="2">
        <v>5</v>
      </c>
      <c r="L65" s="11">
        <f t="shared" si="0"/>
        <v>9.9400000000000013</v>
      </c>
      <c r="M65" s="1">
        <v>2014</v>
      </c>
      <c r="N65" s="1">
        <v>2016</v>
      </c>
      <c r="O65" s="3">
        <v>36018</v>
      </c>
    </row>
    <row r="66" spans="1:15" s="1" customFormat="1" x14ac:dyDescent="0.2">
      <c r="A66" s="4">
        <v>62</v>
      </c>
      <c r="B66" s="4" t="s">
        <v>3176</v>
      </c>
      <c r="C66" s="1" t="s">
        <v>1016</v>
      </c>
      <c r="D66" s="1" t="s">
        <v>19</v>
      </c>
      <c r="E66" s="1" t="s">
        <v>1017</v>
      </c>
      <c r="F66" s="1" t="s">
        <v>1018</v>
      </c>
      <c r="G66" s="1" t="s">
        <v>3395</v>
      </c>
      <c r="H66" s="1" t="s">
        <v>15</v>
      </c>
      <c r="I66" s="1" t="s">
        <v>15</v>
      </c>
      <c r="J66" s="1">
        <v>5</v>
      </c>
      <c r="K66" s="2">
        <v>5</v>
      </c>
      <c r="L66" s="11">
        <f t="shared" si="0"/>
        <v>10</v>
      </c>
      <c r="M66" s="1">
        <v>2014</v>
      </c>
      <c r="N66" s="1">
        <v>2016</v>
      </c>
      <c r="O66" s="3">
        <v>35699</v>
      </c>
    </row>
    <row r="67" spans="1:15" s="1" customFormat="1" x14ac:dyDescent="0.2">
      <c r="A67" s="4">
        <v>63</v>
      </c>
      <c r="B67" s="4" t="s">
        <v>3177</v>
      </c>
      <c r="C67" s="1" t="s">
        <v>1036</v>
      </c>
      <c r="D67" s="1" t="s">
        <v>13</v>
      </c>
      <c r="E67" s="1" t="s">
        <v>1037</v>
      </c>
      <c r="F67" s="1" t="s">
        <v>1038</v>
      </c>
      <c r="G67" s="1" t="s">
        <v>3395</v>
      </c>
      <c r="H67" s="1" t="s">
        <v>15</v>
      </c>
      <c r="I67" s="1" t="s">
        <v>15</v>
      </c>
      <c r="J67" s="1">
        <v>5</v>
      </c>
      <c r="K67" s="2">
        <v>5</v>
      </c>
      <c r="L67" s="11">
        <f t="shared" si="0"/>
        <v>10</v>
      </c>
      <c r="M67" s="1">
        <v>2014</v>
      </c>
      <c r="N67" s="1">
        <v>2016</v>
      </c>
      <c r="O67" s="3">
        <v>35591</v>
      </c>
    </row>
    <row r="68" spans="1:15" s="1" customFormat="1" x14ac:dyDescent="0.2">
      <c r="A68" s="4">
        <v>64</v>
      </c>
      <c r="B68" s="4" t="s">
        <v>3178</v>
      </c>
      <c r="C68" s="1" t="s">
        <v>1297</v>
      </c>
      <c r="D68" s="1" t="s">
        <v>19</v>
      </c>
      <c r="E68" s="1" t="s">
        <v>1298</v>
      </c>
      <c r="F68" s="1" t="s">
        <v>1299</v>
      </c>
      <c r="G68" s="1" t="s">
        <v>3395</v>
      </c>
      <c r="H68" s="1" t="s">
        <v>15</v>
      </c>
      <c r="I68" s="1" t="s">
        <v>15</v>
      </c>
      <c r="J68" s="1">
        <v>5</v>
      </c>
      <c r="K68" s="2">
        <v>5</v>
      </c>
      <c r="L68" s="11">
        <f t="shared" si="0"/>
        <v>10</v>
      </c>
      <c r="M68" s="1">
        <v>2014</v>
      </c>
      <c r="N68" s="1">
        <v>2016</v>
      </c>
      <c r="O68" s="3">
        <v>35755</v>
      </c>
    </row>
    <row r="69" spans="1:15" s="1" customFormat="1" x14ac:dyDescent="0.2">
      <c r="A69" s="4">
        <v>65</v>
      </c>
      <c r="B69" s="4" t="s">
        <v>3179</v>
      </c>
      <c r="C69" s="1" t="s">
        <v>1547</v>
      </c>
      <c r="D69" s="1" t="s">
        <v>19</v>
      </c>
      <c r="E69" s="1" t="s">
        <v>1548</v>
      </c>
      <c r="F69" s="1" t="s">
        <v>1549</v>
      </c>
      <c r="G69" s="1" t="s">
        <v>3395</v>
      </c>
      <c r="H69" s="1" t="s">
        <v>97</v>
      </c>
      <c r="I69" s="1" t="s">
        <v>97</v>
      </c>
      <c r="J69" s="1">
        <v>5</v>
      </c>
      <c r="K69" s="2">
        <v>5</v>
      </c>
      <c r="L69" s="11">
        <f t="shared" si="0"/>
        <v>10</v>
      </c>
      <c r="M69" s="1">
        <v>2014</v>
      </c>
      <c r="N69" s="1">
        <v>2016</v>
      </c>
      <c r="O69" s="3">
        <v>36381</v>
      </c>
    </row>
    <row r="70" spans="1:15" s="1" customFormat="1" x14ac:dyDescent="0.2">
      <c r="A70" s="4">
        <v>66</v>
      </c>
      <c r="B70" s="4" t="s">
        <v>3180</v>
      </c>
      <c r="C70" s="1" t="s">
        <v>1441</v>
      </c>
      <c r="D70" s="1" t="s">
        <v>13</v>
      </c>
      <c r="E70" s="1" t="s">
        <v>1442</v>
      </c>
      <c r="F70" s="1" t="s">
        <v>1443</v>
      </c>
      <c r="G70" s="1" t="s">
        <v>3395</v>
      </c>
      <c r="H70" s="1" t="s">
        <v>15</v>
      </c>
      <c r="I70" s="1" t="s">
        <v>15</v>
      </c>
      <c r="J70" s="1">
        <v>5</v>
      </c>
      <c r="K70" s="2">
        <v>5</v>
      </c>
      <c r="L70" s="11">
        <f t="shared" si="0"/>
        <v>10</v>
      </c>
      <c r="M70" s="1">
        <v>2014</v>
      </c>
      <c r="N70" s="1">
        <v>2016</v>
      </c>
      <c r="O70" s="3">
        <v>35710</v>
      </c>
    </row>
    <row r="71" spans="1:15" s="1" customFormat="1" x14ac:dyDescent="0.2">
      <c r="A71" s="4">
        <v>67</v>
      </c>
      <c r="B71" s="4" t="s">
        <v>3181</v>
      </c>
      <c r="C71" s="1" t="s">
        <v>1530</v>
      </c>
      <c r="D71" s="1" t="s">
        <v>13</v>
      </c>
      <c r="E71" s="1" t="s">
        <v>1531</v>
      </c>
      <c r="F71" s="1" t="s">
        <v>1532</v>
      </c>
      <c r="G71" s="1" t="s">
        <v>3395</v>
      </c>
      <c r="H71" s="1" t="s">
        <v>97</v>
      </c>
      <c r="I71" s="1" t="s">
        <v>97</v>
      </c>
      <c r="J71" s="1">
        <v>5</v>
      </c>
      <c r="K71" s="2">
        <v>5</v>
      </c>
      <c r="L71" s="11">
        <f t="shared" si="0"/>
        <v>10</v>
      </c>
      <c r="M71" s="1">
        <v>2014</v>
      </c>
      <c r="N71" s="1">
        <v>2016</v>
      </c>
      <c r="O71" s="3">
        <v>36221</v>
      </c>
    </row>
    <row r="72" spans="1:15" s="1" customFormat="1" x14ac:dyDescent="0.2">
      <c r="A72" s="4">
        <v>68</v>
      </c>
      <c r="B72" s="4" t="s">
        <v>3182</v>
      </c>
      <c r="C72" s="1" t="s">
        <v>590</v>
      </c>
      <c r="D72" s="1" t="s">
        <v>13</v>
      </c>
      <c r="E72" s="1" t="s">
        <v>268</v>
      </c>
      <c r="F72" s="1" t="s">
        <v>591</v>
      </c>
      <c r="G72" s="1" t="s">
        <v>3395</v>
      </c>
      <c r="H72" s="1" t="s">
        <v>66</v>
      </c>
      <c r="I72" s="1" t="s">
        <v>66</v>
      </c>
      <c r="J72" s="1">
        <v>5</v>
      </c>
      <c r="K72" s="2">
        <v>5</v>
      </c>
      <c r="L72" s="11">
        <f t="shared" si="0"/>
        <v>10</v>
      </c>
      <c r="M72" s="1">
        <v>2013</v>
      </c>
      <c r="N72" s="1">
        <v>2015</v>
      </c>
      <c r="O72" s="3">
        <v>36088</v>
      </c>
    </row>
    <row r="73" spans="1:15" s="1" customFormat="1" x14ac:dyDescent="0.2">
      <c r="A73" s="4">
        <v>69</v>
      </c>
      <c r="B73" s="4" t="s">
        <v>3183</v>
      </c>
      <c r="C73" s="1" t="s">
        <v>1614</v>
      </c>
      <c r="D73" s="1" t="s">
        <v>13</v>
      </c>
      <c r="E73" s="1" t="s">
        <v>1615</v>
      </c>
      <c r="F73" s="1" t="s">
        <v>216</v>
      </c>
      <c r="G73" s="1" t="s">
        <v>3395</v>
      </c>
      <c r="H73" s="1" t="s">
        <v>15</v>
      </c>
      <c r="I73" s="1" t="s">
        <v>15</v>
      </c>
      <c r="J73" s="1">
        <v>5</v>
      </c>
      <c r="K73" s="2">
        <v>5</v>
      </c>
      <c r="L73" s="11">
        <f t="shared" si="0"/>
        <v>10</v>
      </c>
      <c r="M73" s="1">
        <v>2014</v>
      </c>
      <c r="N73" s="1">
        <v>2016</v>
      </c>
      <c r="O73" s="3">
        <v>36161</v>
      </c>
    </row>
    <row r="74" spans="1:15" s="1" customFormat="1" x14ac:dyDescent="0.2">
      <c r="A74" s="4">
        <v>70</v>
      </c>
      <c r="B74" s="4" t="s">
        <v>3184</v>
      </c>
      <c r="C74" s="1" t="s">
        <v>315</v>
      </c>
      <c r="D74" s="1" t="s">
        <v>13</v>
      </c>
      <c r="E74" s="1" t="s">
        <v>316</v>
      </c>
      <c r="F74" s="1" t="s">
        <v>317</v>
      </c>
      <c r="G74" s="1" t="s">
        <v>3395</v>
      </c>
      <c r="H74" s="1" t="s">
        <v>15</v>
      </c>
      <c r="I74" s="1" t="s">
        <v>15</v>
      </c>
      <c r="J74" s="1">
        <v>5</v>
      </c>
      <c r="K74" s="2">
        <v>5</v>
      </c>
      <c r="L74" s="11">
        <f t="shared" si="0"/>
        <v>10</v>
      </c>
      <c r="M74" s="1">
        <v>2014</v>
      </c>
      <c r="N74" s="1">
        <v>2016</v>
      </c>
      <c r="O74" s="3">
        <v>36080</v>
      </c>
    </row>
    <row r="75" spans="1:15" s="1" customFormat="1" x14ac:dyDescent="0.2">
      <c r="A75" s="4">
        <v>71</v>
      </c>
      <c r="B75" s="4" t="s">
        <v>3185</v>
      </c>
      <c r="C75" s="1" t="s">
        <v>163</v>
      </c>
      <c r="D75" s="1" t="s">
        <v>13</v>
      </c>
      <c r="E75" s="1" t="s">
        <v>164</v>
      </c>
      <c r="F75" s="1" t="s">
        <v>165</v>
      </c>
      <c r="G75" s="1" t="s">
        <v>3395</v>
      </c>
      <c r="H75" s="1" t="s">
        <v>15</v>
      </c>
      <c r="I75" s="1" t="s">
        <v>15</v>
      </c>
      <c r="J75" s="1">
        <v>5</v>
      </c>
      <c r="K75" s="2">
        <v>5</v>
      </c>
      <c r="L75" s="11">
        <f t="shared" si="0"/>
        <v>10</v>
      </c>
      <c r="M75" s="1">
        <v>2014</v>
      </c>
      <c r="N75" s="1">
        <v>2016</v>
      </c>
      <c r="O75" s="3">
        <v>36281</v>
      </c>
    </row>
    <row r="76" spans="1:15" s="1" customFormat="1" x14ac:dyDescent="0.2">
      <c r="A76" s="4">
        <v>72</v>
      </c>
      <c r="B76" s="4" t="s">
        <v>3186</v>
      </c>
      <c r="C76" s="1" t="s">
        <v>1684</v>
      </c>
      <c r="D76" s="1" t="s">
        <v>19</v>
      </c>
      <c r="E76" s="1" t="s">
        <v>1685</v>
      </c>
      <c r="F76" s="1" t="s">
        <v>888</v>
      </c>
      <c r="G76" s="1" t="s">
        <v>3395</v>
      </c>
      <c r="H76" s="1" t="s">
        <v>49</v>
      </c>
      <c r="I76" s="1" t="s">
        <v>15</v>
      </c>
      <c r="J76" s="1">
        <v>5</v>
      </c>
      <c r="K76" s="2">
        <v>5</v>
      </c>
      <c r="L76" s="11">
        <f t="shared" ref="L76:L104" si="1">J76+K76</f>
        <v>10</v>
      </c>
      <c r="M76" s="1">
        <v>2014</v>
      </c>
      <c r="N76" s="1">
        <v>2016</v>
      </c>
      <c r="O76" s="3">
        <v>35695</v>
      </c>
    </row>
    <row r="77" spans="1:15" s="1" customFormat="1" x14ac:dyDescent="0.2">
      <c r="A77" s="4">
        <v>73</v>
      </c>
      <c r="B77" s="4" t="s">
        <v>3187</v>
      </c>
      <c r="C77" s="1" t="s">
        <v>1671</v>
      </c>
      <c r="D77" s="1" t="s">
        <v>19</v>
      </c>
      <c r="E77" s="1" t="s">
        <v>1672</v>
      </c>
      <c r="F77" s="1" t="s">
        <v>1673</v>
      </c>
      <c r="G77" s="1" t="s">
        <v>3395</v>
      </c>
      <c r="H77" s="1" t="s">
        <v>66</v>
      </c>
      <c r="I77" s="1" t="s">
        <v>66</v>
      </c>
      <c r="J77" s="1">
        <v>5</v>
      </c>
      <c r="K77" s="2">
        <v>5</v>
      </c>
      <c r="L77" s="11">
        <f t="shared" si="1"/>
        <v>10</v>
      </c>
      <c r="M77" s="1">
        <v>2014</v>
      </c>
      <c r="N77" s="1">
        <v>2016</v>
      </c>
      <c r="O77" s="3">
        <v>36325</v>
      </c>
    </row>
    <row r="78" spans="1:15" s="1" customFormat="1" x14ac:dyDescent="0.2">
      <c r="A78" s="4">
        <v>74</v>
      </c>
      <c r="B78" s="4" t="s">
        <v>3189</v>
      </c>
      <c r="C78" s="1" t="s">
        <v>701</v>
      </c>
      <c r="D78" s="1" t="s">
        <v>13</v>
      </c>
      <c r="E78" s="1" t="s">
        <v>702</v>
      </c>
      <c r="F78" s="1" t="s">
        <v>703</v>
      </c>
      <c r="G78" s="1" t="s">
        <v>3395</v>
      </c>
      <c r="H78" s="1" t="s">
        <v>66</v>
      </c>
      <c r="I78" s="1" t="s">
        <v>66</v>
      </c>
      <c r="J78" s="1">
        <v>5</v>
      </c>
      <c r="K78" s="2">
        <v>5</v>
      </c>
      <c r="L78" s="11">
        <f t="shared" si="1"/>
        <v>10</v>
      </c>
      <c r="M78" s="1">
        <v>2013</v>
      </c>
      <c r="N78" s="1">
        <v>2015</v>
      </c>
      <c r="O78" s="3">
        <v>35578</v>
      </c>
    </row>
    <row r="79" spans="1:15" s="1" customFormat="1" x14ac:dyDescent="0.2">
      <c r="A79" s="4">
        <v>75</v>
      </c>
      <c r="B79" s="4" t="s">
        <v>3190</v>
      </c>
      <c r="C79" s="1" t="s">
        <v>1695</v>
      </c>
      <c r="D79" s="1" t="s">
        <v>13</v>
      </c>
      <c r="E79" s="1" t="s">
        <v>1696</v>
      </c>
      <c r="F79" s="1" t="s">
        <v>1697</v>
      </c>
      <c r="G79" s="1" t="s">
        <v>3395</v>
      </c>
      <c r="H79" s="1" t="s">
        <v>97</v>
      </c>
      <c r="I79" s="1" t="s">
        <v>97</v>
      </c>
      <c r="J79" s="1">
        <v>5</v>
      </c>
      <c r="K79" s="2">
        <v>5</v>
      </c>
      <c r="L79" s="11">
        <f t="shared" si="1"/>
        <v>10</v>
      </c>
      <c r="M79" s="1">
        <v>2013</v>
      </c>
      <c r="N79" s="1">
        <v>2015</v>
      </c>
      <c r="O79" s="3">
        <v>35485</v>
      </c>
    </row>
    <row r="80" spans="1:15" s="1" customFormat="1" x14ac:dyDescent="0.2">
      <c r="A80" s="4">
        <v>76</v>
      </c>
      <c r="B80" s="4" t="s">
        <v>3191</v>
      </c>
      <c r="C80" s="1" t="s">
        <v>472</v>
      </c>
      <c r="D80" s="1" t="s">
        <v>13</v>
      </c>
      <c r="E80" s="1" t="s">
        <v>473</v>
      </c>
      <c r="F80" s="1" t="s">
        <v>474</v>
      </c>
      <c r="G80" s="1" t="s">
        <v>3395</v>
      </c>
      <c r="H80" s="1" t="s">
        <v>15</v>
      </c>
      <c r="I80" s="1" t="s">
        <v>15</v>
      </c>
      <c r="J80" s="1">
        <v>5</v>
      </c>
      <c r="K80" s="2">
        <v>5</v>
      </c>
      <c r="L80" s="11">
        <f t="shared" si="1"/>
        <v>10</v>
      </c>
      <c r="M80" s="1">
        <v>2014</v>
      </c>
      <c r="N80" s="1">
        <v>2016</v>
      </c>
      <c r="O80" s="3">
        <v>35806</v>
      </c>
    </row>
    <row r="81" spans="1:15" s="1" customFormat="1" x14ac:dyDescent="0.2">
      <c r="A81" s="4">
        <v>77</v>
      </c>
      <c r="B81" s="4" t="s">
        <v>3192</v>
      </c>
      <c r="C81" s="1" t="s">
        <v>2072</v>
      </c>
      <c r="D81" s="1" t="s">
        <v>19</v>
      </c>
      <c r="E81" s="1" t="s">
        <v>2073</v>
      </c>
      <c r="F81" s="1" t="s">
        <v>2074</v>
      </c>
      <c r="G81" s="1" t="s">
        <v>3399</v>
      </c>
      <c r="H81" s="1" t="s">
        <v>15</v>
      </c>
      <c r="I81" s="1" t="s">
        <v>15</v>
      </c>
      <c r="J81" s="1">
        <v>5</v>
      </c>
      <c r="K81" s="2">
        <v>5</v>
      </c>
      <c r="L81" s="11">
        <f t="shared" si="1"/>
        <v>10</v>
      </c>
      <c r="M81" s="1">
        <v>2014</v>
      </c>
      <c r="N81" s="1">
        <v>2016</v>
      </c>
      <c r="O81" s="3">
        <v>35822</v>
      </c>
    </row>
    <row r="82" spans="1:15" s="1" customFormat="1" x14ac:dyDescent="0.2">
      <c r="A82" s="4">
        <v>78</v>
      </c>
      <c r="B82" s="4" t="s">
        <v>3193</v>
      </c>
      <c r="C82" s="1" t="s">
        <v>1438</v>
      </c>
      <c r="D82" s="1" t="s">
        <v>13</v>
      </c>
      <c r="E82" s="1" t="s">
        <v>1439</v>
      </c>
      <c r="F82" s="1" t="s">
        <v>1440</v>
      </c>
      <c r="G82" s="1" t="s">
        <v>3395</v>
      </c>
      <c r="H82" s="1" t="s">
        <v>15</v>
      </c>
      <c r="I82" s="1" t="s">
        <v>15</v>
      </c>
      <c r="J82" s="1">
        <v>5</v>
      </c>
      <c r="K82" s="2">
        <v>5</v>
      </c>
      <c r="L82" s="11">
        <f t="shared" si="1"/>
        <v>10</v>
      </c>
      <c r="M82" s="1">
        <v>2014</v>
      </c>
      <c r="N82" s="1">
        <v>2016</v>
      </c>
      <c r="O82" s="3">
        <v>35736</v>
      </c>
    </row>
    <row r="83" spans="1:15" s="1" customFormat="1" x14ac:dyDescent="0.2">
      <c r="A83" s="4">
        <v>79</v>
      </c>
      <c r="B83" s="4" t="s">
        <v>3194</v>
      </c>
      <c r="C83" s="1" t="s">
        <v>1465</v>
      </c>
      <c r="D83" s="1" t="s">
        <v>13</v>
      </c>
      <c r="E83" s="1" t="s">
        <v>1466</v>
      </c>
      <c r="F83" s="1" t="s">
        <v>113</v>
      </c>
      <c r="G83" s="1" t="s">
        <v>3395</v>
      </c>
      <c r="H83" s="1" t="s">
        <v>15</v>
      </c>
      <c r="I83" s="1" t="s">
        <v>15</v>
      </c>
      <c r="J83" s="1">
        <v>5</v>
      </c>
      <c r="K83" s="2">
        <v>5</v>
      </c>
      <c r="L83" s="11">
        <f t="shared" si="1"/>
        <v>10</v>
      </c>
      <c r="M83" s="1">
        <v>2014</v>
      </c>
      <c r="N83" s="1">
        <v>2016</v>
      </c>
      <c r="O83" s="3">
        <v>35468</v>
      </c>
    </row>
    <row r="84" spans="1:15" s="1" customFormat="1" x14ac:dyDescent="0.2">
      <c r="A84" s="4">
        <v>80</v>
      </c>
      <c r="B84" s="4" t="s">
        <v>3195</v>
      </c>
      <c r="C84" s="1" t="s">
        <v>1365</v>
      </c>
      <c r="D84" s="1" t="s">
        <v>13</v>
      </c>
      <c r="E84" s="1" t="s">
        <v>1366</v>
      </c>
      <c r="F84" s="1" t="s">
        <v>1367</v>
      </c>
      <c r="G84" s="1" t="s">
        <v>3395</v>
      </c>
      <c r="H84" s="1" t="s">
        <v>15</v>
      </c>
      <c r="I84" s="1" t="s">
        <v>15</v>
      </c>
      <c r="J84" s="1">
        <v>5</v>
      </c>
      <c r="K84" s="2">
        <v>5</v>
      </c>
      <c r="L84" s="11">
        <f t="shared" si="1"/>
        <v>10</v>
      </c>
      <c r="M84" s="1">
        <v>2014</v>
      </c>
      <c r="N84" s="1">
        <v>2016</v>
      </c>
      <c r="O84" s="3">
        <v>36197</v>
      </c>
    </row>
    <row r="85" spans="1:15" s="1" customFormat="1" x14ac:dyDescent="0.2">
      <c r="A85" s="4">
        <v>81</v>
      </c>
      <c r="B85" s="4" t="s">
        <v>3196</v>
      </c>
      <c r="C85" s="1" t="s">
        <v>1819</v>
      </c>
      <c r="D85" s="1" t="s">
        <v>13</v>
      </c>
      <c r="E85" s="1" t="s">
        <v>1820</v>
      </c>
      <c r="F85" s="1" t="s">
        <v>1515</v>
      </c>
      <c r="G85" s="1" t="s">
        <v>3395</v>
      </c>
      <c r="H85" s="1" t="s">
        <v>15</v>
      </c>
      <c r="I85" s="1" t="s">
        <v>15</v>
      </c>
      <c r="J85" s="1">
        <v>5</v>
      </c>
      <c r="K85" s="2">
        <v>5</v>
      </c>
      <c r="L85" s="11">
        <f t="shared" si="1"/>
        <v>10</v>
      </c>
      <c r="M85" s="1">
        <v>2014</v>
      </c>
      <c r="N85" s="1">
        <v>2016</v>
      </c>
      <c r="O85" s="3">
        <v>35950</v>
      </c>
    </row>
    <row r="86" spans="1:15" s="1" customFormat="1" x14ac:dyDescent="0.2">
      <c r="A86" s="4">
        <v>82</v>
      </c>
      <c r="B86" s="4" t="s">
        <v>3197</v>
      </c>
      <c r="C86" s="1" t="s">
        <v>215</v>
      </c>
      <c r="D86" s="1" t="s">
        <v>13</v>
      </c>
      <c r="E86" s="1" t="s">
        <v>1252</v>
      </c>
      <c r="F86" s="1" t="s">
        <v>1253</v>
      </c>
      <c r="G86" s="1" t="s">
        <v>3395</v>
      </c>
      <c r="H86" s="1" t="s">
        <v>15</v>
      </c>
      <c r="I86" s="1" t="s">
        <v>15</v>
      </c>
      <c r="J86" s="1">
        <v>5</v>
      </c>
      <c r="K86" s="2">
        <v>5</v>
      </c>
      <c r="L86" s="11">
        <f t="shared" si="1"/>
        <v>10</v>
      </c>
      <c r="M86" s="1">
        <v>2014</v>
      </c>
      <c r="N86" s="1">
        <v>2016</v>
      </c>
      <c r="O86" s="3">
        <v>36056</v>
      </c>
    </row>
    <row r="87" spans="1:15" s="1" customFormat="1" x14ac:dyDescent="0.2">
      <c r="A87" s="4">
        <v>83</v>
      </c>
      <c r="B87" s="4" t="s">
        <v>3198</v>
      </c>
      <c r="C87" s="1" t="s">
        <v>28</v>
      </c>
      <c r="D87" s="1" t="s">
        <v>13</v>
      </c>
      <c r="E87" s="1" t="s">
        <v>29</v>
      </c>
      <c r="F87" s="1" t="s">
        <v>30</v>
      </c>
      <c r="G87" s="1" t="s">
        <v>3395</v>
      </c>
      <c r="H87" s="1" t="s">
        <v>15</v>
      </c>
      <c r="I87" s="1" t="s">
        <v>15</v>
      </c>
      <c r="J87" s="1">
        <v>5</v>
      </c>
      <c r="K87" s="2">
        <v>5</v>
      </c>
      <c r="L87" s="11">
        <f t="shared" si="1"/>
        <v>10</v>
      </c>
      <c r="M87" s="1">
        <v>2014</v>
      </c>
      <c r="N87" s="1">
        <v>2016</v>
      </c>
      <c r="O87" s="3">
        <v>36508</v>
      </c>
    </row>
    <row r="88" spans="1:15" s="1" customFormat="1" x14ac:dyDescent="0.2">
      <c r="A88" s="4">
        <v>84</v>
      </c>
      <c r="B88" s="4" t="s">
        <v>3199</v>
      </c>
      <c r="C88" s="1" t="s">
        <v>695</v>
      </c>
      <c r="D88" s="1" t="s">
        <v>13</v>
      </c>
      <c r="E88" s="1" t="s">
        <v>696</v>
      </c>
      <c r="F88" s="1" t="s">
        <v>697</v>
      </c>
      <c r="G88" s="1" t="s">
        <v>3395</v>
      </c>
      <c r="H88" s="1" t="s">
        <v>15</v>
      </c>
      <c r="I88" s="1" t="s">
        <v>15</v>
      </c>
      <c r="J88" s="1">
        <v>5</v>
      </c>
      <c r="K88" s="2">
        <v>5</v>
      </c>
      <c r="L88" s="11">
        <f t="shared" si="1"/>
        <v>10</v>
      </c>
      <c r="M88" s="1">
        <v>2014</v>
      </c>
      <c r="N88" s="1">
        <v>2016</v>
      </c>
      <c r="O88" s="3">
        <v>35764</v>
      </c>
    </row>
    <row r="89" spans="1:15" s="1" customFormat="1" x14ac:dyDescent="0.2">
      <c r="A89" s="4">
        <v>85</v>
      </c>
      <c r="B89" s="4" t="s">
        <v>3200</v>
      </c>
      <c r="C89" s="1" t="s">
        <v>1984</v>
      </c>
      <c r="D89" s="1" t="s">
        <v>13</v>
      </c>
      <c r="E89" s="1" t="s">
        <v>90</v>
      </c>
      <c r="F89" s="1" t="s">
        <v>1130</v>
      </c>
      <c r="G89" s="1" t="s">
        <v>3395</v>
      </c>
      <c r="H89" s="1" t="s">
        <v>15</v>
      </c>
      <c r="I89" s="1" t="s">
        <v>15</v>
      </c>
      <c r="J89" s="1">
        <v>5</v>
      </c>
      <c r="K89" s="2">
        <v>5</v>
      </c>
      <c r="L89" s="11">
        <f t="shared" si="1"/>
        <v>10</v>
      </c>
      <c r="M89" s="1">
        <v>2014</v>
      </c>
      <c r="N89" s="1">
        <v>2016</v>
      </c>
      <c r="O89" s="3">
        <v>35298</v>
      </c>
    </row>
    <row r="90" spans="1:15" s="1" customFormat="1" x14ac:dyDescent="0.2">
      <c r="A90" s="4">
        <v>86</v>
      </c>
      <c r="B90" s="4" t="s">
        <v>3202</v>
      </c>
      <c r="C90" s="1" t="s">
        <v>214</v>
      </c>
      <c r="D90" s="1" t="s">
        <v>13</v>
      </c>
      <c r="E90" s="1" t="s">
        <v>215</v>
      </c>
      <c r="F90" s="1" t="s">
        <v>216</v>
      </c>
      <c r="G90" s="1" t="s">
        <v>3395</v>
      </c>
      <c r="H90" s="1" t="s">
        <v>15</v>
      </c>
      <c r="I90" s="1" t="s">
        <v>15</v>
      </c>
      <c r="J90" s="1">
        <v>5</v>
      </c>
      <c r="K90" s="2">
        <v>5</v>
      </c>
      <c r="L90" s="11">
        <f t="shared" si="1"/>
        <v>10</v>
      </c>
      <c r="M90" s="1">
        <v>2014</v>
      </c>
      <c r="N90" s="1">
        <v>2016</v>
      </c>
      <c r="O90" s="3">
        <v>36189</v>
      </c>
    </row>
    <row r="91" spans="1:15" s="1" customFormat="1" x14ac:dyDescent="0.2">
      <c r="A91" s="4">
        <v>87</v>
      </c>
      <c r="B91" s="4" t="s">
        <v>3204</v>
      </c>
      <c r="C91" s="1" t="s">
        <v>34</v>
      </c>
      <c r="D91" s="1" t="s">
        <v>13</v>
      </c>
      <c r="E91" s="1" t="s">
        <v>35</v>
      </c>
      <c r="F91" s="1" t="s">
        <v>36</v>
      </c>
      <c r="G91" s="1" t="s">
        <v>3395</v>
      </c>
      <c r="H91" s="1" t="s">
        <v>17</v>
      </c>
      <c r="I91" s="1" t="s">
        <v>17</v>
      </c>
      <c r="J91" s="1">
        <v>5</v>
      </c>
      <c r="K91" s="2">
        <v>5</v>
      </c>
      <c r="L91" s="11">
        <f t="shared" si="1"/>
        <v>10</v>
      </c>
      <c r="M91" s="1">
        <v>2014</v>
      </c>
      <c r="N91" s="1">
        <v>2016</v>
      </c>
      <c r="O91" s="3">
        <v>36507</v>
      </c>
    </row>
    <row r="92" spans="1:15" s="1" customFormat="1" x14ac:dyDescent="0.2">
      <c r="A92" s="4">
        <v>88</v>
      </c>
      <c r="B92" s="4" t="s">
        <v>3206</v>
      </c>
      <c r="C92" s="1" t="s">
        <v>296</v>
      </c>
      <c r="D92" s="1" t="s">
        <v>19</v>
      </c>
      <c r="E92" s="1" t="s">
        <v>297</v>
      </c>
      <c r="F92" s="1" t="s">
        <v>298</v>
      </c>
      <c r="G92" s="1" t="s">
        <v>3395</v>
      </c>
      <c r="H92" s="1" t="s">
        <v>15</v>
      </c>
      <c r="I92" s="1" t="s">
        <v>15</v>
      </c>
      <c r="J92" s="1">
        <v>5</v>
      </c>
      <c r="K92" s="2">
        <v>5</v>
      </c>
      <c r="L92" s="11">
        <f t="shared" si="1"/>
        <v>10</v>
      </c>
      <c r="M92" s="1">
        <v>2014</v>
      </c>
      <c r="N92" s="1">
        <v>2016</v>
      </c>
      <c r="O92" s="3">
        <v>36107</v>
      </c>
    </row>
    <row r="93" spans="1:15" s="1" customFormat="1" x14ac:dyDescent="0.2">
      <c r="A93" s="4">
        <v>89</v>
      </c>
      <c r="B93" s="4" t="s">
        <v>3208</v>
      </c>
      <c r="C93" s="1" t="s">
        <v>559</v>
      </c>
      <c r="D93" s="1" t="s">
        <v>13</v>
      </c>
      <c r="E93" s="1" t="s">
        <v>560</v>
      </c>
      <c r="F93" s="1" t="s">
        <v>561</v>
      </c>
      <c r="G93" s="1" t="s">
        <v>3395</v>
      </c>
      <c r="H93" s="1" t="s">
        <v>15</v>
      </c>
      <c r="I93" s="1" t="s">
        <v>15</v>
      </c>
      <c r="J93" s="1">
        <v>5</v>
      </c>
      <c r="K93" s="2">
        <v>5</v>
      </c>
      <c r="L93" s="11">
        <f t="shared" si="1"/>
        <v>10</v>
      </c>
      <c r="M93" s="1">
        <v>2014</v>
      </c>
      <c r="N93" s="1">
        <v>2016</v>
      </c>
      <c r="O93" s="3">
        <v>35516</v>
      </c>
    </row>
    <row r="94" spans="1:15" s="1" customFormat="1" x14ac:dyDescent="0.2">
      <c r="A94" s="4">
        <v>90</v>
      </c>
      <c r="B94" s="4" t="s">
        <v>3210</v>
      </c>
      <c r="C94" s="1" t="s">
        <v>2211</v>
      </c>
      <c r="D94" s="1" t="s">
        <v>13</v>
      </c>
      <c r="E94" s="1" t="s">
        <v>1898</v>
      </c>
      <c r="F94" s="1" t="s">
        <v>177</v>
      </c>
      <c r="G94" s="1" t="s">
        <v>3395</v>
      </c>
      <c r="H94" s="1" t="s">
        <v>15</v>
      </c>
      <c r="I94" s="1" t="s">
        <v>15</v>
      </c>
      <c r="J94" s="1">
        <v>5</v>
      </c>
      <c r="K94" s="2">
        <v>4.83</v>
      </c>
      <c r="L94" s="11">
        <f t="shared" si="1"/>
        <v>9.83</v>
      </c>
      <c r="M94" s="1">
        <v>2014</v>
      </c>
      <c r="N94" s="1">
        <v>2016</v>
      </c>
      <c r="O94" s="3">
        <v>35808</v>
      </c>
    </row>
    <row r="95" spans="1:15" s="1" customFormat="1" x14ac:dyDescent="0.2">
      <c r="A95" s="4">
        <v>91</v>
      </c>
      <c r="B95" s="4" t="s">
        <v>3212</v>
      </c>
      <c r="C95" s="1" t="s">
        <v>1484</v>
      </c>
      <c r="D95" s="1" t="s">
        <v>13</v>
      </c>
      <c r="E95" s="1" t="s">
        <v>1485</v>
      </c>
      <c r="F95" s="1" t="s">
        <v>1486</v>
      </c>
      <c r="G95" s="1" t="s">
        <v>3399</v>
      </c>
      <c r="H95" s="1" t="s">
        <v>66</v>
      </c>
      <c r="I95" s="1" t="s">
        <v>66</v>
      </c>
      <c r="J95" s="1">
        <v>5</v>
      </c>
      <c r="K95" s="2">
        <v>5</v>
      </c>
      <c r="L95" s="11">
        <f t="shared" si="1"/>
        <v>10</v>
      </c>
      <c r="M95" s="1">
        <v>2013</v>
      </c>
      <c r="N95" s="1">
        <v>2015</v>
      </c>
      <c r="O95" s="3">
        <v>35455</v>
      </c>
    </row>
    <row r="96" spans="1:15" s="1" customFormat="1" x14ac:dyDescent="0.2">
      <c r="A96" s="4">
        <v>92</v>
      </c>
      <c r="B96" s="4" t="s">
        <v>3214</v>
      </c>
      <c r="C96" s="1" t="s">
        <v>1746</v>
      </c>
      <c r="D96" s="1" t="s">
        <v>13</v>
      </c>
      <c r="E96" s="1" t="s">
        <v>1747</v>
      </c>
      <c r="F96" s="1" t="s">
        <v>1748</v>
      </c>
      <c r="G96" s="1" t="s">
        <v>3395</v>
      </c>
      <c r="H96" s="1" t="s">
        <v>97</v>
      </c>
      <c r="I96" s="1" t="s">
        <v>97</v>
      </c>
      <c r="J96" s="1">
        <v>5</v>
      </c>
      <c r="K96" s="2">
        <v>5</v>
      </c>
      <c r="L96" s="11">
        <f t="shared" si="1"/>
        <v>10</v>
      </c>
      <c r="M96" s="1">
        <v>2014</v>
      </c>
      <c r="N96" s="1">
        <v>2016</v>
      </c>
      <c r="O96" s="3">
        <v>36417</v>
      </c>
    </row>
    <row r="97" spans="1:15" s="1" customFormat="1" x14ac:dyDescent="0.2">
      <c r="A97" s="4">
        <v>93</v>
      </c>
      <c r="B97" s="4" t="s">
        <v>3215</v>
      </c>
      <c r="C97" s="1" t="s">
        <v>153</v>
      </c>
      <c r="D97" s="1" t="s">
        <v>13</v>
      </c>
      <c r="E97" s="1" t="s">
        <v>154</v>
      </c>
      <c r="F97" s="1" t="s">
        <v>155</v>
      </c>
      <c r="G97" s="1" t="s">
        <v>3395</v>
      </c>
      <c r="H97" s="1" t="s">
        <v>17</v>
      </c>
      <c r="I97" s="1" t="s">
        <v>17</v>
      </c>
      <c r="J97" s="1">
        <v>5</v>
      </c>
      <c r="K97" s="2">
        <v>5</v>
      </c>
      <c r="L97" s="11">
        <f t="shared" si="1"/>
        <v>10</v>
      </c>
      <c r="M97" s="1">
        <v>2014</v>
      </c>
      <c r="N97" s="1">
        <v>2016</v>
      </c>
      <c r="O97" s="3">
        <v>36298</v>
      </c>
    </row>
    <row r="98" spans="1:15" s="1" customFormat="1" x14ac:dyDescent="0.2">
      <c r="A98" s="4">
        <v>94</v>
      </c>
      <c r="B98" s="4" t="s">
        <v>3216</v>
      </c>
      <c r="C98" s="1" t="s">
        <v>2182</v>
      </c>
      <c r="D98" s="1" t="s">
        <v>13</v>
      </c>
      <c r="E98" s="1" t="s">
        <v>2183</v>
      </c>
      <c r="F98" s="1" t="s">
        <v>1087</v>
      </c>
      <c r="G98" s="1" t="s">
        <v>3395</v>
      </c>
      <c r="H98" s="1" t="s">
        <v>97</v>
      </c>
      <c r="I98" s="1" t="s">
        <v>97</v>
      </c>
      <c r="J98" s="1">
        <v>5</v>
      </c>
      <c r="K98" s="2">
        <v>4.83</v>
      </c>
      <c r="L98" s="11">
        <f t="shared" si="1"/>
        <v>9.83</v>
      </c>
      <c r="M98" s="1">
        <v>2014</v>
      </c>
      <c r="N98" s="1">
        <v>2016</v>
      </c>
      <c r="O98" s="3">
        <v>35899</v>
      </c>
    </row>
    <row r="99" spans="1:15" s="1" customFormat="1" x14ac:dyDescent="0.2">
      <c r="A99" s="4">
        <v>95</v>
      </c>
      <c r="B99" s="4" t="s">
        <v>3218</v>
      </c>
      <c r="C99" s="1" t="s">
        <v>1610</v>
      </c>
      <c r="D99" s="1" t="s">
        <v>13</v>
      </c>
      <c r="E99" s="1" t="s">
        <v>1611</v>
      </c>
      <c r="F99" s="1" t="s">
        <v>1612</v>
      </c>
      <c r="G99" s="1" t="s">
        <v>3395</v>
      </c>
      <c r="H99" s="1" t="s">
        <v>15</v>
      </c>
      <c r="I99" s="1" t="s">
        <v>15</v>
      </c>
      <c r="J99" s="1">
        <v>5</v>
      </c>
      <c r="K99" s="2">
        <v>5</v>
      </c>
      <c r="L99" s="11">
        <f t="shared" si="1"/>
        <v>10</v>
      </c>
      <c r="M99" s="1">
        <v>2014</v>
      </c>
      <c r="N99" s="1">
        <v>2016</v>
      </c>
      <c r="O99" s="3">
        <v>36297</v>
      </c>
    </row>
    <row r="100" spans="1:15" s="1" customFormat="1" x14ac:dyDescent="0.2">
      <c r="A100" s="4">
        <v>96</v>
      </c>
      <c r="B100" s="4" t="s">
        <v>3221</v>
      </c>
      <c r="C100" s="1" t="s">
        <v>1048</v>
      </c>
      <c r="D100" s="1" t="s">
        <v>13</v>
      </c>
      <c r="E100" s="1" t="s">
        <v>1049</v>
      </c>
      <c r="F100" s="1" t="s">
        <v>1050</v>
      </c>
      <c r="G100" s="1" t="s">
        <v>3395</v>
      </c>
      <c r="H100" s="1" t="s">
        <v>15</v>
      </c>
      <c r="I100" s="1" t="s">
        <v>15</v>
      </c>
      <c r="J100" s="1">
        <v>5</v>
      </c>
      <c r="K100" s="2">
        <v>5</v>
      </c>
      <c r="L100" s="11">
        <f t="shared" si="1"/>
        <v>10</v>
      </c>
      <c r="M100" s="1">
        <v>2014</v>
      </c>
      <c r="N100" s="1">
        <v>2016</v>
      </c>
      <c r="O100" s="3">
        <v>35541</v>
      </c>
    </row>
    <row r="101" spans="1:15" s="1" customFormat="1" x14ac:dyDescent="0.2">
      <c r="A101" s="4">
        <v>97</v>
      </c>
      <c r="B101" s="4" t="s">
        <v>3223</v>
      </c>
      <c r="C101" s="1" t="s">
        <v>262</v>
      </c>
      <c r="D101" s="1" t="s">
        <v>13</v>
      </c>
      <c r="E101" s="1" t="s">
        <v>263</v>
      </c>
      <c r="F101" s="1" t="s">
        <v>264</v>
      </c>
      <c r="G101" s="1" t="s">
        <v>3399</v>
      </c>
      <c r="H101" s="1" t="s">
        <v>15</v>
      </c>
      <c r="I101" s="1" t="s">
        <v>15</v>
      </c>
      <c r="J101" s="1">
        <v>5</v>
      </c>
      <c r="K101" s="2">
        <v>5</v>
      </c>
      <c r="L101" s="11">
        <f t="shared" si="1"/>
        <v>10</v>
      </c>
      <c r="M101" s="1">
        <v>2014</v>
      </c>
      <c r="N101" s="1">
        <v>2016</v>
      </c>
      <c r="O101" s="3">
        <v>36143</v>
      </c>
    </row>
    <row r="102" spans="1:15" s="1" customFormat="1" x14ac:dyDescent="0.2">
      <c r="A102" s="4">
        <v>98</v>
      </c>
      <c r="B102" s="4" t="s">
        <v>3225</v>
      </c>
      <c r="C102" s="1" t="s">
        <v>1722</v>
      </c>
      <c r="D102" s="1" t="s">
        <v>13</v>
      </c>
      <c r="E102" s="1" t="s">
        <v>1723</v>
      </c>
      <c r="F102" s="1" t="s">
        <v>1724</v>
      </c>
      <c r="G102" s="1" t="s">
        <v>3395</v>
      </c>
      <c r="H102" s="1" t="s">
        <v>15</v>
      </c>
      <c r="I102" s="1" t="s">
        <v>15</v>
      </c>
      <c r="J102" s="1">
        <v>5</v>
      </c>
      <c r="K102" s="2">
        <v>5</v>
      </c>
      <c r="L102" s="11">
        <f t="shared" si="1"/>
        <v>10</v>
      </c>
      <c r="M102" s="1">
        <v>2014</v>
      </c>
      <c r="N102" s="1">
        <v>2016</v>
      </c>
      <c r="O102" s="3">
        <v>35480</v>
      </c>
    </row>
    <row r="103" spans="1:15" s="1" customFormat="1" x14ac:dyDescent="0.2">
      <c r="A103" s="4">
        <v>99</v>
      </c>
      <c r="B103" s="4" t="s">
        <v>3226</v>
      </c>
      <c r="C103" s="1" t="s">
        <v>340</v>
      </c>
      <c r="D103" s="1" t="s">
        <v>13</v>
      </c>
      <c r="E103" s="1" t="s">
        <v>341</v>
      </c>
      <c r="F103" s="1" t="s">
        <v>342</v>
      </c>
      <c r="G103" s="1" t="s">
        <v>3395</v>
      </c>
      <c r="H103" s="1" t="s">
        <v>15</v>
      </c>
      <c r="I103" s="1" t="s">
        <v>15</v>
      </c>
      <c r="J103" s="1">
        <v>5</v>
      </c>
      <c r="K103" s="2">
        <v>5</v>
      </c>
      <c r="L103" s="11">
        <f t="shared" si="1"/>
        <v>10</v>
      </c>
      <c r="M103" s="1">
        <v>2014</v>
      </c>
      <c r="N103" s="1">
        <v>2016</v>
      </c>
      <c r="O103" s="3">
        <v>36056</v>
      </c>
    </row>
    <row r="104" spans="1:15" s="1" customFormat="1" x14ac:dyDescent="0.2">
      <c r="A104" s="4">
        <v>100</v>
      </c>
      <c r="B104" s="4" t="s">
        <v>3228</v>
      </c>
      <c r="C104" s="1" t="s">
        <v>586</v>
      </c>
      <c r="D104" s="1" t="s">
        <v>13</v>
      </c>
      <c r="E104" s="1" t="s">
        <v>587</v>
      </c>
      <c r="F104" s="1" t="s">
        <v>588</v>
      </c>
      <c r="G104" s="1" t="s">
        <v>3395</v>
      </c>
      <c r="H104" s="1" t="s">
        <v>365</v>
      </c>
      <c r="I104" s="1" t="s">
        <v>365</v>
      </c>
      <c r="J104" s="1">
        <v>5</v>
      </c>
      <c r="K104" s="2">
        <v>5</v>
      </c>
      <c r="L104" s="11">
        <f t="shared" si="1"/>
        <v>10</v>
      </c>
      <c r="M104" s="1">
        <v>2013</v>
      </c>
      <c r="N104" s="1">
        <v>2015</v>
      </c>
      <c r="O104" s="3">
        <v>36120</v>
      </c>
    </row>
    <row r="105" spans="1:15" s="21" customFormat="1" x14ac:dyDescent="0.2">
      <c r="B105" s="20"/>
      <c r="K105" s="22"/>
      <c r="L105" s="23"/>
      <c r="O105" s="24"/>
    </row>
    <row r="106" spans="1:15" s="21" customFormat="1" x14ac:dyDescent="0.2">
      <c r="B106" s="20"/>
      <c r="K106" s="22"/>
      <c r="L106" s="23"/>
      <c r="O106" s="24"/>
    </row>
    <row r="107" spans="1:15" s="21" customFormat="1" ht="15" x14ac:dyDescent="0.25">
      <c r="B107" s="20"/>
      <c r="C107" s="137" t="s">
        <v>3394</v>
      </c>
      <c r="D107" s="138">
        <f>COUNTIF(D1:D106,"MALE")</f>
        <v>79</v>
      </c>
      <c r="E107"/>
      <c r="F107" s="139" t="s">
        <v>3395</v>
      </c>
      <c r="G107" s="140">
        <f>COUNTIF(G1:G106,"Islam")</f>
        <v>94</v>
      </c>
      <c r="H107" s="141" t="s">
        <v>3396</v>
      </c>
      <c r="I107" s="141">
        <f>COUNTIF(I1:I106,"DHAKA")</f>
        <v>65</v>
      </c>
      <c r="J107" s="142"/>
      <c r="K107" s="143" t="s">
        <v>3397</v>
      </c>
      <c r="L107" s="144">
        <f>COUNTIF(L5:L106,"10")</f>
        <v>84</v>
      </c>
      <c r="M107" s="145">
        <v>2016</v>
      </c>
      <c r="N107" s="145">
        <f>COUNTIF(N5:N106,"2016")</f>
        <v>85</v>
      </c>
      <c r="O107" s="24"/>
    </row>
    <row r="108" spans="1:15" s="21" customFormat="1" ht="15" x14ac:dyDescent="0.25">
      <c r="B108" s="20"/>
      <c r="C108" s="137" t="s">
        <v>3398</v>
      </c>
      <c r="D108" s="138">
        <f>COUNTIF(D1:D106,"FEMALE")</f>
        <v>21</v>
      </c>
      <c r="E108"/>
      <c r="F108" s="139" t="s">
        <v>3399</v>
      </c>
      <c r="G108" s="140">
        <f>COUNTIF(G1:G106,"Hindu")</f>
        <v>6</v>
      </c>
      <c r="H108" s="141" t="s">
        <v>3400</v>
      </c>
      <c r="I108" s="141">
        <f>COUNTIF(I1:I106,"RAJSHAHI")</f>
        <v>9</v>
      </c>
      <c r="J108" s="142"/>
      <c r="K108" s="143" t="s">
        <v>3401</v>
      </c>
      <c r="L108" s="144">
        <f>COUNTIF(L5:L106,"&gt;9.80")</f>
        <v>96</v>
      </c>
      <c r="M108" s="145">
        <v>2015</v>
      </c>
      <c r="N108" s="145">
        <f>COUNTIF(N5:N107,"2015")</f>
        <v>15</v>
      </c>
      <c r="O108" s="24"/>
    </row>
    <row r="109" spans="1:15" s="21" customFormat="1" ht="15" x14ac:dyDescent="0.25">
      <c r="B109" s="20"/>
      <c r="C109" s="137" t="s">
        <v>3368</v>
      </c>
      <c r="D109" s="138">
        <f>SUM(D107:D108)</f>
        <v>100</v>
      </c>
      <c r="E109"/>
      <c r="F109" s="139" t="s">
        <v>3402</v>
      </c>
      <c r="G109" s="140">
        <f>COUNTIF(G52:G105,"CHRISTIAN")</f>
        <v>0</v>
      </c>
      <c r="H109" s="141" t="s">
        <v>3403</v>
      </c>
      <c r="I109" s="141">
        <f>COUNTIF(I1:I106,"CHITTAGONG")</f>
        <v>13</v>
      </c>
      <c r="J109" s="142"/>
      <c r="K109" s="143" t="s">
        <v>3404</v>
      </c>
      <c r="L109" s="144">
        <f>COUNTIF(L5:L106,"&gt;9")</f>
        <v>100</v>
      </c>
      <c r="M109" s="145">
        <v>2014</v>
      </c>
      <c r="N109" s="145">
        <f>COUNTIF(N5:N108,"2014")</f>
        <v>0</v>
      </c>
      <c r="O109" s="24"/>
    </row>
    <row r="110" spans="1:15" s="21" customFormat="1" ht="15" x14ac:dyDescent="0.25">
      <c r="B110" s="20"/>
      <c r="C110" s="146"/>
      <c r="D110"/>
      <c r="E110"/>
      <c r="F110" s="131"/>
      <c r="G110" s="147">
        <f>SUM(G107:G109)</f>
        <v>100</v>
      </c>
      <c r="H110" s="141" t="s">
        <v>3405</v>
      </c>
      <c r="I110" s="141">
        <f>COUNTIF(I1:I106,"BARISAL")</f>
        <v>0</v>
      </c>
      <c r="J110" s="142"/>
      <c r="K110" s="143" t="s">
        <v>3406</v>
      </c>
      <c r="L110" s="144">
        <f>COUNTIF(L5:L106,"&gt;8")</f>
        <v>100</v>
      </c>
      <c r="M110" s="145">
        <v>2013</v>
      </c>
      <c r="N110" s="145">
        <f>COUNTIF(N5:N109,"2013")</f>
        <v>0</v>
      </c>
      <c r="O110" s="24"/>
    </row>
    <row r="111" spans="1:15" ht="15" x14ac:dyDescent="0.25">
      <c r="C111" s="146"/>
      <c r="D111"/>
      <c r="E111"/>
      <c r="F111" s="131"/>
      <c r="G111" s="131"/>
      <c r="H111" s="141" t="s">
        <v>3407</v>
      </c>
      <c r="I111" s="141">
        <f>COUNTIF(I1:I106,"JESSORE")</f>
        <v>1</v>
      </c>
      <c r="J111" s="142"/>
      <c r="K111" s="143" t="s">
        <v>3408</v>
      </c>
      <c r="L111" s="144">
        <f>COUNTIF(L5:L106,"&gt;7")</f>
        <v>100</v>
      </c>
      <c r="M111" s="145"/>
      <c r="N111" s="148">
        <f>SUM(N107:N110)</f>
        <v>100</v>
      </c>
    </row>
    <row r="112" spans="1:15" ht="15" x14ac:dyDescent="0.25">
      <c r="C112" s="146"/>
      <c r="D112"/>
      <c r="E112"/>
      <c r="F112" s="131"/>
      <c r="G112" s="131"/>
      <c r="H112" s="141" t="s">
        <v>3409</v>
      </c>
      <c r="I112" s="141">
        <f>COUNTIF(I1:I106,"COMILLA")</f>
        <v>2</v>
      </c>
      <c r="J112" s="142"/>
      <c r="K112" s="131"/>
      <c r="L112" s="131"/>
      <c r="M112" s="131"/>
      <c r="N112"/>
    </row>
    <row r="113" spans="3:14" ht="15" x14ac:dyDescent="0.25">
      <c r="C113" s="146"/>
      <c r="D113"/>
      <c r="E113"/>
      <c r="F113" s="149" t="s">
        <v>3410</v>
      </c>
      <c r="G113" s="150">
        <f>SUM(G107)</f>
        <v>94</v>
      </c>
      <c r="H113" s="141" t="s">
        <v>3411</v>
      </c>
      <c r="I113" s="141">
        <f>COUNTIF(I1:I106,"SYLHET")</f>
        <v>3</v>
      </c>
      <c r="J113" s="142"/>
      <c r="K113"/>
      <c r="L113"/>
      <c r="M113" s="131"/>
      <c r="N113" s="131"/>
    </row>
    <row r="114" spans="3:14" ht="15" x14ac:dyDescent="0.25">
      <c r="C114" s="146"/>
      <c r="D114"/>
      <c r="E114"/>
      <c r="F114" s="149" t="s">
        <v>3412</v>
      </c>
      <c r="G114" s="150">
        <f>SUM(G109+G108)</f>
        <v>6</v>
      </c>
      <c r="H114" s="141" t="s">
        <v>3413</v>
      </c>
      <c r="I114" s="141">
        <f>COUNTIF(I1:I106,"DINAJPUR")</f>
        <v>6</v>
      </c>
      <c r="J114" s="142"/>
      <c r="K114"/>
      <c r="L114"/>
      <c r="M114"/>
      <c r="N114" s="81"/>
    </row>
    <row r="115" spans="3:14" ht="15" x14ac:dyDescent="0.25">
      <c r="C115" s="146"/>
      <c r="D115"/>
      <c r="E115"/>
      <c r="F115" s="131" t="s">
        <v>3368</v>
      </c>
      <c r="G115" s="131">
        <f>SUM(G113:G114)</f>
        <v>100</v>
      </c>
      <c r="H115" s="141" t="s">
        <v>3414</v>
      </c>
      <c r="I115" s="141">
        <f>COUNTIF(I55:I106,"BTEB")</f>
        <v>0</v>
      </c>
      <c r="J115" s="142"/>
      <c r="K115"/>
      <c r="L115"/>
      <c r="M115"/>
      <c r="N115" s="81"/>
    </row>
    <row r="116" spans="3:14" ht="15" x14ac:dyDescent="0.25">
      <c r="C116" s="146"/>
      <c r="D116"/>
      <c r="E116"/>
      <c r="F116" s="131"/>
      <c r="G116" s="131"/>
      <c r="H116" s="141" t="s">
        <v>2399</v>
      </c>
      <c r="I116" s="141">
        <v>1</v>
      </c>
      <c r="J116" s="142"/>
      <c r="K116"/>
      <c r="L116"/>
      <c r="M116"/>
      <c r="N116" s="81"/>
    </row>
    <row r="117" spans="3:14" ht="15" x14ac:dyDescent="0.25">
      <c r="C117" s="146"/>
      <c r="D117"/>
      <c r="E117"/>
      <c r="F117"/>
      <c r="G117" s="151"/>
      <c r="H117" s="140"/>
      <c r="I117" s="141">
        <f>SUM(I107:I116)</f>
        <v>100</v>
      </c>
      <c r="J117" s="142"/>
      <c r="K117"/>
      <c r="L117"/>
      <c r="M117"/>
      <c r="N117" s="81"/>
    </row>
  </sheetData>
  <sortState ref="B5:P14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pane ySplit="4" topLeftCell="A15" activePane="bottomLeft" state="frozen"/>
      <selection activeCell="CQ1" sqref="CQ1"/>
      <selection pane="bottomLeft" activeCell="A5" sqref="A5:O54"/>
    </sheetView>
  </sheetViews>
  <sheetFormatPr defaultColWidth="8.7109375" defaultRowHeight="11.25" x14ac:dyDescent="0.2"/>
  <cols>
    <col min="1" max="1" width="4.85546875" style="6" customWidth="1"/>
    <col min="2" max="2" width="10.5703125" style="7" customWidth="1"/>
    <col min="3" max="3" width="25" style="6" customWidth="1"/>
    <col min="4" max="4" width="6.7109375" style="6" customWidth="1"/>
    <col min="5" max="5" width="23.85546875" style="6" customWidth="1"/>
    <col min="6" max="6" width="19.140625" style="6" customWidth="1"/>
    <col min="7" max="7" width="7.5703125" style="6" customWidth="1"/>
    <col min="8" max="9" width="10.42578125" style="6" customWidth="1"/>
    <col min="10" max="10" width="4.140625" style="6" customWidth="1"/>
    <col min="11" max="11" width="4.140625" style="9" customWidth="1"/>
    <col min="12" max="12" width="6.5703125" style="12" customWidth="1"/>
    <col min="13" max="13" width="6.5703125" style="6" customWidth="1"/>
    <col min="14" max="14" width="4.140625" style="6" customWidth="1"/>
    <col min="15" max="15" width="9.85546875" style="8" customWidth="1"/>
    <col min="16" max="16384" width="8.7109375" style="6"/>
  </cols>
  <sheetData>
    <row r="1" spans="1:15" ht="26.25" x14ac:dyDescent="0.4">
      <c r="A1" s="214" t="s">
        <v>3364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8.75" x14ac:dyDescent="0.3">
      <c r="A2" s="215" t="s">
        <v>3363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 ht="18.75" x14ac:dyDescent="0.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5" customHeight="1" x14ac:dyDescent="0.25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 t="s">
        <v>3365</v>
      </c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6</v>
      </c>
      <c r="B5" s="4" t="s">
        <v>3340</v>
      </c>
      <c r="C5" s="1" t="s">
        <v>2274</v>
      </c>
      <c r="D5" s="202" t="s">
        <v>13</v>
      </c>
      <c r="E5" s="1" t="s">
        <v>2275</v>
      </c>
      <c r="F5" s="1" t="s">
        <v>2276</v>
      </c>
      <c r="G5" s="1" t="s">
        <v>3395</v>
      </c>
      <c r="H5" s="1" t="s">
        <v>15</v>
      </c>
      <c r="I5" s="1" t="s">
        <v>15</v>
      </c>
      <c r="J5" s="204">
        <v>5</v>
      </c>
      <c r="K5" s="2">
        <v>5</v>
      </c>
      <c r="L5" s="11">
        <f>J5+K5</f>
        <v>10</v>
      </c>
      <c r="M5" s="1">
        <v>2014</v>
      </c>
      <c r="N5" s="1">
        <v>2016</v>
      </c>
      <c r="O5" s="3">
        <v>36378</v>
      </c>
    </row>
    <row r="6" spans="1:15" s="1" customFormat="1" x14ac:dyDescent="0.2">
      <c r="A6" s="4">
        <v>20</v>
      </c>
      <c r="B6" s="4" t="s">
        <v>3341</v>
      </c>
      <c r="C6" s="1" t="s">
        <v>2357</v>
      </c>
      <c r="D6" s="202" t="s">
        <v>13</v>
      </c>
      <c r="E6" s="1" t="s">
        <v>2358</v>
      </c>
      <c r="F6" s="1" t="s">
        <v>2359</v>
      </c>
      <c r="G6" s="1" t="s">
        <v>3399</v>
      </c>
      <c r="H6" s="1" t="s">
        <v>49</v>
      </c>
      <c r="I6" s="1" t="s">
        <v>49</v>
      </c>
      <c r="J6" s="204">
        <v>5</v>
      </c>
      <c r="K6" s="2">
        <v>4.83</v>
      </c>
      <c r="L6" s="11">
        <f>J6+K6</f>
        <v>9.83</v>
      </c>
      <c r="M6" s="1">
        <v>2013</v>
      </c>
      <c r="N6" s="204">
        <v>2016</v>
      </c>
      <c r="O6" s="200">
        <v>35708</v>
      </c>
    </row>
    <row r="7" spans="1:15" s="1" customFormat="1" x14ac:dyDescent="0.2">
      <c r="A7" s="4">
        <v>21</v>
      </c>
      <c r="B7" s="75" t="s">
        <v>3342</v>
      </c>
      <c r="C7" s="98" t="s">
        <v>2394</v>
      </c>
      <c r="D7" s="203" t="s">
        <v>13</v>
      </c>
      <c r="G7" s="1" t="s">
        <v>3395</v>
      </c>
      <c r="I7" s="10"/>
      <c r="J7" s="205">
        <v>4.8</v>
      </c>
      <c r="K7" s="19">
        <v>5</v>
      </c>
      <c r="L7" s="19">
        <v>9.8000000000000007</v>
      </c>
      <c r="N7" s="205">
        <v>2016</v>
      </c>
      <c r="O7" s="201">
        <v>35217</v>
      </c>
    </row>
    <row r="8" spans="1:15" s="1" customFormat="1" x14ac:dyDescent="0.2">
      <c r="A8" s="4">
        <v>22</v>
      </c>
      <c r="B8" s="4" t="s">
        <v>3343</v>
      </c>
      <c r="C8" s="1" t="s">
        <v>2326</v>
      </c>
      <c r="D8" s="202" t="s">
        <v>13</v>
      </c>
      <c r="E8" s="1" t="s">
        <v>1378</v>
      </c>
      <c r="F8" s="1" t="s">
        <v>324</v>
      </c>
      <c r="G8" s="1" t="s">
        <v>3395</v>
      </c>
      <c r="H8" s="1" t="s">
        <v>111</v>
      </c>
      <c r="I8" s="1" t="s">
        <v>111</v>
      </c>
      <c r="J8" s="204">
        <v>4.88</v>
      </c>
      <c r="K8" s="2">
        <v>4</v>
      </c>
      <c r="L8" s="11">
        <f t="shared" ref="L8:L16" si="0">J8+K8</f>
        <v>8.879999999999999</v>
      </c>
      <c r="M8" s="1">
        <v>2014</v>
      </c>
      <c r="N8" s="1">
        <v>2016</v>
      </c>
      <c r="O8" s="3">
        <v>36100</v>
      </c>
    </row>
    <row r="9" spans="1:15" s="1" customFormat="1" x14ac:dyDescent="0.2">
      <c r="A9" s="14">
        <v>748</v>
      </c>
      <c r="B9" s="4" t="s">
        <v>3230</v>
      </c>
      <c r="C9" s="1" t="s">
        <v>181</v>
      </c>
      <c r="D9" s="202" t="s">
        <v>13</v>
      </c>
      <c r="E9" s="1" t="s">
        <v>918</v>
      </c>
      <c r="F9" s="1" t="s">
        <v>379</v>
      </c>
      <c r="G9" s="1" t="s">
        <v>3395</v>
      </c>
      <c r="H9" s="1" t="s">
        <v>15</v>
      </c>
      <c r="I9" s="1" t="s">
        <v>15</v>
      </c>
      <c r="J9" s="1">
        <v>5</v>
      </c>
      <c r="K9" s="2">
        <v>5</v>
      </c>
      <c r="L9" s="11">
        <f t="shared" si="0"/>
        <v>10</v>
      </c>
      <c r="M9" s="1">
        <v>2014</v>
      </c>
      <c r="N9" s="1">
        <v>2016</v>
      </c>
      <c r="O9" s="3">
        <v>35943</v>
      </c>
    </row>
    <row r="10" spans="1:15" s="1" customFormat="1" x14ac:dyDescent="0.2">
      <c r="A10" s="14">
        <v>749</v>
      </c>
      <c r="B10" s="4" t="s">
        <v>3231</v>
      </c>
      <c r="C10" s="1" t="s">
        <v>24</v>
      </c>
      <c r="D10" s="1" t="s">
        <v>13</v>
      </c>
      <c r="E10" s="1" t="s">
        <v>25</v>
      </c>
      <c r="F10" s="1" t="s">
        <v>26</v>
      </c>
      <c r="G10" s="1" t="s">
        <v>3395</v>
      </c>
      <c r="H10" s="1" t="s">
        <v>15</v>
      </c>
      <c r="I10" s="1" t="s">
        <v>15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3">
        <v>36520</v>
      </c>
    </row>
    <row r="11" spans="1:15" s="1" customFormat="1" x14ac:dyDescent="0.2">
      <c r="A11" s="14">
        <v>750</v>
      </c>
      <c r="B11" s="4" t="s">
        <v>3232</v>
      </c>
      <c r="C11" s="1" t="s">
        <v>537</v>
      </c>
      <c r="D11" s="1" t="s">
        <v>19</v>
      </c>
      <c r="E11" s="1" t="s">
        <v>538</v>
      </c>
      <c r="F11" s="1" t="s">
        <v>539</v>
      </c>
      <c r="G11" s="1" t="s">
        <v>3395</v>
      </c>
      <c r="H11" s="1" t="s">
        <v>365</v>
      </c>
      <c r="I11" s="1" t="s">
        <v>365</v>
      </c>
      <c r="J11" s="1">
        <v>5</v>
      </c>
      <c r="K11" s="2">
        <v>5</v>
      </c>
      <c r="L11" s="11">
        <f t="shared" si="0"/>
        <v>10</v>
      </c>
      <c r="M11" s="1">
        <v>2014</v>
      </c>
      <c r="N11" s="1">
        <v>2016</v>
      </c>
      <c r="O11" s="3">
        <v>35647</v>
      </c>
    </row>
    <row r="12" spans="1:15" s="1" customFormat="1" x14ac:dyDescent="0.2">
      <c r="A12" s="14">
        <v>751</v>
      </c>
      <c r="B12" s="4" t="s">
        <v>3233</v>
      </c>
      <c r="C12" s="1" t="s">
        <v>1653</v>
      </c>
      <c r="D12" s="1" t="s">
        <v>13</v>
      </c>
      <c r="E12" s="1" t="s">
        <v>1654</v>
      </c>
      <c r="F12" s="1" t="s">
        <v>1655</v>
      </c>
      <c r="G12" s="1" t="s">
        <v>3395</v>
      </c>
      <c r="H12" s="1" t="s">
        <v>97</v>
      </c>
      <c r="I12" s="1" t="s">
        <v>97</v>
      </c>
      <c r="J12" s="1">
        <v>5</v>
      </c>
      <c r="K12" s="2">
        <v>5</v>
      </c>
      <c r="L12" s="11">
        <f t="shared" si="0"/>
        <v>10</v>
      </c>
      <c r="M12" s="1">
        <v>2013</v>
      </c>
      <c r="N12" s="1">
        <v>2015</v>
      </c>
      <c r="O12" s="3">
        <v>35805</v>
      </c>
    </row>
    <row r="13" spans="1:15" s="1" customFormat="1" x14ac:dyDescent="0.2">
      <c r="A13" s="14">
        <v>752</v>
      </c>
      <c r="B13" s="4" t="s">
        <v>3234</v>
      </c>
      <c r="C13" s="1" t="s">
        <v>1045</v>
      </c>
      <c r="D13" s="1" t="s">
        <v>13</v>
      </c>
      <c r="E13" s="1" t="s">
        <v>1046</v>
      </c>
      <c r="F13" s="1" t="s">
        <v>1047</v>
      </c>
      <c r="G13" s="1" t="s">
        <v>3395</v>
      </c>
      <c r="H13" s="1" t="s">
        <v>97</v>
      </c>
      <c r="I13" s="1" t="s">
        <v>97</v>
      </c>
      <c r="J13" s="1">
        <v>5</v>
      </c>
      <c r="K13" s="2">
        <v>5</v>
      </c>
      <c r="L13" s="11">
        <f t="shared" si="0"/>
        <v>10</v>
      </c>
      <c r="M13" s="1">
        <v>2014</v>
      </c>
      <c r="N13" s="1">
        <v>2016</v>
      </c>
      <c r="O13" s="3">
        <v>35541</v>
      </c>
    </row>
    <row r="14" spans="1:15" s="1" customFormat="1" x14ac:dyDescent="0.2">
      <c r="A14" s="14">
        <v>753</v>
      </c>
      <c r="B14" s="4" t="s">
        <v>3235</v>
      </c>
      <c r="C14" s="1" t="s">
        <v>2030</v>
      </c>
      <c r="D14" s="1" t="s">
        <v>19</v>
      </c>
      <c r="E14" s="1" t="s">
        <v>2031</v>
      </c>
      <c r="F14" s="1" t="s">
        <v>2032</v>
      </c>
      <c r="G14" s="1" t="s">
        <v>3395</v>
      </c>
      <c r="H14" s="1" t="s">
        <v>15</v>
      </c>
      <c r="I14" s="1" t="s">
        <v>15</v>
      </c>
      <c r="J14" s="1">
        <v>5</v>
      </c>
      <c r="K14" s="2">
        <v>5</v>
      </c>
      <c r="L14" s="11">
        <f t="shared" si="0"/>
        <v>10</v>
      </c>
      <c r="M14" s="1">
        <v>2014</v>
      </c>
      <c r="N14" s="1">
        <v>2016</v>
      </c>
      <c r="O14" s="3">
        <v>35904</v>
      </c>
    </row>
    <row r="15" spans="1:15" s="1" customFormat="1" x14ac:dyDescent="0.2">
      <c r="A15" s="14">
        <v>754</v>
      </c>
      <c r="B15" s="4" t="s">
        <v>3236</v>
      </c>
      <c r="C15" s="1" t="s">
        <v>171</v>
      </c>
      <c r="D15" s="1" t="s">
        <v>13</v>
      </c>
      <c r="E15" s="1" t="s">
        <v>172</v>
      </c>
      <c r="F15" s="1" t="s">
        <v>173</v>
      </c>
      <c r="G15" s="1" t="s">
        <v>3395</v>
      </c>
      <c r="H15" s="1" t="s">
        <v>15</v>
      </c>
      <c r="I15" s="1" t="s">
        <v>15</v>
      </c>
      <c r="J15" s="1">
        <v>5</v>
      </c>
      <c r="K15" s="2">
        <v>5</v>
      </c>
      <c r="L15" s="11">
        <f t="shared" si="0"/>
        <v>10</v>
      </c>
      <c r="M15" s="1">
        <v>2014</v>
      </c>
      <c r="N15" s="1">
        <v>2016</v>
      </c>
      <c r="O15" s="3">
        <v>36270</v>
      </c>
    </row>
    <row r="16" spans="1:15" s="1" customFormat="1" x14ac:dyDescent="0.2">
      <c r="A16" s="14">
        <v>755</v>
      </c>
      <c r="B16" s="4" t="s">
        <v>3237</v>
      </c>
      <c r="C16" s="1" t="s">
        <v>911</v>
      </c>
      <c r="D16" s="1" t="s">
        <v>13</v>
      </c>
      <c r="E16" s="1" t="s">
        <v>912</v>
      </c>
      <c r="F16" s="1" t="s">
        <v>913</v>
      </c>
      <c r="G16" s="1" t="s">
        <v>3395</v>
      </c>
      <c r="H16" s="1" t="s">
        <v>15</v>
      </c>
      <c r="I16" s="1" t="s">
        <v>15</v>
      </c>
      <c r="J16" s="1">
        <v>5</v>
      </c>
      <c r="K16" s="2">
        <v>5</v>
      </c>
      <c r="L16" s="11">
        <f t="shared" si="0"/>
        <v>10</v>
      </c>
      <c r="M16" s="1">
        <v>2014</v>
      </c>
      <c r="N16" s="1">
        <v>2016</v>
      </c>
      <c r="O16" s="3">
        <v>35969</v>
      </c>
    </row>
    <row r="17" spans="1:15" s="1" customFormat="1" x14ac:dyDescent="0.2">
      <c r="A17" s="14">
        <v>756</v>
      </c>
      <c r="B17" s="4" t="s">
        <v>3238</v>
      </c>
      <c r="C17" s="1" t="s">
        <v>507</v>
      </c>
      <c r="D17" s="1" t="s">
        <v>13</v>
      </c>
      <c r="E17" s="1" t="s">
        <v>508</v>
      </c>
      <c r="F17" s="1" t="s">
        <v>509</v>
      </c>
      <c r="G17" s="1" t="s">
        <v>3395</v>
      </c>
      <c r="H17" s="1" t="s">
        <v>15</v>
      </c>
      <c r="I17" s="1" t="s">
        <v>15</v>
      </c>
      <c r="J17" s="1">
        <v>5</v>
      </c>
      <c r="K17" s="2">
        <v>5</v>
      </c>
      <c r="L17" s="11">
        <f t="shared" ref="L17:L54" si="1">J17+K17</f>
        <v>10</v>
      </c>
      <c r="M17" s="1">
        <v>2014</v>
      </c>
      <c r="N17" s="1">
        <v>2016</v>
      </c>
      <c r="O17" s="3">
        <v>35753</v>
      </c>
    </row>
    <row r="18" spans="1:15" s="1" customFormat="1" x14ac:dyDescent="0.2">
      <c r="A18" s="14">
        <v>757</v>
      </c>
      <c r="B18" s="4" t="s">
        <v>3239</v>
      </c>
      <c r="C18" s="1" t="s">
        <v>1235</v>
      </c>
      <c r="D18" s="1" t="s">
        <v>13</v>
      </c>
      <c r="E18" s="1" t="s">
        <v>1951</v>
      </c>
      <c r="F18" s="1" t="s">
        <v>619</v>
      </c>
      <c r="G18" s="1" t="s">
        <v>3395</v>
      </c>
      <c r="H18" s="1" t="s">
        <v>15</v>
      </c>
      <c r="I18" s="1" t="s">
        <v>15</v>
      </c>
      <c r="J18" s="1">
        <v>5</v>
      </c>
      <c r="K18" s="2">
        <v>5</v>
      </c>
      <c r="L18" s="11">
        <f t="shared" si="1"/>
        <v>10</v>
      </c>
      <c r="M18" s="1">
        <v>2014</v>
      </c>
      <c r="N18" s="1">
        <v>2016</v>
      </c>
      <c r="O18" s="3">
        <v>36354</v>
      </c>
    </row>
    <row r="19" spans="1:15" s="1" customFormat="1" x14ac:dyDescent="0.2">
      <c r="A19" s="14">
        <v>758</v>
      </c>
      <c r="B19" s="4" t="s">
        <v>3240</v>
      </c>
      <c r="C19" s="1" t="s">
        <v>1182</v>
      </c>
      <c r="D19" s="1" t="s">
        <v>13</v>
      </c>
      <c r="E19" s="1" t="s">
        <v>136</v>
      </c>
      <c r="F19" s="1" t="s">
        <v>1183</v>
      </c>
      <c r="G19" s="1" t="s">
        <v>3395</v>
      </c>
      <c r="H19" s="1" t="s">
        <v>15</v>
      </c>
      <c r="I19" s="1" t="s">
        <v>15</v>
      </c>
      <c r="J19" s="1">
        <v>5</v>
      </c>
      <c r="K19" s="2">
        <v>5</v>
      </c>
      <c r="L19" s="11">
        <f t="shared" si="1"/>
        <v>10</v>
      </c>
      <c r="M19" s="1">
        <v>2014</v>
      </c>
      <c r="N19" s="1">
        <v>2016</v>
      </c>
      <c r="O19" s="3">
        <v>36374</v>
      </c>
    </row>
    <row r="20" spans="1:15" s="1" customFormat="1" x14ac:dyDescent="0.2">
      <c r="A20" s="14">
        <v>759</v>
      </c>
      <c r="B20" s="4" t="s">
        <v>3241</v>
      </c>
      <c r="C20" s="1" t="s">
        <v>1197</v>
      </c>
      <c r="D20" s="1" t="s">
        <v>13</v>
      </c>
      <c r="E20" s="1" t="s">
        <v>558</v>
      </c>
      <c r="F20" s="1" t="s">
        <v>1198</v>
      </c>
      <c r="G20" s="1" t="s">
        <v>3395</v>
      </c>
      <c r="H20" s="1" t="s">
        <v>15</v>
      </c>
      <c r="I20" s="1" t="s">
        <v>15</v>
      </c>
      <c r="J20" s="1">
        <v>5</v>
      </c>
      <c r="K20" s="2">
        <v>5</v>
      </c>
      <c r="L20" s="11">
        <f t="shared" si="1"/>
        <v>10</v>
      </c>
      <c r="M20" s="1">
        <v>2014</v>
      </c>
      <c r="N20" s="1">
        <v>2016</v>
      </c>
      <c r="O20" s="3">
        <v>36284</v>
      </c>
    </row>
    <row r="21" spans="1:15" s="1" customFormat="1" x14ac:dyDescent="0.2">
      <c r="A21" s="14">
        <v>760</v>
      </c>
      <c r="B21" s="4" t="s">
        <v>3242</v>
      </c>
      <c r="C21" s="1" t="s">
        <v>2151</v>
      </c>
      <c r="D21" s="1" t="s">
        <v>13</v>
      </c>
      <c r="E21" s="1" t="s">
        <v>705</v>
      </c>
      <c r="F21" s="1" t="s">
        <v>1769</v>
      </c>
      <c r="G21" s="1" t="s">
        <v>3395</v>
      </c>
      <c r="H21" s="1" t="s">
        <v>15</v>
      </c>
      <c r="I21" s="1" t="s">
        <v>15</v>
      </c>
      <c r="J21" s="1">
        <v>5</v>
      </c>
      <c r="K21" s="2">
        <v>4.92</v>
      </c>
      <c r="L21" s="11">
        <f t="shared" si="1"/>
        <v>9.92</v>
      </c>
      <c r="M21" s="1">
        <v>2014</v>
      </c>
      <c r="N21" s="1">
        <v>2016</v>
      </c>
      <c r="O21" s="3">
        <v>36261</v>
      </c>
    </row>
    <row r="22" spans="1:15" s="1" customFormat="1" x14ac:dyDescent="0.2">
      <c r="A22" s="14">
        <v>761</v>
      </c>
      <c r="B22" s="4" t="s">
        <v>3243</v>
      </c>
      <c r="C22" s="1" t="s">
        <v>1410</v>
      </c>
      <c r="D22" s="1" t="s">
        <v>13</v>
      </c>
      <c r="E22" s="1" t="s">
        <v>1411</v>
      </c>
      <c r="F22" s="1" t="s">
        <v>1103</v>
      </c>
      <c r="G22" s="1" t="s">
        <v>3395</v>
      </c>
      <c r="H22" s="1" t="s">
        <v>15</v>
      </c>
      <c r="I22" s="1" t="s">
        <v>15</v>
      </c>
      <c r="J22" s="1">
        <v>5</v>
      </c>
      <c r="K22" s="2">
        <v>5</v>
      </c>
      <c r="L22" s="11">
        <f t="shared" si="1"/>
        <v>10</v>
      </c>
      <c r="M22" s="1">
        <v>2014</v>
      </c>
      <c r="N22" s="1">
        <v>2016</v>
      </c>
      <c r="O22" s="3">
        <v>35882</v>
      </c>
    </row>
    <row r="23" spans="1:15" s="1" customFormat="1" x14ac:dyDescent="0.2">
      <c r="A23" s="14">
        <v>762</v>
      </c>
      <c r="B23" s="4" t="s">
        <v>3244</v>
      </c>
      <c r="C23" s="1" t="s">
        <v>1160</v>
      </c>
      <c r="D23" s="1" t="s">
        <v>19</v>
      </c>
      <c r="E23" s="1" t="s">
        <v>1161</v>
      </c>
      <c r="F23" s="1" t="s">
        <v>1162</v>
      </c>
      <c r="G23" s="1" t="s">
        <v>3395</v>
      </c>
      <c r="H23" s="1" t="s">
        <v>15</v>
      </c>
      <c r="I23" s="1" t="s">
        <v>15</v>
      </c>
      <c r="J23" s="1">
        <v>5</v>
      </c>
      <c r="K23" s="2">
        <v>5</v>
      </c>
      <c r="L23" s="11">
        <f t="shared" si="1"/>
        <v>10</v>
      </c>
      <c r="M23" s="1">
        <v>2014</v>
      </c>
      <c r="N23" s="1">
        <v>2016</v>
      </c>
      <c r="O23" s="3">
        <v>36517</v>
      </c>
    </row>
    <row r="24" spans="1:15" s="1" customFormat="1" x14ac:dyDescent="0.2">
      <c r="A24" s="14">
        <v>763</v>
      </c>
      <c r="B24" s="4" t="s">
        <v>3245</v>
      </c>
      <c r="C24" s="1" t="s">
        <v>1247</v>
      </c>
      <c r="D24" s="1" t="s">
        <v>13</v>
      </c>
      <c r="E24" s="1" t="s">
        <v>1248</v>
      </c>
      <c r="F24" s="1" t="s">
        <v>1249</v>
      </c>
      <c r="G24" s="1" t="s">
        <v>3395</v>
      </c>
      <c r="H24" s="1" t="s">
        <v>66</v>
      </c>
      <c r="I24" s="1" t="s">
        <v>66</v>
      </c>
      <c r="J24" s="1">
        <v>5</v>
      </c>
      <c r="K24" s="2">
        <v>5</v>
      </c>
      <c r="L24" s="11">
        <f t="shared" si="1"/>
        <v>10</v>
      </c>
      <c r="M24" s="1">
        <v>2014</v>
      </c>
      <c r="N24" s="1">
        <v>2016</v>
      </c>
      <c r="O24" s="3">
        <v>36063</v>
      </c>
    </row>
    <row r="25" spans="1:15" s="1" customFormat="1" x14ac:dyDescent="0.2">
      <c r="A25" s="14">
        <v>764</v>
      </c>
      <c r="B25" s="4" t="s">
        <v>3246</v>
      </c>
      <c r="C25" s="1" t="s">
        <v>1004</v>
      </c>
      <c r="D25" s="1" t="s">
        <v>13</v>
      </c>
      <c r="E25" s="1" t="s">
        <v>1005</v>
      </c>
      <c r="F25" s="1" t="s">
        <v>1006</v>
      </c>
      <c r="G25" s="1" t="s">
        <v>3395</v>
      </c>
      <c r="H25" s="1" t="s">
        <v>111</v>
      </c>
      <c r="I25" s="1" t="s">
        <v>111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3">
        <v>35733</v>
      </c>
    </row>
    <row r="26" spans="1:15" s="1" customFormat="1" x14ac:dyDescent="0.2">
      <c r="A26" s="14">
        <v>765</v>
      </c>
      <c r="B26" s="4" t="s">
        <v>3247</v>
      </c>
      <c r="C26" s="1" t="s">
        <v>583</v>
      </c>
      <c r="D26" s="1" t="s">
        <v>13</v>
      </c>
      <c r="E26" s="1" t="s">
        <v>584</v>
      </c>
      <c r="F26" s="1" t="s">
        <v>585</v>
      </c>
      <c r="G26" s="1" t="s">
        <v>3395</v>
      </c>
      <c r="H26" s="1" t="s">
        <v>15</v>
      </c>
      <c r="I26" s="1" t="s">
        <v>15</v>
      </c>
      <c r="J26" s="1">
        <v>5</v>
      </c>
      <c r="K26" s="2">
        <v>5</v>
      </c>
      <c r="L26" s="11">
        <f t="shared" si="1"/>
        <v>10</v>
      </c>
      <c r="M26" s="1">
        <v>2013</v>
      </c>
      <c r="N26" s="1">
        <v>2015</v>
      </c>
      <c r="O26" s="3">
        <v>36129</v>
      </c>
    </row>
    <row r="27" spans="1:15" s="1" customFormat="1" x14ac:dyDescent="0.2">
      <c r="A27" s="14">
        <v>766</v>
      </c>
      <c r="B27" s="4" t="s">
        <v>3248</v>
      </c>
      <c r="C27" s="1" t="s">
        <v>1166</v>
      </c>
      <c r="D27" s="1" t="s">
        <v>13</v>
      </c>
      <c r="E27" s="1" t="s">
        <v>1167</v>
      </c>
      <c r="F27" s="1" t="s">
        <v>1168</v>
      </c>
      <c r="G27" s="1" t="s">
        <v>3395</v>
      </c>
      <c r="H27" s="1" t="s">
        <v>66</v>
      </c>
      <c r="I27" s="1" t="s">
        <v>66</v>
      </c>
      <c r="J27" s="1">
        <v>5</v>
      </c>
      <c r="K27" s="2">
        <v>5</v>
      </c>
      <c r="L27" s="11">
        <f t="shared" si="1"/>
        <v>10</v>
      </c>
      <c r="M27" s="1">
        <v>2014</v>
      </c>
      <c r="N27" s="1">
        <v>2016</v>
      </c>
      <c r="O27" s="3">
        <v>36487</v>
      </c>
    </row>
    <row r="28" spans="1:15" s="1" customFormat="1" x14ac:dyDescent="0.2">
      <c r="A28" s="14">
        <v>767</v>
      </c>
      <c r="B28" s="4" t="s">
        <v>3249</v>
      </c>
      <c r="C28" s="1" t="s">
        <v>1433</v>
      </c>
      <c r="D28" s="1" t="s">
        <v>13</v>
      </c>
      <c r="E28" s="1" t="s">
        <v>1434</v>
      </c>
      <c r="F28" s="1" t="s">
        <v>1435</v>
      </c>
      <c r="G28" s="1" t="s">
        <v>3395</v>
      </c>
      <c r="H28" s="1" t="s">
        <v>15</v>
      </c>
      <c r="I28" s="1" t="s">
        <v>15</v>
      </c>
      <c r="J28" s="1">
        <v>5</v>
      </c>
      <c r="K28" s="2">
        <v>5</v>
      </c>
      <c r="L28" s="11">
        <f t="shared" si="1"/>
        <v>10</v>
      </c>
      <c r="M28" s="1">
        <v>2014</v>
      </c>
      <c r="N28" s="1">
        <v>2016</v>
      </c>
      <c r="O28" s="3">
        <v>35759</v>
      </c>
    </row>
    <row r="29" spans="1:15" s="1" customFormat="1" x14ac:dyDescent="0.2">
      <c r="A29" s="14">
        <v>768</v>
      </c>
      <c r="B29" s="4" t="s">
        <v>3250</v>
      </c>
      <c r="C29" s="1" t="s">
        <v>527</v>
      </c>
      <c r="D29" s="1" t="s">
        <v>13</v>
      </c>
      <c r="E29" s="1" t="s">
        <v>528</v>
      </c>
      <c r="F29" s="1" t="s">
        <v>529</v>
      </c>
      <c r="G29" s="1" t="s">
        <v>3395</v>
      </c>
      <c r="H29" s="1" t="s">
        <v>15</v>
      </c>
      <c r="I29" s="1" t="s">
        <v>15</v>
      </c>
      <c r="J29" s="1">
        <v>5</v>
      </c>
      <c r="K29" s="2">
        <v>5</v>
      </c>
      <c r="L29" s="11">
        <f t="shared" si="1"/>
        <v>10</v>
      </c>
      <c r="M29" s="1">
        <v>2014</v>
      </c>
      <c r="N29" s="1">
        <v>2016</v>
      </c>
      <c r="O29" s="3">
        <v>35676</v>
      </c>
    </row>
    <row r="30" spans="1:15" s="1" customFormat="1" x14ac:dyDescent="0.2">
      <c r="A30" s="14">
        <v>769</v>
      </c>
      <c r="B30" s="4" t="s">
        <v>3251</v>
      </c>
      <c r="C30" s="1" t="s">
        <v>1784</v>
      </c>
      <c r="D30" s="1" t="s">
        <v>13</v>
      </c>
      <c r="E30" s="1" t="s">
        <v>1785</v>
      </c>
      <c r="F30" s="1" t="s">
        <v>653</v>
      </c>
      <c r="G30" s="1" t="s">
        <v>3395</v>
      </c>
      <c r="H30" s="1" t="s">
        <v>15</v>
      </c>
      <c r="I30" s="1" t="s">
        <v>15</v>
      </c>
      <c r="J30" s="1">
        <v>5</v>
      </c>
      <c r="K30" s="2">
        <v>5</v>
      </c>
      <c r="L30" s="11">
        <f t="shared" si="1"/>
        <v>10</v>
      </c>
      <c r="M30" s="1">
        <v>2014</v>
      </c>
      <c r="N30" s="1">
        <v>2016</v>
      </c>
      <c r="O30" s="3">
        <v>35752</v>
      </c>
    </row>
    <row r="31" spans="1:15" s="1" customFormat="1" x14ac:dyDescent="0.2">
      <c r="A31" s="14">
        <v>770</v>
      </c>
      <c r="B31" s="4" t="s">
        <v>3252</v>
      </c>
      <c r="C31" s="1" t="s">
        <v>1817</v>
      </c>
      <c r="D31" s="1" t="s">
        <v>13</v>
      </c>
      <c r="E31" s="1" t="s">
        <v>1419</v>
      </c>
      <c r="F31" s="1" t="s">
        <v>1818</v>
      </c>
      <c r="G31" s="1" t="s">
        <v>3395</v>
      </c>
      <c r="H31" s="1" t="s">
        <v>15</v>
      </c>
      <c r="I31" s="1" t="s">
        <v>15</v>
      </c>
      <c r="J31" s="1">
        <v>5</v>
      </c>
      <c r="K31" s="2">
        <v>5</v>
      </c>
      <c r="L31" s="11">
        <f t="shared" si="1"/>
        <v>10</v>
      </c>
      <c r="M31" s="1">
        <v>2014</v>
      </c>
      <c r="N31" s="1">
        <v>2016</v>
      </c>
      <c r="O31" s="3">
        <v>36136</v>
      </c>
    </row>
    <row r="32" spans="1:15" s="1" customFormat="1" x14ac:dyDescent="0.2">
      <c r="A32" s="14">
        <v>771</v>
      </c>
      <c r="B32" s="4" t="s">
        <v>3253</v>
      </c>
      <c r="C32" s="1" t="s">
        <v>1703</v>
      </c>
      <c r="D32" s="1" t="s">
        <v>13</v>
      </c>
      <c r="E32" s="1" t="s">
        <v>1704</v>
      </c>
      <c r="F32" s="1" t="s">
        <v>1072</v>
      </c>
      <c r="G32" s="1" t="s">
        <v>3395</v>
      </c>
      <c r="H32" s="1" t="s">
        <v>15</v>
      </c>
      <c r="I32" s="1" t="s">
        <v>15</v>
      </c>
      <c r="J32" s="1">
        <v>5</v>
      </c>
      <c r="K32" s="2">
        <v>5</v>
      </c>
      <c r="L32" s="11">
        <f t="shared" si="1"/>
        <v>10</v>
      </c>
      <c r="M32" s="1">
        <v>2014</v>
      </c>
      <c r="N32" s="1">
        <v>2016</v>
      </c>
      <c r="O32" s="3">
        <v>36098</v>
      </c>
    </row>
    <row r="33" spans="1:15" s="1" customFormat="1" x14ac:dyDescent="0.2">
      <c r="A33" s="14">
        <v>772</v>
      </c>
      <c r="B33" s="4" t="s">
        <v>3254</v>
      </c>
      <c r="C33" s="1" t="s">
        <v>2087</v>
      </c>
      <c r="D33" s="1" t="s">
        <v>13</v>
      </c>
      <c r="E33" s="1" t="s">
        <v>2088</v>
      </c>
      <c r="F33" s="1" t="s">
        <v>2089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1"/>
        <v>10</v>
      </c>
      <c r="M33" s="1">
        <v>2014</v>
      </c>
      <c r="N33" s="1">
        <v>2016</v>
      </c>
      <c r="O33" s="3">
        <v>35995</v>
      </c>
    </row>
    <row r="34" spans="1:15" s="1" customFormat="1" x14ac:dyDescent="0.2">
      <c r="A34" s="14">
        <v>773</v>
      </c>
      <c r="B34" s="4" t="s">
        <v>3255</v>
      </c>
      <c r="C34" s="1" t="s">
        <v>794</v>
      </c>
      <c r="D34" s="1" t="s">
        <v>13</v>
      </c>
      <c r="E34" s="1" t="s">
        <v>795</v>
      </c>
      <c r="F34" s="1" t="s">
        <v>796</v>
      </c>
      <c r="G34" s="1" t="s">
        <v>3395</v>
      </c>
      <c r="H34" s="1" t="s">
        <v>365</v>
      </c>
      <c r="I34" s="1" t="s">
        <v>15</v>
      </c>
      <c r="J34" s="1">
        <v>5</v>
      </c>
      <c r="K34" s="2">
        <v>5</v>
      </c>
      <c r="L34" s="11">
        <f t="shared" si="1"/>
        <v>10</v>
      </c>
      <c r="M34" s="1">
        <v>2014</v>
      </c>
      <c r="N34" s="1">
        <v>2016</v>
      </c>
      <c r="O34" s="3">
        <v>36159</v>
      </c>
    </row>
    <row r="35" spans="1:15" s="1" customFormat="1" x14ac:dyDescent="0.2">
      <c r="A35" s="14">
        <v>774</v>
      </c>
      <c r="B35" s="4" t="s">
        <v>3256</v>
      </c>
      <c r="C35" s="1" t="s">
        <v>1081</v>
      </c>
      <c r="D35" s="1" t="s">
        <v>13</v>
      </c>
      <c r="E35" s="1" t="s">
        <v>1082</v>
      </c>
      <c r="F35" s="1" t="s">
        <v>26</v>
      </c>
      <c r="G35" s="1" t="s">
        <v>3395</v>
      </c>
      <c r="H35" s="1" t="s">
        <v>15</v>
      </c>
      <c r="I35" s="1" t="s">
        <v>15</v>
      </c>
      <c r="J35" s="1">
        <v>5</v>
      </c>
      <c r="K35" s="2">
        <v>5</v>
      </c>
      <c r="L35" s="11">
        <f t="shared" si="1"/>
        <v>10</v>
      </c>
      <c r="M35" s="1">
        <v>2013</v>
      </c>
      <c r="N35" s="1">
        <v>2015</v>
      </c>
      <c r="O35" s="3">
        <v>35948</v>
      </c>
    </row>
    <row r="36" spans="1:15" s="1" customFormat="1" x14ac:dyDescent="0.2">
      <c r="A36" s="14">
        <v>775</v>
      </c>
      <c r="B36" s="4" t="s">
        <v>3257</v>
      </c>
      <c r="C36" s="1" t="s">
        <v>1149</v>
      </c>
      <c r="D36" s="1" t="s">
        <v>13</v>
      </c>
      <c r="E36" s="1" t="s">
        <v>1150</v>
      </c>
      <c r="F36" s="1" t="s">
        <v>1151</v>
      </c>
      <c r="G36" s="1" t="s">
        <v>3395</v>
      </c>
      <c r="H36" s="1" t="s">
        <v>18</v>
      </c>
      <c r="I36" s="1" t="s">
        <v>18</v>
      </c>
      <c r="J36" s="1">
        <v>5</v>
      </c>
      <c r="K36" s="2">
        <v>5</v>
      </c>
      <c r="L36" s="11">
        <f t="shared" si="1"/>
        <v>10</v>
      </c>
      <c r="M36" s="1">
        <v>2013</v>
      </c>
      <c r="N36" s="1">
        <v>2015</v>
      </c>
      <c r="O36" s="3">
        <v>36154</v>
      </c>
    </row>
    <row r="37" spans="1:15" s="1" customFormat="1" x14ac:dyDescent="0.2">
      <c r="A37" s="14">
        <v>776</v>
      </c>
      <c r="B37" s="4" t="s">
        <v>3258</v>
      </c>
      <c r="C37" s="1" t="s">
        <v>381</v>
      </c>
      <c r="D37" s="1" t="s">
        <v>19</v>
      </c>
      <c r="E37" s="1" t="s">
        <v>382</v>
      </c>
      <c r="F37" s="1" t="s">
        <v>383</v>
      </c>
      <c r="G37" s="1" t="s">
        <v>3395</v>
      </c>
      <c r="H37" s="1" t="s">
        <v>15</v>
      </c>
      <c r="I37" s="1" t="s">
        <v>15</v>
      </c>
      <c r="J37" s="1">
        <v>5</v>
      </c>
      <c r="K37" s="2">
        <v>5</v>
      </c>
      <c r="L37" s="11">
        <f t="shared" si="1"/>
        <v>10</v>
      </c>
      <c r="M37" s="1">
        <v>2014</v>
      </c>
      <c r="N37" s="1">
        <v>2016</v>
      </c>
      <c r="O37" s="3">
        <v>35989</v>
      </c>
    </row>
    <row r="38" spans="1:15" s="1" customFormat="1" x14ac:dyDescent="0.2">
      <c r="A38" s="14">
        <v>777</v>
      </c>
      <c r="B38" s="4" t="s">
        <v>3259</v>
      </c>
      <c r="C38" s="1" t="s">
        <v>677</v>
      </c>
      <c r="D38" s="1" t="s">
        <v>13</v>
      </c>
      <c r="E38" s="1" t="s">
        <v>678</v>
      </c>
      <c r="F38" s="1" t="s">
        <v>679</v>
      </c>
      <c r="G38" s="1" t="s">
        <v>3395</v>
      </c>
      <c r="H38" s="1" t="s">
        <v>15</v>
      </c>
      <c r="I38" s="1" t="s">
        <v>15</v>
      </c>
      <c r="J38" s="1">
        <v>5</v>
      </c>
      <c r="K38" s="2">
        <v>5</v>
      </c>
      <c r="L38" s="11">
        <f t="shared" si="1"/>
        <v>10</v>
      </c>
      <c r="M38" s="1">
        <v>2014</v>
      </c>
      <c r="N38" s="1">
        <v>2016</v>
      </c>
      <c r="O38" s="3">
        <v>36139</v>
      </c>
    </row>
    <row r="39" spans="1:15" s="1" customFormat="1" x14ac:dyDescent="0.2">
      <c r="A39" s="14">
        <v>778</v>
      </c>
      <c r="B39" s="4" t="s">
        <v>3260</v>
      </c>
      <c r="C39" s="1" t="s">
        <v>533</v>
      </c>
      <c r="D39" s="1" t="s">
        <v>13</v>
      </c>
      <c r="E39" s="1" t="s">
        <v>534</v>
      </c>
      <c r="F39" s="1" t="s">
        <v>387</v>
      </c>
      <c r="G39" s="1" t="s">
        <v>3395</v>
      </c>
      <c r="H39" s="1" t="s">
        <v>15</v>
      </c>
      <c r="I39" s="1" t="s">
        <v>15</v>
      </c>
      <c r="J39" s="1">
        <v>5</v>
      </c>
      <c r="K39" s="2">
        <v>5</v>
      </c>
      <c r="L39" s="11">
        <f t="shared" si="1"/>
        <v>10</v>
      </c>
      <c r="M39" s="1">
        <v>2014</v>
      </c>
      <c r="N39" s="1">
        <v>2016</v>
      </c>
      <c r="O39" s="3">
        <v>35665</v>
      </c>
    </row>
    <row r="40" spans="1:15" s="1" customFormat="1" x14ac:dyDescent="0.2">
      <c r="A40" s="14">
        <v>779</v>
      </c>
      <c r="B40" s="4" t="s">
        <v>3261</v>
      </c>
      <c r="C40" s="1" t="s">
        <v>556</v>
      </c>
      <c r="D40" s="1" t="s">
        <v>13</v>
      </c>
      <c r="E40" s="1" t="s">
        <v>20</v>
      </c>
      <c r="F40" s="1" t="s">
        <v>557</v>
      </c>
      <c r="G40" s="1" t="s">
        <v>3395</v>
      </c>
      <c r="H40" s="1" t="s">
        <v>15</v>
      </c>
      <c r="I40" s="1" t="s">
        <v>15</v>
      </c>
      <c r="J40" s="1">
        <v>5</v>
      </c>
      <c r="K40" s="2">
        <v>5</v>
      </c>
      <c r="L40" s="11">
        <f t="shared" si="1"/>
        <v>10</v>
      </c>
      <c r="M40" s="1">
        <v>2014</v>
      </c>
      <c r="N40" s="1">
        <v>2016</v>
      </c>
      <c r="O40" s="3">
        <v>35548</v>
      </c>
    </row>
    <row r="41" spans="1:15" s="1" customFormat="1" x14ac:dyDescent="0.2">
      <c r="A41" s="14">
        <v>780</v>
      </c>
      <c r="B41" s="4" t="s">
        <v>3262</v>
      </c>
      <c r="C41" s="1" t="s">
        <v>1619</v>
      </c>
      <c r="D41" s="1" t="s">
        <v>13</v>
      </c>
      <c r="E41" s="1" t="s">
        <v>1620</v>
      </c>
      <c r="F41" s="1" t="s">
        <v>1621</v>
      </c>
      <c r="G41" s="1" t="s">
        <v>3395</v>
      </c>
      <c r="H41" s="1" t="s">
        <v>49</v>
      </c>
      <c r="I41" s="1" t="s">
        <v>49</v>
      </c>
      <c r="J41" s="1">
        <v>5</v>
      </c>
      <c r="K41" s="2">
        <v>5</v>
      </c>
      <c r="L41" s="11">
        <f t="shared" si="1"/>
        <v>10</v>
      </c>
      <c r="M41" s="1">
        <v>2014</v>
      </c>
      <c r="N41" s="1">
        <v>2016</v>
      </c>
      <c r="O41" s="3">
        <v>36141</v>
      </c>
    </row>
    <row r="42" spans="1:15" s="1" customFormat="1" x14ac:dyDescent="0.2">
      <c r="A42" s="14">
        <v>781</v>
      </c>
      <c r="B42" s="4" t="s">
        <v>3263</v>
      </c>
      <c r="C42" s="1" t="s">
        <v>1069</v>
      </c>
      <c r="D42" s="1" t="s">
        <v>13</v>
      </c>
      <c r="E42" s="1" t="s">
        <v>1070</v>
      </c>
      <c r="F42" s="1" t="s">
        <v>1071</v>
      </c>
      <c r="G42" s="1" t="s">
        <v>3395</v>
      </c>
      <c r="H42" s="1" t="s">
        <v>17</v>
      </c>
      <c r="I42" s="1" t="s">
        <v>15</v>
      </c>
      <c r="J42" s="1">
        <v>5</v>
      </c>
      <c r="K42" s="2">
        <v>5</v>
      </c>
      <c r="L42" s="11">
        <f t="shared" si="1"/>
        <v>10</v>
      </c>
      <c r="M42" s="1">
        <v>2013</v>
      </c>
      <c r="N42" s="1">
        <v>2016</v>
      </c>
      <c r="O42" s="3">
        <v>35727</v>
      </c>
    </row>
    <row r="43" spans="1:15" s="1" customFormat="1" x14ac:dyDescent="0.2">
      <c r="A43" s="14">
        <v>782</v>
      </c>
      <c r="B43" s="4" t="s">
        <v>3264</v>
      </c>
      <c r="C43" s="1" t="s">
        <v>1173</v>
      </c>
      <c r="D43" s="1" t="s">
        <v>13</v>
      </c>
      <c r="E43" s="1" t="s">
        <v>1174</v>
      </c>
      <c r="F43" s="1" t="s">
        <v>1175</v>
      </c>
      <c r="G43" s="1" t="s">
        <v>3395</v>
      </c>
      <c r="H43" s="1" t="s">
        <v>15</v>
      </c>
      <c r="I43" s="1" t="s">
        <v>15</v>
      </c>
      <c r="J43" s="1">
        <v>5</v>
      </c>
      <c r="K43" s="2">
        <v>5</v>
      </c>
      <c r="L43" s="11">
        <f t="shared" si="1"/>
        <v>10</v>
      </c>
      <c r="M43" s="1">
        <v>2014</v>
      </c>
      <c r="N43" s="1">
        <v>2016</v>
      </c>
      <c r="O43" s="3">
        <v>36422</v>
      </c>
    </row>
    <row r="44" spans="1:15" s="1" customFormat="1" x14ac:dyDescent="0.2">
      <c r="A44" s="14">
        <v>783</v>
      </c>
      <c r="B44" s="4" t="s">
        <v>3265</v>
      </c>
      <c r="C44" s="1" t="s">
        <v>1386</v>
      </c>
      <c r="D44" s="1" t="s">
        <v>13</v>
      </c>
      <c r="E44" s="1" t="s">
        <v>1387</v>
      </c>
      <c r="F44" s="1" t="s">
        <v>1388</v>
      </c>
      <c r="G44" s="1" t="s">
        <v>3395</v>
      </c>
      <c r="H44" s="1" t="s">
        <v>15</v>
      </c>
      <c r="I44" s="1" t="s">
        <v>15</v>
      </c>
      <c r="J44" s="1">
        <v>5</v>
      </c>
      <c r="K44" s="2">
        <v>5</v>
      </c>
      <c r="L44" s="11">
        <f t="shared" si="1"/>
        <v>10</v>
      </c>
      <c r="M44" s="1">
        <v>2014</v>
      </c>
      <c r="N44" s="1">
        <v>2016</v>
      </c>
      <c r="O44" s="3">
        <v>36103</v>
      </c>
    </row>
    <row r="45" spans="1:15" s="1" customFormat="1" x14ac:dyDescent="0.2">
      <c r="A45" s="14">
        <v>784</v>
      </c>
      <c r="B45" s="4" t="s">
        <v>3266</v>
      </c>
      <c r="C45" s="1" t="s">
        <v>62</v>
      </c>
      <c r="D45" s="1" t="s">
        <v>13</v>
      </c>
      <c r="E45" s="1" t="s">
        <v>63</v>
      </c>
      <c r="F45" s="1" t="s">
        <v>64</v>
      </c>
      <c r="G45" s="1" t="s">
        <v>3395</v>
      </c>
      <c r="H45" s="1" t="s">
        <v>15</v>
      </c>
      <c r="I45" s="1" t="s">
        <v>15</v>
      </c>
      <c r="J45" s="1">
        <v>5</v>
      </c>
      <c r="K45" s="2">
        <v>5</v>
      </c>
      <c r="L45" s="11">
        <f t="shared" si="1"/>
        <v>10</v>
      </c>
      <c r="M45" s="1">
        <v>2014</v>
      </c>
      <c r="N45" s="1">
        <v>2016</v>
      </c>
      <c r="O45" s="3">
        <v>36469</v>
      </c>
    </row>
    <row r="46" spans="1:15" s="1" customFormat="1" x14ac:dyDescent="0.2">
      <c r="A46" s="14">
        <v>785</v>
      </c>
      <c r="B46" s="4" t="s">
        <v>3267</v>
      </c>
      <c r="C46" s="1" t="s">
        <v>1254</v>
      </c>
      <c r="D46" s="1" t="s">
        <v>13</v>
      </c>
      <c r="E46" s="1" t="s">
        <v>1255</v>
      </c>
      <c r="F46" s="1" t="s">
        <v>1256</v>
      </c>
      <c r="G46" s="1" t="s">
        <v>3395</v>
      </c>
      <c r="H46" s="1" t="s">
        <v>66</v>
      </c>
      <c r="I46" s="1" t="s">
        <v>66</v>
      </c>
      <c r="J46" s="1">
        <v>5</v>
      </c>
      <c r="K46" s="2">
        <v>5</v>
      </c>
      <c r="L46" s="11">
        <f t="shared" si="1"/>
        <v>10</v>
      </c>
      <c r="M46" s="1">
        <v>2014</v>
      </c>
      <c r="N46" s="1">
        <v>2016</v>
      </c>
      <c r="O46" s="3">
        <v>36045</v>
      </c>
    </row>
    <row r="47" spans="1:15" s="1" customFormat="1" x14ac:dyDescent="0.2">
      <c r="A47" s="14">
        <v>786</v>
      </c>
      <c r="B47" s="4" t="s">
        <v>3269</v>
      </c>
      <c r="C47" s="1" t="s">
        <v>983</v>
      </c>
      <c r="D47" s="1" t="s">
        <v>13</v>
      </c>
      <c r="E47" s="1" t="s">
        <v>984</v>
      </c>
      <c r="F47" s="1" t="s">
        <v>985</v>
      </c>
      <c r="G47" s="1" t="s">
        <v>3395</v>
      </c>
      <c r="H47" s="1" t="s">
        <v>15</v>
      </c>
      <c r="I47" s="1" t="s">
        <v>15</v>
      </c>
      <c r="J47" s="1">
        <v>5</v>
      </c>
      <c r="K47" s="2">
        <v>5</v>
      </c>
      <c r="L47" s="11">
        <f t="shared" si="1"/>
        <v>10</v>
      </c>
      <c r="M47" s="1">
        <v>2014</v>
      </c>
      <c r="N47" s="1">
        <v>2016</v>
      </c>
      <c r="O47" s="3">
        <v>35797</v>
      </c>
    </row>
    <row r="48" spans="1:15" s="1" customFormat="1" x14ac:dyDescent="0.2">
      <c r="A48" s="14">
        <v>787</v>
      </c>
      <c r="B48" s="4" t="s">
        <v>3271</v>
      </c>
      <c r="C48" s="1" t="s">
        <v>1934</v>
      </c>
      <c r="D48" s="1" t="s">
        <v>13</v>
      </c>
      <c r="E48" s="1" t="s">
        <v>1935</v>
      </c>
      <c r="F48" s="1" t="s">
        <v>1936</v>
      </c>
      <c r="G48" s="1" t="s">
        <v>3395</v>
      </c>
      <c r="H48" s="1" t="s">
        <v>15</v>
      </c>
      <c r="I48" s="1" t="s">
        <v>15</v>
      </c>
      <c r="J48" s="1">
        <v>5</v>
      </c>
      <c r="K48" s="2">
        <v>5</v>
      </c>
      <c r="L48" s="11">
        <f t="shared" si="1"/>
        <v>10</v>
      </c>
      <c r="M48" s="1">
        <v>2014</v>
      </c>
      <c r="N48" s="1">
        <v>2016</v>
      </c>
      <c r="O48" s="3">
        <v>35823</v>
      </c>
    </row>
    <row r="49" spans="1:16" s="1" customFormat="1" x14ac:dyDescent="0.2">
      <c r="A49" s="14">
        <v>788</v>
      </c>
      <c r="B49" s="4" t="s">
        <v>3273</v>
      </c>
      <c r="C49" s="1" t="s">
        <v>48</v>
      </c>
      <c r="D49" s="1" t="s">
        <v>13</v>
      </c>
      <c r="E49" s="1" t="s">
        <v>50</v>
      </c>
      <c r="F49" s="1" t="s">
        <v>51</v>
      </c>
      <c r="G49" s="1" t="s">
        <v>3395</v>
      </c>
      <c r="H49" s="1" t="s">
        <v>49</v>
      </c>
      <c r="I49" s="1" t="s">
        <v>15</v>
      </c>
      <c r="J49" s="1">
        <v>5</v>
      </c>
      <c r="K49" s="2">
        <v>5</v>
      </c>
      <c r="L49" s="11">
        <f t="shared" si="1"/>
        <v>10</v>
      </c>
      <c r="M49" s="1">
        <v>2014</v>
      </c>
      <c r="N49" s="1">
        <v>2016</v>
      </c>
      <c r="O49" s="3">
        <v>36483</v>
      </c>
    </row>
    <row r="50" spans="1:16" s="1" customFormat="1" x14ac:dyDescent="0.2">
      <c r="A50" s="14">
        <v>789</v>
      </c>
      <c r="B50" s="4" t="s">
        <v>3275</v>
      </c>
      <c r="C50" s="1" t="s">
        <v>1849</v>
      </c>
      <c r="D50" s="1" t="s">
        <v>13</v>
      </c>
      <c r="E50" s="1" t="s">
        <v>1850</v>
      </c>
      <c r="F50" s="1" t="s">
        <v>610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1"/>
        <v>10</v>
      </c>
      <c r="M50" s="1">
        <v>2014</v>
      </c>
      <c r="N50" s="1">
        <v>2016</v>
      </c>
      <c r="O50" s="3">
        <v>35534</v>
      </c>
    </row>
    <row r="51" spans="1:16" s="1" customFormat="1" x14ac:dyDescent="0.2">
      <c r="A51" s="14">
        <v>790</v>
      </c>
      <c r="B51" s="4" t="s">
        <v>3277</v>
      </c>
      <c r="C51" s="1" t="s">
        <v>1641</v>
      </c>
      <c r="D51" s="1" t="s">
        <v>13</v>
      </c>
      <c r="E51" s="1" t="s">
        <v>1642</v>
      </c>
      <c r="F51" s="1" t="s">
        <v>1643</v>
      </c>
      <c r="G51" s="1" t="s">
        <v>3395</v>
      </c>
      <c r="H51" s="1" t="s">
        <v>17</v>
      </c>
      <c r="I51" s="1" t="s">
        <v>17</v>
      </c>
      <c r="J51" s="1">
        <v>5</v>
      </c>
      <c r="K51" s="2">
        <v>5</v>
      </c>
      <c r="L51" s="11">
        <f t="shared" si="1"/>
        <v>10</v>
      </c>
      <c r="M51" s="1">
        <v>2013</v>
      </c>
      <c r="N51" s="1">
        <v>2016</v>
      </c>
      <c r="O51" s="3">
        <v>35871</v>
      </c>
    </row>
    <row r="52" spans="1:16" s="1" customFormat="1" x14ac:dyDescent="0.2">
      <c r="A52" s="14">
        <v>791</v>
      </c>
      <c r="B52" s="4" t="s">
        <v>3279</v>
      </c>
      <c r="C52" s="1" t="s">
        <v>1500</v>
      </c>
      <c r="D52" s="1" t="s">
        <v>13</v>
      </c>
      <c r="E52" s="1" t="s">
        <v>618</v>
      </c>
      <c r="F52" s="1" t="s">
        <v>1501</v>
      </c>
      <c r="G52" s="1" t="s">
        <v>3395</v>
      </c>
      <c r="H52" s="1" t="s">
        <v>15</v>
      </c>
      <c r="I52" s="1" t="s">
        <v>15</v>
      </c>
      <c r="J52" s="1">
        <v>5</v>
      </c>
      <c r="K52" s="2">
        <v>5</v>
      </c>
      <c r="L52" s="11">
        <f t="shared" si="1"/>
        <v>10</v>
      </c>
      <c r="M52" s="1">
        <v>2014</v>
      </c>
      <c r="N52" s="1">
        <v>2016</v>
      </c>
      <c r="O52" s="3">
        <v>36103</v>
      </c>
    </row>
    <row r="53" spans="1:16" s="1" customFormat="1" x14ac:dyDescent="0.2">
      <c r="A53" s="14">
        <v>792</v>
      </c>
      <c r="B53" s="4" t="s">
        <v>3281</v>
      </c>
      <c r="C53" s="1" t="s">
        <v>2057</v>
      </c>
      <c r="D53" s="1" t="s">
        <v>13</v>
      </c>
      <c r="E53" s="1" t="s">
        <v>2058</v>
      </c>
      <c r="F53" s="1" t="s">
        <v>2059</v>
      </c>
      <c r="G53" s="1" t="s">
        <v>3395</v>
      </c>
      <c r="H53" s="1" t="s">
        <v>15</v>
      </c>
      <c r="I53" s="1" t="s">
        <v>15</v>
      </c>
      <c r="J53" s="1">
        <v>5</v>
      </c>
      <c r="K53" s="2">
        <v>5</v>
      </c>
      <c r="L53" s="11">
        <f t="shared" si="1"/>
        <v>10</v>
      </c>
      <c r="M53" s="1">
        <v>2013</v>
      </c>
      <c r="N53" s="1">
        <v>2015</v>
      </c>
      <c r="O53" s="3">
        <v>35528</v>
      </c>
    </row>
    <row r="54" spans="1:16" s="1" customFormat="1" x14ac:dyDescent="0.2">
      <c r="A54" s="14">
        <v>793</v>
      </c>
      <c r="B54" s="4" t="s">
        <v>3284</v>
      </c>
      <c r="C54" s="1" t="s">
        <v>942</v>
      </c>
      <c r="D54" s="1" t="s">
        <v>13</v>
      </c>
      <c r="E54" s="1" t="s">
        <v>943</v>
      </c>
      <c r="F54" s="1" t="s">
        <v>944</v>
      </c>
      <c r="G54" s="1" t="s">
        <v>3395</v>
      </c>
      <c r="H54" s="1" t="s">
        <v>15</v>
      </c>
      <c r="I54" s="1" t="s">
        <v>15</v>
      </c>
      <c r="J54" s="1">
        <v>5</v>
      </c>
      <c r="K54" s="2">
        <v>5</v>
      </c>
      <c r="L54" s="11">
        <f t="shared" si="1"/>
        <v>10</v>
      </c>
      <c r="M54" s="1">
        <v>2014</v>
      </c>
      <c r="N54" s="1">
        <v>2016</v>
      </c>
      <c r="O54" s="3">
        <v>35877</v>
      </c>
    </row>
    <row r="55" spans="1:16" s="21" customFormat="1" x14ac:dyDescent="0.2">
      <c r="B55" s="20"/>
      <c r="K55" s="22"/>
      <c r="L55" s="23"/>
      <c r="O55" s="24"/>
    </row>
    <row r="56" spans="1:16" s="21" customFormat="1" x14ac:dyDescent="0.2">
      <c r="B56" s="20"/>
      <c r="K56" s="22"/>
      <c r="L56" s="23"/>
      <c r="O56" s="24"/>
    </row>
    <row r="57" spans="1:16" s="21" customFormat="1" x14ac:dyDescent="0.2">
      <c r="B57" s="20"/>
      <c r="K57" s="22"/>
      <c r="L57" s="23"/>
      <c r="O57" s="24"/>
    </row>
    <row r="58" spans="1:16" s="21" customFormat="1" ht="18.75" x14ac:dyDescent="0.3">
      <c r="B58" s="20"/>
      <c r="C58" s="158" t="s">
        <v>3394</v>
      </c>
      <c r="D58" s="159">
        <f>COUNTIF(D3:D57,"MALE")</f>
        <v>46</v>
      </c>
      <c r="E58" s="160"/>
      <c r="F58" s="179" t="s">
        <v>3395</v>
      </c>
      <c r="G58" s="180">
        <f>COUNTIF(G3:G57,"Islam")</f>
        <v>49</v>
      </c>
      <c r="H58" s="181" t="s">
        <v>3396</v>
      </c>
      <c r="I58" s="181">
        <f>COUNTIF(I3:I57,"DHAKA")</f>
        <v>37</v>
      </c>
      <c r="J58" s="182"/>
      <c r="K58" s="183" t="s">
        <v>3397</v>
      </c>
      <c r="L58" s="184">
        <f>COUNTIF(L6:L57,"10")</f>
        <v>45</v>
      </c>
      <c r="M58" s="180">
        <v>2016</v>
      </c>
      <c r="N58" s="180">
        <f>COUNTIF(N3:N57,"2016")</f>
        <v>45</v>
      </c>
      <c r="O58" s="180"/>
      <c r="P58" s="180"/>
    </row>
    <row r="59" spans="1:16" s="21" customFormat="1" ht="18.75" x14ac:dyDescent="0.3">
      <c r="B59" s="20"/>
      <c r="C59" s="158" t="s">
        <v>3398</v>
      </c>
      <c r="D59" s="159">
        <f>COUNTIF(D4:D57,"FEMALE")</f>
        <v>4</v>
      </c>
      <c r="E59" s="160"/>
      <c r="F59" s="179" t="s">
        <v>3399</v>
      </c>
      <c r="G59" s="180">
        <f>COUNTIF(G3:G57,"Hindu")</f>
        <v>1</v>
      </c>
      <c r="H59" s="181" t="s">
        <v>3400</v>
      </c>
      <c r="I59" s="181">
        <f>COUNTIF(I6:I57,"RAJSHAHI")</f>
        <v>1</v>
      </c>
      <c r="J59" s="182"/>
      <c r="K59" s="183" t="s">
        <v>3401</v>
      </c>
      <c r="L59" s="184">
        <f>COUNTIF(L6:L57,"&gt;9.80")</f>
        <v>47</v>
      </c>
      <c r="M59" s="180">
        <v>2015</v>
      </c>
      <c r="N59" s="180">
        <f>COUNTIF(N3:N58,"2015")</f>
        <v>5</v>
      </c>
      <c r="O59" s="180"/>
      <c r="P59" s="180"/>
    </row>
    <row r="60" spans="1:16" s="21" customFormat="1" ht="18.75" x14ac:dyDescent="0.3">
      <c r="B60" s="20"/>
      <c r="C60" s="158" t="s">
        <v>3368</v>
      </c>
      <c r="D60" s="159">
        <f>SUM(D58:D59)</f>
        <v>50</v>
      </c>
      <c r="E60" s="160"/>
      <c r="F60" s="179" t="s">
        <v>3402</v>
      </c>
      <c r="G60" s="180">
        <f>COUNTIF(G3:G56,"CHRISTIAN")</f>
        <v>0</v>
      </c>
      <c r="H60" s="181" t="s">
        <v>3403</v>
      </c>
      <c r="I60" s="181">
        <f>COUNTIF(I6:I57,"CHITTAGONG")</f>
        <v>2</v>
      </c>
      <c r="J60" s="182"/>
      <c r="K60" s="183" t="s">
        <v>3404</v>
      </c>
      <c r="L60" s="184">
        <f>COUNTIF(L4:L57,"&gt;9")</f>
        <v>49</v>
      </c>
      <c r="M60" s="180">
        <v>2014</v>
      </c>
      <c r="N60" s="180">
        <f>COUNTIF(N8:N59,"2014")</f>
        <v>0</v>
      </c>
      <c r="O60" s="180"/>
      <c r="P60" s="180"/>
    </row>
    <row r="61" spans="1:16" s="21" customFormat="1" ht="18.75" x14ac:dyDescent="0.3">
      <c r="B61" s="20"/>
      <c r="C61" s="168"/>
      <c r="D61" s="160"/>
      <c r="E61" s="160"/>
      <c r="F61" s="185"/>
      <c r="G61" s="186">
        <f>SUM(G58:G60)</f>
        <v>50</v>
      </c>
      <c r="H61" s="181" t="s">
        <v>3405</v>
      </c>
      <c r="I61" s="181">
        <f>COUNTIF(I6:I57,"BARISAL")</f>
        <v>2</v>
      </c>
      <c r="J61" s="182"/>
      <c r="K61" s="183" t="s">
        <v>3406</v>
      </c>
      <c r="L61" s="184">
        <f>COUNTIF(L4:L57,"&gt;8")</f>
        <v>50</v>
      </c>
      <c r="M61" s="180">
        <v>2013</v>
      </c>
      <c r="N61" s="180">
        <f>COUNTIF(N9:N60,"2013")</f>
        <v>0</v>
      </c>
      <c r="O61" s="180"/>
      <c r="P61" s="180"/>
    </row>
    <row r="62" spans="1:16" ht="18.75" x14ac:dyDescent="0.3">
      <c r="C62" s="168"/>
      <c r="D62" s="160"/>
      <c r="E62" s="160"/>
      <c r="F62" s="185"/>
      <c r="G62" s="185"/>
      <c r="H62" s="181" t="s">
        <v>3407</v>
      </c>
      <c r="I62" s="181">
        <f>COUNTIF(I3:I57,"JESSORE")</f>
        <v>1</v>
      </c>
      <c r="J62" s="182"/>
      <c r="K62" s="183" t="s">
        <v>3408</v>
      </c>
      <c r="L62" s="184">
        <f>COUNTIF(L6:L57,"&gt;7")</f>
        <v>49</v>
      </c>
      <c r="M62" s="180"/>
      <c r="N62" s="187">
        <f>SUM(N58:N61)</f>
        <v>50</v>
      </c>
      <c r="O62" s="180"/>
      <c r="P62" s="187"/>
    </row>
    <row r="63" spans="1:16" ht="18.75" x14ac:dyDescent="0.3">
      <c r="C63" s="168"/>
      <c r="D63" s="160"/>
      <c r="E63" s="160"/>
      <c r="F63" s="185"/>
      <c r="G63" s="185"/>
      <c r="H63" s="181" t="s">
        <v>3409</v>
      </c>
      <c r="I63" s="181">
        <f>COUNTIF(I6:I57,"COMILLA")</f>
        <v>2</v>
      </c>
      <c r="J63" s="182"/>
      <c r="K63" s="185"/>
      <c r="L63" s="185"/>
      <c r="M63" s="185"/>
      <c r="N63" s="188"/>
      <c r="O63" s="182"/>
      <c r="P63" s="185"/>
    </row>
    <row r="64" spans="1:16" ht="18.75" x14ac:dyDescent="0.3">
      <c r="C64" s="168"/>
      <c r="D64" s="160"/>
      <c r="E64" s="160"/>
      <c r="F64" s="189" t="s">
        <v>3410</v>
      </c>
      <c r="G64" s="190">
        <f>SUM(G58)</f>
        <v>49</v>
      </c>
      <c r="H64" s="181" t="s">
        <v>3411</v>
      </c>
      <c r="I64" s="181">
        <f>COUNTIF(I6:I57,"SYLHET")</f>
        <v>1</v>
      </c>
      <c r="J64" s="182"/>
      <c r="K64" s="188"/>
      <c r="L64" s="188"/>
      <c r="M64" s="185"/>
      <c r="N64" s="185"/>
      <c r="O64" s="182"/>
      <c r="P64" s="188"/>
    </row>
    <row r="65" spans="3:16" ht="18.75" x14ac:dyDescent="0.3">
      <c r="C65" s="168"/>
      <c r="D65" s="160"/>
      <c r="E65" s="160"/>
      <c r="F65" s="189" t="s">
        <v>3412</v>
      </c>
      <c r="G65" s="190">
        <f>SUM(G60+G59)</f>
        <v>1</v>
      </c>
      <c r="H65" s="181" t="s">
        <v>3413</v>
      </c>
      <c r="I65" s="181">
        <f>COUNTIF(I6:I57,"DINAJPUR")</f>
        <v>3</v>
      </c>
      <c r="J65" s="182"/>
      <c r="K65" s="188"/>
      <c r="L65" s="188"/>
      <c r="M65" s="188"/>
      <c r="N65" s="191"/>
      <c r="O65" s="182"/>
      <c r="P65" s="188"/>
    </row>
    <row r="66" spans="3:16" ht="18.75" x14ac:dyDescent="0.3">
      <c r="C66" s="168"/>
      <c r="D66" s="160"/>
      <c r="E66" s="160"/>
      <c r="F66" s="185" t="s">
        <v>3368</v>
      </c>
      <c r="G66" s="185">
        <f>SUM(G64:G65)</f>
        <v>50</v>
      </c>
      <c r="H66" s="181" t="s">
        <v>3414</v>
      </c>
      <c r="I66" s="181">
        <f>COUNTIF(I6:I57,"BTEB")</f>
        <v>0</v>
      </c>
      <c r="J66" s="182"/>
      <c r="K66" s="188"/>
      <c r="L66" s="188"/>
      <c r="M66" s="188"/>
      <c r="N66" s="191"/>
      <c r="O66" s="182"/>
      <c r="P66" s="188"/>
    </row>
    <row r="67" spans="3:16" ht="18.75" x14ac:dyDescent="0.3">
      <c r="C67" s="168"/>
      <c r="D67" s="160"/>
      <c r="E67" s="160"/>
      <c r="F67" s="185"/>
      <c r="G67" s="185"/>
      <c r="H67" s="181" t="s">
        <v>2399</v>
      </c>
      <c r="I67" s="181">
        <v>1</v>
      </c>
      <c r="J67" s="182"/>
      <c r="K67" s="188"/>
      <c r="L67" s="188"/>
      <c r="M67" s="188"/>
      <c r="N67" s="191"/>
      <c r="O67" s="182"/>
      <c r="P67" s="188"/>
    </row>
    <row r="68" spans="3:16" ht="18.75" x14ac:dyDescent="0.3">
      <c r="C68" s="168"/>
      <c r="D68" s="160"/>
      <c r="E68" s="160"/>
      <c r="F68" s="188"/>
      <c r="G68" s="192"/>
      <c r="H68" s="180"/>
      <c r="I68" s="181">
        <f>SUM(I58:I67)</f>
        <v>50</v>
      </c>
      <c r="J68" s="182"/>
      <c r="K68" s="188"/>
      <c r="L68" s="188"/>
      <c r="M68" s="188"/>
      <c r="N68" s="191"/>
      <c r="O68" s="182"/>
      <c r="P68" s="188"/>
    </row>
    <row r="69" spans="3:16" ht="18.75" x14ac:dyDescent="0.3">
      <c r="C69" s="168"/>
      <c r="D69" s="160"/>
      <c r="E69" s="160"/>
      <c r="F69"/>
      <c r="G69"/>
      <c r="H69"/>
      <c r="I69"/>
      <c r="J69"/>
      <c r="K69"/>
      <c r="L69" s="152"/>
      <c r="M69" s="153"/>
      <c r="N69"/>
      <c r="O69" s="160"/>
      <c r="P69" s="160"/>
    </row>
  </sheetData>
  <sortState ref="B5:O16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opLeftCell="A16" zoomScale="115" zoomScaleNormal="115" workbookViewId="0">
      <selection activeCell="H12" sqref="H12:I16"/>
    </sheetView>
  </sheetViews>
  <sheetFormatPr defaultColWidth="8.7109375" defaultRowHeight="11.25" x14ac:dyDescent="0.2"/>
  <cols>
    <col min="1" max="1" width="4.28515625" style="6" customWidth="1"/>
    <col min="2" max="2" width="9.28515625" style="6" bestFit="1" customWidth="1"/>
    <col min="3" max="3" width="22.85546875" style="6" customWidth="1"/>
    <col min="4" max="4" width="6.7109375" style="6" customWidth="1"/>
    <col min="5" max="5" width="19.7109375" style="6" customWidth="1"/>
    <col min="6" max="6" width="18.5703125" style="6" customWidth="1"/>
    <col min="7" max="7" width="7" style="6" customWidth="1"/>
    <col min="8" max="9" width="10.5703125" style="6" customWidth="1"/>
    <col min="10" max="10" width="4.140625" style="6" customWidth="1"/>
    <col min="11" max="11" width="4.140625" style="9" customWidth="1"/>
    <col min="12" max="12" width="6.5703125" style="12" customWidth="1"/>
    <col min="13" max="13" width="6.28515625" style="6" customWidth="1"/>
    <col min="14" max="14" width="5.42578125" style="6" customWidth="1"/>
    <col min="15" max="15" width="10.5703125" style="8" customWidth="1"/>
    <col min="16" max="17" width="8.7109375" style="6" customWidth="1"/>
    <col min="18" max="16384" width="8.7109375" style="6"/>
  </cols>
  <sheetData>
    <row r="1" spans="1:15" s="27" customFormat="1" ht="18.75" x14ac:dyDescent="0.3">
      <c r="A1" s="216" t="s">
        <v>2403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8"/>
      <c r="N1" s="28"/>
      <c r="O1" s="28"/>
    </row>
    <row r="2" spans="1:15" s="31" customFormat="1" ht="17.45" customHeight="1" x14ac:dyDescent="0.25">
      <c r="B2" s="25"/>
      <c r="C2" s="25"/>
      <c r="D2" s="25"/>
      <c r="E2" s="25"/>
      <c r="H2" s="25"/>
      <c r="I2" s="25"/>
      <c r="J2" s="25"/>
      <c r="K2" s="25"/>
      <c r="L2" s="25"/>
      <c r="M2" s="25"/>
      <c r="N2" s="25"/>
      <c r="O2" s="25"/>
    </row>
    <row r="3" spans="1:15" s="17" customFormat="1" ht="21" customHeight="1" x14ac:dyDescent="0.25">
      <c r="A3" s="13" t="s">
        <v>3289</v>
      </c>
      <c r="B3" s="26" t="s">
        <v>3362</v>
      </c>
      <c r="C3" s="13" t="s">
        <v>2392</v>
      </c>
      <c r="D3" s="13" t="s">
        <v>3291</v>
      </c>
      <c r="E3" s="13" t="s">
        <v>11</v>
      </c>
      <c r="F3" s="13" t="s">
        <v>12</v>
      </c>
      <c r="G3" s="13" t="s">
        <v>3365</v>
      </c>
      <c r="H3" s="13" t="s">
        <v>10</v>
      </c>
      <c r="I3" s="13" t="s">
        <v>9</v>
      </c>
      <c r="J3" s="13" t="s">
        <v>3</v>
      </c>
      <c r="K3" s="15" t="s">
        <v>4</v>
      </c>
      <c r="L3" s="15" t="s">
        <v>5</v>
      </c>
      <c r="M3" s="13" t="s">
        <v>7</v>
      </c>
      <c r="N3" s="13" t="s">
        <v>6</v>
      </c>
      <c r="O3" s="16" t="s">
        <v>8</v>
      </c>
    </row>
    <row r="4" spans="1:15" s="1" customFormat="1" x14ac:dyDescent="0.2">
      <c r="A4" s="4">
        <v>1</v>
      </c>
      <c r="B4" s="1" t="s">
        <v>3296</v>
      </c>
      <c r="C4" s="1" t="s">
        <v>2323</v>
      </c>
      <c r="D4" s="1" t="s">
        <v>13</v>
      </c>
      <c r="E4" s="1" t="s">
        <v>2324</v>
      </c>
      <c r="F4" s="1" t="s">
        <v>2325</v>
      </c>
      <c r="H4" s="1" t="s">
        <v>18</v>
      </c>
      <c r="I4" s="1" t="s">
        <v>15</v>
      </c>
      <c r="J4" s="1">
        <v>5</v>
      </c>
      <c r="K4" s="2">
        <v>4.25</v>
      </c>
      <c r="L4" s="11">
        <f>J4+K4</f>
        <v>9.25</v>
      </c>
      <c r="M4" s="1">
        <v>2013</v>
      </c>
      <c r="N4" s="1">
        <v>2015</v>
      </c>
      <c r="O4" s="3">
        <v>35533</v>
      </c>
    </row>
    <row r="5" spans="1:15" s="1" customFormat="1" x14ac:dyDescent="0.2">
      <c r="A5" s="4"/>
      <c r="K5" s="2"/>
      <c r="L5" s="11"/>
      <c r="O5" s="3"/>
    </row>
    <row r="6" spans="1:15" s="1" customFormat="1" x14ac:dyDescent="0.2">
      <c r="A6" s="4">
        <v>2</v>
      </c>
      <c r="B6" s="1" t="s">
        <v>3300</v>
      </c>
      <c r="C6" s="1" t="s">
        <v>2279</v>
      </c>
      <c r="D6" s="1" t="s">
        <v>13</v>
      </c>
      <c r="E6" s="1" t="s">
        <v>2280</v>
      </c>
      <c r="F6" s="1" t="s">
        <v>893</v>
      </c>
      <c r="H6" s="1" t="s">
        <v>15</v>
      </c>
      <c r="I6" s="1" t="s">
        <v>15</v>
      </c>
      <c r="J6" s="1">
        <v>5</v>
      </c>
      <c r="K6" s="2">
        <v>5</v>
      </c>
      <c r="L6" s="11">
        <f>J6+K6</f>
        <v>10</v>
      </c>
      <c r="M6" s="1">
        <v>2014</v>
      </c>
      <c r="N6" s="1">
        <v>2016</v>
      </c>
      <c r="O6" s="3">
        <v>36248</v>
      </c>
    </row>
    <row r="7" spans="1:15" s="1" customFormat="1" x14ac:dyDescent="0.2">
      <c r="A7" s="4">
        <v>3</v>
      </c>
      <c r="B7" s="1" t="s">
        <v>3302</v>
      </c>
      <c r="C7" s="1" t="s">
        <v>2297</v>
      </c>
      <c r="D7" s="1" t="s">
        <v>13</v>
      </c>
      <c r="E7" s="1" t="s">
        <v>2298</v>
      </c>
      <c r="F7" s="1" t="s">
        <v>2299</v>
      </c>
      <c r="H7" s="1" t="s">
        <v>17</v>
      </c>
      <c r="I7" s="1" t="s">
        <v>17</v>
      </c>
      <c r="J7" s="1">
        <v>5</v>
      </c>
      <c r="K7" s="2">
        <v>5</v>
      </c>
      <c r="L7" s="11">
        <f>J7+K7</f>
        <v>10</v>
      </c>
      <c r="M7" s="1">
        <v>2014</v>
      </c>
      <c r="N7" s="1">
        <v>2016</v>
      </c>
      <c r="O7" s="3">
        <v>36486</v>
      </c>
    </row>
    <row r="8" spans="1:15" s="1" customFormat="1" x14ac:dyDescent="0.2">
      <c r="A8" s="4">
        <v>4</v>
      </c>
      <c r="B8" s="1" t="s">
        <v>3303</v>
      </c>
      <c r="C8" s="1" t="s">
        <v>2304</v>
      </c>
      <c r="D8" s="1" t="s">
        <v>13</v>
      </c>
      <c r="E8" s="1" t="s">
        <v>2305</v>
      </c>
      <c r="F8" s="1" t="s">
        <v>2306</v>
      </c>
      <c r="H8" s="1" t="s">
        <v>17</v>
      </c>
      <c r="I8" s="1" t="s">
        <v>17</v>
      </c>
      <c r="J8" s="1">
        <v>5</v>
      </c>
      <c r="K8" s="2">
        <v>5</v>
      </c>
      <c r="L8" s="11">
        <f>J8+K8</f>
        <v>10</v>
      </c>
      <c r="M8" s="1">
        <v>2014</v>
      </c>
      <c r="N8" s="1">
        <v>2016</v>
      </c>
      <c r="O8" s="3">
        <v>36058</v>
      </c>
    </row>
    <row r="9" spans="1:15" s="1" customFormat="1" x14ac:dyDescent="0.2">
      <c r="A9" s="4">
        <v>5</v>
      </c>
      <c r="B9" s="1" t="s">
        <v>3305</v>
      </c>
      <c r="C9" s="1" t="s">
        <v>2322</v>
      </c>
      <c r="D9" s="1" t="s">
        <v>13</v>
      </c>
      <c r="E9" s="1" t="s">
        <v>1286</v>
      </c>
      <c r="F9" s="1" t="s">
        <v>2220</v>
      </c>
      <c r="H9" s="1" t="s">
        <v>15</v>
      </c>
      <c r="I9" s="1" t="s">
        <v>15</v>
      </c>
      <c r="J9" s="1">
        <v>5</v>
      </c>
      <c r="K9" s="2">
        <v>4.42</v>
      </c>
      <c r="L9" s="11">
        <f>J9+K9</f>
        <v>9.42</v>
      </c>
      <c r="M9" s="1">
        <v>2014</v>
      </c>
      <c r="N9" s="1">
        <v>2016</v>
      </c>
      <c r="O9" s="3">
        <v>35802</v>
      </c>
    </row>
    <row r="10" spans="1:15" s="1" customFormat="1" x14ac:dyDescent="0.2">
      <c r="A10" s="4">
        <v>6</v>
      </c>
      <c r="B10" s="1" t="s">
        <v>3307</v>
      </c>
      <c r="C10" s="1" t="s">
        <v>2319</v>
      </c>
      <c r="D10" s="1" t="s">
        <v>13</v>
      </c>
      <c r="E10" s="1" t="s">
        <v>2320</v>
      </c>
      <c r="F10" s="1" t="s">
        <v>2321</v>
      </c>
      <c r="H10" s="1" t="s">
        <v>15</v>
      </c>
      <c r="I10" s="1" t="s">
        <v>15</v>
      </c>
      <c r="J10" s="1">
        <v>5</v>
      </c>
      <c r="K10" s="2">
        <v>4.5</v>
      </c>
      <c r="L10" s="11">
        <f>J10+K10</f>
        <v>9.5</v>
      </c>
      <c r="M10" s="1">
        <v>2014</v>
      </c>
      <c r="N10" s="1">
        <v>2016</v>
      </c>
      <c r="O10" s="3">
        <v>36029</v>
      </c>
    </row>
    <row r="11" spans="1:15" s="1" customFormat="1" x14ac:dyDescent="0.2">
      <c r="A11" s="4"/>
      <c r="K11" s="2"/>
      <c r="L11" s="11"/>
      <c r="O11" s="3"/>
    </row>
    <row r="12" spans="1:15" s="1" customFormat="1" x14ac:dyDescent="0.2">
      <c r="A12" s="4">
        <v>7</v>
      </c>
      <c r="B12" s="1" t="s">
        <v>3357</v>
      </c>
      <c r="C12" s="1" t="s">
        <v>1514</v>
      </c>
      <c r="D12" s="1" t="s">
        <v>13</v>
      </c>
      <c r="E12" s="1" t="s">
        <v>1328</v>
      </c>
      <c r="F12" s="1" t="s">
        <v>180</v>
      </c>
      <c r="H12" s="1" t="s">
        <v>49</v>
      </c>
      <c r="I12" s="1" t="s">
        <v>49</v>
      </c>
      <c r="J12" s="1">
        <v>4.63</v>
      </c>
      <c r="K12" s="2">
        <v>4.08</v>
      </c>
      <c r="L12" s="11">
        <f>J12+K12</f>
        <v>8.7100000000000009</v>
      </c>
      <c r="M12" s="1">
        <v>2014</v>
      </c>
      <c r="N12" s="1">
        <v>2016</v>
      </c>
      <c r="O12" s="3">
        <v>35796</v>
      </c>
    </row>
    <row r="13" spans="1:15" s="1" customFormat="1" x14ac:dyDescent="0.2">
      <c r="A13" s="4">
        <v>8</v>
      </c>
      <c r="B13" s="1" t="s">
        <v>3353</v>
      </c>
      <c r="C13" s="1" t="s">
        <v>2266</v>
      </c>
      <c r="D13" s="1" t="s">
        <v>13</v>
      </c>
      <c r="E13" s="1" t="s">
        <v>2267</v>
      </c>
      <c r="F13" s="1" t="s">
        <v>2268</v>
      </c>
      <c r="H13" s="1" t="s">
        <v>15</v>
      </c>
      <c r="I13" s="1" t="s">
        <v>15</v>
      </c>
      <c r="J13" s="1">
        <v>5</v>
      </c>
      <c r="K13" s="2">
        <v>5</v>
      </c>
      <c r="L13" s="11">
        <f>J13+K13</f>
        <v>10</v>
      </c>
      <c r="M13" s="1">
        <v>2014</v>
      </c>
      <c r="N13" s="1">
        <v>2016</v>
      </c>
      <c r="O13" s="3">
        <v>35704</v>
      </c>
    </row>
    <row r="14" spans="1:15" s="1" customFormat="1" x14ac:dyDescent="0.2">
      <c r="A14" s="4">
        <v>9</v>
      </c>
      <c r="B14" s="1" t="s">
        <v>3352</v>
      </c>
      <c r="C14" s="1" t="s">
        <v>906</v>
      </c>
      <c r="D14" s="1" t="s">
        <v>13</v>
      </c>
      <c r="E14" s="1" t="s">
        <v>1365</v>
      </c>
      <c r="F14" s="1" t="s">
        <v>2307</v>
      </c>
      <c r="H14" s="1" t="s">
        <v>15</v>
      </c>
      <c r="I14" s="1" t="s">
        <v>15</v>
      </c>
      <c r="J14" s="1">
        <v>5</v>
      </c>
      <c r="K14" s="2">
        <v>4.92</v>
      </c>
      <c r="L14" s="11">
        <f>J14+K14</f>
        <v>9.92</v>
      </c>
      <c r="M14" s="1">
        <v>2014</v>
      </c>
      <c r="N14" s="1">
        <v>2016</v>
      </c>
      <c r="O14" s="3">
        <v>36161</v>
      </c>
    </row>
    <row r="15" spans="1:15" s="1" customFormat="1" x14ac:dyDescent="0.2">
      <c r="A15" s="4">
        <v>10</v>
      </c>
      <c r="B15" s="1" t="s">
        <v>3356</v>
      </c>
      <c r="C15" s="1" t="s">
        <v>2281</v>
      </c>
      <c r="D15" s="1" t="s">
        <v>13</v>
      </c>
      <c r="E15" s="1" t="s">
        <v>2282</v>
      </c>
      <c r="F15" s="1" t="s">
        <v>357</v>
      </c>
      <c r="H15" s="1" t="s">
        <v>15</v>
      </c>
      <c r="I15" s="1" t="s">
        <v>15</v>
      </c>
      <c r="J15" s="1">
        <v>5</v>
      </c>
      <c r="K15" s="2">
        <v>5</v>
      </c>
      <c r="L15" s="11">
        <f>J15+K15</f>
        <v>10</v>
      </c>
      <c r="M15" s="1">
        <v>2014</v>
      </c>
      <c r="N15" s="1">
        <v>2016</v>
      </c>
      <c r="O15" s="3">
        <v>36191</v>
      </c>
    </row>
    <row r="16" spans="1:15" s="1" customFormat="1" x14ac:dyDescent="0.2">
      <c r="A16" s="4">
        <v>11</v>
      </c>
      <c r="B16" s="1" t="s">
        <v>3355</v>
      </c>
      <c r="C16" s="1" t="s">
        <v>2308</v>
      </c>
      <c r="D16" s="1" t="s">
        <v>19</v>
      </c>
      <c r="E16" s="1" t="s">
        <v>2309</v>
      </c>
      <c r="F16" s="1" t="s">
        <v>2310</v>
      </c>
      <c r="H16" s="1" t="s">
        <v>15</v>
      </c>
      <c r="I16" s="1" t="s">
        <v>15</v>
      </c>
      <c r="J16" s="1">
        <v>5</v>
      </c>
      <c r="K16" s="2">
        <v>4.83</v>
      </c>
      <c r="L16" s="11">
        <f>J16+K16</f>
        <v>9.83</v>
      </c>
      <c r="M16" s="1">
        <v>2013</v>
      </c>
      <c r="N16" s="1">
        <v>2015</v>
      </c>
      <c r="O16" s="3">
        <v>35777</v>
      </c>
    </row>
    <row r="17" spans="1:15" s="1" customFormat="1" x14ac:dyDescent="0.2">
      <c r="A17" s="4"/>
      <c r="K17" s="2"/>
      <c r="L17" s="11"/>
      <c r="O17" s="3"/>
    </row>
    <row r="18" spans="1:15" s="1" customFormat="1" x14ac:dyDescent="0.2">
      <c r="A18" s="4">
        <v>12</v>
      </c>
      <c r="B18" s="1" t="s">
        <v>3315</v>
      </c>
      <c r="C18" s="1" t="s">
        <v>2292</v>
      </c>
      <c r="D18" s="1" t="s">
        <v>13</v>
      </c>
      <c r="E18" s="1" t="s">
        <v>2293</v>
      </c>
      <c r="F18" s="1" t="s">
        <v>2294</v>
      </c>
      <c r="H18" s="1" t="s">
        <v>18</v>
      </c>
      <c r="I18" s="1" t="s">
        <v>18</v>
      </c>
      <c r="J18" s="1">
        <v>5</v>
      </c>
      <c r="K18" s="2">
        <v>5</v>
      </c>
      <c r="L18" s="11">
        <f t="shared" ref="L18:L23" si="0">J18+K18</f>
        <v>10</v>
      </c>
      <c r="M18" s="1">
        <v>2014</v>
      </c>
      <c r="N18" s="1">
        <v>2016</v>
      </c>
      <c r="O18" s="3">
        <v>36168</v>
      </c>
    </row>
    <row r="19" spans="1:15" s="1" customFormat="1" x14ac:dyDescent="0.2">
      <c r="A19" s="4">
        <v>13</v>
      </c>
      <c r="B19" s="1" t="s">
        <v>3310</v>
      </c>
      <c r="C19" s="1" t="s">
        <v>2316</v>
      </c>
      <c r="D19" s="1" t="s">
        <v>13</v>
      </c>
      <c r="E19" s="1" t="s">
        <v>2317</v>
      </c>
      <c r="F19" s="1" t="s">
        <v>2318</v>
      </c>
      <c r="H19" s="1" t="s">
        <v>97</v>
      </c>
      <c r="I19" s="1" t="s">
        <v>97</v>
      </c>
      <c r="J19" s="1">
        <v>5</v>
      </c>
      <c r="K19" s="2">
        <v>4.5</v>
      </c>
      <c r="L19" s="11">
        <f t="shared" si="0"/>
        <v>9.5</v>
      </c>
      <c r="M19" s="1">
        <v>2014</v>
      </c>
      <c r="N19" s="1">
        <v>2016</v>
      </c>
      <c r="O19" s="3">
        <v>36525</v>
      </c>
    </row>
    <row r="20" spans="1:15" s="1" customFormat="1" x14ac:dyDescent="0.2">
      <c r="A20" s="4">
        <v>14</v>
      </c>
      <c r="B20" s="1" t="s">
        <v>3311</v>
      </c>
      <c r="C20" s="1" t="s">
        <v>2289</v>
      </c>
      <c r="D20" s="1" t="s">
        <v>13</v>
      </c>
      <c r="E20" s="1" t="s">
        <v>2290</v>
      </c>
      <c r="F20" s="1" t="s">
        <v>2291</v>
      </c>
      <c r="H20" s="1" t="s">
        <v>97</v>
      </c>
      <c r="I20" s="1" t="s">
        <v>97</v>
      </c>
      <c r="J20" s="1">
        <v>5</v>
      </c>
      <c r="K20" s="2">
        <v>5</v>
      </c>
      <c r="L20" s="11">
        <f t="shared" si="0"/>
        <v>10</v>
      </c>
      <c r="M20" s="1">
        <v>2014</v>
      </c>
      <c r="N20" s="1">
        <v>2016</v>
      </c>
      <c r="O20" s="3">
        <v>36143</v>
      </c>
    </row>
    <row r="21" spans="1:15" s="1" customFormat="1" x14ac:dyDescent="0.2">
      <c r="A21" s="4">
        <v>15</v>
      </c>
      <c r="B21" s="1" t="s">
        <v>3308</v>
      </c>
      <c r="C21" s="1" t="s">
        <v>2286</v>
      </c>
      <c r="D21" s="1" t="s">
        <v>13</v>
      </c>
      <c r="E21" s="1" t="s">
        <v>2287</v>
      </c>
      <c r="F21" s="1" t="s">
        <v>2288</v>
      </c>
      <c r="H21" s="1" t="s">
        <v>66</v>
      </c>
      <c r="I21" s="1" t="s">
        <v>15</v>
      </c>
      <c r="J21" s="1">
        <v>5</v>
      </c>
      <c r="K21" s="2">
        <v>5</v>
      </c>
      <c r="L21" s="11">
        <f t="shared" si="0"/>
        <v>10</v>
      </c>
      <c r="M21" s="1">
        <v>2014</v>
      </c>
      <c r="N21" s="1">
        <v>2016</v>
      </c>
      <c r="O21" s="3">
        <v>35719</v>
      </c>
    </row>
    <row r="22" spans="1:15" s="1" customFormat="1" x14ac:dyDescent="0.2">
      <c r="A22" s="4">
        <v>16</v>
      </c>
      <c r="B22" s="1" t="s">
        <v>3319</v>
      </c>
      <c r="C22" s="1" t="s">
        <v>2311</v>
      </c>
      <c r="D22" s="1" t="s">
        <v>13</v>
      </c>
      <c r="E22" s="1" t="s">
        <v>85</v>
      </c>
      <c r="F22" s="1" t="s">
        <v>2312</v>
      </c>
      <c r="H22" s="1" t="s">
        <v>49</v>
      </c>
      <c r="I22" s="1" t="s">
        <v>15</v>
      </c>
      <c r="J22" s="1">
        <v>4.88</v>
      </c>
      <c r="K22" s="2">
        <v>4.83</v>
      </c>
      <c r="L22" s="11">
        <f t="shared" si="0"/>
        <v>9.7100000000000009</v>
      </c>
      <c r="M22" s="1">
        <v>2013</v>
      </c>
      <c r="N22" s="1">
        <v>2015</v>
      </c>
      <c r="O22" s="3">
        <v>35985</v>
      </c>
    </row>
    <row r="23" spans="1:15" s="1" customFormat="1" x14ac:dyDescent="0.2">
      <c r="A23" s="4">
        <v>17</v>
      </c>
      <c r="B23" s="1" t="s">
        <v>3309</v>
      </c>
      <c r="C23" s="1" t="s">
        <v>2302</v>
      </c>
      <c r="D23" s="1" t="s">
        <v>13</v>
      </c>
      <c r="E23" s="1" t="s">
        <v>2303</v>
      </c>
      <c r="F23" s="1" t="s">
        <v>1391</v>
      </c>
      <c r="H23" s="1" t="s">
        <v>66</v>
      </c>
      <c r="I23" s="1" t="s">
        <v>66</v>
      </c>
      <c r="J23" s="1">
        <v>5</v>
      </c>
      <c r="K23" s="2">
        <v>5</v>
      </c>
      <c r="L23" s="11">
        <f t="shared" si="0"/>
        <v>10</v>
      </c>
      <c r="M23" s="1">
        <v>2014</v>
      </c>
      <c r="N23" s="1">
        <v>2016</v>
      </c>
      <c r="O23" s="3">
        <v>36213</v>
      </c>
    </row>
    <row r="24" spans="1:15" s="1" customFormat="1" x14ac:dyDescent="0.2">
      <c r="A24" s="4"/>
      <c r="K24" s="2"/>
      <c r="L24" s="11"/>
      <c r="O24" s="3"/>
    </row>
    <row r="25" spans="1:15" s="1" customFormat="1" x14ac:dyDescent="0.2">
      <c r="A25" s="4">
        <v>18</v>
      </c>
      <c r="B25" s="1" t="s">
        <v>3335</v>
      </c>
      <c r="C25" s="1" t="s">
        <v>2271</v>
      </c>
      <c r="D25" s="1" t="s">
        <v>13</v>
      </c>
      <c r="E25" s="1" t="s">
        <v>2272</v>
      </c>
      <c r="F25" s="1" t="s">
        <v>2273</v>
      </c>
      <c r="H25" s="1" t="s">
        <v>15</v>
      </c>
      <c r="I25" s="1" t="s">
        <v>15</v>
      </c>
      <c r="J25" s="1">
        <v>5</v>
      </c>
      <c r="K25" s="2">
        <v>5</v>
      </c>
      <c r="L25" s="11">
        <f>J25+K25</f>
        <v>10</v>
      </c>
      <c r="M25" s="1">
        <v>2014</v>
      </c>
      <c r="N25" s="1">
        <v>2016</v>
      </c>
      <c r="O25" s="3">
        <v>36436</v>
      </c>
    </row>
    <row r="26" spans="1:15" s="1" customFormat="1" x14ac:dyDescent="0.2">
      <c r="A26" s="4">
        <v>19</v>
      </c>
      <c r="B26" s="1" t="s">
        <v>3332</v>
      </c>
      <c r="C26" s="1" t="s">
        <v>2269</v>
      </c>
      <c r="D26" s="1" t="s">
        <v>19</v>
      </c>
      <c r="E26" s="1" t="s">
        <v>2270</v>
      </c>
      <c r="F26" s="1" t="s">
        <v>1202</v>
      </c>
      <c r="H26" s="1" t="s">
        <v>15</v>
      </c>
      <c r="I26" s="1" t="s">
        <v>15</v>
      </c>
      <c r="J26" s="1">
        <v>5</v>
      </c>
      <c r="K26" s="2">
        <v>5</v>
      </c>
      <c r="L26" s="11">
        <f>J26+K26</f>
        <v>10</v>
      </c>
      <c r="M26" s="1">
        <v>2014</v>
      </c>
      <c r="N26" s="1">
        <v>2016</v>
      </c>
      <c r="O26" s="3">
        <v>35920</v>
      </c>
    </row>
    <row r="27" spans="1:15" s="1" customFormat="1" x14ac:dyDescent="0.2">
      <c r="A27" s="4">
        <v>20</v>
      </c>
      <c r="B27" s="1" t="s">
        <v>3338</v>
      </c>
      <c r="C27" s="1" t="s">
        <v>2313</v>
      </c>
      <c r="D27" s="1" t="s">
        <v>19</v>
      </c>
      <c r="E27" s="1" t="s">
        <v>2314</v>
      </c>
      <c r="F27" s="1" t="s">
        <v>2315</v>
      </c>
      <c r="H27" s="1" t="s">
        <v>15</v>
      </c>
      <c r="I27" s="1" t="s">
        <v>15</v>
      </c>
      <c r="J27" s="1">
        <v>5</v>
      </c>
      <c r="K27" s="2">
        <v>4.58</v>
      </c>
      <c r="L27" s="11">
        <f>J27+K27</f>
        <v>9.58</v>
      </c>
      <c r="M27" s="1">
        <v>2014</v>
      </c>
      <c r="N27" s="1">
        <v>2016</v>
      </c>
      <c r="O27" s="3">
        <v>36126</v>
      </c>
    </row>
    <row r="28" spans="1:15" s="1" customFormat="1" x14ac:dyDescent="0.2">
      <c r="A28" s="4"/>
      <c r="K28" s="2"/>
      <c r="L28" s="11"/>
      <c r="O28" s="3"/>
    </row>
    <row r="29" spans="1:15" s="1" customFormat="1" x14ac:dyDescent="0.2">
      <c r="A29" s="4">
        <v>21</v>
      </c>
      <c r="B29" s="1" t="s">
        <v>3340</v>
      </c>
      <c r="C29" s="1" t="s">
        <v>2274</v>
      </c>
      <c r="D29" s="1" t="s">
        <v>13</v>
      </c>
      <c r="E29" s="1" t="s">
        <v>2275</v>
      </c>
      <c r="F29" s="1" t="s">
        <v>2276</v>
      </c>
      <c r="H29" s="1" t="s">
        <v>15</v>
      </c>
      <c r="I29" s="1" t="s">
        <v>15</v>
      </c>
      <c r="J29" s="1">
        <v>5</v>
      </c>
      <c r="K29" s="2">
        <v>5</v>
      </c>
      <c r="L29" s="11">
        <f>J29+K29</f>
        <v>10</v>
      </c>
      <c r="M29" s="1">
        <v>2014</v>
      </c>
      <c r="N29" s="1">
        <v>2016</v>
      </c>
      <c r="O29" s="3">
        <v>36378</v>
      </c>
    </row>
    <row r="30" spans="1:15" s="1" customFormat="1" x14ac:dyDescent="0.2">
      <c r="A30" s="4">
        <v>22</v>
      </c>
      <c r="B30" s="1" t="s">
        <v>3343</v>
      </c>
      <c r="C30" s="1" t="s">
        <v>2326</v>
      </c>
      <c r="D30" s="1" t="s">
        <v>13</v>
      </c>
      <c r="E30" s="1" t="s">
        <v>1378</v>
      </c>
      <c r="F30" s="1" t="s">
        <v>324</v>
      </c>
      <c r="H30" s="1" t="s">
        <v>111</v>
      </c>
      <c r="I30" s="1" t="s">
        <v>111</v>
      </c>
      <c r="J30" s="1">
        <v>4.88</v>
      </c>
      <c r="K30" s="2">
        <v>4</v>
      </c>
      <c r="L30" s="11">
        <f>J30+K30</f>
        <v>8.879999999999999</v>
      </c>
      <c r="M30" s="1">
        <v>2014</v>
      </c>
      <c r="N30" s="1">
        <v>2016</v>
      </c>
      <c r="O30" s="3">
        <v>36100</v>
      </c>
    </row>
    <row r="31" spans="1:15" s="1" customFormat="1" x14ac:dyDescent="0.2">
      <c r="A31" s="4"/>
      <c r="K31" s="2"/>
      <c r="L31" s="11"/>
      <c r="O31" s="3"/>
    </row>
    <row r="32" spans="1:15" s="1" customFormat="1" x14ac:dyDescent="0.2">
      <c r="A32" s="4">
        <v>23</v>
      </c>
      <c r="B32" s="1" t="s">
        <v>3327</v>
      </c>
      <c r="C32" s="1" t="s">
        <v>2300</v>
      </c>
      <c r="D32" s="1" t="s">
        <v>13</v>
      </c>
      <c r="E32" s="1" t="s">
        <v>25</v>
      </c>
      <c r="F32" s="1" t="s">
        <v>2301</v>
      </c>
      <c r="H32" s="1" t="s">
        <v>111</v>
      </c>
      <c r="I32" s="1" t="s">
        <v>111</v>
      </c>
      <c r="J32" s="1">
        <v>5</v>
      </c>
      <c r="K32" s="2">
        <v>5</v>
      </c>
      <c r="L32" s="11">
        <f>J32+K32</f>
        <v>10</v>
      </c>
      <c r="M32" s="1">
        <v>2013</v>
      </c>
      <c r="N32" s="1">
        <v>2015</v>
      </c>
      <c r="O32" s="3">
        <v>35796</v>
      </c>
    </row>
    <row r="33" spans="1:15" s="1" customFormat="1" x14ac:dyDescent="0.2">
      <c r="A33" s="4">
        <v>24</v>
      </c>
      <c r="B33" s="1" t="s">
        <v>3330</v>
      </c>
      <c r="C33" s="1" t="s">
        <v>2327</v>
      </c>
      <c r="D33" s="1" t="s">
        <v>13</v>
      </c>
      <c r="E33" s="1" t="s">
        <v>2328</v>
      </c>
      <c r="F33" s="1" t="s">
        <v>2329</v>
      </c>
      <c r="H33" s="1" t="s">
        <v>18</v>
      </c>
      <c r="I33" s="1" t="s">
        <v>18</v>
      </c>
      <c r="J33" s="1">
        <v>4.63</v>
      </c>
      <c r="K33" s="2">
        <v>4.08</v>
      </c>
      <c r="L33" s="11">
        <f>J33+K33</f>
        <v>8.7100000000000009</v>
      </c>
      <c r="M33" s="1">
        <v>2013</v>
      </c>
      <c r="N33" s="1">
        <v>2016</v>
      </c>
      <c r="O33" s="3">
        <v>36106</v>
      </c>
    </row>
    <row r="34" spans="1:15" s="1" customFormat="1" x14ac:dyDescent="0.2">
      <c r="A34" s="4">
        <v>25</v>
      </c>
      <c r="B34" s="1" t="s">
        <v>3326</v>
      </c>
      <c r="C34" s="1" t="s">
        <v>2264</v>
      </c>
      <c r="D34" s="1" t="s">
        <v>19</v>
      </c>
      <c r="E34" s="1" t="s">
        <v>2265</v>
      </c>
      <c r="F34" s="1" t="s">
        <v>725</v>
      </c>
      <c r="H34" s="1" t="s">
        <v>15</v>
      </c>
      <c r="I34" s="1" t="s">
        <v>15</v>
      </c>
      <c r="J34" s="1">
        <v>5</v>
      </c>
      <c r="K34" s="2">
        <v>5</v>
      </c>
      <c r="L34" s="11">
        <f>J34+K34</f>
        <v>10</v>
      </c>
      <c r="M34" s="1">
        <v>2014</v>
      </c>
      <c r="N34" s="1">
        <v>2016</v>
      </c>
      <c r="O34" s="3">
        <v>35751</v>
      </c>
    </row>
    <row r="35" spans="1:15" s="1" customFormat="1" x14ac:dyDescent="0.2">
      <c r="A35" s="4">
        <v>26</v>
      </c>
      <c r="B35" s="1" t="s">
        <v>3331</v>
      </c>
      <c r="C35" s="1" t="s">
        <v>2295</v>
      </c>
      <c r="D35" s="1" t="s">
        <v>13</v>
      </c>
      <c r="E35" s="1" t="s">
        <v>2250</v>
      </c>
      <c r="F35" s="1" t="s">
        <v>2296</v>
      </c>
      <c r="H35" s="1" t="s">
        <v>15</v>
      </c>
      <c r="I35" s="1" t="s">
        <v>15</v>
      </c>
      <c r="J35" s="1">
        <v>5</v>
      </c>
      <c r="K35" s="2">
        <v>5</v>
      </c>
      <c r="L35" s="11">
        <f>J35+K35</f>
        <v>10</v>
      </c>
      <c r="M35" s="1">
        <v>2014</v>
      </c>
      <c r="N35" s="1">
        <v>2016</v>
      </c>
      <c r="O35" s="3">
        <v>36100</v>
      </c>
    </row>
    <row r="36" spans="1:15" s="21" customFormat="1" x14ac:dyDescent="0.2">
      <c r="B36" s="20"/>
      <c r="D36" s="20"/>
    </row>
    <row r="37" spans="1:15" s="21" customFormat="1" x14ac:dyDescent="0.2">
      <c r="B37" s="20"/>
      <c r="D37" s="20"/>
    </row>
    <row r="38" spans="1:15" s="21" customFormat="1" x14ac:dyDescent="0.2">
      <c r="K38" s="22"/>
      <c r="L38" s="23"/>
      <c r="O38" s="24"/>
    </row>
    <row r="39" spans="1:15" s="21" customFormat="1" x14ac:dyDescent="0.2">
      <c r="K39" s="22"/>
      <c r="L39" s="23"/>
      <c r="O39" s="24"/>
    </row>
    <row r="40" spans="1:15" s="21" customFormat="1" x14ac:dyDescent="0.2">
      <c r="K40" s="22"/>
      <c r="L40" s="23"/>
      <c r="O40" s="24"/>
    </row>
    <row r="41" spans="1:15" s="21" customFormat="1" x14ac:dyDescent="0.2">
      <c r="K41" s="22"/>
      <c r="L41" s="23"/>
      <c r="O41" s="24"/>
    </row>
    <row r="42" spans="1:15" s="21" customFormat="1" x14ac:dyDescent="0.2">
      <c r="K42" s="22"/>
      <c r="L42" s="23"/>
      <c r="O42" s="24"/>
    </row>
    <row r="43" spans="1:15" s="21" customFormat="1" x14ac:dyDescent="0.2">
      <c r="K43" s="22"/>
      <c r="L43" s="23"/>
      <c r="O43" s="24"/>
    </row>
    <row r="44" spans="1:15" s="21" customFormat="1" x14ac:dyDescent="0.2">
      <c r="K44" s="22"/>
      <c r="L44" s="23"/>
      <c r="O44" s="24"/>
    </row>
    <row r="45" spans="1:15" s="21" customFormat="1" x14ac:dyDescent="0.2">
      <c r="K45" s="22"/>
      <c r="L45" s="23"/>
      <c r="O45" s="24"/>
    </row>
    <row r="46" spans="1:15" s="21" customFormat="1" x14ac:dyDescent="0.2">
      <c r="K46" s="22"/>
      <c r="L46" s="23"/>
      <c r="O46" s="24"/>
    </row>
    <row r="47" spans="1:15" s="21" customFormat="1" x14ac:dyDescent="0.2">
      <c r="K47" s="22"/>
      <c r="L47" s="23"/>
      <c r="O47" s="24"/>
    </row>
    <row r="48" spans="1:15" s="21" customFormat="1" x14ac:dyDescent="0.2">
      <c r="K48" s="22"/>
      <c r="L48" s="23"/>
      <c r="O48" s="24"/>
    </row>
    <row r="49" spans="11:15" s="21" customFormat="1" x14ac:dyDescent="0.2">
      <c r="K49" s="22"/>
      <c r="L49" s="23"/>
      <c r="O49" s="24"/>
    </row>
    <row r="50" spans="11:15" s="21" customFormat="1" x14ac:dyDescent="0.2">
      <c r="K50" s="22"/>
      <c r="L50" s="23"/>
      <c r="O50" s="24"/>
    </row>
    <row r="51" spans="11:15" s="21" customFormat="1" x14ac:dyDescent="0.2">
      <c r="K51" s="22"/>
      <c r="L51" s="23"/>
      <c r="O51" s="24"/>
    </row>
    <row r="52" spans="11:15" s="21" customFormat="1" x14ac:dyDescent="0.2">
      <c r="K52" s="22"/>
      <c r="L52" s="23"/>
      <c r="O52" s="24"/>
    </row>
    <row r="53" spans="11:15" s="21" customFormat="1" x14ac:dyDescent="0.2">
      <c r="K53" s="22"/>
      <c r="L53" s="23"/>
      <c r="O53" s="24"/>
    </row>
    <row r="54" spans="11:15" s="21" customFormat="1" x14ac:dyDescent="0.2">
      <c r="K54" s="22"/>
      <c r="L54" s="23"/>
      <c r="O54" s="24"/>
    </row>
    <row r="55" spans="11:15" s="21" customFormat="1" x14ac:dyDescent="0.2">
      <c r="K55" s="22"/>
      <c r="L55" s="23"/>
      <c r="O55" s="24"/>
    </row>
    <row r="56" spans="11:15" s="21" customFormat="1" x14ac:dyDescent="0.2">
      <c r="K56" s="22"/>
      <c r="L56" s="23"/>
      <c r="O56" s="24"/>
    </row>
    <row r="57" spans="11:15" s="21" customFormat="1" x14ac:dyDescent="0.2">
      <c r="K57" s="22"/>
      <c r="L57" s="23"/>
      <c r="O57" s="24"/>
    </row>
    <row r="58" spans="11:15" s="21" customFormat="1" x14ac:dyDescent="0.2">
      <c r="K58" s="22"/>
      <c r="L58" s="23"/>
      <c r="O58" s="24"/>
    </row>
    <row r="59" spans="11:15" s="21" customFormat="1" x14ac:dyDescent="0.2">
      <c r="K59" s="22"/>
      <c r="L59" s="23"/>
      <c r="O59" s="24"/>
    </row>
    <row r="60" spans="11:15" s="21" customFormat="1" x14ac:dyDescent="0.2">
      <c r="K60" s="22"/>
      <c r="L60" s="23"/>
      <c r="O60" s="24"/>
    </row>
    <row r="61" spans="11:15" s="21" customFormat="1" x14ac:dyDescent="0.2">
      <c r="K61" s="22"/>
      <c r="L61" s="23"/>
      <c r="O61" s="24"/>
    </row>
    <row r="62" spans="11:15" s="21" customFormat="1" x14ac:dyDescent="0.2">
      <c r="K62" s="22"/>
      <c r="L62" s="23"/>
      <c r="O62" s="24"/>
    </row>
    <row r="63" spans="11:15" s="21" customFormat="1" x14ac:dyDescent="0.2">
      <c r="K63" s="22"/>
      <c r="L63" s="23"/>
      <c r="O63" s="24"/>
    </row>
    <row r="64" spans="11:15" s="21" customFormat="1" x14ac:dyDescent="0.2">
      <c r="K64" s="22"/>
      <c r="L64" s="23"/>
      <c r="O64" s="24"/>
    </row>
    <row r="65" spans="11:15" s="21" customFormat="1" x14ac:dyDescent="0.2">
      <c r="K65" s="22"/>
      <c r="L65" s="23"/>
      <c r="O65" s="24"/>
    </row>
    <row r="66" spans="11:15" s="21" customFormat="1" x14ac:dyDescent="0.2">
      <c r="K66" s="22"/>
      <c r="L66" s="23"/>
      <c r="O66" s="24"/>
    </row>
    <row r="67" spans="11:15" s="21" customFormat="1" x14ac:dyDescent="0.2">
      <c r="K67" s="22"/>
      <c r="L67" s="23"/>
      <c r="O67" s="24"/>
    </row>
    <row r="68" spans="11:15" s="21" customFormat="1" x14ac:dyDescent="0.2">
      <c r="K68" s="22"/>
      <c r="L68" s="23"/>
      <c r="O68" s="24"/>
    </row>
    <row r="69" spans="11:15" s="21" customFormat="1" x14ac:dyDescent="0.2">
      <c r="K69" s="22"/>
      <c r="L69" s="23"/>
      <c r="O69" s="24"/>
    </row>
    <row r="70" spans="11:15" s="21" customFormat="1" x14ac:dyDescent="0.2">
      <c r="K70" s="22"/>
      <c r="L70" s="23"/>
      <c r="O70" s="24"/>
    </row>
    <row r="71" spans="11:15" s="21" customFormat="1" x14ac:dyDescent="0.2">
      <c r="K71" s="22"/>
      <c r="L71" s="23"/>
      <c r="O71" s="24"/>
    </row>
    <row r="72" spans="11:15" s="21" customFormat="1" x14ac:dyDescent="0.2">
      <c r="K72" s="22"/>
      <c r="L72" s="23"/>
      <c r="O72" s="24"/>
    </row>
    <row r="73" spans="11:15" s="21" customFormat="1" x14ac:dyDescent="0.2">
      <c r="K73" s="22"/>
      <c r="L73" s="23"/>
      <c r="O73" s="24"/>
    </row>
    <row r="74" spans="11:15" s="21" customFormat="1" x14ac:dyDescent="0.2">
      <c r="K74" s="22"/>
      <c r="L74" s="23"/>
      <c r="O74" s="24"/>
    </row>
    <row r="75" spans="11:15" s="21" customFormat="1" x14ac:dyDescent="0.2">
      <c r="K75" s="22"/>
      <c r="L75" s="23"/>
      <c r="O75" s="24"/>
    </row>
    <row r="76" spans="11:15" s="21" customFormat="1" x14ac:dyDescent="0.2">
      <c r="K76" s="22"/>
      <c r="L76" s="23"/>
      <c r="O76" s="24"/>
    </row>
    <row r="77" spans="11:15" s="21" customFormat="1" x14ac:dyDescent="0.2">
      <c r="K77" s="22"/>
      <c r="L77" s="23"/>
      <c r="O77" s="24"/>
    </row>
    <row r="78" spans="11:15" s="21" customFormat="1" x14ac:dyDescent="0.2">
      <c r="K78" s="22"/>
      <c r="L78" s="23"/>
      <c r="O78" s="24"/>
    </row>
    <row r="79" spans="11:15" s="21" customFormat="1" x14ac:dyDescent="0.2">
      <c r="K79" s="22"/>
      <c r="L79" s="23"/>
      <c r="O79" s="24"/>
    </row>
    <row r="80" spans="11:15" s="21" customFormat="1" x14ac:dyDescent="0.2">
      <c r="K80" s="22"/>
      <c r="L80" s="23"/>
      <c r="O80" s="24"/>
    </row>
    <row r="81" spans="11:15" s="21" customFormat="1" x14ac:dyDescent="0.2">
      <c r="K81" s="22"/>
      <c r="L81" s="23"/>
      <c r="O81" s="24"/>
    </row>
    <row r="82" spans="11:15" s="21" customFormat="1" x14ac:dyDescent="0.2">
      <c r="K82" s="22"/>
      <c r="L82" s="23"/>
      <c r="O82" s="24"/>
    </row>
    <row r="83" spans="11:15" s="21" customFormat="1" x14ac:dyDescent="0.2">
      <c r="K83" s="22"/>
      <c r="L83" s="23"/>
      <c r="O83" s="24"/>
    </row>
    <row r="84" spans="11:15" s="21" customFormat="1" x14ac:dyDescent="0.2">
      <c r="K84" s="22"/>
      <c r="L84" s="23"/>
      <c r="O84" s="24"/>
    </row>
    <row r="85" spans="11:15" s="21" customFormat="1" x14ac:dyDescent="0.2">
      <c r="K85" s="22"/>
      <c r="L85" s="23"/>
      <c r="O85" s="24"/>
    </row>
    <row r="86" spans="11:15" s="21" customFormat="1" x14ac:dyDescent="0.2">
      <c r="K86" s="22"/>
      <c r="L86" s="23"/>
      <c r="O86" s="24"/>
    </row>
    <row r="87" spans="11:15" s="21" customFormat="1" x14ac:dyDescent="0.2">
      <c r="K87" s="22"/>
      <c r="L87" s="23"/>
      <c r="O87" s="24"/>
    </row>
    <row r="88" spans="11:15" s="21" customFormat="1" x14ac:dyDescent="0.2">
      <c r="K88" s="22"/>
      <c r="L88" s="23"/>
      <c r="O88" s="24"/>
    </row>
    <row r="89" spans="11:15" s="21" customFormat="1" x14ac:dyDescent="0.2">
      <c r="K89" s="22"/>
      <c r="L89" s="23"/>
      <c r="O89" s="24"/>
    </row>
    <row r="90" spans="11:15" s="21" customFormat="1" x14ac:dyDescent="0.2">
      <c r="K90" s="22"/>
      <c r="L90" s="23"/>
      <c r="O90" s="24"/>
    </row>
    <row r="91" spans="11:15" s="21" customFormat="1" x14ac:dyDescent="0.2">
      <c r="K91" s="22"/>
      <c r="L91" s="23"/>
      <c r="O91" s="24"/>
    </row>
    <row r="92" spans="11:15" s="21" customFormat="1" x14ac:dyDescent="0.2">
      <c r="K92" s="22"/>
      <c r="L92" s="23"/>
      <c r="O92" s="24"/>
    </row>
    <row r="93" spans="11:15" s="21" customFormat="1" x14ac:dyDescent="0.2">
      <c r="K93" s="22"/>
      <c r="L93" s="23"/>
      <c r="O93" s="24"/>
    </row>
    <row r="94" spans="11:15" s="21" customFormat="1" x14ac:dyDescent="0.2">
      <c r="K94" s="22"/>
      <c r="L94" s="23"/>
      <c r="O94" s="24"/>
    </row>
    <row r="95" spans="11:15" s="21" customFormat="1" x14ac:dyDescent="0.2">
      <c r="K95" s="22"/>
      <c r="L95" s="23"/>
      <c r="O95" s="24"/>
    </row>
    <row r="96" spans="11:15" s="21" customFormat="1" x14ac:dyDescent="0.2">
      <c r="K96" s="22"/>
      <c r="L96" s="23"/>
      <c r="O96" s="24"/>
    </row>
    <row r="97" spans="11:15" s="21" customFormat="1" x14ac:dyDescent="0.2">
      <c r="K97" s="22"/>
      <c r="L97" s="23"/>
      <c r="O97" s="24"/>
    </row>
    <row r="98" spans="11:15" s="21" customFormat="1" x14ac:dyDescent="0.2">
      <c r="K98" s="22"/>
      <c r="L98" s="23"/>
      <c r="O98" s="24"/>
    </row>
    <row r="99" spans="11:15" s="21" customFormat="1" x14ac:dyDescent="0.2">
      <c r="K99" s="22"/>
      <c r="L99" s="23"/>
      <c r="O99" s="24"/>
    </row>
    <row r="100" spans="11:15" s="21" customFormat="1" x14ac:dyDescent="0.2">
      <c r="K100" s="22"/>
      <c r="L100" s="23"/>
      <c r="O100" s="24"/>
    </row>
    <row r="101" spans="11:15" s="21" customFormat="1" x14ac:dyDescent="0.2">
      <c r="K101" s="22"/>
      <c r="L101" s="23"/>
      <c r="O101" s="24"/>
    </row>
    <row r="102" spans="11:15" s="21" customFormat="1" x14ac:dyDescent="0.2">
      <c r="K102" s="22"/>
      <c r="L102" s="23"/>
      <c r="O102" s="24"/>
    </row>
    <row r="103" spans="11:15" s="21" customFormat="1" x14ac:dyDescent="0.2">
      <c r="K103" s="22"/>
      <c r="L103" s="23"/>
      <c r="O103" s="24"/>
    </row>
    <row r="104" spans="11:15" s="21" customFormat="1" x14ac:dyDescent="0.2">
      <c r="K104" s="22"/>
      <c r="L104" s="23"/>
      <c r="O104" s="24"/>
    </row>
    <row r="105" spans="11:15" s="21" customFormat="1" x14ac:dyDescent="0.2">
      <c r="K105" s="22"/>
      <c r="L105" s="23"/>
      <c r="O105" s="24"/>
    </row>
    <row r="106" spans="11:15" s="21" customFormat="1" x14ac:dyDescent="0.2">
      <c r="K106" s="22"/>
      <c r="L106" s="23"/>
      <c r="O106" s="24"/>
    </row>
    <row r="107" spans="11:15" s="21" customFormat="1" x14ac:dyDescent="0.2">
      <c r="K107" s="22"/>
      <c r="L107" s="23"/>
      <c r="O107" s="24"/>
    </row>
    <row r="108" spans="11:15" s="21" customFormat="1" x14ac:dyDescent="0.2">
      <c r="K108" s="22"/>
      <c r="L108" s="23"/>
      <c r="O108" s="24"/>
    </row>
    <row r="109" spans="11:15" s="21" customFormat="1" x14ac:dyDescent="0.2">
      <c r="K109" s="22"/>
      <c r="L109" s="23"/>
      <c r="O109" s="24"/>
    </row>
    <row r="110" spans="11:15" s="21" customFormat="1" x14ac:dyDescent="0.2">
      <c r="K110" s="22"/>
      <c r="L110" s="23"/>
      <c r="O110" s="24"/>
    </row>
    <row r="111" spans="11:15" s="21" customFormat="1" x14ac:dyDescent="0.2">
      <c r="K111" s="22"/>
      <c r="L111" s="23"/>
      <c r="O111" s="24"/>
    </row>
    <row r="112" spans="11:15" s="21" customFormat="1" x14ac:dyDescent="0.2">
      <c r="K112" s="22"/>
      <c r="L112" s="23"/>
      <c r="O112" s="24"/>
    </row>
    <row r="113" spans="11:15" s="21" customFormat="1" x14ac:dyDescent="0.2">
      <c r="K113" s="22"/>
      <c r="L113" s="23"/>
      <c r="O113" s="24"/>
    </row>
    <row r="114" spans="11:15" s="21" customFormat="1" x14ac:dyDescent="0.2">
      <c r="K114" s="22"/>
      <c r="L114" s="23"/>
      <c r="O114" s="24"/>
    </row>
    <row r="115" spans="11:15" s="21" customFormat="1" x14ac:dyDescent="0.2">
      <c r="K115" s="22"/>
      <c r="L115" s="23"/>
      <c r="O115" s="24"/>
    </row>
    <row r="116" spans="11:15" s="21" customFormat="1" x14ac:dyDescent="0.2">
      <c r="K116" s="22"/>
      <c r="L116" s="23"/>
      <c r="O116" s="24"/>
    </row>
    <row r="117" spans="11:15" s="21" customFormat="1" x14ac:dyDescent="0.2">
      <c r="K117" s="22"/>
      <c r="L117" s="23"/>
      <c r="O117" s="24"/>
    </row>
    <row r="118" spans="11:15" s="21" customFormat="1" x14ac:dyDescent="0.2">
      <c r="K118" s="22"/>
      <c r="L118" s="23"/>
      <c r="O118" s="24"/>
    </row>
    <row r="119" spans="11:15" s="21" customFormat="1" x14ac:dyDescent="0.2">
      <c r="K119" s="22"/>
      <c r="L119" s="23"/>
      <c r="O119" s="24"/>
    </row>
    <row r="120" spans="11:15" s="21" customFormat="1" x14ac:dyDescent="0.2">
      <c r="K120" s="22"/>
      <c r="L120" s="23"/>
      <c r="O120" s="24"/>
    </row>
    <row r="121" spans="11:15" s="21" customFormat="1" x14ac:dyDescent="0.2">
      <c r="K121" s="22"/>
      <c r="L121" s="23"/>
      <c r="O121" s="24"/>
    </row>
    <row r="122" spans="11:15" s="21" customFormat="1" x14ac:dyDescent="0.2">
      <c r="K122" s="22"/>
      <c r="L122" s="23"/>
      <c r="O122" s="24"/>
    </row>
    <row r="123" spans="11:15" s="21" customFormat="1" x14ac:dyDescent="0.2">
      <c r="K123" s="22"/>
      <c r="L123" s="23"/>
      <c r="O123" s="24"/>
    </row>
    <row r="124" spans="11:15" s="21" customFormat="1" x14ac:dyDescent="0.2">
      <c r="K124" s="22"/>
      <c r="L124" s="23"/>
      <c r="O124" s="24"/>
    </row>
    <row r="125" spans="11:15" s="21" customFormat="1" x14ac:dyDescent="0.2">
      <c r="K125" s="22"/>
      <c r="L125" s="23"/>
      <c r="O125" s="24"/>
    </row>
    <row r="126" spans="11:15" s="21" customFormat="1" x14ac:dyDescent="0.2">
      <c r="K126" s="22"/>
      <c r="L126" s="23"/>
      <c r="O126" s="24"/>
    </row>
    <row r="127" spans="11:15" s="21" customFormat="1" x14ac:dyDescent="0.2">
      <c r="K127" s="22"/>
      <c r="L127" s="23"/>
      <c r="O127" s="24"/>
    </row>
    <row r="128" spans="11:15" s="21" customFormat="1" x14ac:dyDescent="0.2">
      <c r="K128" s="22"/>
      <c r="L128" s="23"/>
      <c r="O128" s="24"/>
    </row>
    <row r="129" spans="11:15" s="21" customFormat="1" x14ac:dyDescent="0.2">
      <c r="K129" s="22"/>
      <c r="L129" s="23"/>
      <c r="O129" s="24"/>
    </row>
    <row r="130" spans="11:15" s="21" customFormat="1" x14ac:dyDescent="0.2">
      <c r="K130" s="22"/>
      <c r="L130" s="23"/>
      <c r="O130" s="24"/>
    </row>
    <row r="131" spans="11:15" s="21" customFormat="1" x14ac:dyDescent="0.2">
      <c r="K131" s="22"/>
      <c r="L131" s="23"/>
      <c r="O131" s="24"/>
    </row>
    <row r="132" spans="11:15" s="21" customFormat="1" x14ac:dyDescent="0.2">
      <c r="K132" s="22"/>
      <c r="L132" s="23"/>
      <c r="O132" s="24"/>
    </row>
    <row r="133" spans="11:15" s="21" customFormat="1" x14ac:dyDescent="0.2">
      <c r="K133" s="22"/>
      <c r="L133" s="23"/>
      <c r="O133" s="24"/>
    </row>
    <row r="134" spans="11:15" s="21" customFormat="1" x14ac:dyDescent="0.2">
      <c r="K134" s="22"/>
      <c r="L134" s="23"/>
      <c r="O134" s="24"/>
    </row>
    <row r="135" spans="11:15" s="21" customFormat="1" x14ac:dyDescent="0.2">
      <c r="K135" s="22"/>
      <c r="L135" s="23"/>
      <c r="O135" s="24"/>
    </row>
    <row r="136" spans="11:15" s="21" customFormat="1" x14ac:dyDescent="0.2">
      <c r="K136" s="22"/>
      <c r="L136" s="23"/>
      <c r="O136" s="24"/>
    </row>
    <row r="137" spans="11:15" s="21" customFormat="1" x14ac:dyDescent="0.2">
      <c r="K137" s="22"/>
      <c r="L137" s="23"/>
      <c r="O137" s="24"/>
    </row>
    <row r="138" spans="11:15" s="21" customFormat="1" x14ac:dyDescent="0.2">
      <c r="K138" s="22"/>
      <c r="L138" s="23"/>
      <c r="O138" s="24"/>
    </row>
    <row r="139" spans="11:15" s="21" customFormat="1" x14ac:dyDescent="0.2">
      <c r="K139" s="22"/>
      <c r="L139" s="23"/>
      <c r="O139" s="24"/>
    </row>
    <row r="140" spans="11:15" s="21" customFormat="1" x14ac:dyDescent="0.2">
      <c r="K140" s="22"/>
      <c r="L140" s="23"/>
      <c r="O140" s="24"/>
    </row>
    <row r="141" spans="11:15" s="21" customFormat="1" x14ac:dyDescent="0.2">
      <c r="K141" s="22"/>
      <c r="L141" s="23"/>
      <c r="O141" s="24"/>
    </row>
    <row r="142" spans="11:15" s="21" customFormat="1" x14ac:dyDescent="0.2">
      <c r="K142" s="22"/>
      <c r="L142" s="23"/>
      <c r="O142" s="24"/>
    </row>
    <row r="143" spans="11:15" s="21" customFormat="1" x14ac:dyDescent="0.2">
      <c r="K143" s="22"/>
      <c r="L143" s="23"/>
      <c r="O143" s="24"/>
    </row>
    <row r="144" spans="11:15" s="21" customFormat="1" x14ac:dyDescent="0.2">
      <c r="K144" s="22"/>
      <c r="L144" s="23"/>
      <c r="O144" s="24"/>
    </row>
    <row r="145" spans="11:15" s="21" customFormat="1" x14ac:dyDescent="0.2">
      <c r="K145" s="22"/>
      <c r="L145" s="23"/>
      <c r="O145" s="24"/>
    </row>
    <row r="146" spans="11:15" s="21" customFormat="1" x14ac:dyDescent="0.2">
      <c r="K146" s="22"/>
      <c r="L146" s="23"/>
      <c r="O146" s="24"/>
    </row>
    <row r="147" spans="11:15" s="21" customFormat="1" x14ac:dyDescent="0.2">
      <c r="K147" s="22"/>
      <c r="L147" s="23"/>
      <c r="O147" s="24"/>
    </row>
    <row r="148" spans="11:15" s="21" customFormat="1" x14ac:dyDescent="0.2">
      <c r="K148" s="22"/>
      <c r="L148" s="23"/>
      <c r="O148" s="24"/>
    </row>
    <row r="149" spans="11:15" s="21" customFormat="1" x14ac:dyDescent="0.2">
      <c r="K149" s="22"/>
      <c r="L149" s="23"/>
      <c r="O149" s="24"/>
    </row>
    <row r="150" spans="11:15" s="21" customFormat="1" x14ac:dyDescent="0.2">
      <c r="K150" s="22"/>
      <c r="L150" s="23"/>
      <c r="O150" s="24"/>
    </row>
    <row r="151" spans="11:15" s="21" customFormat="1" x14ac:dyDescent="0.2">
      <c r="K151" s="22"/>
      <c r="L151" s="23"/>
      <c r="O151" s="24"/>
    </row>
    <row r="152" spans="11:15" s="21" customFormat="1" x14ac:dyDescent="0.2">
      <c r="K152" s="22"/>
      <c r="L152" s="23"/>
      <c r="O152" s="24"/>
    </row>
    <row r="153" spans="11:15" s="21" customFormat="1" x14ac:dyDescent="0.2">
      <c r="K153" s="22"/>
      <c r="L153" s="23"/>
      <c r="O153" s="24"/>
    </row>
    <row r="154" spans="11:15" s="21" customFormat="1" x14ac:dyDescent="0.2">
      <c r="K154" s="22"/>
      <c r="L154" s="23"/>
      <c r="O154" s="24"/>
    </row>
    <row r="155" spans="11:15" s="21" customFormat="1" x14ac:dyDescent="0.2">
      <c r="K155" s="22"/>
      <c r="L155" s="23"/>
      <c r="O155" s="24"/>
    </row>
    <row r="156" spans="11:15" s="21" customFormat="1" x14ac:dyDescent="0.2">
      <c r="K156" s="22"/>
      <c r="L156" s="23"/>
      <c r="O156" s="24"/>
    </row>
    <row r="157" spans="11:15" s="21" customFormat="1" x14ac:dyDescent="0.2">
      <c r="K157" s="22"/>
      <c r="L157" s="23"/>
      <c r="O157" s="24"/>
    </row>
    <row r="158" spans="11:15" s="21" customFormat="1" x14ac:dyDescent="0.2">
      <c r="K158" s="22"/>
      <c r="L158" s="23"/>
      <c r="O158" s="24"/>
    </row>
    <row r="159" spans="11:15" s="21" customFormat="1" x14ac:dyDescent="0.2">
      <c r="K159" s="22"/>
      <c r="L159" s="23"/>
      <c r="O159" s="24"/>
    </row>
    <row r="160" spans="11:15" s="21" customFormat="1" x14ac:dyDescent="0.2">
      <c r="K160" s="22"/>
      <c r="L160" s="23"/>
      <c r="O160" s="24"/>
    </row>
    <row r="161" spans="11:15" s="21" customFormat="1" x14ac:dyDescent="0.2">
      <c r="K161" s="22"/>
      <c r="L161" s="23"/>
      <c r="O161" s="24"/>
    </row>
    <row r="162" spans="11:15" s="21" customFormat="1" x14ac:dyDescent="0.2">
      <c r="K162" s="22"/>
      <c r="L162" s="23"/>
      <c r="O162" s="24"/>
    </row>
    <row r="163" spans="11:15" s="21" customFormat="1" x14ac:dyDescent="0.2">
      <c r="K163" s="22"/>
      <c r="L163" s="23"/>
      <c r="O163" s="24"/>
    </row>
    <row r="164" spans="11:15" s="21" customFormat="1" x14ac:dyDescent="0.2">
      <c r="K164" s="22"/>
      <c r="L164" s="23"/>
      <c r="O164" s="24"/>
    </row>
    <row r="165" spans="11:15" s="21" customFormat="1" x14ac:dyDescent="0.2">
      <c r="K165" s="22"/>
      <c r="L165" s="23"/>
      <c r="O165" s="24"/>
    </row>
    <row r="166" spans="11:15" s="21" customFormat="1" x14ac:dyDescent="0.2">
      <c r="K166" s="22"/>
      <c r="L166" s="23"/>
      <c r="O166" s="24"/>
    </row>
    <row r="167" spans="11:15" s="21" customFormat="1" x14ac:dyDescent="0.2">
      <c r="K167" s="22"/>
      <c r="L167" s="23"/>
      <c r="O167" s="24"/>
    </row>
    <row r="168" spans="11:15" s="21" customFormat="1" x14ac:dyDescent="0.2">
      <c r="K168" s="22"/>
      <c r="L168" s="23"/>
      <c r="O168" s="24"/>
    </row>
    <row r="169" spans="11:15" s="21" customFormat="1" x14ac:dyDescent="0.2">
      <c r="K169" s="22"/>
      <c r="L169" s="23"/>
      <c r="O169" s="24"/>
    </row>
    <row r="170" spans="11:15" s="21" customFormat="1" x14ac:dyDescent="0.2">
      <c r="K170" s="22"/>
      <c r="L170" s="23"/>
      <c r="O170" s="24"/>
    </row>
    <row r="171" spans="11:15" s="21" customFormat="1" x14ac:dyDescent="0.2">
      <c r="K171" s="22"/>
      <c r="L171" s="23"/>
      <c r="O171" s="24"/>
    </row>
    <row r="172" spans="11:15" s="21" customFormat="1" x14ac:dyDescent="0.2">
      <c r="K172" s="22"/>
      <c r="L172" s="23"/>
      <c r="O172" s="24"/>
    </row>
    <row r="173" spans="11:15" s="21" customFormat="1" x14ac:dyDescent="0.2">
      <c r="K173" s="22"/>
      <c r="L173" s="23"/>
      <c r="O173" s="24"/>
    </row>
    <row r="174" spans="11:15" s="21" customFormat="1" x14ac:dyDescent="0.2">
      <c r="K174" s="22"/>
      <c r="L174" s="23"/>
      <c r="O174" s="24"/>
    </row>
    <row r="175" spans="11:15" s="21" customFormat="1" x14ac:dyDescent="0.2">
      <c r="K175" s="22"/>
      <c r="L175" s="23"/>
      <c r="O175" s="24"/>
    </row>
    <row r="176" spans="11:15" s="21" customFormat="1" x14ac:dyDescent="0.2">
      <c r="K176" s="22"/>
      <c r="L176" s="23"/>
      <c r="O176" s="24"/>
    </row>
    <row r="177" spans="11:15" s="21" customFormat="1" x14ac:dyDescent="0.2">
      <c r="K177" s="22"/>
      <c r="L177" s="23"/>
      <c r="O177" s="24"/>
    </row>
    <row r="178" spans="11:15" s="21" customFormat="1" x14ac:dyDescent="0.2">
      <c r="K178" s="22"/>
      <c r="L178" s="23"/>
      <c r="O178" s="24"/>
    </row>
    <row r="179" spans="11:15" s="21" customFormat="1" x14ac:dyDescent="0.2">
      <c r="K179" s="22"/>
      <c r="L179" s="23"/>
      <c r="O179" s="24"/>
    </row>
    <row r="180" spans="11:15" s="21" customFormat="1" x14ac:dyDescent="0.2">
      <c r="K180" s="22"/>
      <c r="L180" s="23"/>
      <c r="O180" s="24"/>
    </row>
    <row r="181" spans="11:15" s="21" customFormat="1" x14ac:dyDescent="0.2">
      <c r="K181" s="22"/>
      <c r="L181" s="23"/>
      <c r="O181" s="24"/>
    </row>
    <row r="182" spans="11:15" s="21" customFormat="1" x14ac:dyDescent="0.2">
      <c r="K182" s="22"/>
      <c r="L182" s="23"/>
      <c r="O182" s="24"/>
    </row>
    <row r="183" spans="11:15" s="21" customFormat="1" x14ac:dyDescent="0.2">
      <c r="K183" s="22"/>
      <c r="L183" s="23"/>
      <c r="O183" s="24"/>
    </row>
    <row r="184" spans="11:15" s="21" customFormat="1" x14ac:dyDescent="0.2">
      <c r="K184" s="22"/>
      <c r="L184" s="23"/>
      <c r="O184" s="24"/>
    </row>
    <row r="185" spans="11:15" s="21" customFormat="1" x14ac:dyDescent="0.2">
      <c r="K185" s="22"/>
      <c r="L185" s="23"/>
      <c r="O185" s="24"/>
    </row>
    <row r="186" spans="11:15" s="21" customFormat="1" x14ac:dyDescent="0.2">
      <c r="K186" s="22"/>
      <c r="L186" s="23"/>
      <c r="O186" s="24"/>
    </row>
  </sheetData>
  <mergeCells count="1">
    <mergeCell ref="A1:L1"/>
  </mergeCells>
  <pageMargins left="0.7" right="0.7" top="0.75" bottom="0.75" header="0.3" footer="0.3"/>
  <pageSetup paperSize="9" orientation="portrait" useFirstPageNumber="1" r:id="rId1"/>
  <headerFooter>
    <oddFooter>&amp;C&amp;P of 1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workbookViewId="0">
      <selection activeCell="A24" sqref="A24:XFD28"/>
    </sheetView>
  </sheetViews>
  <sheetFormatPr defaultColWidth="8.7109375" defaultRowHeight="11.25" x14ac:dyDescent="0.2"/>
  <cols>
    <col min="1" max="1" width="4.85546875" style="6" customWidth="1"/>
    <col min="2" max="2" width="10.7109375" style="6" customWidth="1"/>
    <col min="3" max="3" width="32.28515625" style="6" customWidth="1"/>
    <col min="4" max="4" width="6.7109375" style="7" customWidth="1"/>
    <col min="5" max="5" width="24.140625" style="6" customWidth="1"/>
    <col min="6" max="6" width="20.7109375" style="6" customWidth="1"/>
    <col min="7" max="7" width="7" style="6" customWidth="1"/>
    <col min="8" max="9" width="11.42578125" style="6" customWidth="1"/>
    <col min="10" max="10" width="6.140625" style="6" customWidth="1"/>
    <col min="11" max="11" width="4.140625" style="9" customWidth="1"/>
    <col min="12" max="12" width="6.5703125" style="12" customWidth="1"/>
    <col min="13" max="13" width="7" style="6" customWidth="1"/>
    <col min="14" max="14" width="6.42578125" style="6" customWidth="1"/>
    <col min="15" max="15" width="11.42578125" style="8" customWidth="1"/>
    <col min="16" max="16384" width="8.7109375" style="6"/>
  </cols>
  <sheetData>
    <row r="1" spans="1:15" s="27" customFormat="1" ht="18.75" x14ac:dyDescent="0.3">
      <c r="A1" s="216" t="s">
        <v>2404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8"/>
      <c r="N1" s="28"/>
      <c r="O1" s="28"/>
    </row>
    <row r="2" spans="1:15" s="31" customFormat="1" ht="18.95" customHeight="1" x14ac:dyDescent="0.25">
      <c r="D2" s="30"/>
      <c r="L2" s="32"/>
    </row>
    <row r="3" spans="1:15" s="17" customFormat="1" ht="24.75" customHeight="1" x14ac:dyDescent="0.25">
      <c r="A3" s="13" t="s">
        <v>3289</v>
      </c>
      <c r="B3" s="26" t="s">
        <v>3362</v>
      </c>
      <c r="C3" s="13" t="s">
        <v>2392</v>
      </c>
      <c r="D3" s="13" t="s">
        <v>3291</v>
      </c>
      <c r="E3" s="13" t="s">
        <v>11</v>
      </c>
      <c r="F3" s="13" t="s">
        <v>12</v>
      </c>
      <c r="G3" s="13" t="s">
        <v>3365</v>
      </c>
      <c r="H3" s="13" t="s">
        <v>9</v>
      </c>
      <c r="I3" s="13" t="s">
        <v>10</v>
      </c>
      <c r="J3" s="13" t="s">
        <v>3</v>
      </c>
      <c r="K3" s="15" t="s">
        <v>4</v>
      </c>
      <c r="L3" s="15" t="s">
        <v>5</v>
      </c>
      <c r="M3" s="13" t="s">
        <v>7</v>
      </c>
      <c r="N3" s="13" t="s">
        <v>6</v>
      </c>
      <c r="O3" s="16" t="s">
        <v>8</v>
      </c>
    </row>
    <row r="4" spans="1:15" s="1" customFormat="1" x14ac:dyDescent="0.2">
      <c r="A4" s="4">
        <v>1</v>
      </c>
      <c r="B4" s="1" t="s">
        <v>3293</v>
      </c>
      <c r="C4" s="1" t="s">
        <v>2345</v>
      </c>
      <c r="D4" s="4" t="s">
        <v>13</v>
      </c>
      <c r="E4" s="1" t="s">
        <v>2346</v>
      </c>
      <c r="F4" s="1" t="s">
        <v>357</v>
      </c>
      <c r="H4" s="1" t="s">
        <v>15</v>
      </c>
      <c r="I4" s="1" t="s">
        <v>49</v>
      </c>
      <c r="J4" s="1">
        <v>5</v>
      </c>
      <c r="K4" s="2">
        <v>5</v>
      </c>
      <c r="L4" s="11">
        <f t="shared" ref="L4:L28" si="0">J4+K4</f>
        <v>10</v>
      </c>
      <c r="M4" s="1">
        <v>2014</v>
      </c>
      <c r="N4" s="1">
        <v>2016</v>
      </c>
      <c r="O4" s="3">
        <v>36075</v>
      </c>
    </row>
    <row r="5" spans="1:15" s="1" customFormat="1" x14ac:dyDescent="0.2">
      <c r="A5" s="4">
        <v>2</v>
      </c>
      <c r="B5" s="1" t="s">
        <v>3295</v>
      </c>
      <c r="C5" s="1" t="s">
        <v>2385</v>
      </c>
      <c r="D5" s="4" t="s">
        <v>13</v>
      </c>
      <c r="E5" s="1" t="s">
        <v>2386</v>
      </c>
      <c r="F5" s="1" t="s">
        <v>2387</v>
      </c>
      <c r="H5" s="1" t="s">
        <v>15</v>
      </c>
      <c r="I5" s="1" t="s">
        <v>15</v>
      </c>
      <c r="J5" s="1">
        <v>4.75</v>
      </c>
      <c r="K5" s="2">
        <v>3.83</v>
      </c>
      <c r="L5" s="11">
        <f t="shared" si="0"/>
        <v>8.58</v>
      </c>
      <c r="M5" s="1">
        <v>2013</v>
      </c>
      <c r="N5" s="1">
        <v>2015</v>
      </c>
      <c r="O5" s="3">
        <v>35764</v>
      </c>
    </row>
    <row r="6" spans="1:15" s="1" customFormat="1" x14ac:dyDescent="0.2">
      <c r="A6" s="4">
        <v>3</v>
      </c>
      <c r="B6" s="1" t="s">
        <v>3297</v>
      </c>
      <c r="C6" s="1" t="s">
        <v>2347</v>
      </c>
      <c r="D6" s="4" t="s">
        <v>13</v>
      </c>
      <c r="E6" s="1" t="s">
        <v>2348</v>
      </c>
      <c r="F6" s="1" t="s">
        <v>2349</v>
      </c>
      <c r="H6" s="1" t="s">
        <v>15</v>
      </c>
      <c r="I6" s="1" t="s">
        <v>97</v>
      </c>
      <c r="J6" s="1">
        <v>5</v>
      </c>
      <c r="K6" s="2">
        <v>5</v>
      </c>
      <c r="L6" s="11">
        <f t="shared" si="0"/>
        <v>10</v>
      </c>
      <c r="M6" s="1">
        <v>2014</v>
      </c>
      <c r="N6" s="1">
        <v>2016</v>
      </c>
      <c r="O6" s="3">
        <v>36048</v>
      </c>
    </row>
    <row r="7" spans="1:15" s="1" customFormat="1" x14ac:dyDescent="0.2">
      <c r="A7" s="4">
        <v>4</v>
      </c>
      <c r="B7" s="1" t="s">
        <v>3299</v>
      </c>
      <c r="C7" s="1" t="s">
        <v>2390</v>
      </c>
      <c r="D7" s="4" t="s">
        <v>13</v>
      </c>
      <c r="E7" s="1" t="s">
        <v>2391</v>
      </c>
      <c r="F7" s="1" t="s">
        <v>161</v>
      </c>
      <c r="H7" s="1" t="s">
        <v>97</v>
      </c>
      <c r="I7" s="1" t="s">
        <v>97</v>
      </c>
      <c r="J7" s="1">
        <v>4</v>
      </c>
      <c r="K7" s="2">
        <v>4.42</v>
      </c>
      <c r="L7" s="11">
        <f t="shared" si="0"/>
        <v>8.42</v>
      </c>
      <c r="M7" s="1">
        <v>2014</v>
      </c>
      <c r="N7" s="1">
        <v>2016</v>
      </c>
      <c r="O7" s="3">
        <v>35751</v>
      </c>
    </row>
    <row r="8" spans="1:15" s="1" customFormat="1" x14ac:dyDescent="0.2">
      <c r="A8" s="4">
        <v>5</v>
      </c>
      <c r="B8" s="1" t="s">
        <v>3301</v>
      </c>
      <c r="C8" s="1" t="s">
        <v>2388</v>
      </c>
      <c r="D8" s="4" t="s">
        <v>13</v>
      </c>
      <c r="E8" s="1" t="s">
        <v>1062</v>
      </c>
      <c r="F8" s="1" t="s">
        <v>2389</v>
      </c>
      <c r="H8" s="1" t="s">
        <v>97</v>
      </c>
      <c r="I8" s="1" t="s">
        <v>97</v>
      </c>
      <c r="J8" s="1">
        <v>4.4400000000000004</v>
      </c>
      <c r="K8" s="2">
        <v>4.08</v>
      </c>
      <c r="L8" s="11">
        <f t="shared" si="0"/>
        <v>8.52</v>
      </c>
      <c r="M8" s="1">
        <v>2013</v>
      </c>
      <c r="N8" s="1">
        <v>2016</v>
      </c>
      <c r="O8" s="3">
        <v>35869</v>
      </c>
    </row>
    <row r="9" spans="1:15" s="1" customFormat="1" x14ac:dyDescent="0.2">
      <c r="A9" s="4">
        <v>6</v>
      </c>
      <c r="B9" s="1" t="s">
        <v>3306</v>
      </c>
      <c r="C9" s="1" t="s">
        <v>2370</v>
      </c>
      <c r="D9" s="4" t="s">
        <v>13</v>
      </c>
      <c r="E9" s="1" t="s">
        <v>2371</v>
      </c>
      <c r="F9" s="1" t="s">
        <v>2372</v>
      </c>
      <c r="H9" s="1" t="s">
        <v>97</v>
      </c>
      <c r="I9" s="1" t="s">
        <v>97</v>
      </c>
      <c r="J9" s="1">
        <v>4.88</v>
      </c>
      <c r="K9" s="2">
        <v>4.58</v>
      </c>
      <c r="L9" s="11">
        <f t="shared" si="0"/>
        <v>9.4600000000000009</v>
      </c>
      <c r="M9" s="1">
        <v>2014</v>
      </c>
      <c r="N9" s="1">
        <v>2016</v>
      </c>
      <c r="O9" s="3">
        <v>35716</v>
      </c>
    </row>
    <row r="10" spans="1:15" s="1" customFormat="1" x14ac:dyDescent="0.2">
      <c r="A10" s="4">
        <v>7</v>
      </c>
      <c r="B10" s="1" t="s">
        <v>3360</v>
      </c>
      <c r="C10" s="1" t="s">
        <v>2335</v>
      </c>
      <c r="D10" s="4" t="s">
        <v>13</v>
      </c>
      <c r="E10" s="1" t="s">
        <v>2336</v>
      </c>
      <c r="F10" s="1" t="s">
        <v>2337</v>
      </c>
      <c r="H10" s="1" t="s">
        <v>15</v>
      </c>
      <c r="I10" s="1" t="s">
        <v>15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3">
        <v>36190</v>
      </c>
    </row>
    <row r="11" spans="1:15" s="1" customFormat="1" x14ac:dyDescent="0.2">
      <c r="A11" s="4">
        <v>8</v>
      </c>
      <c r="B11" s="1" t="s">
        <v>3361</v>
      </c>
      <c r="C11" s="1" t="s">
        <v>2330</v>
      </c>
      <c r="D11" s="4" t="s">
        <v>13</v>
      </c>
      <c r="E11" s="1" t="s">
        <v>2331</v>
      </c>
      <c r="F11" s="1" t="s">
        <v>2332</v>
      </c>
      <c r="H11" s="1" t="s">
        <v>15</v>
      </c>
      <c r="I11" s="1" t="s">
        <v>66</v>
      </c>
      <c r="J11" s="1">
        <v>5</v>
      </c>
      <c r="K11" s="2">
        <v>5</v>
      </c>
      <c r="L11" s="11">
        <f t="shared" si="0"/>
        <v>10</v>
      </c>
      <c r="M11" s="1">
        <v>2014</v>
      </c>
      <c r="N11" s="1">
        <v>2016</v>
      </c>
      <c r="O11" s="3">
        <v>35960</v>
      </c>
    </row>
    <row r="12" spans="1:15" s="1" customFormat="1" x14ac:dyDescent="0.2">
      <c r="A12" s="4">
        <v>9</v>
      </c>
      <c r="B12" s="1" t="s">
        <v>3354</v>
      </c>
      <c r="C12" s="1" t="s">
        <v>2342</v>
      </c>
      <c r="D12" s="4" t="s">
        <v>13</v>
      </c>
      <c r="E12" s="1" t="s">
        <v>2343</v>
      </c>
      <c r="F12" s="1" t="s">
        <v>2344</v>
      </c>
      <c r="H12" s="1" t="s">
        <v>97</v>
      </c>
      <c r="I12" s="1" t="s">
        <v>97</v>
      </c>
      <c r="J12" s="1">
        <v>5</v>
      </c>
      <c r="K12" s="2">
        <v>5</v>
      </c>
      <c r="L12" s="11">
        <f t="shared" si="0"/>
        <v>10</v>
      </c>
      <c r="M12" s="1">
        <v>2013</v>
      </c>
      <c r="N12" s="1">
        <v>2015</v>
      </c>
      <c r="O12" s="3">
        <v>35792</v>
      </c>
    </row>
    <row r="13" spans="1:15" s="1" customFormat="1" x14ac:dyDescent="0.2">
      <c r="A13" s="4">
        <v>10</v>
      </c>
      <c r="B13" s="1" t="s">
        <v>3358</v>
      </c>
      <c r="C13" s="1" t="s">
        <v>2373</v>
      </c>
      <c r="D13" s="4" t="s">
        <v>13</v>
      </c>
      <c r="E13" s="1" t="s">
        <v>2374</v>
      </c>
      <c r="F13" s="1" t="s">
        <v>2375</v>
      </c>
      <c r="H13" s="1" t="s">
        <v>97</v>
      </c>
      <c r="I13" s="1" t="s">
        <v>97</v>
      </c>
      <c r="J13" s="1">
        <v>4.63</v>
      </c>
      <c r="K13" s="2">
        <v>4.67</v>
      </c>
      <c r="L13" s="11">
        <f t="shared" si="0"/>
        <v>9.3000000000000007</v>
      </c>
      <c r="M13" s="1">
        <v>2013</v>
      </c>
      <c r="N13" s="1">
        <v>2015</v>
      </c>
      <c r="O13" s="3">
        <v>35433</v>
      </c>
    </row>
    <row r="14" spans="1:15" s="1" customFormat="1" x14ac:dyDescent="0.2">
      <c r="A14" s="4">
        <v>11</v>
      </c>
      <c r="B14" s="1" t="s">
        <v>3313</v>
      </c>
      <c r="C14" s="1" t="s">
        <v>2338</v>
      </c>
      <c r="D14" s="4" t="s">
        <v>13</v>
      </c>
      <c r="E14" s="1" t="s">
        <v>2339</v>
      </c>
      <c r="F14" s="1" t="s">
        <v>610</v>
      </c>
      <c r="H14" s="1" t="s">
        <v>15</v>
      </c>
      <c r="I14" s="1" t="s">
        <v>97</v>
      </c>
      <c r="J14" s="1">
        <v>5</v>
      </c>
      <c r="K14" s="2">
        <v>5</v>
      </c>
      <c r="L14" s="11">
        <f t="shared" si="0"/>
        <v>10</v>
      </c>
      <c r="M14" s="1">
        <v>2014</v>
      </c>
      <c r="N14" s="1">
        <v>2016</v>
      </c>
      <c r="O14" s="3">
        <v>35925</v>
      </c>
    </row>
    <row r="15" spans="1:15" s="1" customFormat="1" x14ac:dyDescent="0.2">
      <c r="A15" s="4">
        <v>12</v>
      </c>
      <c r="B15" s="1" t="s">
        <v>3312</v>
      </c>
      <c r="C15" s="1" t="s">
        <v>1083</v>
      </c>
      <c r="D15" s="4" t="s">
        <v>13</v>
      </c>
      <c r="E15" s="1" t="s">
        <v>2352</v>
      </c>
      <c r="F15" s="1" t="s">
        <v>2353</v>
      </c>
      <c r="H15" s="1" t="s">
        <v>18</v>
      </c>
      <c r="I15" s="1" t="s">
        <v>18</v>
      </c>
      <c r="J15" s="1">
        <v>5</v>
      </c>
      <c r="K15" s="2">
        <v>5</v>
      </c>
      <c r="L15" s="11">
        <f t="shared" si="0"/>
        <v>10</v>
      </c>
      <c r="M15" s="1">
        <v>2013</v>
      </c>
      <c r="N15" s="1">
        <v>2015</v>
      </c>
      <c r="O15" s="3">
        <v>35772</v>
      </c>
    </row>
    <row r="16" spans="1:15" s="1" customFormat="1" x14ac:dyDescent="0.2">
      <c r="A16" s="4">
        <v>13</v>
      </c>
      <c r="B16" s="1" t="s">
        <v>3318</v>
      </c>
      <c r="C16" s="1" t="s">
        <v>2354</v>
      </c>
      <c r="D16" s="4" t="s">
        <v>13</v>
      </c>
      <c r="E16" s="1" t="s">
        <v>2355</v>
      </c>
      <c r="F16" s="1" t="s">
        <v>2356</v>
      </c>
      <c r="H16" s="1" t="s">
        <v>97</v>
      </c>
      <c r="I16" s="1" t="s">
        <v>97</v>
      </c>
      <c r="J16" s="1">
        <v>4.9400000000000004</v>
      </c>
      <c r="K16" s="2">
        <v>5</v>
      </c>
      <c r="L16" s="11">
        <f t="shared" si="0"/>
        <v>9.9400000000000013</v>
      </c>
      <c r="M16" s="1">
        <v>2014</v>
      </c>
      <c r="N16" s="1">
        <v>2016</v>
      </c>
      <c r="O16" s="3">
        <v>35568</v>
      </c>
    </row>
    <row r="17" spans="1:15" s="1" customFormat="1" x14ac:dyDescent="0.2">
      <c r="A17" s="4">
        <v>14</v>
      </c>
      <c r="B17" s="1" t="s">
        <v>3314</v>
      </c>
      <c r="C17" s="1" t="s">
        <v>2360</v>
      </c>
      <c r="D17" s="4" t="s">
        <v>13</v>
      </c>
      <c r="E17" s="1" t="s">
        <v>2361</v>
      </c>
      <c r="F17" s="1" t="s">
        <v>2362</v>
      </c>
      <c r="H17" s="1" t="s">
        <v>15</v>
      </c>
      <c r="I17" s="1" t="s">
        <v>49</v>
      </c>
      <c r="J17" s="1">
        <v>4.75</v>
      </c>
      <c r="K17" s="2">
        <v>5</v>
      </c>
      <c r="L17" s="11">
        <f t="shared" si="0"/>
        <v>9.75</v>
      </c>
      <c r="M17" s="1">
        <v>2013</v>
      </c>
      <c r="N17" s="1">
        <v>2015</v>
      </c>
      <c r="O17" s="3">
        <v>35744</v>
      </c>
    </row>
    <row r="18" spans="1:15" s="1" customFormat="1" x14ac:dyDescent="0.2">
      <c r="A18" s="4">
        <v>15</v>
      </c>
      <c r="B18" s="1" t="s">
        <v>3317</v>
      </c>
      <c r="C18" s="1" t="s">
        <v>2366</v>
      </c>
      <c r="D18" s="4" t="s">
        <v>13</v>
      </c>
      <c r="E18" s="1" t="s">
        <v>2367</v>
      </c>
      <c r="F18" s="1" t="s">
        <v>174</v>
      </c>
      <c r="H18" s="1" t="s">
        <v>15</v>
      </c>
      <c r="I18" s="1" t="s">
        <v>49</v>
      </c>
      <c r="J18" s="1">
        <v>5</v>
      </c>
      <c r="K18" s="2">
        <v>4.58</v>
      </c>
      <c r="L18" s="11">
        <f t="shared" si="0"/>
        <v>9.58</v>
      </c>
      <c r="M18" s="1">
        <v>2013</v>
      </c>
      <c r="N18" s="1">
        <v>2015</v>
      </c>
      <c r="O18" s="3">
        <v>35634</v>
      </c>
    </row>
    <row r="19" spans="1:15" s="1" customFormat="1" x14ac:dyDescent="0.2">
      <c r="A19" s="4">
        <v>16</v>
      </c>
      <c r="B19" s="1" t="s">
        <v>3320</v>
      </c>
      <c r="C19" s="1" t="s">
        <v>2380</v>
      </c>
      <c r="D19" s="4" t="s">
        <v>13</v>
      </c>
      <c r="E19" s="1" t="s">
        <v>2381</v>
      </c>
      <c r="F19" s="1" t="s">
        <v>2168</v>
      </c>
      <c r="H19" s="1" t="s">
        <v>49</v>
      </c>
      <c r="I19" s="1" t="s">
        <v>49</v>
      </c>
      <c r="J19" s="1">
        <v>5</v>
      </c>
      <c r="K19" s="2">
        <v>4</v>
      </c>
      <c r="L19" s="11">
        <f t="shared" si="0"/>
        <v>9</v>
      </c>
      <c r="M19" s="1">
        <v>2014</v>
      </c>
      <c r="N19" s="1">
        <v>2016</v>
      </c>
      <c r="O19" s="3">
        <v>35907</v>
      </c>
    </row>
    <row r="20" spans="1:15" s="1" customFormat="1" x14ac:dyDescent="0.2">
      <c r="A20" s="4">
        <v>17</v>
      </c>
      <c r="B20" s="1" t="s">
        <v>3334</v>
      </c>
      <c r="C20" s="1" t="s">
        <v>2340</v>
      </c>
      <c r="D20" s="4" t="s">
        <v>13</v>
      </c>
      <c r="E20" s="1" t="s">
        <v>152</v>
      </c>
      <c r="F20" s="1" t="s">
        <v>2341</v>
      </c>
      <c r="H20" s="1" t="s">
        <v>15</v>
      </c>
      <c r="I20" s="1" t="s">
        <v>49</v>
      </c>
      <c r="J20" s="1">
        <v>5</v>
      </c>
      <c r="K20" s="2">
        <v>5</v>
      </c>
      <c r="L20" s="11">
        <f t="shared" si="0"/>
        <v>10</v>
      </c>
      <c r="M20" s="1">
        <v>2014</v>
      </c>
      <c r="N20" s="1">
        <v>2016</v>
      </c>
      <c r="O20" s="3">
        <v>35979</v>
      </c>
    </row>
    <row r="21" spans="1:15" s="1" customFormat="1" x14ac:dyDescent="0.2">
      <c r="A21" s="4">
        <v>18</v>
      </c>
      <c r="B21" s="1" t="s">
        <v>3333</v>
      </c>
      <c r="C21" s="1" t="s">
        <v>2377</v>
      </c>
      <c r="D21" s="4" t="s">
        <v>13</v>
      </c>
      <c r="E21" s="1" t="s">
        <v>2378</v>
      </c>
      <c r="F21" s="1" t="s">
        <v>2379</v>
      </c>
      <c r="H21" s="1" t="s">
        <v>97</v>
      </c>
      <c r="I21" s="1" t="s">
        <v>97</v>
      </c>
      <c r="J21" s="1">
        <v>5</v>
      </c>
      <c r="K21" s="2">
        <v>4.17</v>
      </c>
      <c r="L21" s="11">
        <f t="shared" si="0"/>
        <v>9.17</v>
      </c>
      <c r="M21" s="1">
        <v>2013</v>
      </c>
      <c r="N21" s="1">
        <v>2015</v>
      </c>
      <c r="O21" s="3">
        <v>36034</v>
      </c>
    </row>
    <row r="22" spans="1:15" s="1" customFormat="1" x14ac:dyDescent="0.2">
      <c r="A22" s="4">
        <v>19</v>
      </c>
      <c r="B22" s="1" t="s">
        <v>3337</v>
      </c>
      <c r="C22" s="1" t="s">
        <v>2363</v>
      </c>
      <c r="D22" s="4" t="s">
        <v>13</v>
      </c>
      <c r="E22" s="1" t="s">
        <v>2364</v>
      </c>
      <c r="F22" s="1" t="s">
        <v>2365</v>
      </c>
      <c r="H22" s="1" t="s">
        <v>15</v>
      </c>
      <c r="I22" s="1" t="s">
        <v>97</v>
      </c>
      <c r="J22" s="1">
        <v>4.6900000000000004</v>
      </c>
      <c r="K22" s="2">
        <v>5</v>
      </c>
      <c r="L22" s="11">
        <f t="shared" si="0"/>
        <v>9.6900000000000013</v>
      </c>
      <c r="M22" s="1">
        <v>2014</v>
      </c>
      <c r="N22" s="1">
        <v>2016</v>
      </c>
      <c r="O22" s="3">
        <v>36085</v>
      </c>
    </row>
    <row r="23" spans="1:15" s="1" customFormat="1" x14ac:dyDescent="0.2">
      <c r="A23" s="4">
        <v>20</v>
      </c>
      <c r="B23" s="1" t="s">
        <v>3341</v>
      </c>
      <c r="C23" s="1" t="s">
        <v>2357</v>
      </c>
      <c r="D23" s="4" t="s">
        <v>13</v>
      </c>
      <c r="E23" s="1" t="s">
        <v>2358</v>
      </c>
      <c r="F23" s="1" t="s">
        <v>2359</v>
      </c>
      <c r="H23" s="1" t="s">
        <v>49</v>
      </c>
      <c r="I23" s="1" t="s">
        <v>49</v>
      </c>
      <c r="J23" s="1">
        <v>5</v>
      </c>
      <c r="K23" s="2">
        <v>4.83</v>
      </c>
      <c r="L23" s="11">
        <f t="shared" si="0"/>
        <v>9.83</v>
      </c>
      <c r="M23" s="1">
        <v>2013</v>
      </c>
      <c r="N23" s="1">
        <v>2016</v>
      </c>
      <c r="O23" s="3">
        <v>35708</v>
      </c>
    </row>
    <row r="24" spans="1:15" s="1" customFormat="1" x14ac:dyDescent="0.2">
      <c r="A24" s="4">
        <v>21</v>
      </c>
      <c r="B24" s="1" t="s">
        <v>3329</v>
      </c>
      <c r="C24" s="1" t="s">
        <v>2368</v>
      </c>
      <c r="D24" s="4" t="s">
        <v>13</v>
      </c>
      <c r="E24" s="1" t="s">
        <v>2075</v>
      </c>
      <c r="F24" s="1" t="s">
        <v>2369</v>
      </c>
      <c r="H24" s="1" t="s">
        <v>15</v>
      </c>
      <c r="I24" s="1" t="s">
        <v>15</v>
      </c>
      <c r="J24" s="1">
        <v>5</v>
      </c>
      <c r="K24" s="2">
        <v>4.5</v>
      </c>
      <c r="L24" s="11">
        <f t="shared" si="0"/>
        <v>9.5</v>
      </c>
      <c r="M24" s="1">
        <v>2014</v>
      </c>
      <c r="N24" s="1">
        <v>2016</v>
      </c>
      <c r="O24" s="3">
        <v>35801</v>
      </c>
    </row>
    <row r="25" spans="1:15" s="1" customFormat="1" x14ac:dyDescent="0.2">
      <c r="A25" s="4">
        <v>22</v>
      </c>
      <c r="B25" s="1" t="s">
        <v>3324</v>
      </c>
      <c r="C25" s="1" t="s">
        <v>2382</v>
      </c>
      <c r="D25" s="4" t="s">
        <v>19</v>
      </c>
      <c r="E25" s="1" t="s">
        <v>2383</v>
      </c>
      <c r="F25" s="1" t="s">
        <v>2384</v>
      </c>
      <c r="H25" s="1" t="s">
        <v>49</v>
      </c>
      <c r="I25" s="1" t="s">
        <v>49</v>
      </c>
      <c r="J25" s="1">
        <v>5</v>
      </c>
      <c r="K25" s="2">
        <v>4</v>
      </c>
      <c r="L25" s="11">
        <f t="shared" si="0"/>
        <v>9</v>
      </c>
      <c r="M25" s="1">
        <v>2013</v>
      </c>
      <c r="N25" s="1">
        <v>2015</v>
      </c>
      <c r="O25" s="3">
        <v>35764</v>
      </c>
    </row>
    <row r="26" spans="1:15" s="1" customFormat="1" x14ac:dyDescent="0.2">
      <c r="A26" s="4">
        <v>23</v>
      </c>
      <c r="B26" s="1" t="s">
        <v>3322</v>
      </c>
      <c r="C26" s="1" t="s">
        <v>2350</v>
      </c>
      <c r="D26" s="4" t="s">
        <v>13</v>
      </c>
      <c r="E26" s="1" t="s">
        <v>652</v>
      </c>
      <c r="F26" s="1" t="s">
        <v>2351</v>
      </c>
      <c r="H26" s="1" t="s">
        <v>15</v>
      </c>
      <c r="I26" s="1" t="s">
        <v>49</v>
      </c>
      <c r="J26" s="1">
        <v>5</v>
      </c>
      <c r="K26" s="2">
        <v>5</v>
      </c>
      <c r="L26" s="11">
        <f t="shared" si="0"/>
        <v>10</v>
      </c>
      <c r="M26" s="1">
        <v>2014</v>
      </c>
      <c r="N26" s="1">
        <v>2016</v>
      </c>
      <c r="O26" s="3">
        <v>35973</v>
      </c>
    </row>
    <row r="27" spans="1:15" s="1" customFormat="1" x14ac:dyDescent="0.2">
      <c r="A27" s="4">
        <v>24</v>
      </c>
      <c r="B27" s="1" t="s">
        <v>3323</v>
      </c>
      <c r="C27" s="1" t="s">
        <v>395</v>
      </c>
      <c r="D27" s="4" t="s">
        <v>13</v>
      </c>
      <c r="E27" s="1" t="s">
        <v>2376</v>
      </c>
      <c r="F27" s="1" t="s">
        <v>610</v>
      </c>
      <c r="H27" s="1" t="s">
        <v>18</v>
      </c>
      <c r="I27" s="1" t="s">
        <v>18</v>
      </c>
      <c r="J27" s="1">
        <v>4.6900000000000004</v>
      </c>
      <c r="K27" s="2">
        <v>4.5</v>
      </c>
      <c r="L27" s="11">
        <f t="shared" si="0"/>
        <v>9.1900000000000013</v>
      </c>
      <c r="M27" s="1">
        <v>2013</v>
      </c>
      <c r="N27" s="1">
        <v>2016</v>
      </c>
      <c r="O27" s="3">
        <v>35251</v>
      </c>
    </row>
    <row r="28" spans="1:15" s="1" customFormat="1" x14ac:dyDescent="0.2">
      <c r="A28" s="4">
        <v>25</v>
      </c>
      <c r="B28" s="1" t="s">
        <v>3328</v>
      </c>
      <c r="C28" s="1" t="s">
        <v>2241</v>
      </c>
      <c r="D28" s="4" t="s">
        <v>13</v>
      </c>
      <c r="E28" s="1" t="s">
        <v>2333</v>
      </c>
      <c r="F28" s="1" t="s">
        <v>2334</v>
      </c>
      <c r="H28" s="1" t="s">
        <v>18</v>
      </c>
      <c r="I28" s="1" t="s">
        <v>18</v>
      </c>
      <c r="J28" s="1">
        <v>5</v>
      </c>
      <c r="K28" s="2">
        <v>5</v>
      </c>
      <c r="L28" s="11">
        <f t="shared" si="0"/>
        <v>10</v>
      </c>
      <c r="M28" s="1">
        <v>2014</v>
      </c>
      <c r="N28" s="1">
        <v>2016</v>
      </c>
      <c r="O28" s="3">
        <v>36031</v>
      </c>
    </row>
    <row r="29" spans="1:15" s="21" customFormat="1" x14ac:dyDescent="0.2">
      <c r="B29" s="20"/>
      <c r="D29" s="20"/>
    </row>
    <row r="30" spans="1:15" s="21" customFormat="1" x14ac:dyDescent="0.2">
      <c r="B30" s="20"/>
      <c r="D30" s="20"/>
    </row>
    <row r="31" spans="1:15" s="21" customFormat="1" x14ac:dyDescent="0.2">
      <c r="B31" s="20"/>
      <c r="D31" s="20"/>
    </row>
    <row r="32" spans="1:15" s="21" customFormat="1" x14ac:dyDescent="0.2">
      <c r="B32" s="20"/>
      <c r="D32" s="20"/>
    </row>
    <row r="33" spans="2:15" s="21" customFormat="1" x14ac:dyDescent="0.2">
      <c r="B33" s="20"/>
      <c r="D33" s="20"/>
    </row>
    <row r="34" spans="2:15" s="21" customFormat="1" x14ac:dyDescent="0.2">
      <c r="B34" s="20"/>
      <c r="D34" s="20"/>
    </row>
    <row r="48" spans="2:15" s="21" customFormat="1" x14ac:dyDescent="0.2">
      <c r="D48" s="20"/>
      <c r="K48" s="22"/>
      <c r="L48" s="23"/>
      <c r="O48" s="24"/>
    </row>
    <row r="49" spans="4:15" s="21" customFormat="1" x14ac:dyDescent="0.2">
      <c r="D49" s="20"/>
      <c r="K49" s="22"/>
      <c r="L49" s="23"/>
      <c r="O49" s="24"/>
    </row>
    <row r="50" spans="4:15" s="21" customFormat="1" x14ac:dyDescent="0.2">
      <c r="D50" s="20"/>
      <c r="K50" s="22"/>
      <c r="L50" s="23"/>
      <c r="O50" s="24"/>
    </row>
    <row r="51" spans="4:15" s="21" customFormat="1" x14ac:dyDescent="0.2">
      <c r="D51" s="20"/>
      <c r="K51" s="22"/>
      <c r="L51" s="23"/>
      <c r="O51" s="24"/>
    </row>
    <row r="52" spans="4:15" s="21" customFormat="1" x14ac:dyDescent="0.2">
      <c r="D52" s="20"/>
      <c r="K52" s="22"/>
      <c r="L52" s="23"/>
      <c r="O52" s="24"/>
    </row>
    <row r="53" spans="4:15" s="21" customFormat="1" x14ac:dyDescent="0.2">
      <c r="D53" s="20"/>
      <c r="K53" s="22"/>
      <c r="L53" s="23"/>
      <c r="O53" s="24"/>
    </row>
    <row r="54" spans="4:15" s="21" customFormat="1" x14ac:dyDescent="0.2">
      <c r="D54" s="20"/>
      <c r="K54" s="22"/>
      <c r="L54" s="23"/>
      <c r="O54" s="24"/>
    </row>
    <row r="55" spans="4:15" s="21" customFormat="1" x14ac:dyDescent="0.2">
      <c r="D55" s="20"/>
      <c r="K55" s="22"/>
      <c r="L55" s="23"/>
      <c r="O55" s="24"/>
    </row>
    <row r="56" spans="4:15" s="21" customFormat="1" x14ac:dyDescent="0.2">
      <c r="D56" s="20"/>
      <c r="K56" s="22"/>
      <c r="L56" s="23"/>
      <c r="O56" s="24"/>
    </row>
    <row r="57" spans="4:15" s="21" customFormat="1" x14ac:dyDescent="0.2">
      <c r="D57" s="20"/>
      <c r="K57" s="22"/>
      <c r="L57" s="23"/>
      <c r="O57" s="24"/>
    </row>
    <row r="58" spans="4:15" s="21" customFormat="1" x14ac:dyDescent="0.2">
      <c r="D58" s="20"/>
      <c r="K58" s="22"/>
      <c r="L58" s="23"/>
      <c r="O58" s="24"/>
    </row>
    <row r="59" spans="4:15" s="21" customFormat="1" x14ac:dyDescent="0.2">
      <c r="D59" s="20"/>
      <c r="K59" s="22"/>
      <c r="L59" s="23"/>
      <c r="O59" s="24"/>
    </row>
    <row r="60" spans="4:15" s="21" customFormat="1" x14ac:dyDescent="0.2">
      <c r="D60" s="20"/>
      <c r="K60" s="22"/>
      <c r="L60" s="23"/>
      <c r="O60" s="24"/>
    </row>
    <row r="61" spans="4:15" s="21" customFormat="1" x14ac:dyDescent="0.2">
      <c r="D61" s="20"/>
      <c r="K61" s="22"/>
      <c r="L61" s="23"/>
      <c r="O61" s="24"/>
    </row>
    <row r="62" spans="4:15" s="21" customFormat="1" x14ac:dyDescent="0.2">
      <c r="D62" s="20"/>
      <c r="K62" s="22"/>
      <c r="L62" s="23"/>
      <c r="O62" s="24"/>
    </row>
    <row r="63" spans="4:15" s="21" customFormat="1" x14ac:dyDescent="0.2">
      <c r="D63" s="20"/>
      <c r="K63" s="22"/>
      <c r="L63" s="23"/>
      <c r="O63" s="24"/>
    </row>
    <row r="64" spans="4:15" s="21" customFormat="1" x14ac:dyDescent="0.2">
      <c r="D64" s="20"/>
      <c r="K64" s="22"/>
      <c r="L64" s="23"/>
      <c r="O64" s="24"/>
    </row>
    <row r="65" spans="4:15" s="21" customFormat="1" x14ac:dyDescent="0.2">
      <c r="D65" s="20"/>
      <c r="K65" s="22"/>
      <c r="L65" s="23"/>
      <c r="O65" s="24"/>
    </row>
    <row r="66" spans="4:15" s="21" customFormat="1" x14ac:dyDescent="0.2">
      <c r="D66" s="20"/>
      <c r="K66" s="22"/>
      <c r="L66" s="23"/>
      <c r="O66" s="24"/>
    </row>
    <row r="67" spans="4:15" s="21" customFormat="1" x14ac:dyDescent="0.2">
      <c r="D67" s="20"/>
      <c r="K67" s="22"/>
      <c r="L67" s="23"/>
      <c r="O67" s="24"/>
    </row>
    <row r="68" spans="4:15" s="21" customFormat="1" x14ac:dyDescent="0.2">
      <c r="D68" s="20"/>
      <c r="K68" s="22"/>
      <c r="L68" s="23"/>
      <c r="O68" s="24"/>
    </row>
    <row r="69" spans="4:15" s="21" customFormat="1" x14ac:dyDescent="0.2">
      <c r="D69" s="20"/>
      <c r="K69" s="22"/>
      <c r="L69" s="23"/>
      <c r="O69" s="24"/>
    </row>
    <row r="70" spans="4:15" s="21" customFormat="1" x14ac:dyDescent="0.2">
      <c r="D70" s="20"/>
      <c r="K70" s="22"/>
      <c r="L70" s="23"/>
      <c r="O70" s="24"/>
    </row>
    <row r="71" spans="4:15" s="21" customFormat="1" x14ac:dyDescent="0.2">
      <c r="D71" s="20"/>
      <c r="K71" s="22"/>
      <c r="L71" s="23"/>
      <c r="O71" s="24"/>
    </row>
    <row r="72" spans="4:15" s="21" customFormat="1" x14ac:dyDescent="0.2">
      <c r="D72" s="20"/>
      <c r="K72" s="22"/>
      <c r="L72" s="23"/>
      <c r="O72" s="24"/>
    </row>
    <row r="73" spans="4:15" s="21" customFormat="1" x14ac:dyDescent="0.2">
      <c r="D73" s="20"/>
      <c r="K73" s="22"/>
      <c r="L73" s="23"/>
      <c r="O73" s="24"/>
    </row>
    <row r="74" spans="4:15" s="21" customFormat="1" x14ac:dyDescent="0.2">
      <c r="D74" s="20"/>
      <c r="K74" s="22"/>
      <c r="L74" s="23"/>
      <c r="O74" s="24"/>
    </row>
    <row r="75" spans="4:15" s="21" customFormat="1" x14ac:dyDescent="0.2">
      <c r="D75" s="20"/>
      <c r="K75" s="22"/>
      <c r="L75" s="23"/>
      <c r="O75" s="24"/>
    </row>
    <row r="76" spans="4:15" s="21" customFormat="1" x14ac:dyDescent="0.2">
      <c r="D76" s="20"/>
      <c r="K76" s="22"/>
      <c r="L76" s="23"/>
      <c r="O76" s="24"/>
    </row>
    <row r="77" spans="4:15" s="21" customFormat="1" x14ac:dyDescent="0.2">
      <c r="D77" s="20"/>
      <c r="K77" s="22"/>
      <c r="L77" s="23"/>
      <c r="O77" s="24"/>
    </row>
    <row r="78" spans="4:15" s="21" customFormat="1" x14ac:dyDescent="0.2">
      <c r="D78" s="20"/>
      <c r="K78" s="22"/>
      <c r="L78" s="23"/>
      <c r="O78" s="24"/>
    </row>
    <row r="79" spans="4:15" s="21" customFormat="1" x14ac:dyDescent="0.2">
      <c r="D79" s="20"/>
      <c r="K79" s="22"/>
      <c r="L79" s="23"/>
      <c r="O79" s="24"/>
    </row>
    <row r="80" spans="4:15" s="21" customFormat="1" x14ac:dyDescent="0.2">
      <c r="D80" s="20"/>
      <c r="K80" s="22"/>
      <c r="L80" s="23"/>
      <c r="O80" s="24"/>
    </row>
    <row r="81" spans="4:15" s="21" customFormat="1" x14ac:dyDescent="0.2">
      <c r="D81" s="20"/>
      <c r="K81" s="22"/>
      <c r="L81" s="23"/>
      <c r="O81" s="24"/>
    </row>
    <row r="82" spans="4:15" s="21" customFormat="1" x14ac:dyDescent="0.2">
      <c r="D82" s="20"/>
      <c r="K82" s="22"/>
      <c r="L82" s="23"/>
      <c r="O82" s="24"/>
    </row>
    <row r="83" spans="4:15" s="21" customFormat="1" x14ac:dyDescent="0.2">
      <c r="D83" s="20"/>
      <c r="K83" s="22"/>
      <c r="L83" s="23"/>
      <c r="O83" s="24"/>
    </row>
    <row r="84" spans="4:15" s="21" customFormat="1" x14ac:dyDescent="0.2">
      <c r="D84" s="20"/>
      <c r="K84" s="22"/>
      <c r="L84" s="23"/>
      <c r="O84" s="24"/>
    </row>
    <row r="85" spans="4:15" s="21" customFormat="1" x14ac:dyDescent="0.2">
      <c r="D85" s="20"/>
      <c r="K85" s="22"/>
      <c r="L85" s="23"/>
      <c r="O85" s="24"/>
    </row>
    <row r="86" spans="4:15" s="21" customFormat="1" x14ac:dyDescent="0.2">
      <c r="D86" s="20"/>
      <c r="K86" s="22"/>
      <c r="L86" s="23"/>
      <c r="O86" s="24"/>
    </row>
    <row r="87" spans="4:15" s="21" customFormat="1" x14ac:dyDescent="0.2">
      <c r="D87" s="20"/>
      <c r="K87" s="22"/>
      <c r="L87" s="23"/>
      <c r="O87" s="24"/>
    </row>
    <row r="88" spans="4:15" s="21" customFormat="1" x14ac:dyDescent="0.2">
      <c r="D88" s="20"/>
      <c r="K88" s="22"/>
      <c r="L88" s="23"/>
      <c r="O88" s="24"/>
    </row>
    <row r="89" spans="4:15" s="21" customFormat="1" x14ac:dyDescent="0.2">
      <c r="D89" s="20"/>
      <c r="K89" s="22"/>
      <c r="L89" s="23"/>
      <c r="O89" s="24"/>
    </row>
    <row r="90" spans="4:15" s="21" customFormat="1" x14ac:dyDescent="0.2">
      <c r="D90" s="20"/>
      <c r="K90" s="22"/>
      <c r="L90" s="23"/>
      <c r="O90" s="24"/>
    </row>
    <row r="91" spans="4:15" s="21" customFormat="1" x14ac:dyDescent="0.2">
      <c r="D91" s="20"/>
      <c r="K91" s="22"/>
      <c r="L91" s="23"/>
      <c r="O91" s="24"/>
    </row>
    <row r="92" spans="4:15" s="21" customFormat="1" x14ac:dyDescent="0.2">
      <c r="D92" s="20"/>
      <c r="K92" s="22"/>
      <c r="L92" s="23"/>
      <c r="O92" s="24"/>
    </row>
    <row r="93" spans="4:15" s="21" customFormat="1" x14ac:dyDescent="0.2">
      <c r="D93" s="20"/>
      <c r="K93" s="22"/>
      <c r="L93" s="23"/>
      <c r="O93" s="24"/>
    </row>
    <row r="94" spans="4:15" s="21" customFormat="1" x14ac:dyDescent="0.2">
      <c r="D94" s="20"/>
      <c r="K94" s="22"/>
      <c r="L94" s="23"/>
      <c r="O94" s="24"/>
    </row>
    <row r="95" spans="4:15" s="21" customFormat="1" x14ac:dyDescent="0.2">
      <c r="D95" s="20"/>
      <c r="K95" s="22"/>
      <c r="L95" s="23"/>
      <c r="O95" s="24"/>
    </row>
    <row r="96" spans="4:15" s="21" customFormat="1" x14ac:dyDescent="0.2">
      <c r="D96" s="20"/>
      <c r="K96" s="22"/>
      <c r="L96" s="23"/>
      <c r="O96" s="24"/>
    </row>
    <row r="97" spans="4:15" s="21" customFormat="1" x14ac:dyDescent="0.2">
      <c r="D97" s="20"/>
      <c r="K97" s="22"/>
      <c r="L97" s="23"/>
      <c r="O97" s="24"/>
    </row>
    <row r="98" spans="4:15" s="21" customFormat="1" x14ac:dyDescent="0.2">
      <c r="D98" s="20"/>
      <c r="K98" s="22"/>
      <c r="L98" s="23"/>
      <c r="O98" s="24"/>
    </row>
    <row r="99" spans="4:15" s="21" customFormat="1" x14ac:dyDescent="0.2">
      <c r="D99" s="20"/>
      <c r="K99" s="22"/>
      <c r="L99" s="23"/>
      <c r="O99" s="24"/>
    </row>
    <row r="100" spans="4:15" s="21" customFormat="1" x14ac:dyDescent="0.2">
      <c r="D100" s="20"/>
      <c r="K100" s="22"/>
      <c r="L100" s="23"/>
      <c r="O100" s="24"/>
    </row>
    <row r="101" spans="4:15" s="21" customFormat="1" x14ac:dyDescent="0.2">
      <c r="D101" s="20"/>
      <c r="K101" s="22"/>
      <c r="L101" s="23"/>
      <c r="O101" s="24"/>
    </row>
    <row r="102" spans="4:15" s="21" customFormat="1" x14ac:dyDescent="0.2">
      <c r="D102" s="20"/>
      <c r="K102" s="22"/>
      <c r="L102" s="23"/>
      <c r="O102" s="24"/>
    </row>
    <row r="103" spans="4:15" s="21" customFormat="1" x14ac:dyDescent="0.2">
      <c r="D103" s="20"/>
      <c r="K103" s="22"/>
      <c r="L103" s="23"/>
      <c r="O103" s="24"/>
    </row>
    <row r="104" spans="4:15" s="21" customFormat="1" x14ac:dyDescent="0.2">
      <c r="D104" s="20"/>
      <c r="K104" s="22"/>
      <c r="L104" s="23"/>
      <c r="O104" s="24"/>
    </row>
    <row r="105" spans="4:15" s="21" customFormat="1" x14ac:dyDescent="0.2">
      <c r="D105" s="20"/>
      <c r="K105" s="22"/>
      <c r="L105" s="23"/>
      <c r="O105" s="24"/>
    </row>
    <row r="106" spans="4:15" s="21" customFormat="1" x14ac:dyDescent="0.2">
      <c r="D106" s="20"/>
      <c r="K106" s="22"/>
      <c r="L106" s="23"/>
      <c r="O106" s="24"/>
    </row>
    <row r="107" spans="4:15" s="21" customFormat="1" x14ac:dyDescent="0.2">
      <c r="D107" s="20"/>
      <c r="K107" s="22"/>
      <c r="L107" s="23"/>
      <c r="O107" s="24"/>
    </row>
    <row r="108" spans="4:15" s="21" customFormat="1" x14ac:dyDescent="0.2">
      <c r="D108" s="20"/>
      <c r="K108" s="22"/>
      <c r="L108" s="23"/>
      <c r="O108" s="24"/>
    </row>
    <row r="109" spans="4:15" s="21" customFormat="1" x14ac:dyDescent="0.2">
      <c r="D109" s="20"/>
      <c r="K109" s="22"/>
      <c r="L109" s="23"/>
      <c r="O109" s="24"/>
    </row>
    <row r="110" spans="4:15" s="21" customFormat="1" x14ac:dyDescent="0.2">
      <c r="D110" s="20"/>
      <c r="K110" s="22"/>
      <c r="L110" s="23"/>
      <c r="O110" s="24"/>
    </row>
    <row r="111" spans="4:15" s="21" customFormat="1" x14ac:dyDescent="0.2">
      <c r="D111" s="20"/>
      <c r="K111" s="22"/>
      <c r="L111" s="23"/>
      <c r="O111" s="24"/>
    </row>
    <row r="112" spans="4:15" s="21" customFormat="1" x14ac:dyDescent="0.2">
      <c r="D112" s="20"/>
      <c r="K112" s="22"/>
      <c r="L112" s="23"/>
      <c r="O112" s="24"/>
    </row>
    <row r="113" spans="4:15" s="21" customFormat="1" x14ac:dyDescent="0.2">
      <c r="D113" s="20"/>
      <c r="K113" s="22"/>
      <c r="L113" s="23"/>
      <c r="O113" s="24"/>
    </row>
    <row r="114" spans="4:15" s="21" customFormat="1" x14ac:dyDescent="0.2">
      <c r="D114" s="20"/>
      <c r="K114" s="22"/>
      <c r="L114" s="23"/>
      <c r="O114" s="24"/>
    </row>
    <row r="115" spans="4:15" s="21" customFormat="1" x14ac:dyDescent="0.2">
      <c r="D115" s="20"/>
      <c r="K115" s="22"/>
      <c r="L115" s="23"/>
      <c r="O115" s="24"/>
    </row>
    <row r="116" spans="4:15" s="21" customFormat="1" x14ac:dyDescent="0.2">
      <c r="D116" s="20"/>
      <c r="K116" s="22"/>
      <c r="L116" s="23"/>
      <c r="O116" s="24"/>
    </row>
    <row r="117" spans="4:15" s="21" customFormat="1" x14ac:dyDescent="0.2">
      <c r="D117" s="20"/>
      <c r="K117" s="22"/>
      <c r="L117" s="23"/>
      <c r="O117" s="24"/>
    </row>
    <row r="118" spans="4:15" s="21" customFormat="1" x14ac:dyDescent="0.2">
      <c r="D118" s="20"/>
      <c r="K118" s="22"/>
      <c r="L118" s="23"/>
      <c r="O118" s="24"/>
    </row>
    <row r="119" spans="4:15" s="21" customFormat="1" x14ac:dyDescent="0.2">
      <c r="D119" s="20"/>
      <c r="K119" s="22"/>
      <c r="L119" s="23"/>
      <c r="O119" s="24"/>
    </row>
    <row r="120" spans="4:15" s="21" customFormat="1" x14ac:dyDescent="0.2">
      <c r="D120" s="20"/>
      <c r="K120" s="22"/>
      <c r="L120" s="23"/>
      <c r="O120" s="24"/>
    </row>
    <row r="121" spans="4:15" s="21" customFormat="1" x14ac:dyDescent="0.2">
      <c r="D121" s="20"/>
      <c r="K121" s="22"/>
      <c r="L121" s="23"/>
      <c r="O121" s="24"/>
    </row>
    <row r="122" spans="4:15" s="21" customFormat="1" x14ac:dyDescent="0.2">
      <c r="D122" s="20"/>
      <c r="K122" s="22"/>
      <c r="L122" s="23"/>
      <c r="O122" s="24"/>
    </row>
    <row r="123" spans="4:15" s="21" customFormat="1" x14ac:dyDescent="0.2">
      <c r="D123" s="20"/>
      <c r="K123" s="22"/>
      <c r="L123" s="23"/>
      <c r="O123" s="24"/>
    </row>
    <row r="124" spans="4:15" s="21" customFormat="1" x14ac:dyDescent="0.2">
      <c r="D124" s="20"/>
      <c r="K124" s="22"/>
      <c r="L124" s="23"/>
      <c r="O124" s="24"/>
    </row>
    <row r="125" spans="4:15" s="21" customFormat="1" x14ac:dyDescent="0.2">
      <c r="D125" s="20"/>
      <c r="K125" s="22"/>
      <c r="L125" s="23"/>
      <c r="O125" s="24"/>
    </row>
    <row r="126" spans="4:15" s="21" customFormat="1" x14ac:dyDescent="0.2">
      <c r="D126" s="20"/>
      <c r="K126" s="22"/>
      <c r="L126" s="23"/>
      <c r="O126" s="24"/>
    </row>
    <row r="127" spans="4:15" s="21" customFormat="1" x14ac:dyDescent="0.2">
      <c r="D127" s="20"/>
      <c r="K127" s="22"/>
      <c r="L127" s="23"/>
      <c r="O127" s="24"/>
    </row>
    <row r="128" spans="4:15" s="21" customFormat="1" x14ac:dyDescent="0.2">
      <c r="D128" s="20"/>
      <c r="K128" s="22"/>
      <c r="L128" s="23"/>
      <c r="O128" s="24"/>
    </row>
    <row r="129" spans="4:15" s="21" customFormat="1" x14ac:dyDescent="0.2">
      <c r="D129" s="20"/>
      <c r="K129" s="22"/>
      <c r="L129" s="23"/>
      <c r="O129" s="24"/>
    </row>
    <row r="130" spans="4:15" s="21" customFormat="1" x14ac:dyDescent="0.2">
      <c r="D130" s="20"/>
      <c r="K130" s="22"/>
      <c r="L130" s="23"/>
      <c r="O130" s="24"/>
    </row>
    <row r="131" spans="4:15" s="21" customFormat="1" x14ac:dyDescent="0.2">
      <c r="D131" s="20"/>
      <c r="K131" s="22"/>
      <c r="L131" s="23"/>
      <c r="O131" s="24"/>
    </row>
    <row r="132" spans="4:15" s="21" customFormat="1" x14ac:dyDescent="0.2">
      <c r="D132" s="20"/>
      <c r="K132" s="22"/>
      <c r="L132" s="23"/>
      <c r="O132" s="24"/>
    </row>
    <row r="133" spans="4:15" s="21" customFormat="1" x14ac:dyDescent="0.2">
      <c r="D133" s="20"/>
      <c r="K133" s="22"/>
      <c r="L133" s="23"/>
      <c r="O133" s="24"/>
    </row>
    <row r="134" spans="4:15" s="21" customFormat="1" x14ac:dyDescent="0.2">
      <c r="D134" s="20"/>
      <c r="K134" s="22"/>
      <c r="L134" s="23"/>
      <c r="O134" s="24"/>
    </row>
    <row r="135" spans="4:15" s="21" customFormat="1" x14ac:dyDescent="0.2">
      <c r="D135" s="20"/>
      <c r="K135" s="22"/>
      <c r="L135" s="23"/>
      <c r="O135" s="24"/>
    </row>
    <row r="136" spans="4:15" s="21" customFormat="1" x14ac:dyDescent="0.2">
      <c r="D136" s="20"/>
      <c r="K136" s="22"/>
      <c r="L136" s="23"/>
      <c r="O136" s="24"/>
    </row>
    <row r="137" spans="4:15" s="21" customFormat="1" x14ac:dyDescent="0.2">
      <c r="D137" s="20"/>
      <c r="K137" s="22"/>
      <c r="L137" s="23"/>
      <c r="O137" s="24"/>
    </row>
    <row r="138" spans="4:15" s="21" customFormat="1" x14ac:dyDescent="0.2">
      <c r="D138" s="20"/>
      <c r="K138" s="22"/>
      <c r="L138" s="23"/>
      <c r="O138" s="24"/>
    </row>
    <row r="139" spans="4:15" s="21" customFormat="1" x14ac:dyDescent="0.2">
      <c r="D139" s="20"/>
      <c r="K139" s="22"/>
      <c r="L139" s="23"/>
      <c r="O139" s="24"/>
    </row>
    <row r="140" spans="4:15" s="21" customFormat="1" x14ac:dyDescent="0.2">
      <c r="D140" s="20"/>
      <c r="K140" s="22"/>
      <c r="L140" s="23"/>
      <c r="O140" s="24"/>
    </row>
  </sheetData>
  <mergeCells count="1">
    <mergeCell ref="A1:L1"/>
  </mergeCells>
  <pageMargins left="0.7" right="0.7" top="0.75" bottom="0.75" header="0.3" footer="0.3"/>
  <pageSetup paperSize="9" orientation="portrait" useFirstPageNumber="1" r:id="rId1"/>
  <headerFooter>
    <oddFooter>&amp;C&amp;P of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ARC</vt:lpstr>
      <vt:lpstr>CE</vt:lpstr>
      <vt:lpstr>CSE</vt:lpstr>
      <vt:lpstr>EEE</vt:lpstr>
      <vt:lpstr>TE</vt:lpstr>
      <vt:lpstr>IPE</vt:lpstr>
      <vt:lpstr>ME</vt:lpstr>
      <vt:lpstr>FF</vt:lpstr>
      <vt:lpstr>RA</vt:lpstr>
      <vt:lpstr>GCE</vt:lpstr>
      <vt:lpstr>Admin Data(GL)</vt:lpstr>
      <vt:lpstr>Admin Data(GCE FF RA)</vt:lpstr>
      <vt:lpstr>REPORT</vt:lpstr>
      <vt:lpstr>aLL</vt:lpstr>
      <vt:lpstr>ARC!Print_Titles</vt:lpstr>
      <vt:lpstr>CE!Print_Titles</vt:lpstr>
      <vt:lpstr>CSE!Print_Titles</vt:lpstr>
      <vt:lpstr>EEE!Print_Titles</vt:lpstr>
      <vt:lpstr>FF!Print_Titles</vt:lpstr>
      <vt:lpstr>IPE!Print_Titles</vt:lpstr>
      <vt:lpstr>ME!Print_Titles</vt:lpstr>
      <vt:lpstr>RA!Print_Titles</vt:lpstr>
      <vt:lpstr>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Teletalk</dc:creator>
  <cp:lastModifiedBy>Md Imtiaz Hossain</cp:lastModifiedBy>
  <cp:lastPrinted>2018-02-06T06:50:00Z</cp:lastPrinted>
  <dcterms:created xsi:type="dcterms:W3CDTF">2017-02-07T09:30:25Z</dcterms:created>
  <dcterms:modified xsi:type="dcterms:W3CDTF">2022-12-16T13:46:02Z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e735fb86-1ebb-460f-90a0-f875c0e4e1b2</vt:lpwstr>
  </property>
</Properties>
</file>