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hers\Desktop\"/>
    </mc:Choice>
  </mc:AlternateContent>
  <xr:revisionPtr revIDLastSave="0" documentId="13_ncr:1_{BEA257DB-71B3-4835-A992-7863BB931897}" xr6:coauthVersionLast="47" xr6:coauthVersionMax="47" xr10:uidLastSave="{00000000-0000-0000-0000-000000000000}"/>
  <bookViews>
    <workbookView xWindow="-120" yWindow="-120" windowWidth="20730" windowHeight="11160" xr2:uid="{5410C828-E8AB-4707-886D-C73EC5E404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4" i="1"/>
  <c r="L4" i="1"/>
  <c r="K4" i="1"/>
  <c r="J5" i="1"/>
  <c r="J6" i="1"/>
  <c r="J7" i="1"/>
  <c r="J8" i="1"/>
  <c r="J9" i="1"/>
  <c r="J10" i="1"/>
  <c r="J11" i="1"/>
  <c r="I5" i="1"/>
  <c r="I6" i="1"/>
  <c r="I7" i="1"/>
  <c r="I8" i="1"/>
  <c r="I9" i="1"/>
  <c r="I10" i="1"/>
  <c r="I11" i="1"/>
  <c r="H5" i="1"/>
  <c r="H6" i="1"/>
  <c r="H7" i="1"/>
  <c r="H8" i="1"/>
  <c r="H9" i="1"/>
  <c r="H10" i="1"/>
  <c r="H11" i="1"/>
  <c r="J4" i="1"/>
  <c r="H4" i="1"/>
  <c r="I4" i="1" s="1"/>
  <c r="G5" i="1"/>
  <c r="G6" i="1"/>
  <c r="G7" i="1"/>
  <c r="G8" i="1"/>
  <c r="G9" i="1"/>
  <c r="G10" i="1"/>
  <c r="G11" i="1"/>
  <c r="G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<sst xmlns="http://schemas.openxmlformats.org/spreadsheetml/2006/main" count="41" uniqueCount="36">
  <si>
    <t>Salary Sheet</t>
  </si>
  <si>
    <t>Pencil Box Institute</t>
  </si>
  <si>
    <t>SL NO</t>
  </si>
  <si>
    <t>ID No</t>
  </si>
  <si>
    <t>Name</t>
  </si>
  <si>
    <t>Designation</t>
  </si>
  <si>
    <t>Basic Salary</t>
  </si>
  <si>
    <t>House Rent</t>
  </si>
  <si>
    <t>Medical</t>
  </si>
  <si>
    <t>Gross Total</t>
  </si>
  <si>
    <t>TAX</t>
  </si>
  <si>
    <t>Total</t>
  </si>
  <si>
    <t>Maximum</t>
  </si>
  <si>
    <t>Minimum</t>
  </si>
  <si>
    <t>Rank</t>
  </si>
  <si>
    <t>COM101</t>
  </si>
  <si>
    <t>Saddam</t>
  </si>
  <si>
    <t>COM102</t>
  </si>
  <si>
    <t>COM103</t>
  </si>
  <si>
    <t>COM104</t>
  </si>
  <si>
    <t>COM105</t>
  </si>
  <si>
    <t>COM106</t>
  </si>
  <si>
    <t>COM107</t>
  </si>
  <si>
    <t>COM108</t>
  </si>
  <si>
    <t>COM109</t>
  </si>
  <si>
    <t>COM110</t>
  </si>
  <si>
    <t>Rashed</t>
  </si>
  <si>
    <t>Azad</t>
  </si>
  <si>
    <t>MD</t>
  </si>
  <si>
    <t>Mizan</t>
  </si>
  <si>
    <t>Mortaza</t>
  </si>
  <si>
    <t>Arif</t>
  </si>
  <si>
    <t>Jafor</t>
  </si>
  <si>
    <t>Mohsin</t>
  </si>
  <si>
    <t>Manager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</si>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</sst>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353-5458-4EA6-907B-CE84898D9F0E}">
  <dimension ref="A1:M13"/>
  <sheetViews>
    <sheetView tabSelected="1" topLeftCell="A2" workbookViewId="0">
      <selection activeCell="E4" sqref="E4"/>
    </sheetView>
  </sheetViews>
  <sheetFormatPr defaultRowHeight="15" x14ac:dyDescent="0.25"/>
  <cols>
    <col min="1" max="1" width="6.85546875" customWidth="1"/>
    <col min="2" max="2" width="12" customWidth="1"/>
    <col min="3" max="3" width="13.28515625" customWidth="1"/>
    <col min="4" max="4" width="13.7109375" customWidth="1"/>
    <col min="5" max="5" width="14" customWidth="1"/>
    <col min="6" max="6" width="12" customWidth="1"/>
    <col min="8" max="8" width="12.42578125" customWidth="1"/>
    <col min="10" max="10" width="12" customWidth="1"/>
    <col min="11" max="11" width="13.85546875" customWidth="1"/>
    <col min="12" max="12" width="15.28515625" customWidth="1"/>
    <col min="13" max="13" width="12" customWidth="1"/>
  </cols>
  <sheetData>
    <row r="1" spans="1:13" ht="34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7.25" x14ac:dyDescent="0.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9.2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 ht="15.75" x14ac:dyDescent="0.25">
      <c r="A4" s="4">
        <v>1</v>
      </c>
      <c r="B4" s="2" t="s">
        <v>15</v>
      </c>
      <c r="C4" s="2" t="s">
        <v>16</v>
      </c>
      <c r="D4" s="6" t="s">
        <v>35</v>
      </c>
      <c r="E4" s="4">
        <f>IF(D4="CEO",50000,IF(D4="MD",45000,IF(D4="Manager",40000)))</f>
        <v>50000</v>
      </c>
      <c r="F4" s="4"/>
      <c r="G4" s="4">
        <f>(E4*10%)</f>
        <v>5000</v>
      </c>
      <c r="H4" s="4">
        <f>SUM(E4:G4)</f>
        <v>55000</v>
      </c>
      <c r="I4" s="4">
        <f>(H4*15%)</f>
        <v>8250</v>
      </c>
      <c r="J4" s="4">
        <f>(H4-I4)</f>
        <v>46750</v>
      </c>
      <c r="K4" s="7">
        <f>MAX(J4:J11)</f>
        <v>46750</v>
      </c>
      <c r="L4" s="7">
        <f>MIN(J4:J11)</f>
        <v>37400</v>
      </c>
      <c r="M4" s="2">
        <f>RANK(J4,($J$4:$J$11),0)</f>
        <v>1</v>
      </c>
    </row>
    <row r="5" spans="1:13" ht="15.75" x14ac:dyDescent="0.25">
      <c r="A5" s="4">
        <v>2</v>
      </c>
      <c r="B5" s="2" t="s">
        <v>17</v>
      </c>
      <c r="C5" s="2" t="s">
        <v>26</v>
      </c>
      <c r="D5" s="6" t="s">
        <v>28</v>
      </c>
      <c r="E5" s="4">
        <f t="shared" ref="E5:E11" si="0">IF(D5="CEO",50000,IF(D5="MD",45000,IF(D5="Manager",40000)))</f>
        <v>45000</v>
      </c>
      <c r="F5" s="4"/>
      <c r="G5" s="4">
        <f t="shared" ref="G5:G11" si="1">(E5*10%)</f>
        <v>4500</v>
      </c>
      <c r="H5" s="4">
        <f t="shared" ref="H5:H11" si="2">SUM(E5:G5)</f>
        <v>49500</v>
      </c>
      <c r="I5" s="4">
        <f t="shared" ref="I5:I11" si="3">(H5*15%)</f>
        <v>7425</v>
      </c>
      <c r="J5" s="4">
        <f t="shared" ref="J5:J11" si="4">(H5-I5)</f>
        <v>42075</v>
      </c>
      <c r="K5" s="8"/>
      <c r="L5" s="8"/>
      <c r="M5" s="2">
        <f t="shared" ref="M5:M11" si="5">RANK(J5,($J$4:$J$11),0)</f>
        <v>4</v>
      </c>
    </row>
    <row r="6" spans="1:13" ht="15.75" x14ac:dyDescent="0.25">
      <c r="A6" s="4">
        <v>3</v>
      </c>
      <c r="B6" s="2" t="s">
        <v>18</v>
      </c>
      <c r="C6" s="2" t="s">
        <v>27</v>
      </c>
      <c r="D6" s="6" t="s">
        <v>34</v>
      </c>
      <c r="E6" s="4">
        <f t="shared" si="0"/>
        <v>40000</v>
      </c>
      <c r="F6" s="4"/>
      <c r="G6" s="4">
        <f t="shared" si="1"/>
        <v>4000</v>
      </c>
      <c r="H6" s="4">
        <f t="shared" si="2"/>
        <v>44000</v>
      </c>
      <c r="I6" s="4">
        <f t="shared" si="3"/>
        <v>6600</v>
      </c>
      <c r="J6" s="4">
        <f t="shared" si="4"/>
        <v>37400</v>
      </c>
      <c r="K6" s="8"/>
      <c r="L6" s="8"/>
      <c r="M6" s="2">
        <f t="shared" si="5"/>
        <v>7</v>
      </c>
    </row>
    <row r="7" spans="1:13" ht="15.75" x14ac:dyDescent="0.25">
      <c r="A7" s="4">
        <v>4</v>
      </c>
      <c r="B7" s="2" t="s">
        <v>19</v>
      </c>
      <c r="C7" s="2" t="s">
        <v>29</v>
      </c>
      <c r="D7" s="6" t="s">
        <v>35</v>
      </c>
      <c r="E7" s="4">
        <f t="shared" si="0"/>
        <v>50000</v>
      </c>
      <c r="F7" s="4"/>
      <c r="G7" s="4">
        <f t="shared" si="1"/>
        <v>5000</v>
      </c>
      <c r="H7" s="4">
        <f t="shared" si="2"/>
        <v>55000</v>
      </c>
      <c r="I7" s="4">
        <f t="shared" si="3"/>
        <v>8250</v>
      </c>
      <c r="J7" s="4">
        <f t="shared" si="4"/>
        <v>46750</v>
      </c>
      <c r="K7" s="8"/>
      <c r="L7" s="8"/>
      <c r="M7" s="2">
        <f t="shared" si="5"/>
        <v>1</v>
      </c>
    </row>
    <row r="8" spans="1:13" ht="15.75" x14ac:dyDescent="0.25">
      <c r="A8" s="4">
        <v>5</v>
      </c>
      <c r="B8" s="2" t="s">
        <v>20</v>
      </c>
      <c r="C8" s="2" t="s">
        <v>30</v>
      </c>
      <c r="D8" s="6" t="s">
        <v>28</v>
      </c>
      <c r="E8" s="4">
        <f t="shared" si="0"/>
        <v>45000</v>
      </c>
      <c r="F8" s="4"/>
      <c r="G8" s="4">
        <f t="shared" si="1"/>
        <v>4500</v>
      </c>
      <c r="H8" s="4">
        <f t="shared" si="2"/>
        <v>49500</v>
      </c>
      <c r="I8" s="4">
        <f t="shared" si="3"/>
        <v>7425</v>
      </c>
      <c r="J8" s="4">
        <f t="shared" si="4"/>
        <v>42075</v>
      </c>
      <c r="K8" s="8"/>
      <c r="L8" s="8"/>
      <c r="M8" s="2">
        <f t="shared" si="5"/>
        <v>4</v>
      </c>
    </row>
    <row r="9" spans="1:13" ht="15.75" x14ac:dyDescent="0.25">
      <c r="A9" s="4">
        <v>6</v>
      </c>
      <c r="B9" s="2" t="s">
        <v>21</v>
      </c>
      <c r="C9" s="2" t="s">
        <v>31</v>
      </c>
      <c r="D9" s="6" t="s">
        <v>34</v>
      </c>
      <c r="E9" s="4">
        <f t="shared" si="0"/>
        <v>40000</v>
      </c>
      <c r="F9" s="4"/>
      <c r="G9" s="4">
        <f t="shared" si="1"/>
        <v>4000</v>
      </c>
      <c r="H9" s="4">
        <f t="shared" si="2"/>
        <v>44000</v>
      </c>
      <c r="I9" s="4">
        <f t="shared" si="3"/>
        <v>6600</v>
      </c>
      <c r="J9" s="4">
        <f t="shared" si="4"/>
        <v>37400</v>
      </c>
      <c r="K9" s="8"/>
      <c r="L9" s="8"/>
      <c r="M9" s="2">
        <f t="shared" si="5"/>
        <v>7</v>
      </c>
    </row>
    <row r="10" spans="1:13" ht="15.75" x14ac:dyDescent="0.25">
      <c r="A10" s="4">
        <v>7</v>
      </c>
      <c r="B10" s="2" t="s">
        <v>22</v>
      </c>
      <c r="C10" s="2" t="s">
        <v>32</v>
      </c>
      <c r="D10" s="6" t="s">
        <v>35</v>
      </c>
      <c r="E10" s="4">
        <f t="shared" si="0"/>
        <v>50000</v>
      </c>
      <c r="F10" s="4"/>
      <c r="G10" s="4">
        <f t="shared" si="1"/>
        <v>5000</v>
      </c>
      <c r="H10" s="4">
        <f t="shared" si="2"/>
        <v>55000</v>
      </c>
      <c r="I10" s="4">
        <f t="shared" si="3"/>
        <v>8250</v>
      </c>
      <c r="J10" s="4">
        <f t="shared" si="4"/>
        <v>46750</v>
      </c>
      <c r="K10" s="8"/>
      <c r="L10" s="8"/>
      <c r="M10" s="2">
        <f t="shared" si="5"/>
        <v>1</v>
      </c>
    </row>
    <row r="11" spans="1:13" ht="15.75" x14ac:dyDescent="0.25">
      <c r="A11" s="4">
        <v>8</v>
      </c>
      <c r="B11" s="2" t="s">
        <v>23</v>
      </c>
      <c r="C11" s="2" t="s">
        <v>33</v>
      </c>
      <c r="D11" s="6" t="s">
        <v>28</v>
      </c>
      <c r="E11" s="4">
        <f t="shared" si="0"/>
        <v>45000</v>
      </c>
      <c r="F11" s="4"/>
      <c r="G11" s="4">
        <f t="shared" si="1"/>
        <v>4500</v>
      </c>
      <c r="H11" s="4">
        <f t="shared" si="2"/>
        <v>49500</v>
      </c>
      <c r="I11" s="4">
        <f t="shared" si="3"/>
        <v>7425</v>
      </c>
      <c r="J11" s="4">
        <f t="shared" si="4"/>
        <v>42075</v>
      </c>
      <c r="K11" s="9"/>
      <c r="L11" s="9"/>
      <c r="M11" s="2">
        <f t="shared" si="5"/>
        <v>4</v>
      </c>
    </row>
    <row r="12" spans="1:13" x14ac:dyDescent="0.25">
      <c r="A12" s="4">
        <v>9</v>
      </c>
      <c r="B12" s="2" t="s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4">
        <v>10</v>
      </c>
      <c r="B13" s="2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</sheetData>
  <mergeCells count="4">
    <mergeCell ref="A1:M1"/>
    <mergeCell ref="A2:M2"/>
    <mergeCell ref="K4:K11"/>
    <mergeCell ref="L4:L11"/>
  </mergeCells>
  <phoneticPr fontId="3" type="noConversion"/>
  <dataValidations count="1">
    <dataValidation type="custom" allowBlank="1" showInputMessage="1" showErrorMessage="1" sqref="B4:B13" xr:uid="{09DB8AE9-CC87-4DE1-8E5E-EEE8B0D02B33}">
      <formula1>AND(LEN(B4)=6,COUNTIF($B$4:$B$13,B4)&lt;2)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2024-03-21T03:35:24Z</dcterms:created>
  <dcterms:modified xsi:type="dcterms:W3CDTF">2024-03-21T05:28:07Z</dcterms:modified>
</cp:coreProperties>
</file>