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My 3rd Semester\Statistics\Excel\"/>
    </mc:Choice>
  </mc:AlternateContent>
  <xr:revisionPtr revIDLastSave="0" documentId="13_ncr:1_{AFF1FF30-72DC-4F64-9752-91DD43E9A1E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2" r:id="rId1"/>
    <sheet name="Sheet3" sheetId="4" r:id="rId2"/>
    <sheet name="Sheet4" sheetId="5" r:id="rId3"/>
    <sheet name="Sheet5" sheetId="6" r:id="rId4"/>
    <sheet name="Sheet 1" sheetId="1" r:id="rId5"/>
    <sheet name="Sheet2" sheetId="3" r:id="rId6"/>
  </sheets>
  <calcPr calcId="191029"/>
  <pivotCaches>
    <pivotCache cacheId="2" r:id="rId7"/>
    <pivotCache cacheId="1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E34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2" i="3"/>
  <c r="F36" i="3"/>
  <c r="B7" i="3"/>
  <c r="B2" i="3"/>
  <c r="C2" i="3"/>
  <c r="D34" i="3"/>
  <c r="B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B3" i="3"/>
  <c r="B4" i="3"/>
  <c r="B5" i="3"/>
  <c r="B6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5" i="3"/>
  <c r="F1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<sst xmlns="http://schemas.openxmlformats.org/spreadsheetml/2006/main" count="46" uniqueCount="42">
  <si>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</si>
  <si>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</si>
  <si>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</si>
  <si>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</si>
  <si>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</si>
  <si>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</si>
  <si>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</si>
  <si>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</si>
  <si>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</si>
  <si>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</si>
  <si>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</si>
  <si>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</si>
  <si>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</si>
  <si>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</si>
  <si>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</si>
  <si>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</si>
  <si>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</si>
  <si>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</si>
  <si>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</si>
  <si>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</si>
  <si>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</si>
  <si>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</si>
  <si>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</si>
  <si>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</si>
  <si>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Largest(5)</t>
  </si>
  <si>
    <t>Smallest(5)</t>
  </si>
  <si>
    <t>Column1</t>
  </si>
  <si>
    <t>Column2</t>
  </si>
  <si>
    <t>using mode skewness</t>
  </si>
  <si>
    <t>xBar</t>
  </si>
  <si>
    <t>sd</t>
  </si>
  <si>
    <t>xi -xBar</t>
  </si>
  <si>
    <t>(xi-xBar)^2</t>
  </si>
  <si>
    <t>(xi-xBar)^3</t>
  </si>
  <si>
    <t>Sum of vs</t>
  </si>
  <si>
    <t>Row Labels</t>
  </si>
  <si>
    <t>Grand Total</t>
  </si>
  <si>
    <t>Average of mpg</t>
  </si>
  <si>
    <t>Unfit</t>
  </si>
  <si>
    <t>Fit</t>
  </si>
  <si>
    <t>Milage/G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</si>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</sst>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Tw Cen MT"/>
      <family val="2"/>
      <scheme val="minor"/>
    </font>
    <font>
      <i/>
      <sz val="11"/>
      <color rgb="FF000000"/>
      <name val="Tw Cen MT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Tw Cen MT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63888888888889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Sheet4!$G$5</c:f>
              <c:strCache>
                <c:ptCount val="1"/>
                <c:pt idx="0">
                  <c:v>Milage/G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2-A7FF-4667-B559-69BD2205E0B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7FF-4667-B559-69BD2205E0BA}"/>
              </c:ext>
            </c:extLst>
          </c:dPt>
          <c:cat>
            <c:strRef>
              <c:f>Sheet4!$F$6:$F$7</c:f>
              <c:strCache>
                <c:ptCount val="2"/>
                <c:pt idx="0">
                  <c:v>Unfit</c:v>
                </c:pt>
                <c:pt idx="1">
                  <c:v>Fit</c:v>
                </c:pt>
              </c:strCache>
            </c:strRef>
          </c:cat>
          <c:val>
            <c:numRef>
              <c:f>Sheet4!$G$6:$G$7</c:f>
              <c:numCache>
                <c:formatCode>0.00</c:formatCode>
                <c:ptCount val="2"/>
                <c:pt idx="0">
                  <c:v>16.616666666666664</c:v>
                </c:pt>
                <c:pt idx="1">
                  <c:v>24.557142857142857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F-4667-B559-69BD2205E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951306879"/>
        <c:axId val="951314079"/>
      </c:barChart>
      <c:catAx>
        <c:axId val="95130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14079"/>
        <c:crosses val="autoZero"/>
        <c:auto val="1"/>
        <c:lblAlgn val="ctr"/>
        <c:lblOffset val="100"/>
        <c:noMultiLvlLbl val="0"/>
      </c:catAx>
      <c:valAx>
        <c:axId val="951314079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0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b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430530</xdr:colOff>
      <xdr:row>4</xdr:row>
      <xdr:rowOff>7620</xdr:rowOff>
    </xdr:from>
    <xdr:to>
      <xdr:col>16</xdr:col>
      <xdr:colOff>308610</xdr:colOff>
      <xdr:row>19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C25484-F9FD-324E-3F4D-2D6418ED4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1.404037731481" createdVersion="8" refreshedVersion="8" minRefreshableVersion="3" recordCount="32" xr:uid="{991297DF-1913-458E-AF68-F67AD9B8E4F5}">
  <cacheSource type="worksheet">
    <worksheetSource ref="A1:H33" sheet="Sheet 1"/>
  </cacheSource>
  <cacheFields count="8">
    <cacheField name="mpg" numFmtId="0">
      <sharedItems containsSemiMixedTypes="0" containsString="0" containsNumber="1" minValue="10.4" maxValue="33.9"/>
    </cacheField>
    <cacheField name="cyl" numFmtId="0">
      <sharedItems containsSemiMixedTypes="0" containsString="0" containsNumber="1" containsInteger="1" minValue="4" maxValue="8"/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71.405464236108" createdVersion="8" refreshedVersion="8" minRefreshableVersion="3" recordCount="32" xr:uid="{7B14046C-72C0-4A55-9C7F-058D4B76383B}">
  <cacheSource type="worksheet">
    <worksheetSource ref="A1:K33" sheet="Sheet 1"/>
  </cacheSource>
  <cacheFields count="11">
    <cacheField name="mpg" numFmtId="0">
      <sharedItems containsSemiMixedTypes="0" containsString="0" containsNumber="1" minValue="10.4" maxValue="33.9"/>
    </cacheField>
    <cacheField name="cyl" numFmtId="0">
      <sharedItems containsSemiMixedTypes="0" containsString="0" containsNumber="1" containsInteger="1" minValue="4" maxValue="8"/>
    </cacheField>
    <cacheField name="disp" numFmtId="0">
      <sharedItems containsSemiMixedTypes="0" containsString="0" containsNumber="1" minValue="71.099999999999994" maxValue="472"/>
    </cacheField>
    <cacheField name="hp" numFmtId="0">
      <sharedItems containsSemiMixedTypes="0" containsString="0" containsNumber="1" containsInteger="1" minValue="52" maxValue="335"/>
    </cacheField>
    <cacheField name="drat" numFmtId="0">
      <sharedItems containsSemiMixedTypes="0" containsString="0" containsNumber="1" minValue="2.76" maxValue="4.93"/>
    </cacheField>
    <cacheField name="wt" numFmtId="0">
      <sharedItems containsSemiMixedTypes="0" containsString="0" containsNumber="1" minValue="1.5129999999999999" maxValue="5.4240000000000004"/>
    </cacheField>
    <cacheField name="qsec" numFmtId="0">
      <sharedItems containsSemiMixedTypes="0" containsString="0" containsNumber="1" minValue="14.5" maxValue="22.9"/>
    </cacheField>
    <cacheField name="vs" numFmtId="0">
      <sharedItems containsSemiMixedTypes="0" containsString="0" containsNumber="1" containsInteger="1" minValue="0" maxValue="1" count="2">
        <n v="0"/>
        <n v="1"/>
      </sharedItems>
    </cacheField>
    <cacheField name="am" numFmtId="0">
      <sharedItems containsSemiMixedTypes="0" containsString="0" containsNumber="1" containsInteger="1" minValue="0" maxValue="1" count="2">
        <n v="1"/>
        <n v="0"/>
      </sharedItems>
    </cacheField>
    <cacheField name="gear" numFmtId="0">
      <sharedItems containsSemiMixedTypes="0" containsString="0" containsNumber="1" containsInteger="1" minValue="3" maxValue="5"/>
    </cacheField>
    <cacheField name="carb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21"/>
    <n v="6"/>
    <n v="160"/>
    <n v="110"/>
    <n v="3.9"/>
    <n v="2.62"/>
    <n v="16.46"/>
    <n v="0"/>
  </r>
  <r>
    <n v="21"/>
    <n v="6"/>
    <n v="160"/>
    <n v="110"/>
    <n v="3.9"/>
    <n v="2.875"/>
    <n v="17.02"/>
    <n v="0"/>
  </r>
  <r>
    <n v="22.8"/>
    <n v="4"/>
    <n v="108"/>
    <n v="93"/>
    <n v="3.85"/>
    <n v="2.3199999999999998"/>
    <n v="18.61"/>
    <n v="1"/>
  </r>
  <r>
    <n v="21.4"/>
    <n v="6"/>
    <n v="258"/>
    <n v="110"/>
    <n v="3.08"/>
    <n v="3.2149999999999999"/>
    <n v="19.440000000000001"/>
    <n v="1"/>
  </r>
  <r>
    <n v="18.7"/>
    <n v="8"/>
    <n v="360"/>
    <n v="175"/>
    <n v="3.15"/>
    <n v="3.44"/>
    <n v="17.02"/>
    <n v="0"/>
  </r>
  <r>
    <n v="18.100000000000001"/>
    <n v="6"/>
    <n v="225"/>
    <n v="105"/>
    <n v="2.76"/>
    <n v="3.46"/>
    <n v="20.22"/>
    <n v="1"/>
  </r>
  <r>
    <n v="14.3"/>
    <n v="8"/>
    <n v="360"/>
    <n v="245"/>
    <n v="3.21"/>
    <n v="3.57"/>
    <n v="15.84"/>
    <n v="0"/>
  </r>
  <r>
    <n v="24.4"/>
    <n v="4"/>
    <n v="146.69999999999999"/>
    <n v="62"/>
    <n v="3.69"/>
    <n v="3.19"/>
    <n v="20"/>
    <n v="1"/>
  </r>
  <r>
    <n v="22.8"/>
    <n v="4"/>
    <n v="140.80000000000001"/>
    <n v="95"/>
    <n v="3.92"/>
    <n v="3.15"/>
    <n v="22.9"/>
    <n v="1"/>
  </r>
  <r>
    <n v="19.2"/>
    <n v="6"/>
    <n v="167.6"/>
    <n v="123"/>
    <n v="3.92"/>
    <n v="3.44"/>
    <n v="18.3"/>
    <n v="1"/>
  </r>
  <r>
    <n v="17.8"/>
    <n v="6"/>
    <n v="167.6"/>
    <n v="123"/>
    <n v="3.92"/>
    <n v="3.44"/>
    <n v="18.899999999999999"/>
    <n v="1"/>
  </r>
  <r>
    <n v="16.399999999999999"/>
    <n v="8"/>
    <n v="275.8"/>
    <n v="180"/>
    <n v="3.07"/>
    <n v="4.07"/>
    <n v="17.399999999999999"/>
    <n v="0"/>
  </r>
  <r>
    <n v="17.3"/>
    <n v="8"/>
    <n v="275.8"/>
    <n v="180"/>
    <n v="3.07"/>
    <n v="3.73"/>
    <n v="17.600000000000001"/>
    <n v="0"/>
  </r>
  <r>
    <n v="15.2"/>
    <n v="8"/>
    <n v="275.8"/>
    <n v="180"/>
    <n v="3.07"/>
    <n v="3.78"/>
    <n v="18"/>
    <n v="0"/>
  </r>
  <r>
    <n v="10.4"/>
    <n v="8"/>
    <n v="472"/>
    <n v="205"/>
    <n v="2.93"/>
    <n v="5.25"/>
    <n v="17.98"/>
    <n v="0"/>
  </r>
  <r>
    <n v="10.4"/>
    <n v="8"/>
    <n v="460"/>
    <n v="215"/>
    <n v="3"/>
    <n v="5.4240000000000004"/>
    <n v="17.82"/>
    <n v="0"/>
  </r>
  <r>
    <n v="14.7"/>
    <n v="8"/>
    <n v="440"/>
    <n v="230"/>
    <n v="3.23"/>
    <n v="5.3449999999999998"/>
    <n v="17.420000000000002"/>
    <n v="0"/>
  </r>
  <r>
    <n v="32.4"/>
    <n v="4"/>
    <n v="78.7"/>
    <n v="66"/>
    <n v="4.08"/>
    <n v="2.2000000000000002"/>
    <n v="19.47"/>
    <n v="1"/>
  </r>
  <r>
    <n v="30.4"/>
    <n v="4"/>
    <n v="75.7"/>
    <n v="52"/>
    <n v="4.93"/>
    <n v="1.615"/>
    <n v="18.52"/>
    <n v="1"/>
  </r>
  <r>
    <n v="33.9"/>
    <n v="4"/>
    <n v="71.099999999999994"/>
    <n v="65"/>
    <n v="4.22"/>
    <n v="1.835"/>
    <n v="19.899999999999999"/>
    <n v="1"/>
  </r>
  <r>
    <n v="21.5"/>
    <n v="4"/>
    <n v="120.1"/>
    <n v="97"/>
    <n v="3.7"/>
    <n v="2.4649999999999999"/>
    <n v="20.010000000000002"/>
    <n v="1"/>
  </r>
  <r>
    <n v="15.5"/>
    <n v="8"/>
    <n v="318"/>
    <n v="150"/>
    <n v="2.76"/>
    <n v="3.52"/>
    <n v="16.87"/>
    <n v="0"/>
  </r>
  <r>
    <n v="15.2"/>
    <n v="8"/>
    <n v="304"/>
    <n v="150"/>
    <n v="3.15"/>
    <n v="3.4350000000000001"/>
    <n v="17.3"/>
    <n v="0"/>
  </r>
  <r>
    <n v="13.3"/>
    <n v="8"/>
    <n v="350"/>
    <n v="245"/>
    <n v="3.73"/>
    <n v="3.84"/>
    <n v="15.41"/>
    <n v="0"/>
  </r>
  <r>
    <n v="19.2"/>
    <n v="8"/>
    <n v="400"/>
    <n v="175"/>
    <n v="3.08"/>
    <n v="3.8450000000000002"/>
    <n v="17.05"/>
    <n v="0"/>
  </r>
  <r>
    <n v="27.3"/>
    <n v="4"/>
    <n v="79"/>
    <n v="66"/>
    <n v="4.08"/>
    <n v="1.9350000000000001"/>
    <n v="18.899999999999999"/>
    <n v="1"/>
  </r>
  <r>
    <n v="26"/>
    <n v="4"/>
    <n v="120.3"/>
    <n v="91"/>
    <n v="4.43"/>
    <n v="2.14"/>
    <n v="16.7"/>
    <n v="0"/>
  </r>
  <r>
    <n v="30.4"/>
    <n v="4"/>
    <n v="95.1"/>
    <n v="113"/>
    <n v="3.77"/>
    <n v="1.5129999999999999"/>
    <n v="16.899999999999999"/>
    <n v="1"/>
  </r>
  <r>
    <n v="15.8"/>
    <n v="8"/>
    <n v="351"/>
    <n v="264"/>
    <n v="4.22"/>
    <n v="3.17"/>
    <n v="14.5"/>
    <n v="0"/>
  </r>
  <r>
    <n v="19.7"/>
    <n v="6"/>
    <n v="145"/>
    <n v="175"/>
    <n v="3.62"/>
    <n v="2.77"/>
    <n v="15.5"/>
    <n v="0"/>
  </r>
  <r>
    <n v="15"/>
    <n v="8"/>
    <n v="301"/>
    <n v="335"/>
    <n v="3.54"/>
    <n v="3.57"/>
    <n v="14.6"/>
    <n v="0"/>
  </r>
  <r>
    <n v="21.4"/>
    <n v="4"/>
    <n v="121"/>
    <n v="109"/>
    <n v="4.1100000000000003"/>
    <n v="2.78"/>
    <n v="18.60000000000000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n v="21"/>
    <n v="6"/>
    <n v="160"/>
    <n v="110"/>
    <n v="3.9"/>
    <n v="2.62"/>
    <n v="16.46"/>
    <x v="0"/>
    <x v="0"/>
    <n v="4"/>
    <n v="4"/>
  </r>
  <r>
    <n v="21"/>
    <n v="6"/>
    <n v="160"/>
    <n v="110"/>
    <n v="3.9"/>
    <n v="2.875"/>
    <n v="17.02"/>
    <x v="0"/>
    <x v="0"/>
    <n v="4"/>
    <n v="4"/>
  </r>
  <r>
    <n v="22.8"/>
    <n v="4"/>
    <n v="108"/>
    <n v="93"/>
    <n v="3.85"/>
    <n v="2.3199999999999998"/>
    <n v="18.61"/>
    <x v="1"/>
    <x v="0"/>
    <n v="4"/>
    <n v="1"/>
  </r>
  <r>
    <n v="21.4"/>
    <n v="6"/>
    <n v="258"/>
    <n v="110"/>
    <n v="3.08"/>
    <n v="3.2149999999999999"/>
    <n v="19.440000000000001"/>
    <x v="1"/>
    <x v="1"/>
    <n v="3"/>
    <n v="1"/>
  </r>
  <r>
    <n v="18.7"/>
    <n v="8"/>
    <n v="360"/>
    <n v="175"/>
    <n v="3.15"/>
    <n v="3.44"/>
    <n v="17.02"/>
    <x v="0"/>
    <x v="1"/>
    <n v="3"/>
    <n v="2"/>
  </r>
  <r>
    <n v="18.100000000000001"/>
    <n v="6"/>
    <n v="225"/>
    <n v="105"/>
    <n v="2.76"/>
    <n v="3.46"/>
    <n v="20.22"/>
    <x v="1"/>
    <x v="1"/>
    <n v="3"/>
    <n v="1"/>
  </r>
  <r>
    <n v="14.3"/>
    <n v="8"/>
    <n v="360"/>
    <n v="245"/>
    <n v="3.21"/>
    <n v="3.57"/>
    <n v="15.84"/>
    <x v="0"/>
    <x v="1"/>
    <n v="3"/>
    <n v="4"/>
  </r>
  <r>
    <n v="24.4"/>
    <n v="4"/>
    <n v="146.69999999999999"/>
    <n v="62"/>
    <n v="3.69"/>
    <n v="3.19"/>
    <n v="20"/>
    <x v="1"/>
    <x v="1"/>
    <n v="4"/>
    <n v="2"/>
  </r>
  <r>
    <n v="22.8"/>
    <n v="4"/>
    <n v="140.80000000000001"/>
    <n v="95"/>
    <n v="3.92"/>
    <n v="3.15"/>
    <n v="22.9"/>
    <x v="1"/>
    <x v="1"/>
    <n v="4"/>
    <n v="2"/>
  </r>
  <r>
    <n v="19.2"/>
    <n v="6"/>
    <n v="167.6"/>
    <n v="123"/>
    <n v="3.92"/>
    <n v="3.44"/>
    <n v="18.3"/>
    <x v="1"/>
    <x v="1"/>
    <n v="4"/>
    <n v="4"/>
  </r>
  <r>
    <n v="17.8"/>
    <n v="6"/>
    <n v="167.6"/>
    <n v="123"/>
    <n v="3.92"/>
    <n v="3.44"/>
    <n v="18.899999999999999"/>
    <x v="1"/>
    <x v="1"/>
    <n v="4"/>
    <n v="4"/>
  </r>
  <r>
    <n v="16.399999999999999"/>
    <n v="8"/>
    <n v="275.8"/>
    <n v="180"/>
    <n v="3.07"/>
    <n v="4.07"/>
    <n v="17.399999999999999"/>
    <x v="0"/>
    <x v="1"/>
    <n v="3"/>
    <n v="3"/>
  </r>
  <r>
    <n v="17.3"/>
    <n v="8"/>
    <n v="275.8"/>
    <n v="180"/>
    <n v="3.07"/>
    <n v="3.73"/>
    <n v="17.600000000000001"/>
    <x v="0"/>
    <x v="1"/>
    <n v="3"/>
    <n v="3"/>
  </r>
  <r>
    <n v="15.2"/>
    <n v="8"/>
    <n v="275.8"/>
    <n v="180"/>
    <n v="3.07"/>
    <n v="3.78"/>
    <n v="18"/>
    <x v="0"/>
    <x v="1"/>
    <n v="3"/>
    <n v="3"/>
  </r>
  <r>
    <n v="10.4"/>
    <n v="8"/>
    <n v="472"/>
    <n v="205"/>
    <n v="2.93"/>
    <n v="5.25"/>
    <n v="17.98"/>
    <x v="0"/>
    <x v="1"/>
    <n v="3"/>
    <n v="4"/>
  </r>
  <r>
    <n v="10.4"/>
    <n v="8"/>
    <n v="460"/>
    <n v="215"/>
    <n v="3"/>
    <n v="5.4240000000000004"/>
    <n v="17.82"/>
    <x v="0"/>
    <x v="1"/>
    <n v="3"/>
    <n v="4"/>
  </r>
  <r>
    <n v="14.7"/>
    <n v="8"/>
    <n v="440"/>
    <n v="230"/>
    <n v="3.23"/>
    <n v="5.3449999999999998"/>
    <n v="17.420000000000002"/>
    <x v="0"/>
    <x v="1"/>
    <n v="3"/>
    <n v="4"/>
  </r>
  <r>
    <n v="32.4"/>
    <n v="4"/>
    <n v="78.7"/>
    <n v="66"/>
    <n v="4.08"/>
    <n v="2.2000000000000002"/>
    <n v="19.47"/>
    <x v="1"/>
    <x v="0"/>
    <n v="4"/>
    <n v="1"/>
  </r>
  <r>
    <n v="30.4"/>
    <n v="4"/>
    <n v="75.7"/>
    <n v="52"/>
    <n v="4.93"/>
    <n v="1.615"/>
    <n v="18.52"/>
    <x v="1"/>
    <x v="0"/>
    <n v="4"/>
    <n v="2"/>
  </r>
  <r>
    <n v="33.9"/>
    <n v="4"/>
    <n v="71.099999999999994"/>
    <n v="65"/>
    <n v="4.22"/>
    <n v="1.835"/>
    <n v="19.899999999999999"/>
    <x v="1"/>
    <x v="0"/>
    <n v="4"/>
    <n v="1"/>
  </r>
  <r>
    <n v="21.5"/>
    <n v="4"/>
    <n v="120.1"/>
    <n v="97"/>
    <n v="3.7"/>
    <n v="2.4649999999999999"/>
    <n v="20.010000000000002"/>
    <x v="1"/>
    <x v="1"/>
    <n v="3"/>
    <n v="1"/>
  </r>
  <r>
    <n v="15.5"/>
    <n v="8"/>
    <n v="318"/>
    <n v="150"/>
    <n v="2.76"/>
    <n v="3.52"/>
    <n v="16.87"/>
    <x v="0"/>
    <x v="1"/>
    <n v="3"/>
    <n v="2"/>
  </r>
  <r>
    <n v="15.2"/>
    <n v="8"/>
    <n v="304"/>
    <n v="150"/>
    <n v="3.15"/>
    <n v="3.4350000000000001"/>
    <n v="17.3"/>
    <x v="0"/>
    <x v="1"/>
    <n v="3"/>
    <n v="2"/>
  </r>
  <r>
    <n v="13.3"/>
    <n v="8"/>
    <n v="350"/>
    <n v="245"/>
    <n v="3.73"/>
    <n v="3.84"/>
    <n v="15.41"/>
    <x v="0"/>
    <x v="1"/>
    <n v="3"/>
    <n v="4"/>
  </r>
  <r>
    <n v="19.2"/>
    <n v="8"/>
    <n v="400"/>
    <n v="175"/>
    <n v="3.08"/>
    <n v="3.8450000000000002"/>
    <n v="17.05"/>
    <x v="0"/>
    <x v="1"/>
    <n v="3"/>
    <n v="2"/>
  </r>
  <r>
    <n v="27.3"/>
    <n v="4"/>
    <n v="79"/>
    <n v="66"/>
    <n v="4.08"/>
    <n v="1.9350000000000001"/>
    <n v="18.899999999999999"/>
    <x v="1"/>
    <x v="0"/>
    <n v="4"/>
    <n v="1"/>
  </r>
  <r>
    <n v="26"/>
    <n v="4"/>
    <n v="120.3"/>
    <n v="91"/>
    <n v="4.43"/>
    <n v="2.14"/>
    <n v="16.7"/>
    <x v="0"/>
    <x v="0"/>
    <n v="5"/>
    <n v="2"/>
  </r>
  <r>
    <n v="30.4"/>
    <n v="4"/>
    <n v="95.1"/>
    <n v="113"/>
    <n v="3.77"/>
    <n v="1.5129999999999999"/>
    <n v="16.899999999999999"/>
    <x v="1"/>
    <x v="0"/>
    <n v="5"/>
    <n v="2"/>
  </r>
  <r>
    <n v="15.8"/>
    <n v="8"/>
    <n v="351"/>
    <n v="264"/>
    <n v="4.22"/>
    <n v="3.17"/>
    <n v="14.5"/>
    <x v="0"/>
    <x v="0"/>
    <n v="5"/>
    <n v="4"/>
  </r>
  <r>
    <n v="19.7"/>
    <n v="6"/>
    <n v="145"/>
    <n v="175"/>
    <n v="3.62"/>
    <n v="2.77"/>
    <n v="15.5"/>
    <x v="0"/>
    <x v="0"/>
    <n v="5"/>
    <n v="6"/>
  </r>
  <r>
    <n v="15"/>
    <n v="8"/>
    <n v="301"/>
    <n v="335"/>
    <n v="3.54"/>
    <n v="3.57"/>
    <n v="14.6"/>
    <x v="0"/>
    <x v="0"/>
    <n v="5"/>
    <n v="8"/>
  </r>
  <r>
    <n v="21.4"/>
    <n v="4"/>
    <n v="121"/>
    <n v="109"/>
    <n v="4.1100000000000003"/>
    <n v="2.78"/>
    <n v="18.600000000000001"/>
    <x v="1"/>
    <x v="0"/>
    <n v="4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2ED93E-A6E5-434A-B9CF-F4DDD41D537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C20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B0D8C-CA14-4222-81BB-F5BE9EC04128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">
  <location ref="A3:B6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Average of mpg" fld="0" subtotal="average" baseField="7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0F9853-55DA-4F2E-9BAA-F34142086AE1}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D7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v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B528D-594D-4686-96D3-D13CB741E377}" name="Table1" displayName="Table1" ref="A1:B18" totalsRowShown="0" headerRowDxfId="5" dataDxfId="3" headerRowBorderDxfId="4" tableBorderDxfId="2">
  <autoFilter ref="A1:B18" xr:uid="{0C8B528D-594D-4686-96D3-D13CB741E377}"/>
  <tableColumns count="2">
    <tableColumn id="1" xr3:uid="{2105BC0D-DF2C-4CBA-9541-6A449EA31C1D}" name="Column1" dataDxfId="1"/>
    <tableColumn id="2" xr3:uid="{D986BD93-5A86-4AF7-9ACB-BA231592F0A7}" name="Column2" dataDxfId="0"/>
  </tableColumns>
  <tableStyleInfo name="TableStyleDark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31A5-34E2-48C0-9281-24BA7C726F58}">
  <dimension ref="A1:F18"/>
  <sheetViews>
    <sheetView zoomScale="94" zoomScaleNormal="94" workbookViewId="0">
      <selection activeCell="D21" sqref="D21"/>
    </sheetView>
  </sheetViews>
  <sheetFormatPr defaultRowHeight="13.8" x14ac:dyDescent="0.25"/>
  <cols>
    <col min="1" max="1" width="29.09765625" customWidth="1"/>
    <col min="2" max="2" width="9.09765625" customWidth="1"/>
    <col min="4" max="4" width="33.296875" customWidth="1"/>
    <col min="5" max="6" width="18.3984375" customWidth="1"/>
  </cols>
  <sheetData>
    <row r="1" spans="1:6" ht="14.4" thickBot="1" x14ac:dyDescent="0.3">
      <c r="A1" s="2" t="s">
        <v>26</v>
      </c>
      <c r="B1" s="2" t="s">
        <v>27</v>
      </c>
    </row>
    <row r="2" spans="1:6" x14ac:dyDescent="0.25">
      <c r="A2" s="1" t="s">
        <v>0</v>
      </c>
      <c r="B2" s="1"/>
    </row>
    <row r="4" spans="1:6" x14ac:dyDescent="0.25">
      <c r="A4" t="s">
        <v>11</v>
      </c>
      <c r="B4">
        <v>20.090624999999996</v>
      </c>
    </row>
    <row r="5" spans="1:6" x14ac:dyDescent="0.25">
      <c r="A5" t="s">
        <v>12</v>
      </c>
      <c r="B5">
        <v>1.0654239593728174</v>
      </c>
    </row>
    <row r="6" spans="1:6" x14ac:dyDescent="0.25">
      <c r="A6" t="s">
        <v>13</v>
      </c>
      <c r="B6">
        <v>19.2</v>
      </c>
    </row>
    <row r="7" spans="1:6" x14ac:dyDescent="0.25">
      <c r="A7" t="s">
        <v>14</v>
      </c>
      <c r="B7">
        <v>21</v>
      </c>
    </row>
    <row r="8" spans="1:6" x14ac:dyDescent="0.25">
      <c r="A8" t="s">
        <v>15</v>
      </c>
      <c r="B8">
        <v>6.0269480520891197</v>
      </c>
    </row>
    <row r="9" spans="1:6" x14ac:dyDescent="0.25">
      <c r="A9" t="s">
        <v>16</v>
      </c>
      <c r="B9">
        <v>36.324102822580834</v>
      </c>
    </row>
    <row r="10" spans="1:6" x14ac:dyDescent="0.25">
      <c r="A10" t="s">
        <v>17</v>
      </c>
      <c r="B10">
        <v>-2.2006291424082836E-2</v>
      </c>
    </row>
    <row r="11" spans="1:6" x14ac:dyDescent="0.25">
      <c r="A11" t="s">
        <v>18</v>
      </c>
      <c r="B11">
        <v>0.67237713762908413</v>
      </c>
    </row>
    <row r="12" spans="1:6" x14ac:dyDescent="0.25">
      <c r="A12" t="s">
        <v>19</v>
      </c>
      <c r="B12">
        <v>23.5</v>
      </c>
    </row>
    <row r="13" spans="1:6" x14ac:dyDescent="0.25">
      <c r="A13" t="s">
        <v>20</v>
      </c>
      <c r="B13">
        <v>10.4</v>
      </c>
      <c r="E13" t="s">
        <v>28</v>
      </c>
      <c r="F13">
        <f>(3*(B4-B6))/B8</f>
        <v>0.44332139200599846</v>
      </c>
    </row>
    <row r="14" spans="1:6" x14ac:dyDescent="0.25">
      <c r="A14" t="s">
        <v>21</v>
      </c>
      <c r="B14">
        <v>33.9</v>
      </c>
    </row>
    <row r="15" spans="1:6" x14ac:dyDescent="0.25">
      <c r="A15" t="s">
        <v>22</v>
      </c>
      <c r="B15">
        <v>642.89999999999986</v>
      </c>
    </row>
    <row r="16" spans="1:6" x14ac:dyDescent="0.25">
      <c r="A16" t="s">
        <v>23</v>
      </c>
      <c r="B16">
        <v>32</v>
      </c>
    </row>
    <row r="17" spans="1:2" x14ac:dyDescent="0.25">
      <c r="A17" t="s">
        <v>24</v>
      </c>
      <c r="B17">
        <v>27.3</v>
      </c>
    </row>
    <row r="18" spans="1:2" x14ac:dyDescent="0.25">
      <c r="A18" t="s">
        <v>25</v>
      </c>
      <c r="B18">
        <v>14.7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47D6-C52E-4F24-A250-40F96BDBE32E}">
  <dimension ref="A3:C20"/>
  <sheetViews>
    <sheetView workbookViewId="0">
      <selection activeCell="E9" sqref="E9"/>
    </sheetView>
  </sheetViews>
  <sheetFormatPr defaultRowHeight="13.8" x14ac:dyDescent="0.25"/>
  <sheetData>
    <row r="3" spans="1:3" x14ac:dyDescent="0.25">
      <c r="A3" s="5"/>
      <c r="B3" s="6"/>
      <c r="C3" s="7"/>
    </row>
    <row r="4" spans="1:3" x14ac:dyDescent="0.25">
      <c r="A4" s="8"/>
      <c r="B4" s="9"/>
      <c r="C4" s="10"/>
    </row>
    <row r="5" spans="1:3" x14ac:dyDescent="0.25">
      <c r="A5" s="8"/>
      <c r="B5" s="9"/>
      <c r="C5" s="10"/>
    </row>
    <row r="6" spans="1:3" x14ac:dyDescent="0.25">
      <c r="A6" s="8"/>
      <c r="B6" s="9"/>
      <c r="C6" s="10"/>
    </row>
    <row r="7" spans="1:3" x14ac:dyDescent="0.25">
      <c r="A7" s="8"/>
      <c r="B7" s="9"/>
      <c r="C7" s="10"/>
    </row>
    <row r="8" spans="1:3" x14ac:dyDescent="0.25">
      <c r="A8" s="8"/>
      <c r="B8" s="9"/>
      <c r="C8" s="10"/>
    </row>
    <row r="9" spans="1:3" x14ac:dyDescent="0.25">
      <c r="A9" s="8"/>
      <c r="B9" s="9"/>
      <c r="C9" s="10"/>
    </row>
    <row r="10" spans="1:3" x14ac:dyDescent="0.25">
      <c r="A10" s="8"/>
      <c r="B10" s="9"/>
      <c r="C10" s="10"/>
    </row>
    <row r="11" spans="1:3" x14ac:dyDescent="0.25">
      <c r="A11" s="8"/>
      <c r="B11" s="9"/>
      <c r="C11" s="10"/>
    </row>
    <row r="12" spans="1:3" x14ac:dyDescent="0.25">
      <c r="A12" s="8"/>
      <c r="B12" s="9"/>
      <c r="C12" s="10"/>
    </row>
    <row r="13" spans="1:3" x14ac:dyDescent="0.25">
      <c r="A13" s="8"/>
      <c r="B13" s="9"/>
      <c r="C13" s="10"/>
    </row>
    <row r="14" spans="1:3" x14ac:dyDescent="0.25">
      <c r="A14" s="8"/>
      <c r="B14" s="9"/>
      <c r="C14" s="10"/>
    </row>
    <row r="15" spans="1:3" x14ac:dyDescent="0.25">
      <c r="A15" s="8"/>
      <c r="B15" s="9"/>
      <c r="C15" s="10"/>
    </row>
    <row r="16" spans="1:3" x14ac:dyDescent="0.25">
      <c r="A16" s="8"/>
      <c r="B16" s="9"/>
      <c r="C16" s="10"/>
    </row>
    <row r="17" spans="1:3" x14ac:dyDescent="0.25">
      <c r="A17" s="8"/>
      <c r="B17" s="9"/>
      <c r="C17" s="10"/>
    </row>
    <row r="18" spans="1:3" x14ac:dyDescent="0.25">
      <c r="A18" s="8"/>
      <c r="B18" s="9"/>
      <c r="C18" s="10"/>
    </row>
    <row r="19" spans="1:3" x14ac:dyDescent="0.25">
      <c r="A19" s="8"/>
      <c r="B19" s="9"/>
      <c r="C19" s="10"/>
    </row>
    <row r="20" spans="1:3" x14ac:dyDescent="0.25">
      <c r="A20" s="11"/>
      <c r="B20" s="12"/>
      <c r="C20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AF2FF-45A2-4615-BA0B-CE24D9642B07}">
  <dimension ref="A3:G7"/>
  <sheetViews>
    <sheetView workbookViewId="0">
      <selection activeCell="I15" sqref="I15"/>
    </sheetView>
  </sheetViews>
  <sheetFormatPr defaultRowHeight="13.8" x14ac:dyDescent="0.25"/>
  <cols>
    <col min="1" max="1" width="11.8984375" bestFit="1" customWidth="1"/>
    <col min="2" max="3" width="13.59765625" bestFit="1" customWidth="1"/>
  </cols>
  <sheetData>
    <row r="3" spans="1:7" x14ac:dyDescent="0.25">
      <c r="A3" s="15" t="s">
        <v>35</v>
      </c>
      <c r="B3" t="s">
        <v>37</v>
      </c>
    </row>
    <row r="4" spans="1:7" x14ac:dyDescent="0.25">
      <c r="A4" s="16">
        <v>0</v>
      </c>
      <c r="B4" s="17">
        <v>16.616666666666664</v>
      </c>
    </row>
    <row r="5" spans="1:7" x14ac:dyDescent="0.25">
      <c r="A5" s="16">
        <v>1</v>
      </c>
      <c r="B5" s="17">
        <v>24.557142857142857</v>
      </c>
      <c r="G5" t="s">
        <v>40</v>
      </c>
    </row>
    <row r="6" spans="1:7" x14ac:dyDescent="0.25">
      <c r="A6" s="16" t="s">
        <v>36</v>
      </c>
      <c r="B6" s="17">
        <v>20.090624999999996</v>
      </c>
      <c r="F6" s="16" t="s">
        <v>38</v>
      </c>
      <c r="G6" s="17">
        <v>16.616666666666664</v>
      </c>
    </row>
    <row r="7" spans="1:7" x14ac:dyDescent="0.25">
      <c r="F7" s="16" t="s">
        <v>39</v>
      </c>
      <c r="G7" s="17">
        <v>24.557142857142857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5F39-9374-430A-AAE4-8BCBCEBD5CE3}">
  <dimension ref="A3:D7"/>
  <sheetViews>
    <sheetView tabSelected="1" workbookViewId="0">
      <selection activeCell="A3" sqref="A3"/>
    </sheetView>
  </sheetViews>
  <sheetFormatPr defaultRowHeight="13.8" x14ac:dyDescent="0.25"/>
  <cols>
    <col min="1" max="1" width="11.8984375" bestFit="1" customWidth="1"/>
    <col min="2" max="2" width="14.3984375" bestFit="1" customWidth="1"/>
    <col min="3" max="3" width="1.8984375" bestFit="1" customWidth="1"/>
    <col min="4" max="4" width="10.09765625" bestFit="1" customWidth="1"/>
  </cols>
  <sheetData>
    <row r="3" spans="1:4" x14ac:dyDescent="0.25">
      <c r="A3" s="15" t="s">
        <v>34</v>
      </c>
      <c r="B3" s="15" t="s">
        <v>41</v>
      </c>
    </row>
    <row r="4" spans="1:4" x14ac:dyDescent="0.25">
      <c r="A4" s="15" t="s">
        <v>35</v>
      </c>
      <c r="B4">
        <v>0</v>
      </c>
      <c r="C4">
        <v>1</v>
      </c>
      <c r="D4" t="s">
        <v>36</v>
      </c>
    </row>
    <row r="5" spans="1:4" x14ac:dyDescent="0.25">
      <c r="A5" s="16">
        <v>0</v>
      </c>
      <c r="B5" s="14">
        <v>0</v>
      </c>
      <c r="C5" s="14">
        <v>0</v>
      </c>
      <c r="D5" s="14">
        <v>0</v>
      </c>
    </row>
    <row r="6" spans="1:4" x14ac:dyDescent="0.25">
      <c r="A6" s="16">
        <v>1</v>
      </c>
      <c r="B6" s="14">
        <v>7</v>
      </c>
      <c r="C6" s="14">
        <v>7</v>
      </c>
      <c r="D6" s="14">
        <v>14</v>
      </c>
    </row>
    <row r="7" spans="1:4" x14ac:dyDescent="0.25">
      <c r="A7" s="16" t="s">
        <v>36</v>
      </c>
      <c r="B7" s="14">
        <v>7</v>
      </c>
      <c r="C7" s="14">
        <v>7</v>
      </c>
      <c r="D7" s="14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workbookViewId="0"/>
  </sheetViews>
  <sheetFormatPr defaultColWidth="11.5" defaultRowHeight="13.8" x14ac:dyDescent="0.25"/>
  <sheetData>
    <row r="1" spans="1:15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5" ht="18" x14ac:dyDescent="0.35">
      <c r="A2" s="4">
        <v>21</v>
      </c>
      <c r="B2" s="4">
        <v>6</v>
      </c>
      <c r="C2" s="4">
        <v>160</v>
      </c>
      <c r="D2" s="4">
        <v>110</v>
      </c>
      <c r="E2" s="4">
        <v>3.9</v>
      </c>
      <c r="F2" s="4">
        <v>2.62</v>
      </c>
      <c r="G2" s="4">
        <v>16.46</v>
      </c>
      <c r="H2" s="4">
        <v>0</v>
      </c>
      <c r="I2" s="4">
        <v>1</v>
      </c>
      <c r="J2" s="4">
        <v>4</v>
      </c>
      <c r="K2" s="4">
        <v>4</v>
      </c>
    </row>
    <row r="3" spans="1:15" ht="18" x14ac:dyDescent="0.35">
      <c r="A3" s="4">
        <v>21</v>
      </c>
      <c r="B3" s="4">
        <v>6</v>
      </c>
      <c r="C3" s="4">
        <v>160</v>
      </c>
      <c r="D3" s="4">
        <v>110</v>
      </c>
      <c r="E3" s="4">
        <v>3.9</v>
      </c>
      <c r="F3" s="4">
        <v>2.875</v>
      </c>
      <c r="G3" s="4">
        <v>17.02</v>
      </c>
      <c r="H3" s="4">
        <v>0</v>
      </c>
      <c r="I3" s="4">
        <v>1</v>
      </c>
      <c r="J3" s="4">
        <v>4</v>
      </c>
      <c r="K3" s="4">
        <v>4</v>
      </c>
    </row>
    <row r="4" spans="1:15" ht="18" x14ac:dyDescent="0.35">
      <c r="A4" s="4">
        <v>22.8</v>
      </c>
      <c r="B4" s="4">
        <v>4</v>
      </c>
      <c r="C4" s="4">
        <v>108</v>
      </c>
      <c r="D4" s="4">
        <v>93</v>
      </c>
      <c r="E4" s="4">
        <v>3.85</v>
      </c>
      <c r="F4" s="4">
        <v>2.3199999999999998</v>
      </c>
      <c r="G4" s="4">
        <v>18.61</v>
      </c>
      <c r="H4" s="4">
        <v>1</v>
      </c>
      <c r="I4" s="4">
        <v>1</v>
      </c>
      <c r="J4" s="4">
        <v>4</v>
      </c>
      <c r="K4" s="4">
        <v>1</v>
      </c>
    </row>
    <row r="5" spans="1:15" ht="18" x14ac:dyDescent="0.35">
      <c r="A5" s="4">
        <v>21.4</v>
      </c>
      <c r="B5" s="4">
        <v>6</v>
      </c>
      <c r="C5" s="4">
        <v>258</v>
      </c>
      <c r="D5" s="4">
        <v>110</v>
      </c>
      <c r="E5" s="4">
        <v>3.08</v>
      </c>
      <c r="F5" s="4">
        <v>3.2149999999999999</v>
      </c>
      <c r="G5" s="4">
        <v>19.440000000000001</v>
      </c>
      <c r="H5" s="4">
        <v>1</v>
      </c>
      <c r="I5" s="4">
        <v>0</v>
      </c>
      <c r="J5" s="4">
        <v>3</v>
      </c>
      <c r="K5" s="4">
        <v>1</v>
      </c>
    </row>
    <row r="6" spans="1:15" ht="18" x14ac:dyDescent="0.35">
      <c r="A6" s="4">
        <v>18.7</v>
      </c>
      <c r="B6" s="4">
        <v>8</v>
      </c>
      <c r="C6" s="4">
        <v>360</v>
      </c>
      <c r="D6" s="4">
        <v>175</v>
      </c>
      <c r="E6" s="4">
        <v>3.15</v>
      </c>
      <c r="F6" s="4">
        <v>3.44</v>
      </c>
      <c r="G6" s="4">
        <v>17.02</v>
      </c>
      <c r="H6" s="4">
        <v>0</v>
      </c>
      <c r="I6" s="4">
        <v>0</v>
      </c>
      <c r="J6" s="4">
        <v>3</v>
      </c>
      <c r="K6" s="4">
        <v>2</v>
      </c>
    </row>
    <row r="7" spans="1:15" ht="18" x14ac:dyDescent="0.35">
      <c r="A7" s="4">
        <v>18.100000000000001</v>
      </c>
      <c r="B7" s="4">
        <v>6</v>
      </c>
      <c r="C7" s="4">
        <v>225</v>
      </c>
      <c r="D7" s="4">
        <v>105</v>
      </c>
      <c r="E7" s="4">
        <v>2.76</v>
      </c>
      <c r="F7" s="4">
        <v>3.46</v>
      </c>
      <c r="G7" s="4">
        <v>20.22</v>
      </c>
      <c r="H7" s="4">
        <v>1</v>
      </c>
      <c r="I7" s="4">
        <v>0</v>
      </c>
      <c r="J7" s="4">
        <v>3</v>
      </c>
      <c r="K7" s="4">
        <v>1</v>
      </c>
    </row>
    <row r="8" spans="1:15" ht="18" x14ac:dyDescent="0.35">
      <c r="A8" s="4">
        <v>14.3</v>
      </c>
      <c r="B8" s="4">
        <v>8</v>
      </c>
      <c r="C8" s="4">
        <v>360</v>
      </c>
      <c r="D8" s="4">
        <v>245</v>
      </c>
      <c r="E8" s="4">
        <v>3.21</v>
      </c>
      <c r="F8" s="4">
        <v>3.57</v>
      </c>
      <c r="G8" s="4">
        <v>15.84</v>
      </c>
      <c r="H8" s="4">
        <v>0</v>
      </c>
      <c r="I8" s="4">
        <v>0</v>
      </c>
      <c r="J8" s="4">
        <v>3</v>
      </c>
      <c r="K8" s="4">
        <v>4</v>
      </c>
    </row>
    <row r="9" spans="1:15" ht="18" x14ac:dyDescent="0.35">
      <c r="A9" s="4">
        <v>24.4</v>
      </c>
      <c r="B9" s="4">
        <v>4</v>
      </c>
      <c r="C9" s="4">
        <v>146.69999999999999</v>
      </c>
      <c r="D9" s="4">
        <v>62</v>
      </c>
      <c r="E9" s="4">
        <v>3.69</v>
      </c>
      <c r="F9" s="4">
        <v>3.19</v>
      </c>
      <c r="G9" s="4">
        <v>20</v>
      </c>
      <c r="H9" s="4">
        <v>1</v>
      </c>
      <c r="I9" s="4">
        <v>0</v>
      </c>
      <c r="J9" s="4">
        <v>4</v>
      </c>
      <c r="K9" s="4">
        <v>2</v>
      </c>
    </row>
    <row r="10" spans="1:15" ht="18" x14ac:dyDescent="0.35">
      <c r="A10" s="4">
        <v>22.8</v>
      </c>
      <c r="B10" s="4">
        <v>4</v>
      </c>
      <c r="C10" s="4">
        <v>140.80000000000001</v>
      </c>
      <c r="D10" s="4">
        <v>95</v>
      </c>
      <c r="E10" s="4">
        <v>3.92</v>
      </c>
      <c r="F10" s="4">
        <v>3.15</v>
      </c>
      <c r="G10" s="4">
        <v>22.9</v>
      </c>
      <c r="H10" s="4">
        <v>1</v>
      </c>
      <c r="I10" s="4">
        <v>0</v>
      </c>
      <c r="J10" s="4">
        <v>4</v>
      </c>
      <c r="K10" s="4">
        <v>2</v>
      </c>
    </row>
    <row r="11" spans="1:15" ht="18" x14ac:dyDescent="0.35">
      <c r="A11" s="4">
        <v>19.2</v>
      </c>
      <c r="B11" s="4">
        <v>6</v>
      </c>
      <c r="C11" s="4">
        <v>167.6</v>
      </c>
      <c r="D11" s="4">
        <v>123</v>
      </c>
      <c r="E11" s="4">
        <v>3.92</v>
      </c>
      <c r="F11" s="4">
        <v>3.44</v>
      </c>
      <c r="G11" s="4">
        <v>18.3</v>
      </c>
      <c r="H11" s="4">
        <v>1</v>
      </c>
      <c r="I11" s="4">
        <v>0</v>
      </c>
      <c r="J11" s="4">
        <v>4</v>
      </c>
      <c r="K11" s="4">
        <v>4</v>
      </c>
    </row>
    <row r="12" spans="1:15" ht="18" x14ac:dyDescent="0.35">
      <c r="A12" s="4">
        <v>17.8</v>
      </c>
      <c r="B12" s="4">
        <v>6</v>
      </c>
      <c r="C12" s="4">
        <v>167.6</v>
      </c>
      <c r="D12" s="4">
        <v>123</v>
      </c>
      <c r="E12" s="4">
        <v>3.92</v>
      </c>
      <c r="F12" s="4">
        <v>3.44</v>
      </c>
      <c r="G12" s="4">
        <v>18.899999999999999</v>
      </c>
      <c r="H12" s="4">
        <v>1</v>
      </c>
      <c r="I12" s="4">
        <v>0</v>
      </c>
      <c r="J12" s="4">
        <v>4</v>
      </c>
      <c r="K12" s="4">
        <v>4</v>
      </c>
    </row>
    <row r="13" spans="1:15" ht="18" x14ac:dyDescent="0.35">
      <c r="A13" s="4">
        <v>16.399999999999999</v>
      </c>
      <c r="B13" s="4">
        <v>8</v>
      </c>
      <c r="C13" s="4">
        <v>275.8</v>
      </c>
      <c r="D13" s="4">
        <v>180</v>
      </c>
      <c r="E13" s="4">
        <v>3.07</v>
      </c>
      <c r="F13" s="4">
        <v>4.07</v>
      </c>
      <c r="G13" s="4">
        <v>17.399999999999999</v>
      </c>
      <c r="H13" s="4">
        <v>0</v>
      </c>
      <c r="I13" s="4">
        <v>0</v>
      </c>
      <c r="J13" s="4">
        <v>3</v>
      </c>
      <c r="K13" s="4">
        <v>3</v>
      </c>
    </row>
    <row r="14" spans="1:15" ht="18" x14ac:dyDescent="0.35">
      <c r="A14" s="4">
        <v>17.3</v>
      </c>
      <c r="B14" s="4">
        <v>8</v>
      </c>
      <c r="C14" s="4">
        <v>275.8</v>
      </c>
      <c r="D14" s="4">
        <v>180</v>
      </c>
      <c r="E14" s="4">
        <v>3.07</v>
      </c>
      <c r="F14" s="4">
        <v>3.73</v>
      </c>
      <c r="G14" s="4">
        <v>17.600000000000001</v>
      </c>
      <c r="H14" s="4">
        <v>0</v>
      </c>
      <c r="I14" s="4">
        <v>0</v>
      </c>
      <c r="J14" s="4">
        <v>3</v>
      </c>
      <c r="K14" s="4">
        <v>3</v>
      </c>
      <c r="O14" s="3"/>
    </row>
    <row r="15" spans="1:15" ht="18" x14ac:dyDescent="0.35">
      <c r="A15" s="4">
        <v>15.2</v>
      </c>
      <c r="B15" s="4">
        <v>8</v>
      </c>
      <c r="C15" s="4">
        <v>275.8</v>
      </c>
      <c r="D15" s="4">
        <v>180</v>
      </c>
      <c r="E15" s="4">
        <v>3.07</v>
      </c>
      <c r="F15" s="4">
        <v>3.78</v>
      </c>
      <c r="G15" s="4">
        <v>18</v>
      </c>
      <c r="H15" s="4">
        <v>0</v>
      </c>
      <c r="I15" s="4">
        <v>0</v>
      </c>
      <c r="J15" s="4">
        <v>3</v>
      </c>
      <c r="K15" s="4">
        <v>3</v>
      </c>
    </row>
    <row r="16" spans="1:15" ht="18" x14ac:dyDescent="0.35">
      <c r="A16" s="4">
        <v>10.4</v>
      </c>
      <c r="B16" s="4">
        <v>8</v>
      </c>
      <c r="C16" s="4">
        <v>472</v>
      </c>
      <c r="D16" s="4">
        <v>205</v>
      </c>
      <c r="E16" s="4">
        <v>2.93</v>
      </c>
      <c r="F16" s="4">
        <v>5.25</v>
      </c>
      <c r="G16" s="4">
        <v>17.98</v>
      </c>
      <c r="H16" s="4">
        <v>0</v>
      </c>
      <c r="I16" s="4">
        <v>0</v>
      </c>
      <c r="J16" s="4">
        <v>3</v>
      </c>
      <c r="K16" s="4">
        <v>4</v>
      </c>
    </row>
    <row r="17" spans="1:11" ht="18" x14ac:dyDescent="0.35">
      <c r="A17" s="4">
        <v>10.4</v>
      </c>
      <c r="B17" s="4">
        <v>8</v>
      </c>
      <c r="C17" s="4">
        <v>460</v>
      </c>
      <c r="D17" s="4">
        <v>215</v>
      </c>
      <c r="E17" s="4">
        <v>3</v>
      </c>
      <c r="F17" s="4">
        <v>5.4240000000000004</v>
      </c>
      <c r="G17" s="4">
        <v>17.82</v>
      </c>
      <c r="H17" s="4">
        <v>0</v>
      </c>
      <c r="I17" s="4">
        <v>0</v>
      </c>
      <c r="J17" s="4">
        <v>3</v>
      </c>
      <c r="K17" s="4">
        <v>4</v>
      </c>
    </row>
    <row r="18" spans="1:11" ht="18" x14ac:dyDescent="0.35">
      <c r="A18" s="4">
        <v>14.7</v>
      </c>
      <c r="B18" s="4">
        <v>8</v>
      </c>
      <c r="C18" s="4">
        <v>440</v>
      </c>
      <c r="D18" s="4">
        <v>230</v>
      </c>
      <c r="E18" s="4">
        <v>3.23</v>
      </c>
      <c r="F18" s="4">
        <v>5.3449999999999998</v>
      </c>
      <c r="G18" s="4">
        <v>17.420000000000002</v>
      </c>
      <c r="H18" s="4">
        <v>0</v>
      </c>
      <c r="I18" s="4">
        <v>0</v>
      </c>
      <c r="J18" s="4">
        <v>3</v>
      </c>
      <c r="K18" s="4">
        <v>4</v>
      </c>
    </row>
    <row r="19" spans="1:11" ht="18" x14ac:dyDescent="0.35">
      <c r="A19" s="4">
        <v>32.4</v>
      </c>
      <c r="B19" s="4">
        <v>4</v>
      </c>
      <c r="C19" s="4">
        <v>78.7</v>
      </c>
      <c r="D19" s="4">
        <v>66</v>
      </c>
      <c r="E19" s="4">
        <v>4.08</v>
      </c>
      <c r="F19" s="4">
        <v>2.2000000000000002</v>
      </c>
      <c r="G19" s="4">
        <v>19.47</v>
      </c>
      <c r="H19" s="4">
        <v>1</v>
      </c>
      <c r="I19" s="4">
        <v>1</v>
      </c>
      <c r="J19" s="4">
        <v>4</v>
      </c>
      <c r="K19" s="4">
        <v>1</v>
      </c>
    </row>
    <row r="20" spans="1:11" ht="18" x14ac:dyDescent="0.35">
      <c r="A20" s="4">
        <v>30.4</v>
      </c>
      <c r="B20" s="4">
        <v>4</v>
      </c>
      <c r="C20" s="4">
        <v>75.7</v>
      </c>
      <c r="D20" s="4">
        <v>52</v>
      </c>
      <c r="E20" s="4">
        <v>4.93</v>
      </c>
      <c r="F20" s="4">
        <v>1.615</v>
      </c>
      <c r="G20" s="4">
        <v>18.52</v>
      </c>
      <c r="H20" s="4">
        <v>1</v>
      </c>
      <c r="I20" s="4">
        <v>1</v>
      </c>
      <c r="J20" s="4">
        <v>4</v>
      </c>
      <c r="K20" s="4">
        <v>2</v>
      </c>
    </row>
    <row r="21" spans="1:11" ht="18" x14ac:dyDescent="0.35">
      <c r="A21" s="4">
        <v>33.9</v>
      </c>
      <c r="B21" s="4">
        <v>4</v>
      </c>
      <c r="C21" s="4">
        <v>71.099999999999994</v>
      </c>
      <c r="D21" s="4">
        <v>65</v>
      </c>
      <c r="E21" s="4">
        <v>4.22</v>
      </c>
      <c r="F21" s="4">
        <v>1.835</v>
      </c>
      <c r="G21" s="4">
        <v>19.899999999999999</v>
      </c>
      <c r="H21" s="4">
        <v>1</v>
      </c>
      <c r="I21" s="4">
        <v>1</v>
      </c>
      <c r="J21" s="4">
        <v>4</v>
      </c>
      <c r="K21" s="4">
        <v>1</v>
      </c>
    </row>
    <row r="22" spans="1:11" ht="18" x14ac:dyDescent="0.35">
      <c r="A22" s="4">
        <v>21.5</v>
      </c>
      <c r="B22" s="4">
        <v>4</v>
      </c>
      <c r="C22" s="4">
        <v>120.1</v>
      </c>
      <c r="D22" s="4">
        <v>97</v>
      </c>
      <c r="E22" s="4">
        <v>3.7</v>
      </c>
      <c r="F22" s="4">
        <v>2.4649999999999999</v>
      </c>
      <c r="G22" s="4">
        <v>20.010000000000002</v>
      </c>
      <c r="H22" s="4">
        <v>1</v>
      </c>
      <c r="I22" s="4">
        <v>0</v>
      </c>
      <c r="J22" s="4">
        <v>3</v>
      </c>
      <c r="K22" s="4">
        <v>1</v>
      </c>
    </row>
    <row r="23" spans="1:11" ht="18" x14ac:dyDescent="0.35">
      <c r="A23" s="4">
        <v>15.5</v>
      </c>
      <c r="B23" s="4">
        <v>8</v>
      </c>
      <c r="C23" s="4">
        <v>318</v>
      </c>
      <c r="D23" s="4">
        <v>150</v>
      </c>
      <c r="E23" s="4">
        <v>2.76</v>
      </c>
      <c r="F23" s="4">
        <v>3.52</v>
      </c>
      <c r="G23" s="4">
        <v>16.87</v>
      </c>
      <c r="H23" s="4">
        <v>0</v>
      </c>
      <c r="I23" s="4">
        <v>0</v>
      </c>
      <c r="J23" s="4">
        <v>3</v>
      </c>
      <c r="K23" s="4">
        <v>2</v>
      </c>
    </row>
    <row r="24" spans="1:11" ht="18" x14ac:dyDescent="0.35">
      <c r="A24" s="4">
        <v>15.2</v>
      </c>
      <c r="B24" s="4">
        <v>8</v>
      </c>
      <c r="C24" s="4">
        <v>304</v>
      </c>
      <c r="D24" s="4">
        <v>150</v>
      </c>
      <c r="E24" s="4">
        <v>3.15</v>
      </c>
      <c r="F24" s="4">
        <v>3.4350000000000001</v>
      </c>
      <c r="G24" s="4">
        <v>17.3</v>
      </c>
      <c r="H24" s="4">
        <v>0</v>
      </c>
      <c r="I24" s="4">
        <v>0</v>
      </c>
      <c r="J24" s="4">
        <v>3</v>
      </c>
      <c r="K24" s="4">
        <v>2</v>
      </c>
    </row>
    <row r="25" spans="1:11" ht="18" x14ac:dyDescent="0.35">
      <c r="A25" s="4">
        <v>13.3</v>
      </c>
      <c r="B25" s="4">
        <v>8</v>
      </c>
      <c r="C25" s="4">
        <v>350</v>
      </c>
      <c r="D25" s="4">
        <v>245</v>
      </c>
      <c r="E25" s="4">
        <v>3.73</v>
      </c>
      <c r="F25" s="4">
        <v>3.84</v>
      </c>
      <c r="G25" s="4">
        <v>15.41</v>
      </c>
      <c r="H25" s="4">
        <v>0</v>
      </c>
      <c r="I25" s="4">
        <v>0</v>
      </c>
      <c r="J25" s="4">
        <v>3</v>
      </c>
      <c r="K25" s="4">
        <v>4</v>
      </c>
    </row>
    <row r="26" spans="1:11" ht="18" x14ac:dyDescent="0.35">
      <c r="A26" s="4">
        <v>19.2</v>
      </c>
      <c r="B26" s="4">
        <v>8</v>
      </c>
      <c r="C26" s="4">
        <v>400</v>
      </c>
      <c r="D26" s="4">
        <v>175</v>
      </c>
      <c r="E26" s="4">
        <v>3.08</v>
      </c>
      <c r="F26" s="4">
        <v>3.8450000000000002</v>
      </c>
      <c r="G26" s="4">
        <v>17.05</v>
      </c>
      <c r="H26" s="4">
        <v>0</v>
      </c>
      <c r="I26" s="4">
        <v>0</v>
      </c>
      <c r="J26" s="4">
        <v>3</v>
      </c>
      <c r="K26" s="4">
        <v>2</v>
      </c>
    </row>
    <row r="27" spans="1:11" ht="18" x14ac:dyDescent="0.35">
      <c r="A27" s="4">
        <v>27.3</v>
      </c>
      <c r="B27" s="4">
        <v>4</v>
      </c>
      <c r="C27" s="4">
        <v>79</v>
      </c>
      <c r="D27" s="4">
        <v>66</v>
      </c>
      <c r="E27" s="4">
        <v>4.08</v>
      </c>
      <c r="F27" s="4">
        <v>1.9350000000000001</v>
      </c>
      <c r="G27" s="4">
        <v>18.899999999999999</v>
      </c>
      <c r="H27" s="4">
        <v>1</v>
      </c>
      <c r="I27" s="4">
        <v>1</v>
      </c>
      <c r="J27" s="4">
        <v>4</v>
      </c>
      <c r="K27" s="4">
        <v>1</v>
      </c>
    </row>
    <row r="28" spans="1:11" ht="18" x14ac:dyDescent="0.35">
      <c r="A28" s="4">
        <v>26</v>
      </c>
      <c r="B28" s="4">
        <v>4</v>
      </c>
      <c r="C28" s="4">
        <v>120.3</v>
      </c>
      <c r="D28" s="4">
        <v>91</v>
      </c>
      <c r="E28" s="4">
        <v>4.43</v>
      </c>
      <c r="F28" s="4">
        <v>2.14</v>
      </c>
      <c r="G28" s="4">
        <v>16.7</v>
      </c>
      <c r="H28" s="4">
        <v>0</v>
      </c>
      <c r="I28" s="4">
        <v>1</v>
      </c>
      <c r="J28" s="4">
        <v>5</v>
      </c>
      <c r="K28" s="4">
        <v>2</v>
      </c>
    </row>
    <row r="29" spans="1:11" ht="18" x14ac:dyDescent="0.35">
      <c r="A29" s="4">
        <v>30.4</v>
      </c>
      <c r="B29" s="4">
        <v>4</v>
      </c>
      <c r="C29" s="4">
        <v>95.1</v>
      </c>
      <c r="D29" s="4">
        <v>113</v>
      </c>
      <c r="E29" s="4">
        <v>3.77</v>
      </c>
      <c r="F29" s="4">
        <v>1.5129999999999999</v>
      </c>
      <c r="G29" s="4">
        <v>16.899999999999999</v>
      </c>
      <c r="H29" s="4">
        <v>1</v>
      </c>
      <c r="I29" s="4">
        <v>1</v>
      </c>
      <c r="J29" s="4">
        <v>5</v>
      </c>
      <c r="K29" s="4">
        <v>2</v>
      </c>
    </row>
    <row r="30" spans="1:11" ht="18" x14ac:dyDescent="0.35">
      <c r="A30" s="4">
        <v>15.8</v>
      </c>
      <c r="B30" s="4">
        <v>8</v>
      </c>
      <c r="C30" s="4">
        <v>351</v>
      </c>
      <c r="D30" s="4">
        <v>264</v>
      </c>
      <c r="E30" s="4">
        <v>4.22</v>
      </c>
      <c r="F30" s="4">
        <v>3.17</v>
      </c>
      <c r="G30" s="4">
        <v>14.5</v>
      </c>
      <c r="H30" s="4">
        <v>0</v>
      </c>
      <c r="I30" s="4">
        <v>1</v>
      </c>
      <c r="J30" s="4">
        <v>5</v>
      </c>
      <c r="K30" s="4">
        <v>4</v>
      </c>
    </row>
    <row r="31" spans="1:11" ht="18" x14ac:dyDescent="0.35">
      <c r="A31" s="4">
        <v>19.7</v>
      </c>
      <c r="B31" s="4">
        <v>6</v>
      </c>
      <c r="C31" s="4">
        <v>145</v>
      </c>
      <c r="D31" s="4">
        <v>175</v>
      </c>
      <c r="E31" s="4">
        <v>3.62</v>
      </c>
      <c r="F31" s="4">
        <v>2.77</v>
      </c>
      <c r="G31" s="4">
        <v>15.5</v>
      </c>
      <c r="H31" s="4">
        <v>0</v>
      </c>
      <c r="I31" s="4">
        <v>1</v>
      </c>
      <c r="J31" s="4">
        <v>5</v>
      </c>
      <c r="K31" s="4">
        <v>6</v>
      </c>
    </row>
    <row r="32" spans="1:11" ht="18" x14ac:dyDescent="0.35">
      <c r="A32" s="4">
        <v>15</v>
      </c>
      <c r="B32" s="4">
        <v>8</v>
      </c>
      <c r="C32" s="4">
        <v>301</v>
      </c>
      <c r="D32" s="4">
        <v>335</v>
      </c>
      <c r="E32" s="4">
        <v>3.54</v>
      </c>
      <c r="F32" s="4">
        <v>3.57</v>
      </c>
      <c r="G32" s="4">
        <v>14.6</v>
      </c>
      <c r="H32" s="4">
        <v>0</v>
      </c>
      <c r="I32" s="4">
        <v>1</v>
      </c>
      <c r="J32" s="4">
        <v>5</v>
      </c>
      <c r="K32" s="4">
        <v>8</v>
      </c>
    </row>
    <row r="33" spans="1:11" ht="18" x14ac:dyDescent="0.35">
      <c r="A33" s="4">
        <v>21.4</v>
      </c>
      <c r="B33" s="4">
        <v>4</v>
      </c>
      <c r="C33" s="4">
        <v>121</v>
      </c>
      <c r="D33" s="4">
        <v>109</v>
      </c>
      <c r="E33" s="4">
        <v>4.1100000000000003</v>
      </c>
      <c r="F33" s="4">
        <v>2.78</v>
      </c>
      <c r="G33" s="4">
        <v>18.600000000000001</v>
      </c>
      <c r="H33" s="4">
        <v>1</v>
      </c>
      <c r="I33" s="4">
        <v>1</v>
      </c>
      <c r="J33" s="4">
        <v>4</v>
      </c>
      <c r="K33" s="4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357E-83C6-4120-82C1-2B2EA89231CF}">
  <dimension ref="A1:F36"/>
  <sheetViews>
    <sheetView zoomScale="110" workbookViewId="0">
      <selection activeCell="G26" sqref="G26"/>
    </sheetView>
  </sheetViews>
  <sheetFormatPr defaultRowHeight="13.8" x14ac:dyDescent="0.25"/>
  <sheetData>
    <row r="1" spans="1:5" x14ac:dyDescent="0.25">
      <c r="A1" t="e" cm="1">
        <f t="array" ref="A1">A1:E34mpg</f>
        <v>#NAME?</v>
      </c>
      <c r="B1" t="s">
        <v>31</v>
      </c>
      <c r="C1" t="s">
        <v>32</v>
      </c>
      <c r="D1" t="s">
        <v>33</v>
      </c>
    </row>
    <row r="2" spans="1:5" x14ac:dyDescent="0.25">
      <c r="A2">
        <v>21</v>
      </c>
      <c r="B2">
        <f>A2-$B$35</f>
        <v>0.90937500000000426</v>
      </c>
      <c r="C2">
        <f>B2^2</f>
        <v>0.82696289062500772</v>
      </c>
      <c r="D2">
        <f>B2^3</f>
        <v>0.75201937866211988</v>
      </c>
      <c r="E2">
        <f>B2^4</f>
        <v>0.68386762247086852</v>
      </c>
    </row>
    <row r="3" spans="1:5" x14ac:dyDescent="0.25">
      <c r="A3">
        <v>21</v>
      </c>
      <c r="B3">
        <f>A3-$B$35</f>
        <v>0.90937500000000426</v>
      </c>
      <c r="C3">
        <f t="shared" ref="C3:C33" si="0">B3^2</f>
        <v>0.82696289062500772</v>
      </c>
      <c r="D3">
        <f t="shared" ref="D3:D33" si="1">B3^3</f>
        <v>0.75201937866211988</v>
      </c>
      <c r="E3">
        <f t="shared" ref="E3:E33" si="2">B3^4</f>
        <v>0.68386762247086852</v>
      </c>
    </row>
    <row r="4" spans="1:5" x14ac:dyDescent="0.25">
      <c r="A4">
        <v>22.8</v>
      </c>
      <c r="B4">
        <f t="shared" ref="B4:B33" si="3">A4-$B$35</f>
        <v>2.709375000000005</v>
      </c>
      <c r="C4">
        <f t="shared" si="0"/>
        <v>7.340712890625027</v>
      </c>
      <c r="D4">
        <f t="shared" si="1"/>
        <v>19.88874398803722</v>
      </c>
      <c r="E4">
        <f t="shared" si="2"/>
        <v>53.886065742588443</v>
      </c>
    </row>
    <row r="5" spans="1:5" x14ac:dyDescent="0.25">
      <c r="A5">
        <v>21.4</v>
      </c>
      <c r="B5">
        <f t="shared" si="3"/>
        <v>1.3093750000000028</v>
      </c>
      <c r="C5">
        <f t="shared" si="0"/>
        <v>1.7144628906250075</v>
      </c>
      <c r="D5">
        <f t="shared" si="1"/>
        <v>2.2448748474121238</v>
      </c>
      <c r="E5">
        <f t="shared" si="2"/>
        <v>2.9393830033302564</v>
      </c>
    </row>
    <row r="6" spans="1:5" x14ac:dyDescent="0.25">
      <c r="A6">
        <v>18.7</v>
      </c>
      <c r="B6">
        <f t="shared" si="3"/>
        <v>-1.3906249999999964</v>
      </c>
      <c r="C6">
        <f t="shared" si="0"/>
        <v>1.9338378906249902</v>
      </c>
      <c r="D6">
        <f t="shared" si="1"/>
        <v>-2.6892433166503702</v>
      </c>
      <c r="E6">
        <f t="shared" si="2"/>
        <v>3.7397289872169117</v>
      </c>
    </row>
    <row r="7" spans="1:5" x14ac:dyDescent="0.25">
      <c r="A7">
        <v>18.100000000000001</v>
      </c>
      <c r="B7">
        <f>A7-$B$35</f>
        <v>-1.9906249999999943</v>
      </c>
      <c r="C7">
        <f t="shared" si="0"/>
        <v>3.9625878906249774</v>
      </c>
      <c r="D7">
        <f t="shared" si="1"/>
        <v>-7.8880265197753232</v>
      </c>
      <c r="E7">
        <f t="shared" si="2"/>
        <v>15.702102790927707</v>
      </c>
    </row>
    <row r="8" spans="1:5" x14ac:dyDescent="0.25">
      <c r="A8">
        <v>14.3</v>
      </c>
      <c r="B8">
        <f t="shared" si="3"/>
        <v>-5.790624999999995</v>
      </c>
      <c r="C8">
        <f t="shared" si="0"/>
        <v>33.53133789062494</v>
      </c>
      <c r="D8">
        <f t="shared" si="1"/>
        <v>-194.16740347289988</v>
      </c>
      <c r="E8">
        <f t="shared" si="2"/>
        <v>1124.3506207352598</v>
      </c>
    </row>
    <row r="9" spans="1:5" x14ac:dyDescent="0.25">
      <c r="A9">
        <v>24.4</v>
      </c>
      <c r="B9">
        <f t="shared" si="3"/>
        <v>4.3093750000000028</v>
      </c>
      <c r="C9">
        <f t="shared" si="0"/>
        <v>18.570712890625025</v>
      </c>
      <c r="D9">
        <f t="shared" si="1"/>
        <v>80.028165863037273</v>
      </c>
      <c r="E9">
        <f t="shared" si="2"/>
        <v>344.87137726602646</v>
      </c>
    </row>
    <row r="10" spans="1:5" x14ac:dyDescent="0.25">
      <c r="A10">
        <v>22.8</v>
      </c>
      <c r="B10">
        <f t="shared" si="3"/>
        <v>2.709375000000005</v>
      </c>
      <c r="C10">
        <f t="shared" si="0"/>
        <v>7.340712890625027</v>
      </c>
      <c r="D10">
        <f t="shared" si="1"/>
        <v>19.88874398803722</v>
      </c>
      <c r="E10">
        <f t="shared" si="2"/>
        <v>53.886065742588443</v>
      </c>
    </row>
    <row r="11" spans="1:5" x14ac:dyDescent="0.25">
      <c r="A11">
        <v>19.2</v>
      </c>
      <c r="B11">
        <f t="shared" si="3"/>
        <v>-0.89062499999999645</v>
      </c>
      <c r="C11">
        <f t="shared" si="0"/>
        <v>0.79321289062499367</v>
      </c>
      <c r="D11">
        <f t="shared" si="1"/>
        <v>-0.70645523071288219</v>
      </c>
      <c r="E11">
        <f t="shared" si="2"/>
        <v>0.62918668985365822</v>
      </c>
    </row>
    <row r="12" spans="1:5" x14ac:dyDescent="0.25">
      <c r="A12">
        <v>17.8</v>
      </c>
      <c r="B12">
        <f t="shared" si="3"/>
        <v>-2.290624999999995</v>
      </c>
      <c r="C12">
        <f t="shared" si="0"/>
        <v>5.2469628906249772</v>
      </c>
      <c r="D12">
        <f t="shared" si="1"/>
        <v>-12.018824371337812</v>
      </c>
      <c r="E12">
        <f t="shared" si="2"/>
        <v>27.530619575595615</v>
      </c>
    </row>
    <row r="13" spans="1:5" x14ac:dyDescent="0.25">
      <c r="A13">
        <v>16.399999999999999</v>
      </c>
      <c r="B13">
        <f t="shared" si="3"/>
        <v>-3.6906249999999972</v>
      </c>
      <c r="C13">
        <f t="shared" si="0"/>
        <v>13.620712890624979</v>
      </c>
      <c r="D13">
        <f t="shared" si="1"/>
        <v>-50.268943511962775</v>
      </c>
      <c r="E13">
        <f t="shared" si="2"/>
        <v>185.52381964883747</v>
      </c>
    </row>
    <row r="14" spans="1:5" x14ac:dyDescent="0.25">
      <c r="A14">
        <v>17.3</v>
      </c>
      <c r="B14">
        <f t="shared" si="3"/>
        <v>-2.790624999999995</v>
      </c>
      <c r="C14">
        <f t="shared" si="0"/>
        <v>7.7875878906249723</v>
      </c>
      <c r="D14">
        <f t="shared" si="1"/>
        <v>-21.732237457275275</v>
      </c>
      <c r="E14">
        <f t="shared" si="2"/>
        <v>60.646525154208703</v>
      </c>
    </row>
    <row r="15" spans="1:5" x14ac:dyDescent="0.25">
      <c r="A15">
        <v>15.2</v>
      </c>
      <c r="B15">
        <f t="shared" si="3"/>
        <v>-4.8906249999999964</v>
      </c>
      <c r="C15">
        <f t="shared" si="0"/>
        <v>23.918212890624964</v>
      </c>
      <c r="D15">
        <f t="shared" si="1"/>
        <v>-116.97500991821263</v>
      </c>
      <c r="E15">
        <f t="shared" si="2"/>
        <v>572.08090788125821</v>
      </c>
    </row>
    <row r="16" spans="1:5" x14ac:dyDescent="0.25">
      <c r="A16">
        <v>10.4</v>
      </c>
      <c r="B16">
        <f t="shared" si="3"/>
        <v>-9.6906249999999954</v>
      </c>
      <c r="C16">
        <f t="shared" si="0"/>
        <v>93.90821289062491</v>
      </c>
      <c r="D16">
        <f t="shared" si="1"/>
        <v>-910.02927554321161</v>
      </c>
      <c r="E16">
        <f t="shared" si="2"/>
        <v>8818.75244831093</v>
      </c>
    </row>
    <row r="17" spans="1:5" x14ac:dyDescent="0.25">
      <c r="A17">
        <v>10.4</v>
      </c>
      <c r="B17">
        <f t="shared" si="3"/>
        <v>-9.6906249999999954</v>
      </c>
      <c r="C17">
        <f t="shared" si="0"/>
        <v>93.90821289062491</v>
      </c>
      <c r="D17">
        <f t="shared" si="1"/>
        <v>-910.02927554321161</v>
      </c>
      <c r="E17">
        <f t="shared" si="2"/>
        <v>8818.75244831093</v>
      </c>
    </row>
    <row r="18" spans="1:5" x14ac:dyDescent="0.25">
      <c r="A18">
        <v>14.7</v>
      </c>
      <c r="B18">
        <f t="shared" si="3"/>
        <v>-5.3906249999999964</v>
      </c>
      <c r="C18">
        <f t="shared" si="0"/>
        <v>29.058837890624961</v>
      </c>
      <c r="D18">
        <f t="shared" si="1"/>
        <v>-156.64529800415008</v>
      </c>
      <c r="E18">
        <f t="shared" si="2"/>
        <v>844.41605955362093</v>
      </c>
    </row>
    <row r="19" spans="1:5" x14ac:dyDescent="0.25">
      <c r="A19">
        <v>32.4</v>
      </c>
      <c r="B19">
        <f t="shared" si="3"/>
        <v>12.309375000000003</v>
      </c>
      <c r="C19">
        <f t="shared" si="0"/>
        <v>151.52071289062508</v>
      </c>
      <c r="D19">
        <f t="shared" si="1"/>
        <v>1865.1252752380385</v>
      </c>
      <c r="E19">
        <f t="shared" si="2"/>
        <v>22958.526434883235</v>
      </c>
    </row>
    <row r="20" spans="1:5" x14ac:dyDescent="0.25">
      <c r="A20">
        <v>30.4</v>
      </c>
      <c r="B20">
        <f t="shared" si="3"/>
        <v>10.309375000000003</v>
      </c>
      <c r="C20">
        <f t="shared" si="0"/>
        <v>106.28321289062505</v>
      </c>
      <c r="D20">
        <f t="shared" si="1"/>
        <v>1095.7134978942879</v>
      </c>
      <c r="E20">
        <f t="shared" si="2"/>
        <v>11296.121342353927</v>
      </c>
    </row>
    <row r="21" spans="1:5" x14ac:dyDescent="0.25">
      <c r="A21">
        <v>33.9</v>
      </c>
      <c r="B21">
        <f t="shared" si="3"/>
        <v>13.809375000000003</v>
      </c>
      <c r="C21">
        <f t="shared" si="0"/>
        <v>190.69883789062507</v>
      </c>
      <c r="D21">
        <f t="shared" si="1"/>
        <v>2633.431764495851</v>
      </c>
      <c r="E21">
        <f t="shared" si="2"/>
        <v>36366.046772834903</v>
      </c>
    </row>
    <row r="22" spans="1:5" x14ac:dyDescent="0.25">
      <c r="A22">
        <v>21.5</v>
      </c>
      <c r="B22">
        <f t="shared" si="3"/>
        <v>1.4093750000000043</v>
      </c>
      <c r="C22">
        <f t="shared" si="0"/>
        <v>1.986337890625012</v>
      </c>
      <c r="D22">
        <f t="shared" si="1"/>
        <v>2.7994949645996345</v>
      </c>
      <c r="E22">
        <f t="shared" si="2"/>
        <v>3.945538215732622</v>
      </c>
    </row>
    <row r="23" spans="1:5" x14ac:dyDescent="0.25">
      <c r="A23">
        <v>15.5</v>
      </c>
      <c r="B23">
        <f t="shared" si="3"/>
        <v>-4.5906249999999957</v>
      </c>
      <c r="C23">
        <f t="shared" si="0"/>
        <v>21.073837890624961</v>
      </c>
      <c r="D23">
        <f t="shared" si="1"/>
        <v>-96.742087066650129</v>
      </c>
      <c r="E23">
        <f t="shared" si="2"/>
        <v>444.10664344034035</v>
      </c>
    </row>
    <row r="24" spans="1:5" x14ac:dyDescent="0.25">
      <c r="A24">
        <v>15.2</v>
      </c>
      <c r="B24">
        <f t="shared" si="3"/>
        <v>-4.8906249999999964</v>
      </c>
      <c r="C24">
        <f t="shared" si="0"/>
        <v>23.918212890624964</v>
      </c>
      <c r="D24">
        <f t="shared" si="1"/>
        <v>-116.97500991821263</v>
      </c>
      <c r="E24">
        <f t="shared" si="2"/>
        <v>572.08090788125821</v>
      </c>
    </row>
    <row r="25" spans="1:5" x14ac:dyDescent="0.25">
      <c r="A25">
        <v>13.3</v>
      </c>
      <c r="B25">
        <f t="shared" si="3"/>
        <v>-6.790624999999995</v>
      </c>
      <c r="C25">
        <f t="shared" si="0"/>
        <v>46.11258789062493</v>
      </c>
      <c r="D25">
        <f t="shared" si="1"/>
        <v>-313.13329214477466</v>
      </c>
      <c r="E25">
        <f t="shared" si="2"/>
        <v>2126.3707619706088</v>
      </c>
    </row>
    <row r="26" spans="1:5" x14ac:dyDescent="0.25">
      <c r="A26">
        <v>19.2</v>
      </c>
      <c r="B26">
        <f t="shared" si="3"/>
        <v>-0.89062499999999645</v>
      </c>
      <c r="C26">
        <f t="shared" si="0"/>
        <v>0.79321289062499367</v>
      </c>
      <c r="D26">
        <f t="shared" si="1"/>
        <v>-0.70645523071288219</v>
      </c>
      <c r="E26">
        <f t="shared" si="2"/>
        <v>0.62918668985365822</v>
      </c>
    </row>
    <row r="27" spans="1:5" x14ac:dyDescent="0.25">
      <c r="A27">
        <v>27.3</v>
      </c>
      <c r="B27">
        <f t="shared" si="3"/>
        <v>7.209375000000005</v>
      </c>
      <c r="C27">
        <f t="shared" si="0"/>
        <v>51.975087890625069</v>
      </c>
      <c r="D27">
        <f t="shared" si="1"/>
        <v>374.70789926147535</v>
      </c>
      <c r="E27">
        <f t="shared" si="2"/>
        <v>2701.4097612382006</v>
      </c>
    </row>
    <row r="28" spans="1:5" x14ac:dyDescent="0.25">
      <c r="A28">
        <v>26</v>
      </c>
      <c r="B28">
        <f t="shared" si="3"/>
        <v>5.9093750000000043</v>
      </c>
      <c r="C28">
        <f t="shared" si="0"/>
        <v>34.920712890625047</v>
      </c>
      <c r="D28">
        <f t="shared" si="1"/>
        <v>206.35958773803753</v>
      </c>
      <c r="E28">
        <f t="shared" si="2"/>
        <v>1219.4561887894663</v>
      </c>
    </row>
    <row r="29" spans="1:5" x14ac:dyDescent="0.25">
      <c r="A29">
        <v>30.4</v>
      </c>
      <c r="B29">
        <f t="shared" si="3"/>
        <v>10.309375000000003</v>
      </c>
      <c r="C29">
        <f t="shared" si="0"/>
        <v>106.28321289062505</v>
      </c>
      <c r="D29">
        <f t="shared" si="1"/>
        <v>1095.7134978942879</v>
      </c>
      <c r="E29">
        <f t="shared" si="2"/>
        <v>11296.121342353927</v>
      </c>
    </row>
    <row r="30" spans="1:5" x14ac:dyDescent="0.25">
      <c r="A30">
        <v>15.8</v>
      </c>
      <c r="B30">
        <f t="shared" si="3"/>
        <v>-4.290624999999995</v>
      </c>
      <c r="C30">
        <f t="shared" si="0"/>
        <v>18.409462890624958</v>
      </c>
      <c r="D30">
        <f t="shared" si="1"/>
        <v>-78.988101715087623</v>
      </c>
      <c r="E30">
        <f t="shared" si="2"/>
        <v>338.90832392129744</v>
      </c>
    </row>
    <row r="31" spans="1:5" x14ac:dyDescent="0.25">
      <c r="A31">
        <v>19.7</v>
      </c>
      <c r="B31">
        <f t="shared" si="3"/>
        <v>-0.39062499999999645</v>
      </c>
      <c r="C31">
        <f t="shared" si="0"/>
        <v>0.15258789062499722</v>
      </c>
      <c r="D31">
        <f t="shared" si="1"/>
        <v>-5.9604644775389001E-2</v>
      </c>
      <c r="E31">
        <f t="shared" si="2"/>
        <v>2.3283064365386116E-2</v>
      </c>
    </row>
    <row r="32" spans="1:5" x14ac:dyDescent="0.25">
      <c r="A32">
        <v>15</v>
      </c>
      <c r="B32">
        <f t="shared" si="3"/>
        <v>-5.0906249999999957</v>
      </c>
      <c r="C32">
        <f t="shared" si="0"/>
        <v>25.914462890624957</v>
      </c>
      <c r="D32">
        <f t="shared" si="1"/>
        <v>-131.92081265258756</v>
      </c>
      <c r="E32">
        <f t="shared" si="2"/>
        <v>671.55938690957805</v>
      </c>
    </row>
    <row r="33" spans="1:6" x14ac:dyDescent="0.25">
      <c r="A33">
        <v>21.4</v>
      </c>
      <c r="B33">
        <f t="shared" si="3"/>
        <v>1.3093750000000028</v>
      </c>
      <c r="C33">
        <f t="shared" si="0"/>
        <v>1.7144628906250075</v>
      </c>
      <c r="D33">
        <f t="shared" si="1"/>
        <v>2.2448748474121238</v>
      </c>
      <c r="E33">
        <f t="shared" si="2"/>
        <v>2.9393830033302564</v>
      </c>
    </row>
    <row r="34" spans="1:6" x14ac:dyDescent="0.25">
      <c r="D34">
        <f>SUM(D2:D33)</f>
        <v>4277.9751035156378</v>
      </c>
      <c r="E34">
        <f>SUM(E2:E33)</f>
        <v>110927.32035218815</v>
      </c>
    </row>
    <row r="35" spans="1:6" x14ac:dyDescent="0.25">
      <c r="A35" t="s">
        <v>29</v>
      </c>
      <c r="B35">
        <f>AVERAGE(A2:A33)</f>
        <v>20.090624999999996</v>
      </c>
    </row>
    <row r="36" spans="1:6" x14ac:dyDescent="0.25">
      <c r="A36" t="s">
        <v>30</v>
      </c>
      <c r="B36">
        <f>_xlfn.STDEV.S(A2:A33)</f>
        <v>6.0269480520891197</v>
      </c>
      <c r="F36">
        <f>D34/(31*B36^3)</f>
        <v>0.63035356652726182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Sheet4</vt:lpstr>
      <vt:lpstr>Sheet5</vt:lpstr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mdfazlulkarimpatwary</dc:creator>
  <cp:lastModifiedBy>Shaon Khan</cp:lastModifiedBy>
  <dcterms:created xsi:type="dcterms:W3CDTF">2025-04-15T10:06:16Z</dcterms:created>
  <dcterms:modified xsi:type="dcterms:W3CDTF">2025-04-24T04:21:18Z</dcterms:modified>
</cp:coreProperties>
</file>