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U CSE\Desktop\"/>
    </mc:Choice>
  </mc:AlternateContent>
  <xr:revisionPtr revIDLastSave="0" documentId="8_{EE5A47CC-01AA-49E1-AA7A-FBD280028D76}" xr6:coauthVersionLast="47" xr6:coauthVersionMax="47" xr10:uidLastSave="{00000000-0000-0000-0000-000000000000}"/>
  <bookViews>
    <workbookView xWindow="-108" yWindow="-108" windowWidth="23256" windowHeight="12576" firstSheet="1" activeTab="7" xr2:uid="{2AEF46C9-B234-4134-BF6B-24C035D30AFA}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8" sheetId="8" r:id="rId6"/>
    <sheet name="Sheet9" sheetId="9" r:id="rId7"/>
    <sheet name="Sheet11" sheetId="11" r:id="rId8"/>
    <sheet name="Sheet1" sheetId="1" r:id="rId9"/>
    <sheet name="Sheet7" sheetId="7" r:id="rId10"/>
  </sheets>
  <calcPr calcId="191029"/>
  <pivotCaches>
    <pivotCache cacheId="2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11" l="1"/>
  <c r="K12" i="11"/>
  <c r="K13" i="11"/>
  <c r="H12" i="11"/>
  <c r="H13" i="11"/>
  <c r="H11" i="11"/>
  <c r="N19" i="7"/>
  <c r="N18" i="7"/>
  <c r="L13" i="7"/>
  <c r="N13" i="7" s="1"/>
  <c r="L14" i="7"/>
  <c r="N14" i="7" s="1"/>
  <c r="L15" i="7"/>
  <c r="N15" i="7" s="1"/>
  <c r="L16" i="7"/>
  <c r="N16" i="7" s="1"/>
  <c r="L17" i="7"/>
  <c r="N17" i="7" s="1"/>
  <c r="L12" i="7"/>
  <c r="N12" i="7" s="1"/>
  <c r="O12" i="7" s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<sst xmlns="http://schemas.openxmlformats.org/spreadsheetml/2006/main" count="354" uniqueCount="54">
  <si>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</si>
  <si>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</si>
  <si>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</si>
  <si>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</si>
  <si>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</si>
  <si>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</si>
  <si>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</si>
  <si>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</si>
  <si>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</si>
  <si>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</si>
  <si>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</si>
  <si>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</si>
  <si>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</si>
  <si>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</si>
  <si>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</si>
  <si>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</si>
  <si>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</si>
  <si>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</si>
  <si>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</si>
  <si>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</si>
  <si>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</si>
  <si>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</si>
  <si>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</si>
  <si>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</si>
  <si>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Grand Total</t>
  </si>
  <si>
    <t>Months (Date)</t>
  </si>
  <si>
    <t>Days (Date)</t>
  </si>
  <si>
    <t>Jan</t>
  </si>
  <si>
    <t>Feb</t>
  </si>
  <si>
    <t>Mar</t>
  </si>
  <si>
    <t>Sum of Total Sales (BDT)</t>
  </si>
  <si>
    <t>Total</t>
  </si>
  <si>
    <t>Arif Hossain Total</t>
  </si>
  <si>
    <t>1)b.</t>
  </si>
  <si>
    <t>1)c.</t>
  </si>
  <si>
    <t>1)d.</t>
  </si>
  <si>
    <t>1)e.</t>
  </si>
  <si>
    <t>Id</t>
  </si>
  <si>
    <t>Name</t>
  </si>
  <si>
    <t>Salary</t>
  </si>
  <si>
    <t>Sales</t>
  </si>
  <si>
    <t>Bonus</t>
  </si>
  <si>
    <t>Total Salary</t>
  </si>
  <si>
    <t>Highest total salary</t>
  </si>
  <si>
    <t>Average</t>
  </si>
  <si>
    <t>2)</t>
  </si>
  <si>
    <t>Round</t>
  </si>
  <si>
    <t>Month</t>
  </si>
  <si>
    <t>January</t>
  </si>
  <si>
    <t>February</t>
  </si>
  <si>
    <t>March</t>
  </si>
  <si>
    <t>Expenses</t>
  </si>
  <si>
    <t>Retail Profit</t>
  </si>
  <si>
    <t>Profit/Loss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</si>
</sst>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1" fillId="6" borderId="1" xfId="0" applyNumberFormat="1" applyFont="1" applyFill="1" applyBorder="1" applyAlignment="1">
      <alignment horizontal="center"/>
    </xf>
    <xf numFmtId="0" fontId="3" fillId="7" borderId="0" xfId="0" applyFont="1" applyFill="1" applyAlignment="1">
      <alignment horizontal="center"/>
    </xf>
  </cellXfs>
  <cellStyles count="1">
    <cellStyle name="Normal" xfId="0" builtinId="0"/>
  </cellStyles>
  <dxfs count="9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m/d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27-4C34-99CE-60731B0CB9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27-4C34-99CE-60731B0CB9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C27-4C34-99CE-60731B0CB9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C27-4C34-99CE-60731B0CB9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C27-4C34-99CE-60731B0CB9C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C27-4C34-99CE-60731B0CB9CD}"/>
              </c:ext>
            </c:extLst>
          </c:dPt>
          <c:cat>
            <c:strLit>
              <c:ptCount val="6"/>
              <c:pt idx="0">
                <c:v>Barishal</c:v>
              </c:pt>
              <c:pt idx="1">
                <c:v>Chittagong</c:v>
              </c:pt>
              <c:pt idx="2">
                <c:v>Dhaka</c:v>
              </c:pt>
              <c:pt idx="3">
                <c:v>Khulna</c:v>
              </c:pt>
              <c:pt idx="4">
                <c:v>Rajshahi</c:v>
              </c:pt>
              <c:pt idx="5">
                <c:v>Sylhet</c:v>
              </c:pt>
            </c:strLit>
          </c:cat>
          <c:val>
            <c:numLit>
              <c:formatCode>General</c:formatCode>
              <c:ptCount val="6"/>
              <c:pt idx="0">
                <c:v>5010000</c:v>
              </c:pt>
              <c:pt idx="1">
                <c:v>4340000</c:v>
              </c:pt>
              <c:pt idx="2">
                <c:v>5850000</c:v>
              </c:pt>
              <c:pt idx="3">
                <c:v>4110000</c:v>
              </c:pt>
              <c:pt idx="4">
                <c:v>4760000</c:v>
              </c:pt>
              <c:pt idx="5">
                <c:v>4600000</c:v>
              </c:pt>
            </c:numLit>
          </c:val>
          <c:extLst>
            <c:ext xmlns:c16="http://schemas.microsoft.com/office/drawing/2014/chart" uri="{C3380CC4-5D6E-409C-BE32-E72D297353CC}">
              <c16:uniqueId val="{00000000-D8EA-4081-B3F1-E2C0ECBFA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[Sadia nov26 (2).xlsx]Sheet4!PivotTable7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Sheet4!$A$5:$A$9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Sheet4!$B$5:$B$9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E0-4D58-BE9A-1E6EE57F8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3937871"/>
        <c:axId val="1643927791"/>
      </c:barChart>
      <c:catAx>
        <c:axId val="164393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927791"/>
        <c:crosses val="autoZero"/>
        <c:auto val="1"/>
        <c:lblAlgn val="ctr"/>
        <c:lblOffset val="100"/>
        <c:noMultiLvlLbl val="0"/>
      </c:catAx>
      <c:valAx>
        <c:axId val="164392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93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9D-408F-8CB3-07E863EE9C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9D-408F-8CB3-07E863EE9C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9D-408F-8CB3-07E863EE9C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89D-408F-8CB3-07E863EE9C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89D-408F-8CB3-07E863EE9C1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89D-408F-8CB3-07E863EE9C14}"/>
              </c:ext>
            </c:extLst>
          </c:dPt>
          <c:cat>
            <c:strLit>
              <c:ptCount val="6"/>
              <c:pt idx="0">
                <c:v>Barishal</c:v>
              </c:pt>
              <c:pt idx="1">
                <c:v>Chittagong</c:v>
              </c:pt>
              <c:pt idx="2">
                <c:v>Dhaka</c:v>
              </c:pt>
              <c:pt idx="3">
                <c:v>Khulna</c:v>
              </c:pt>
              <c:pt idx="4">
                <c:v>Rajshahi</c:v>
              </c:pt>
              <c:pt idx="5">
                <c:v>Sylhet</c:v>
              </c:pt>
            </c:strLit>
          </c:cat>
          <c:val>
            <c:numLit>
              <c:formatCode>General</c:formatCode>
              <c:ptCount val="6"/>
              <c:pt idx="0">
                <c:v>5010000</c:v>
              </c:pt>
              <c:pt idx="1">
                <c:v>4340000</c:v>
              </c:pt>
              <c:pt idx="2">
                <c:v>5850000</c:v>
              </c:pt>
              <c:pt idx="3">
                <c:v>4110000</c:v>
              </c:pt>
              <c:pt idx="4">
                <c:v>4760000</c:v>
              </c:pt>
              <c:pt idx="5">
                <c:v>4600000</c:v>
              </c:pt>
            </c:numLit>
          </c:val>
          <c:extLst>
            <c:ext xmlns:c16="http://schemas.microsoft.com/office/drawing/2014/chart" uri="{C3380CC4-5D6E-409C-BE32-E72D297353CC}">
              <c16:uniqueId val="{0000000C-789D-408F-8CB3-07E863EE9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[Sadia nov26 (2).xlsx]Sheet4!PivotTable7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Sheet4!$A$5:$A$9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Sheet4!$B$5:$B$9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99-4F34-9143-A90AE0EAA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3937871"/>
        <c:axId val="1643927791"/>
      </c:barChart>
      <c:catAx>
        <c:axId val="164393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927791"/>
        <c:crosses val="autoZero"/>
        <c:auto val="1"/>
        <c:lblAlgn val="ctr"/>
        <c:lblOffset val="100"/>
        <c:noMultiLvlLbl val="0"/>
      </c:catAx>
      <c:valAx>
        <c:axId val="164392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93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9</xdr:row>
      <xdr:rowOff>71437</xdr:rowOff>
    </xdr:from>
    <xdr:to>
      <xdr:col>13</xdr:col>
      <xdr:colOff>19050</xdr:colOff>
      <xdr:row>23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CD1AA5-A3C6-E318-F943-800ECA5D1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3</xdr:row>
      <xdr:rowOff>128587</xdr:rowOff>
    </xdr:from>
    <xdr:to>
      <xdr:col>11</xdr:col>
      <xdr:colOff>19050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2BAAF3-CCBE-4EDE-0F9D-249D52D82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17</xdr:row>
      <xdr:rowOff>19050</xdr:rowOff>
    </xdr:from>
    <xdr:to>
      <xdr:col>13</xdr:col>
      <xdr:colOff>342900</xdr:colOff>
      <xdr:row>31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51CC57-A42D-4354-BB98-E115622C5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323850</xdr:colOff>
      <xdr:row>34</xdr:row>
      <xdr:rowOff>171450</xdr:rowOff>
    </xdr:from>
    <xdr:to>
      <xdr:col>13</xdr:col>
      <xdr:colOff>19050</xdr:colOff>
      <xdr:row>49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EF626E-9ED1-4979-9C73-381A24AE3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PA" refreshedDate="45622.804581365737" createdVersion="8" refreshedVersion="8" minRefreshableVersion="3" recordCount="76" xr:uid="{9F95BE11-4279-4BB9-9775-5579EEF6E1A9}">
  <cacheSource type="worksheet">
    <worksheetSource name="Table1"/>
  </cacheSource>
  <cacheFields count="9">
    <cacheField name="Date" numFmtId="14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  <fieldGroup par="8"/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 count="4">
        <n v="70000"/>
        <n v="50000"/>
        <n v="20000"/>
        <n v="30000"/>
      </sharedItems>
    </cacheField>
    <cacheField name="Total Sales (BDT)" numFmtId="0">
      <sharedItems containsSemiMixedTypes="0" containsString="0" containsNumber="1" containsInteger="1" minValue="80000" maxValue="840000"/>
    </cacheField>
    <cacheField name="Days (Date)" numFmtId="0" databaseField="0">
      <fieldGroup base="0">
        <rangePr groupBy="days" startDate="2024-01-05T00:00:00" endDate="2024-03-31T00:00:00"/>
        <groupItems count="368">
          <s v="&lt;1/5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24"/>
        </groupItems>
      </fieldGroup>
    </cacheField>
    <cacheField name="Months (Date)" numFmtId="0" databaseField="0">
      <fieldGroup base="0">
        <rangePr groupBy="months" startDate="2024-01-05T00:00:00" endDate="2024-03-31T00:00:00"/>
        <groupItems count="14">
          <s v="&lt;1/5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x v="0"/>
    <x v="0"/>
    <x v="0"/>
    <n v="5"/>
    <x v="0"/>
    <n v="350000"/>
  </r>
  <r>
    <x v="1"/>
    <x v="1"/>
    <x v="1"/>
    <x v="1"/>
    <n v="10"/>
    <x v="1"/>
    <n v="500000"/>
  </r>
  <r>
    <x v="2"/>
    <x v="2"/>
    <x v="2"/>
    <x v="2"/>
    <n v="7"/>
    <x v="2"/>
    <n v="140000"/>
  </r>
  <r>
    <x v="3"/>
    <x v="3"/>
    <x v="3"/>
    <x v="3"/>
    <n v="15"/>
    <x v="3"/>
    <n v="450000"/>
  </r>
  <r>
    <x v="4"/>
    <x v="4"/>
    <x v="4"/>
    <x v="0"/>
    <n v="3"/>
    <x v="0"/>
    <n v="210000"/>
  </r>
  <r>
    <x v="5"/>
    <x v="5"/>
    <x v="5"/>
    <x v="1"/>
    <n v="6"/>
    <x v="1"/>
    <n v="300000"/>
  </r>
  <r>
    <x v="6"/>
    <x v="1"/>
    <x v="2"/>
    <x v="2"/>
    <n v="4"/>
    <x v="2"/>
    <n v="80000"/>
  </r>
  <r>
    <x v="7"/>
    <x v="2"/>
    <x v="3"/>
    <x v="3"/>
    <n v="10"/>
    <x v="3"/>
    <n v="300000"/>
  </r>
  <r>
    <x v="8"/>
    <x v="0"/>
    <x v="0"/>
    <x v="0"/>
    <n v="8"/>
    <x v="0"/>
    <n v="560000"/>
  </r>
  <r>
    <x v="9"/>
    <x v="4"/>
    <x v="0"/>
    <x v="1"/>
    <n v="12"/>
    <x v="1"/>
    <n v="600000"/>
  </r>
  <r>
    <x v="10"/>
    <x v="5"/>
    <x v="1"/>
    <x v="2"/>
    <n v="9"/>
    <x v="2"/>
    <n v="180000"/>
  </r>
  <r>
    <x v="11"/>
    <x v="1"/>
    <x v="2"/>
    <x v="3"/>
    <n v="5"/>
    <x v="3"/>
    <n v="150000"/>
  </r>
  <r>
    <x v="12"/>
    <x v="2"/>
    <x v="3"/>
    <x v="0"/>
    <n v="11"/>
    <x v="0"/>
    <n v="770000"/>
  </r>
  <r>
    <x v="13"/>
    <x v="3"/>
    <x v="4"/>
    <x v="1"/>
    <n v="7"/>
    <x v="1"/>
    <n v="350000"/>
  </r>
  <r>
    <x v="14"/>
    <x v="4"/>
    <x v="5"/>
    <x v="2"/>
    <n v="6"/>
    <x v="2"/>
    <n v="120000"/>
  </r>
  <r>
    <x v="15"/>
    <x v="5"/>
    <x v="2"/>
    <x v="3"/>
    <n v="13"/>
    <x v="3"/>
    <n v="390000"/>
  </r>
  <r>
    <x v="16"/>
    <x v="0"/>
    <x v="3"/>
    <x v="0"/>
    <n v="9"/>
    <x v="0"/>
    <n v="630000"/>
  </r>
  <r>
    <x v="17"/>
    <x v="2"/>
    <x v="4"/>
    <x v="1"/>
    <n v="8"/>
    <x v="1"/>
    <n v="400000"/>
  </r>
  <r>
    <x v="18"/>
    <x v="3"/>
    <x v="5"/>
    <x v="2"/>
    <n v="14"/>
    <x v="2"/>
    <n v="280000"/>
  </r>
  <r>
    <x v="19"/>
    <x v="4"/>
    <x v="2"/>
    <x v="3"/>
    <n v="7"/>
    <x v="3"/>
    <n v="210000"/>
  </r>
  <r>
    <x v="20"/>
    <x v="5"/>
    <x v="3"/>
    <x v="0"/>
    <n v="10"/>
    <x v="0"/>
    <n v="700000"/>
  </r>
  <r>
    <x v="21"/>
    <x v="1"/>
    <x v="0"/>
    <x v="1"/>
    <n v="5"/>
    <x v="1"/>
    <n v="250000"/>
  </r>
  <r>
    <x v="22"/>
    <x v="0"/>
    <x v="1"/>
    <x v="2"/>
    <n v="8"/>
    <x v="2"/>
    <n v="160000"/>
  </r>
  <r>
    <x v="23"/>
    <x v="3"/>
    <x v="2"/>
    <x v="3"/>
    <n v="6"/>
    <x v="3"/>
    <n v="180000"/>
  </r>
  <r>
    <x v="24"/>
    <x v="4"/>
    <x v="3"/>
    <x v="0"/>
    <n v="7"/>
    <x v="0"/>
    <n v="490000"/>
  </r>
  <r>
    <x v="25"/>
    <x v="5"/>
    <x v="4"/>
    <x v="0"/>
    <n v="8"/>
    <x v="0"/>
    <n v="560000"/>
  </r>
  <r>
    <x v="26"/>
    <x v="1"/>
    <x v="5"/>
    <x v="1"/>
    <n v="6"/>
    <x v="1"/>
    <n v="300000"/>
  </r>
  <r>
    <x v="27"/>
    <x v="2"/>
    <x v="2"/>
    <x v="2"/>
    <n v="10"/>
    <x v="2"/>
    <n v="200000"/>
  </r>
  <r>
    <x v="28"/>
    <x v="3"/>
    <x v="0"/>
    <x v="3"/>
    <n v="20"/>
    <x v="3"/>
    <n v="600000"/>
  </r>
  <r>
    <x v="29"/>
    <x v="0"/>
    <x v="4"/>
    <x v="0"/>
    <n v="4"/>
    <x v="0"/>
    <n v="280000"/>
  </r>
  <r>
    <x v="30"/>
    <x v="5"/>
    <x v="5"/>
    <x v="1"/>
    <n v="9"/>
    <x v="1"/>
    <n v="450000"/>
  </r>
  <r>
    <x v="31"/>
    <x v="1"/>
    <x v="4"/>
    <x v="2"/>
    <n v="5"/>
    <x v="2"/>
    <n v="100000"/>
  </r>
  <r>
    <x v="32"/>
    <x v="0"/>
    <x v="5"/>
    <x v="3"/>
    <n v="15"/>
    <x v="3"/>
    <n v="450000"/>
  </r>
  <r>
    <x v="33"/>
    <x v="3"/>
    <x v="2"/>
    <x v="0"/>
    <n v="7"/>
    <x v="0"/>
    <n v="490000"/>
  </r>
  <r>
    <x v="34"/>
    <x v="4"/>
    <x v="3"/>
    <x v="1"/>
    <n v="11"/>
    <x v="1"/>
    <n v="550000"/>
  </r>
  <r>
    <x v="35"/>
    <x v="5"/>
    <x v="0"/>
    <x v="2"/>
    <n v="12"/>
    <x v="2"/>
    <n v="240000"/>
  </r>
  <r>
    <x v="36"/>
    <x v="1"/>
    <x v="0"/>
    <x v="3"/>
    <n v="10"/>
    <x v="3"/>
    <n v="300000"/>
  </r>
  <r>
    <x v="37"/>
    <x v="2"/>
    <x v="1"/>
    <x v="0"/>
    <n v="9"/>
    <x v="0"/>
    <n v="630000"/>
  </r>
  <r>
    <x v="38"/>
    <x v="3"/>
    <x v="2"/>
    <x v="1"/>
    <n v="8"/>
    <x v="1"/>
    <n v="400000"/>
  </r>
  <r>
    <x v="39"/>
    <x v="4"/>
    <x v="3"/>
    <x v="2"/>
    <n v="11"/>
    <x v="2"/>
    <n v="220000"/>
  </r>
  <r>
    <x v="40"/>
    <x v="0"/>
    <x v="4"/>
    <x v="3"/>
    <n v="14"/>
    <x v="3"/>
    <n v="420000"/>
  </r>
  <r>
    <x v="41"/>
    <x v="1"/>
    <x v="5"/>
    <x v="0"/>
    <n v="10"/>
    <x v="0"/>
    <n v="700000"/>
  </r>
  <r>
    <x v="42"/>
    <x v="2"/>
    <x v="2"/>
    <x v="1"/>
    <n v="9"/>
    <x v="1"/>
    <n v="450000"/>
  </r>
  <r>
    <x v="43"/>
    <x v="3"/>
    <x v="3"/>
    <x v="2"/>
    <n v="13"/>
    <x v="2"/>
    <n v="260000"/>
  </r>
  <r>
    <x v="44"/>
    <x v="4"/>
    <x v="4"/>
    <x v="3"/>
    <n v="8"/>
    <x v="3"/>
    <n v="240000"/>
  </r>
  <r>
    <x v="45"/>
    <x v="5"/>
    <x v="5"/>
    <x v="0"/>
    <n v="12"/>
    <x v="0"/>
    <n v="840000"/>
  </r>
  <r>
    <x v="46"/>
    <x v="1"/>
    <x v="2"/>
    <x v="1"/>
    <n v="7"/>
    <x v="1"/>
    <n v="350000"/>
  </r>
  <r>
    <x v="47"/>
    <x v="2"/>
    <x v="3"/>
    <x v="2"/>
    <n v="9"/>
    <x v="2"/>
    <n v="180000"/>
  </r>
  <r>
    <x v="48"/>
    <x v="0"/>
    <x v="0"/>
    <x v="3"/>
    <n v="12"/>
    <x v="3"/>
    <n v="360000"/>
  </r>
  <r>
    <x v="49"/>
    <x v="4"/>
    <x v="1"/>
    <x v="0"/>
    <n v="5"/>
    <x v="0"/>
    <n v="350000"/>
  </r>
  <r>
    <x v="50"/>
    <x v="5"/>
    <x v="0"/>
    <x v="0"/>
    <n v="12"/>
    <x v="0"/>
    <n v="840000"/>
  </r>
  <r>
    <x v="51"/>
    <x v="1"/>
    <x v="0"/>
    <x v="1"/>
    <n v="8"/>
    <x v="1"/>
    <n v="400000"/>
  </r>
  <r>
    <x v="52"/>
    <x v="2"/>
    <x v="4"/>
    <x v="2"/>
    <n v="7"/>
    <x v="2"/>
    <n v="140000"/>
  </r>
  <r>
    <x v="53"/>
    <x v="3"/>
    <x v="5"/>
    <x v="3"/>
    <n v="9"/>
    <x v="3"/>
    <n v="270000"/>
  </r>
  <r>
    <x v="54"/>
    <x v="4"/>
    <x v="4"/>
    <x v="0"/>
    <n v="6"/>
    <x v="0"/>
    <n v="420000"/>
  </r>
  <r>
    <x v="55"/>
    <x v="0"/>
    <x v="5"/>
    <x v="1"/>
    <n v="10"/>
    <x v="1"/>
    <n v="500000"/>
  </r>
  <r>
    <x v="56"/>
    <x v="1"/>
    <x v="2"/>
    <x v="2"/>
    <n v="8"/>
    <x v="2"/>
    <n v="160000"/>
  </r>
  <r>
    <x v="57"/>
    <x v="0"/>
    <x v="3"/>
    <x v="3"/>
    <n v="13"/>
    <x v="3"/>
    <n v="390000"/>
  </r>
  <r>
    <x v="58"/>
    <x v="3"/>
    <x v="0"/>
    <x v="0"/>
    <n v="9"/>
    <x v="0"/>
    <n v="630000"/>
  </r>
  <r>
    <x v="59"/>
    <x v="4"/>
    <x v="2"/>
    <x v="1"/>
    <n v="5"/>
    <x v="1"/>
    <n v="250000"/>
  </r>
  <r>
    <x v="60"/>
    <x v="5"/>
    <x v="1"/>
    <x v="2"/>
    <n v="11"/>
    <x v="2"/>
    <n v="220000"/>
  </r>
  <r>
    <x v="61"/>
    <x v="1"/>
    <x v="2"/>
    <x v="3"/>
    <n v="14"/>
    <x v="3"/>
    <n v="420000"/>
  </r>
  <r>
    <x v="62"/>
    <x v="2"/>
    <x v="3"/>
    <x v="0"/>
    <n v="10"/>
    <x v="0"/>
    <n v="700000"/>
  </r>
  <r>
    <x v="63"/>
    <x v="3"/>
    <x v="4"/>
    <x v="1"/>
    <n v="6"/>
    <x v="1"/>
    <n v="300000"/>
  </r>
  <r>
    <x v="64"/>
    <x v="0"/>
    <x v="5"/>
    <x v="2"/>
    <n v="8"/>
    <x v="2"/>
    <n v="160000"/>
  </r>
  <r>
    <x v="65"/>
    <x v="5"/>
    <x v="2"/>
    <x v="3"/>
    <n v="12"/>
    <x v="3"/>
    <n v="360000"/>
  </r>
  <r>
    <x v="66"/>
    <x v="1"/>
    <x v="3"/>
    <x v="0"/>
    <n v="9"/>
    <x v="0"/>
    <n v="630000"/>
  </r>
  <r>
    <x v="67"/>
    <x v="0"/>
    <x v="1"/>
    <x v="1"/>
    <n v="7"/>
    <x v="1"/>
    <n v="350000"/>
  </r>
  <r>
    <x v="68"/>
    <x v="3"/>
    <x v="2"/>
    <x v="2"/>
    <n v="14"/>
    <x v="2"/>
    <n v="280000"/>
  </r>
  <r>
    <x v="69"/>
    <x v="4"/>
    <x v="3"/>
    <x v="3"/>
    <n v="8"/>
    <x v="3"/>
    <n v="240000"/>
  </r>
  <r>
    <x v="70"/>
    <x v="5"/>
    <x v="4"/>
    <x v="0"/>
    <n v="11"/>
    <x v="0"/>
    <n v="770000"/>
  </r>
  <r>
    <x v="71"/>
    <x v="0"/>
    <x v="5"/>
    <x v="1"/>
    <n v="5"/>
    <x v="1"/>
    <n v="250000"/>
  </r>
  <r>
    <x v="72"/>
    <x v="2"/>
    <x v="2"/>
    <x v="2"/>
    <n v="10"/>
    <x v="2"/>
    <n v="200000"/>
  </r>
  <r>
    <x v="73"/>
    <x v="3"/>
    <x v="3"/>
    <x v="3"/>
    <n v="9"/>
    <x v="3"/>
    <n v="270000"/>
  </r>
  <r>
    <x v="74"/>
    <x v="4"/>
    <x v="5"/>
    <x v="0"/>
    <n v="10"/>
    <x v="0"/>
    <n v="700000"/>
  </r>
  <r>
    <x v="75"/>
    <x v="0"/>
    <x v="3"/>
    <x v="3"/>
    <n v="5"/>
    <x v="3"/>
    <n v="1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B3B3DC-6AB0-456B-8CAE-970B48219AD7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D8" firstHeaderRow="2" firstDataRow="2" firstDataCol="3"/>
  <pivotFields count="9">
    <pivotField axis="axisRow" compact="0" numFmtId="14" outline="0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8"/>
    <field x="7"/>
    <field x="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ED658B-A052-49A1-A37B-C5973E34CB08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B8" firstHeaderRow="2" firstDataRow="2" firstDataCol="1"/>
  <pivotFields count="9">
    <pivotField compact="0" numFmtId="14" outline="0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compact="0" outline="0" showAll="0"/>
    <pivotField compact="0" outline="0" showAll="0"/>
    <pivotField compact="0" outline="0" showAll="0">
      <items count="5">
        <item x="1"/>
        <item x="0"/>
        <item x="3"/>
        <item x="2"/>
        <item t="default"/>
      </items>
    </pivotField>
    <pivotField compact="0" outline="0" showAll="0"/>
    <pivotField compact="0" outline="0" showAll="0">
      <items count="5">
        <item x="2"/>
        <item x="3"/>
        <item x="1"/>
        <item x="0"/>
        <item t="default"/>
      </items>
    </pivotField>
    <pivotField dataField="1" compact="0" outline="0" showAll="0"/>
    <pivotField compact="0" outline="0" showAll="0" defaultSubtotal="0"/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8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7647C6-6D7B-4634-AC23-7489CF4B28DA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1">
  <location ref="D17:E25" firstHeaderRow="2" firstDataRow="2" firstDataCol="1"/>
  <pivotFields count="9">
    <pivotField compact="0" numFmtId="14" outline="0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axis="axisRow" compact="0" outline="0" showAll="0">
      <items count="7">
        <item x="0"/>
        <item x="1"/>
        <item x="5"/>
        <item x="2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 defaultSubtotal="0"/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BD3B79-DBBD-4B1B-BEF3-7F346827AF37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5">
  <location ref="A3:B9" firstHeaderRow="2" firstDataRow="2" firstDataCol="1"/>
  <pivotFields count="9">
    <pivotField compact="0" numFmtId="14" outline="0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compact="0" outline="0" showAll="0"/>
    <pivotField compact="0" outline="0" showAll="0"/>
    <pivotField axis="axisRow" compact="0" outline="0" showAll="0">
      <items count="5">
        <item x="1"/>
        <item x="0"/>
        <item x="3"/>
        <item x="2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 defaultSubtotal="0"/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3578BF-DC64-4198-AC5E-A6A7782AD60D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C7" firstHeaderRow="2" firstDataRow="2" firstDataCol="2"/>
  <pivotFields count="9">
    <pivotField compact="0" numFmtId="14" outline="0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compact="0" outline="0" showAll="0"/>
    <pivotField axis="axisRow" compact="0" outline="0" showAll="0">
      <items count="7">
        <item x="0"/>
        <item h="1" x="4"/>
        <item h="1" x="5"/>
        <item h="1" x="3"/>
        <item h="1" x="1"/>
        <item h="1" x="2"/>
        <item t="default"/>
      </items>
    </pivotField>
    <pivotField axis="axisRow" compact="0" outline="0" showAll="0">
      <items count="5">
        <item h="1" x="1"/>
        <item h="1" x="0"/>
        <item x="3"/>
        <item h="1" x="2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 defaultSubtotal="0"/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2"/>
    <field x="3"/>
  </rowFields>
  <rowItems count="3">
    <i>
      <x/>
      <x v="2"/>
    </i>
    <i t="default">
      <x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F3921E-717D-4A02-BF96-0F6D30A12557}" name="PivotTable1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D55:F59" firstHeaderRow="2" firstDataRow="2" firstDataCol="2"/>
  <pivotFields count="9">
    <pivotField compact="0" numFmtId="14" outline="0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compact="0" outline="0" showAll="0"/>
    <pivotField axis="axisRow" compact="0" outline="0" showAll="0">
      <items count="7">
        <item x="0"/>
        <item h="1" x="4"/>
        <item h="1" x="5"/>
        <item h="1" x="3"/>
        <item h="1" x="1"/>
        <item h="1" x="2"/>
        <item t="default"/>
      </items>
    </pivotField>
    <pivotField axis="axisRow" compact="0" outline="0" showAll="0">
      <items count="5">
        <item h="1" x="1"/>
        <item h="1" x="0"/>
        <item x="3"/>
        <item h="1" x="2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 defaultSubtotal="0"/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2"/>
    <field x="3"/>
  </rowFields>
  <rowItems count="3">
    <i>
      <x/>
      <x v="2"/>
    </i>
    <i t="default">
      <x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7467A0-0067-4FC6-A940-27AC7C411D4C}" name="PivotTable1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1">
  <location ref="D36:E42" firstHeaderRow="2" firstDataRow="2" firstDataCol="1"/>
  <pivotFields count="9">
    <pivotField compact="0" numFmtId="14" outline="0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compact="0" outline="0" showAll="0"/>
    <pivotField compact="0" outline="0" showAll="0"/>
    <pivotField axis="axisRow" compact="0" outline="0" showAll="0">
      <items count="5">
        <item x="1"/>
        <item x="0"/>
        <item x="3"/>
        <item x="2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 defaultSubtotal="0"/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122E9A-A84A-4C68-8628-AD06BF86A4B9}" name="PivotTable1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1">
  <location ref="D18:E26" firstHeaderRow="2" firstDataRow="2" firstDataCol="1"/>
  <pivotFields count="9">
    <pivotField compact="0" numFmtId="14" outline="0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axis="axisRow" compact="0" outline="0" showAll="0">
      <items count="7">
        <item x="0"/>
        <item x="1"/>
        <item x="5"/>
        <item x="2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 defaultSubtotal="0"/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28C564-51D3-498C-972B-70E5E41B7F31}" name="PivotTable1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C6:F11" firstHeaderRow="2" firstDataRow="2" firstDataCol="3"/>
  <pivotFields count="9">
    <pivotField axis="axisRow" compact="0" numFmtId="14" outline="0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8"/>
    <field x="7"/>
    <field x="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23219A-6329-4A42-8DD5-9EECB32782BE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C11" firstHeaderRow="2" firstDataRow="2" firstDataCol="2"/>
  <pivotFields count="9">
    <pivotField compact="0" numFmtId="14" outline="0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compact="0" outline="0" showAll="0"/>
    <pivotField axis="axisRow" compact="0" outline="0" showAll="0">
      <items count="7">
        <item x="0"/>
        <item x="4"/>
        <item x="5"/>
        <item x="3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 defaultSubtotal="0"/>
    <pivotField axis="axisRow" compact="0" outline="0" showAll="0" defaultSubtotal="0">
      <items count="14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</items>
    </pivotField>
  </pivotFields>
  <rowFields count="2">
    <field x="8"/>
    <field x="2"/>
  </rowFields>
  <rowItems count="7">
    <i>
      <x v="1"/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B03D5A-17F6-431E-B175-19B69DC7C12D}" name="Table1" displayName="Table1" ref="A3:G79" totalsRowShown="0" headerRowDxfId="8" dataDxfId="7">
  <autoFilter ref="A3:G79" xr:uid="{19B03D5A-17F6-431E-B175-19B69DC7C12D}"/>
  <tableColumns count="7">
    <tableColumn id="1" xr3:uid="{58374774-4E84-49D3-8D55-B42205767415}" name="Date" dataDxfId="6"/>
    <tableColumn id="2" xr3:uid="{4C37685C-C6A7-4B95-BE3E-0C755704C412}" name="Region" dataDxfId="5"/>
    <tableColumn id="3" xr3:uid="{BD5FCC5A-43EA-4B1F-800F-76E32F89BB9C}" name="Sales Rep" dataDxfId="4"/>
    <tableColumn id="4" xr3:uid="{6DD1F688-FF1D-4458-90B9-9DA99D70CD0F}" name="Product" dataDxfId="3"/>
    <tableColumn id="5" xr3:uid="{9037259B-AEDB-4D4B-BFF0-68B5E579A668}" name="Quantity" dataDxfId="2"/>
    <tableColumn id="6" xr3:uid="{8DD44894-F71E-4DF5-AF8E-D333C8BBED64}" name="Unit Price (BDT)" dataDxfId="1"/>
    <tableColumn id="7" xr3:uid="{1D70EA86-F902-40AF-A146-520B24604852}" name="Total Sales (BDT)" dataDxfId="0">
      <calculatedColumnFormula>E4*F4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D2E37-5DF4-4981-8F35-7E70C47D05D6}">
  <dimension ref="A3:D8"/>
  <sheetViews>
    <sheetView workbookViewId="0">
      <selection activeCell="E10" sqref="E10"/>
    </sheetView>
  </sheetViews>
  <sheetFormatPr defaultRowHeight="14.4" x14ac:dyDescent="0.3"/>
  <cols>
    <col min="1" max="1" width="22.6640625" bestFit="1" customWidth="1"/>
    <col min="2" max="2" width="13.44140625" bestFit="1" customWidth="1"/>
    <col min="3" max="3" width="7.44140625" bestFit="1" customWidth="1"/>
    <col min="4" max="4" width="9" bestFit="1" customWidth="1"/>
  </cols>
  <sheetData>
    <row r="3" spans="1:4" x14ac:dyDescent="0.3">
      <c r="A3" s="4" t="s">
        <v>30</v>
      </c>
    </row>
    <row r="4" spans="1:4" x14ac:dyDescent="0.3">
      <c r="A4" s="4" t="s">
        <v>25</v>
      </c>
      <c r="B4" s="4" t="s">
        <v>26</v>
      </c>
      <c r="C4" s="4" t="s">
        <v>1</v>
      </c>
      <c r="D4" t="s">
        <v>31</v>
      </c>
    </row>
    <row r="5" spans="1:4" x14ac:dyDescent="0.3">
      <c r="A5" t="s">
        <v>27</v>
      </c>
      <c r="D5">
        <v>8750000</v>
      </c>
    </row>
    <row r="6" spans="1:4" x14ac:dyDescent="0.3">
      <c r="A6" t="s">
        <v>28</v>
      </c>
      <c r="D6">
        <v>9920000</v>
      </c>
    </row>
    <row r="7" spans="1:4" x14ac:dyDescent="0.3">
      <c r="A7" t="s">
        <v>29</v>
      </c>
      <c r="D7">
        <v>10000000</v>
      </c>
    </row>
    <row r="8" spans="1:4" x14ac:dyDescent="0.3">
      <c r="A8" t="s">
        <v>24</v>
      </c>
      <c r="D8">
        <v>28670000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F4099-57D7-4FDE-A089-2C4C84C1711A}">
  <dimension ref="G7:O19"/>
  <sheetViews>
    <sheetView workbookViewId="0">
      <selection activeCell="N12" sqref="N12"/>
    </sheetView>
  </sheetViews>
  <sheetFormatPr defaultRowHeight="14.4" x14ac:dyDescent="0.3"/>
  <cols>
    <col min="9" max="9" width="13.88671875" bestFit="1" customWidth="1"/>
    <col min="14" max="14" width="11.109375" bestFit="1" customWidth="1"/>
    <col min="15" max="15" width="18.109375" bestFit="1" customWidth="1"/>
  </cols>
  <sheetData>
    <row r="7" spans="7:15" x14ac:dyDescent="0.3">
      <c r="G7" t="s">
        <v>45</v>
      </c>
    </row>
    <row r="9" spans="7:15" x14ac:dyDescent="0.3">
      <c r="H9" s="6"/>
      <c r="I9" s="6"/>
      <c r="J9" s="6"/>
      <c r="K9" s="6"/>
      <c r="L9" s="6"/>
      <c r="M9" s="6"/>
      <c r="N9" s="6"/>
      <c r="O9" s="6"/>
    </row>
    <row r="10" spans="7:15" x14ac:dyDescent="0.3">
      <c r="H10" s="7"/>
      <c r="I10" s="7"/>
      <c r="J10" s="7"/>
      <c r="K10" s="7"/>
      <c r="L10" s="7"/>
      <c r="M10" s="7"/>
      <c r="N10" s="7"/>
      <c r="O10" s="7"/>
    </row>
    <row r="11" spans="7:15" x14ac:dyDescent="0.3">
      <c r="H11" s="5" t="s">
        <v>37</v>
      </c>
      <c r="I11" s="5" t="s">
        <v>38</v>
      </c>
      <c r="J11" s="5" t="s">
        <v>39</v>
      </c>
      <c r="K11" s="5" t="s">
        <v>40</v>
      </c>
      <c r="L11" s="5" t="s">
        <v>41</v>
      </c>
      <c r="M11" s="5" t="s">
        <v>31</v>
      </c>
      <c r="N11" s="5" t="s">
        <v>42</v>
      </c>
      <c r="O11" s="5" t="s">
        <v>43</v>
      </c>
    </row>
    <row r="12" spans="7:15" x14ac:dyDescent="0.3">
      <c r="H12" s="5">
        <v>1</v>
      </c>
      <c r="I12" s="5" t="s">
        <v>15</v>
      </c>
      <c r="J12" s="5">
        <v>3000</v>
      </c>
      <c r="K12">
        <v>1150000</v>
      </c>
      <c r="L12" s="5">
        <f>IF(K12&gt;=2000000, 0.1*K12,IF(AND(K12&gt;=1000000,K12&lt;2000000),K12*0.08,IF(K12&lt;1000000,K12*0.06)))</f>
        <v>92000</v>
      </c>
      <c r="M12" s="9">
        <v>8750000</v>
      </c>
      <c r="N12">
        <f>SUM(J12+L12)</f>
        <v>95000</v>
      </c>
      <c r="O12" t="str">
        <f>INDEX(I12:I17,MATCH(MAX(N12:N17),N12:N17,0))</f>
        <v>Nabila Sultana</v>
      </c>
    </row>
    <row r="13" spans="7:15" x14ac:dyDescent="0.3">
      <c r="H13" s="5">
        <v>2</v>
      </c>
      <c r="I13" s="5" t="s">
        <v>9</v>
      </c>
      <c r="J13" s="5">
        <v>3000</v>
      </c>
      <c r="K13">
        <v>1760000</v>
      </c>
      <c r="L13" s="5">
        <f t="shared" ref="L13:L17" si="0">IF(K13&gt;=2000000, 0.1*K13,IF(AND(K13&gt;=1000000,K13&lt;2000000),K13*0.08,IF(K13&lt;1000000,K13*0.06)))</f>
        <v>140800</v>
      </c>
      <c r="M13" s="10"/>
      <c r="N13">
        <f t="shared" ref="N13:N17" si="1">SUM(J13+L13)</f>
        <v>143800</v>
      </c>
    </row>
    <row r="14" spans="7:15" x14ac:dyDescent="0.3">
      <c r="H14" s="5">
        <v>3</v>
      </c>
      <c r="I14" s="5" t="s">
        <v>18</v>
      </c>
      <c r="J14" s="5">
        <v>3000</v>
      </c>
      <c r="K14">
        <v>3340000</v>
      </c>
      <c r="L14" s="5">
        <f t="shared" si="0"/>
        <v>334000</v>
      </c>
      <c r="M14" s="10"/>
      <c r="N14">
        <f t="shared" si="1"/>
        <v>337000</v>
      </c>
    </row>
    <row r="15" spans="7:15" x14ac:dyDescent="0.3">
      <c r="H15" s="5">
        <v>4</v>
      </c>
      <c r="I15" s="5" t="s">
        <v>21</v>
      </c>
      <c r="J15" s="5">
        <v>3000</v>
      </c>
      <c r="K15">
        <v>960000</v>
      </c>
      <c r="L15" s="5">
        <f t="shared" si="0"/>
        <v>57600</v>
      </c>
      <c r="M15" s="10"/>
      <c r="N15">
        <f t="shared" si="1"/>
        <v>60600</v>
      </c>
    </row>
    <row r="16" spans="7:15" x14ac:dyDescent="0.3">
      <c r="H16" s="5">
        <v>5</v>
      </c>
      <c r="I16" s="5" t="s">
        <v>12</v>
      </c>
      <c r="J16" s="5">
        <v>3000</v>
      </c>
      <c r="K16">
        <v>840000</v>
      </c>
      <c r="L16" s="5">
        <f t="shared" si="0"/>
        <v>50400</v>
      </c>
      <c r="M16" s="10"/>
      <c r="N16">
        <f t="shared" si="1"/>
        <v>53400</v>
      </c>
    </row>
    <row r="17" spans="8:14" x14ac:dyDescent="0.3">
      <c r="H17" s="5">
        <v>6</v>
      </c>
      <c r="I17" s="5" t="s">
        <v>23</v>
      </c>
      <c r="J17" s="5">
        <v>3000</v>
      </c>
      <c r="K17">
        <v>700000</v>
      </c>
      <c r="L17" s="5">
        <f t="shared" si="0"/>
        <v>42000</v>
      </c>
      <c r="M17" s="10"/>
      <c r="N17">
        <f t="shared" si="1"/>
        <v>45000</v>
      </c>
    </row>
    <row r="18" spans="8:14" x14ac:dyDescent="0.3">
      <c r="H18" s="5"/>
      <c r="I18" s="5"/>
      <c r="J18" s="5"/>
      <c r="K18" s="5"/>
      <c r="L18" s="5"/>
      <c r="M18" s="5" t="s">
        <v>44</v>
      </c>
      <c r="N18">
        <f>AVERAGE(N12,N13,N14,N15,N16,N17)</f>
        <v>122466.66666666667</v>
      </c>
    </row>
    <row r="19" spans="8:14" x14ac:dyDescent="0.3">
      <c r="M19" t="s">
        <v>46</v>
      </c>
      <c r="N19">
        <f>ROUND(N18,0)</f>
        <v>122467</v>
      </c>
    </row>
  </sheetData>
  <sortState xmlns:xlrd2="http://schemas.microsoft.com/office/spreadsheetml/2017/richdata2" ref="H12:M17">
    <sortCondition ref="H11:H17"/>
  </sortState>
  <mergeCells count="1">
    <mergeCell ref="M12:M1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59725-389C-41C2-B955-C378A4B78047}">
  <dimension ref="D17:E25"/>
  <sheetViews>
    <sheetView workbookViewId="0">
      <selection activeCell="D17" sqref="D17:E25"/>
      <pivotSelection pane="bottomRight" activeRow="16" activeCol="3" previousRow="16" previousCol="3" click="1" r:id="rId1">
        <pivotArea type="all" dataOnly="0" outline="0" fieldPosition="0"/>
      </pivotSelection>
    </sheetView>
  </sheetViews>
  <sheetFormatPr defaultRowHeight="14.4" x14ac:dyDescent="0.3"/>
  <cols>
    <col min="1" max="1" width="22.6640625" bestFit="1" customWidth="1"/>
    <col min="2" max="2" width="9" bestFit="1" customWidth="1"/>
    <col min="4" max="4" width="22.6640625" bestFit="1" customWidth="1"/>
    <col min="8" max="8" width="22.6640625" bestFit="1" customWidth="1"/>
    <col min="9" max="9" width="9" bestFit="1" customWidth="1"/>
  </cols>
  <sheetData>
    <row r="17" spans="4:5" x14ac:dyDescent="0.3">
      <c r="D17" s="4" t="s">
        <v>30</v>
      </c>
    </row>
    <row r="18" spans="4:5" x14ac:dyDescent="0.3">
      <c r="D18" s="4" t="s">
        <v>2</v>
      </c>
      <c r="E18" t="s">
        <v>31</v>
      </c>
    </row>
    <row r="19" spans="4:5" x14ac:dyDescent="0.3">
      <c r="D19" t="s">
        <v>8</v>
      </c>
      <c r="E19">
        <v>5010000</v>
      </c>
    </row>
    <row r="20" spans="4:5" x14ac:dyDescent="0.3">
      <c r="D20" t="s">
        <v>11</v>
      </c>
      <c r="E20">
        <v>4340000</v>
      </c>
    </row>
    <row r="21" spans="4:5" x14ac:dyDescent="0.3">
      <c r="D21" t="s">
        <v>22</v>
      </c>
      <c r="E21">
        <v>5850000</v>
      </c>
    </row>
    <row r="22" spans="4:5" x14ac:dyDescent="0.3">
      <c r="D22" t="s">
        <v>14</v>
      </c>
      <c r="E22">
        <v>4110000</v>
      </c>
    </row>
    <row r="23" spans="4:5" x14ac:dyDescent="0.3">
      <c r="D23" t="s">
        <v>17</v>
      </c>
      <c r="E23">
        <v>4760000</v>
      </c>
    </row>
    <row r="24" spans="4:5" x14ac:dyDescent="0.3">
      <c r="D24" t="s">
        <v>20</v>
      </c>
      <c r="E24">
        <v>4600000</v>
      </c>
    </row>
    <row r="25" spans="4:5" x14ac:dyDescent="0.3">
      <c r="D25" t="s">
        <v>24</v>
      </c>
      <c r="E25">
        <v>28670000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C1B8A-8FFC-469D-A638-B2F395BF22A8}">
  <dimension ref="A3:B9"/>
  <sheetViews>
    <sheetView workbookViewId="0">
      <selection activeCell="A3" sqref="A3:B9"/>
    </sheetView>
  </sheetViews>
  <sheetFormatPr defaultRowHeight="14.4" x14ac:dyDescent="0.3"/>
  <cols>
    <col min="1" max="1" width="22.6640625" bestFit="1" customWidth="1"/>
    <col min="2" max="2" width="9" bestFit="1" customWidth="1"/>
  </cols>
  <sheetData>
    <row r="3" spans="1:2" x14ac:dyDescent="0.3">
      <c r="A3" s="4" t="s">
        <v>30</v>
      </c>
    </row>
    <row r="4" spans="1:2" x14ac:dyDescent="0.3">
      <c r="A4" s="4" t="s">
        <v>4</v>
      </c>
      <c r="B4" t="s">
        <v>31</v>
      </c>
    </row>
    <row r="5" spans="1:2" x14ac:dyDescent="0.3">
      <c r="A5" t="s">
        <v>13</v>
      </c>
      <c r="B5">
        <v>6950000</v>
      </c>
    </row>
    <row r="6" spans="1:2" x14ac:dyDescent="0.3">
      <c r="A6" t="s">
        <v>10</v>
      </c>
      <c r="B6">
        <v>12250000</v>
      </c>
    </row>
    <row r="7" spans="1:2" x14ac:dyDescent="0.3">
      <c r="A7" t="s">
        <v>19</v>
      </c>
      <c r="B7">
        <v>6150000</v>
      </c>
    </row>
    <row r="8" spans="1:2" x14ac:dyDescent="0.3">
      <c r="A8" t="s">
        <v>16</v>
      </c>
      <c r="B8">
        <v>3320000</v>
      </c>
    </row>
    <row r="9" spans="1:2" x14ac:dyDescent="0.3">
      <c r="A9" t="s">
        <v>24</v>
      </c>
      <c r="B9">
        <v>28670000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A1DE6-F146-4B92-A5E9-19CDD5AB79F5}">
  <dimension ref="A3:C7"/>
  <sheetViews>
    <sheetView workbookViewId="0">
      <selection activeCell="A3" sqref="A3:C7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4.4" x14ac:dyDescent="0.3"/>
  <cols>
    <col min="1" max="1" width="13.88671875" bestFit="1" customWidth="1"/>
    <col min="2" max="2" width="11.88671875" bestFit="1" customWidth="1"/>
    <col min="3" max="3" width="8" bestFit="1" customWidth="1"/>
  </cols>
  <sheetData>
    <row r="3" spans="1:3" x14ac:dyDescent="0.3">
      <c r="A3" s="4" t="s">
        <v>30</v>
      </c>
    </row>
    <row r="4" spans="1:3" x14ac:dyDescent="0.3">
      <c r="A4" s="4" t="s">
        <v>3</v>
      </c>
      <c r="B4" s="4" t="s">
        <v>4</v>
      </c>
      <c r="C4" t="s">
        <v>31</v>
      </c>
    </row>
    <row r="5" spans="1:3" x14ac:dyDescent="0.3">
      <c r="A5" t="s">
        <v>9</v>
      </c>
      <c r="B5" t="s">
        <v>19</v>
      </c>
      <c r="C5">
        <v>1260000</v>
      </c>
    </row>
    <row r="6" spans="1:3" x14ac:dyDescent="0.3">
      <c r="A6" t="s">
        <v>32</v>
      </c>
      <c r="C6">
        <v>1260000</v>
      </c>
    </row>
    <row r="7" spans="1:3" x14ac:dyDescent="0.3">
      <c r="A7" t="s">
        <v>24</v>
      </c>
      <c r="C7">
        <v>1260000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B9A25-8EDC-4892-B255-D8888D20369F}">
  <dimension ref="B4:F59"/>
  <sheetViews>
    <sheetView topLeftCell="A46" workbookViewId="0">
      <selection activeCell="D34" sqref="D34"/>
    </sheetView>
  </sheetViews>
  <sheetFormatPr defaultRowHeight="14.4" x14ac:dyDescent="0.3"/>
  <cols>
    <col min="4" max="4" width="22.6640625" bestFit="1" customWidth="1"/>
    <col min="5" max="5" width="11.88671875" bestFit="1" customWidth="1"/>
  </cols>
  <sheetData>
    <row r="4" spans="2:6" x14ac:dyDescent="0.3">
      <c r="B4" t="s">
        <v>33</v>
      </c>
    </row>
    <row r="6" spans="2:6" x14ac:dyDescent="0.3">
      <c r="C6" s="4" t="s">
        <v>30</v>
      </c>
    </row>
    <row r="7" spans="2:6" x14ac:dyDescent="0.3">
      <c r="C7" s="4" t="s">
        <v>25</v>
      </c>
      <c r="D7" s="4" t="s">
        <v>26</v>
      </c>
      <c r="E7" s="4" t="s">
        <v>1</v>
      </c>
      <c r="F7" t="s">
        <v>31</v>
      </c>
    </row>
    <row r="8" spans="2:6" x14ac:dyDescent="0.3">
      <c r="C8" t="s">
        <v>27</v>
      </c>
      <c r="F8">
        <v>8750000</v>
      </c>
    </row>
    <row r="9" spans="2:6" x14ac:dyDescent="0.3">
      <c r="C9" t="s">
        <v>28</v>
      </c>
      <c r="F9">
        <v>9920000</v>
      </c>
    </row>
    <row r="10" spans="2:6" x14ac:dyDescent="0.3">
      <c r="C10" t="s">
        <v>29</v>
      </c>
      <c r="F10">
        <v>10000000</v>
      </c>
    </row>
    <row r="11" spans="2:6" x14ac:dyDescent="0.3">
      <c r="C11" t="s">
        <v>24</v>
      </c>
      <c r="F11">
        <v>28670000</v>
      </c>
    </row>
    <row r="18" spans="2:5" x14ac:dyDescent="0.3">
      <c r="B18" t="s">
        <v>34</v>
      </c>
      <c r="D18" s="4" t="s">
        <v>30</v>
      </c>
    </row>
    <row r="19" spans="2:5" x14ac:dyDescent="0.3">
      <c r="D19" s="4" t="s">
        <v>2</v>
      </c>
      <c r="E19" t="s">
        <v>31</v>
      </c>
    </row>
    <row r="20" spans="2:5" x14ac:dyDescent="0.3">
      <c r="D20" t="s">
        <v>8</v>
      </c>
      <c r="E20">
        <v>5010000</v>
      </c>
    </row>
    <row r="21" spans="2:5" x14ac:dyDescent="0.3">
      <c r="D21" t="s">
        <v>11</v>
      </c>
      <c r="E21">
        <v>4340000</v>
      </c>
    </row>
    <row r="22" spans="2:5" x14ac:dyDescent="0.3">
      <c r="D22" t="s">
        <v>22</v>
      </c>
      <c r="E22">
        <v>5850000</v>
      </c>
    </row>
    <row r="23" spans="2:5" x14ac:dyDescent="0.3">
      <c r="D23" t="s">
        <v>14</v>
      </c>
      <c r="E23">
        <v>4110000</v>
      </c>
    </row>
    <row r="24" spans="2:5" x14ac:dyDescent="0.3">
      <c r="D24" t="s">
        <v>17</v>
      </c>
      <c r="E24">
        <v>4760000</v>
      </c>
    </row>
    <row r="25" spans="2:5" x14ac:dyDescent="0.3">
      <c r="D25" t="s">
        <v>20</v>
      </c>
      <c r="E25">
        <v>4600000</v>
      </c>
    </row>
    <row r="26" spans="2:5" x14ac:dyDescent="0.3">
      <c r="D26" t="s">
        <v>24</v>
      </c>
      <c r="E26">
        <v>28670000</v>
      </c>
    </row>
    <row r="34" spans="2:5" x14ac:dyDescent="0.3">
      <c r="B34" t="s">
        <v>35</v>
      </c>
    </row>
    <row r="36" spans="2:5" x14ac:dyDescent="0.3">
      <c r="D36" s="4" t="s">
        <v>30</v>
      </c>
    </row>
    <row r="37" spans="2:5" x14ac:dyDescent="0.3">
      <c r="D37" s="4" t="s">
        <v>4</v>
      </c>
      <c r="E37" t="s">
        <v>31</v>
      </c>
    </row>
    <row r="38" spans="2:5" x14ac:dyDescent="0.3">
      <c r="D38" t="s">
        <v>13</v>
      </c>
      <c r="E38">
        <v>6950000</v>
      </c>
    </row>
    <row r="39" spans="2:5" x14ac:dyDescent="0.3">
      <c r="D39" t="s">
        <v>10</v>
      </c>
      <c r="E39">
        <v>12250000</v>
      </c>
    </row>
    <row r="40" spans="2:5" x14ac:dyDescent="0.3">
      <c r="D40" t="s">
        <v>19</v>
      </c>
      <c r="E40">
        <v>6150000</v>
      </c>
    </row>
    <row r="41" spans="2:5" x14ac:dyDescent="0.3">
      <c r="D41" t="s">
        <v>16</v>
      </c>
      <c r="E41">
        <v>3320000</v>
      </c>
    </row>
    <row r="42" spans="2:5" x14ac:dyDescent="0.3">
      <c r="D42" t="s">
        <v>24</v>
      </c>
      <c r="E42">
        <v>28670000</v>
      </c>
    </row>
    <row r="53" spans="2:6" x14ac:dyDescent="0.3">
      <c r="B53" t="s">
        <v>36</v>
      </c>
    </row>
    <row r="55" spans="2:6" x14ac:dyDescent="0.3">
      <c r="D55" s="4" t="s">
        <v>30</v>
      </c>
    </row>
    <row r="56" spans="2:6" x14ac:dyDescent="0.3">
      <c r="D56" s="4" t="s">
        <v>3</v>
      </c>
      <c r="E56" s="4" t="s">
        <v>4</v>
      </c>
      <c r="F56" t="s">
        <v>31</v>
      </c>
    </row>
    <row r="57" spans="2:6" x14ac:dyDescent="0.3">
      <c r="D57" t="s">
        <v>9</v>
      </c>
      <c r="E57" t="s">
        <v>19</v>
      </c>
      <c r="F57">
        <v>1260000</v>
      </c>
    </row>
    <row r="58" spans="2:6" x14ac:dyDescent="0.3">
      <c r="D58" t="s">
        <v>32</v>
      </c>
      <c r="F58">
        <v>1260000</v>
      </c>
    </row>
    <row r="59" spans="2:6" x14ac:dyDescent="0.3">
      <c r="D59" t="s">
        <v>24</v>
      </c>
      <c r="F59">
        <v>1260000</v>
      </c>
    </row>
  </sheetData>
  <pageMargins left="0.7" right="0.7" top="0.75" bottom="0.75" header="0.3" footer="0.3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B57B9-D6C8-4F22-84E6-72A7D671BE86}">
  <dimension ref="A3:C11"/>
  <sheetViews>
    <sheetView workbookViewId="0">
      <selection activeCell="C11" sqref="C11"/>
    </sheetView>
  </sheetViews>
  <sheetFormatPr defaultRowHeight="14.4" x14ac:dyDescent="0.3"/>
  <cols>
    <col min="1" max="1" width="16.33203125" bestFit="1" customWidth="1"/>
    <col min="2" max="2" width="13.88671875" bestFit="1" customWidth="1"/>
    <col min="3" max="3" width="8" bestFit="1" customWidth="1"/>
  </cols>
  <sheetData>
    <row r="3" spans="1:3" x14ac:dyDescent="0.3">
      <c r="A3" s="4" t="s">
        <v>30</v>
      </c>
    </row>
    <row r="4" spans="1:3" x14ac:dyDescent="0.3">
      <c r="A4" s="4" t="s">
        <v>25</v>
      </c>
      <c r="B4" s="4" t="s">
        <v>3</v>
      </c>
      <c r="C4" t="s">
        <v>31</v>
      </c>
    </row>
    <row r="5" spans="1:3" x14ac:dyDescent="0.3">
      <c r="A5" t="s">
        <v>27</v>
      </c>
      <c r="B5" t="s">
        <v>9</v>
      </c>
      <c r="C5">
        <v>1760000</v>
      </c>
    </row>
    <row r="6" spans="1:3" x14ac:dyDescent="0.3">
      <c r="B6" t="s">
        <v>21</v>
      </c>
      <c r="C6">
        <v>960000</v>
      </c>
    </row>
    <row r="7" spans="1:3" x14ac:dyDescent="0.3">
      <c r="B7" t="s">
        <v>23</v>
      </c>
      <c r="C7">
        <v>700000</v>
      </c>
    </row>
    <row r="8" spans="1:3" x14ac:dyDescent="0.3">
      <c r="B8" t="s">
        <v>18</v>
      </c>
      <c r="C8">
        <v>3340000</v>
      </c>
    </row>
    <row r="9" spans="1:3" x14ac:dyDescent="0.3">
      <c r="B9" t="s">
        <v>12</v>
      </c>
      <c r="C9">
        <v>840000</v>
      </c>
    </row>
    <row r="10" spans="1:3" x14ac:dyDescent="0.3">
      <c r="B10" t="s">
        <v>15</v>
      </c>
      <c r="C10">
        <v>1150000</v>
      </c>
    </row>
    <row r="11" spans="1:3" x14ac:dyDescent="0.3">
      <c r="A11" t="s">
        <v>24</v>
      </c>
      <c r="C11">
        <v>8750000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C6CA9-FCDA-499E-9995-C1733BC69D44}">
  <dimension ref="A3:B8"/>
  <sheetViews>
    <sheetView workbookViewId="0">
      <selection activeCell="D14" sqref="D14"/>
    </sheetView>
  </sheetViews>
  <sheetFormatPr defaultRowHeight="14.4" x14ac:dyDescent="0.3"/>
  <cols>
    <col min="1" max="1" width="21.77734375" bestFit="1" customWidth="1"/>
    <col min="2" max="2" width="9" bestFit="1" customWidth="1"/>
    <col min="3" max="4" width="20.88671875" bestFit="1" customWidth="1"/>
  </cols>
  <sheetData>
    <row r="3" spans="1:2" x14ac:dyDescent="0.3">
      <c r="A3" s="4" t="s">
        <v>30</v>
      </c>
    </row>
    <row r="4" spans="1:2" x14ac:dyDescent="0.3">
      <c r="A4" s="4" t="s">
        <v>25</v>
      </c>
      <c r="B4" t="s">
        <v>31</v>
      </c>
    </row>
    <row r="5" spans="1:2" x14ac:dyDescent="0.3">
      <c r="A5" t="s">
        <v>27</v>
      </c>
      <c r="B5" s="11">
        <v>8750000</v>
      </c>
    </row>
    <row r="6" spans="1:2" x14ac:dyDescent="0.3">
      <c r="A6" t="s">
        <v>28</v>
      </c>
      <c r="B6" s="11">
        <v>9920000</v>
      </c>
    </row>
    <row r="7" spans="1:2" x14ac:dyDescent="0.3">
      <c r="A7" t="s">
        <v>29</v>
      </c>
      <c r="B7" s="11">
        <v>10000000</v>
      </c>
    </row>
    <row r="8" spans="1:2" x14ac:dyDescent="0.3">
      <c r="A8" t="s">
        <v>24</v>
      </c>
      <c r="B8" s="11">
        <v>28670000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DA9B3-0FDD-4D4F-B7D7-FD99CE073500}">
  <dimension ref="G10:K14"/>
  <sheetViews>
    <sheetView tabSelected="1" workbookViewId="0">
      <selection activeCell="K12" sqref="K12"/>
    </sheetView>
  </sheetViews>
  <sheetFormatPr defaultRowHeight="14.4" x14ac:dyDescent="0.3"/>
  <cols>
    <col min="10" max="10" width="10.6640625" bestFit="1" customWidth="1"/>
    <col min="11" max="11" width="9.88671875" bestFit="1" customWidth="1"/>
  </cols>
  <sheetData>
    <row r="10" spans="7:11" x14ac:dyDescent="0.3">
      <c r="G10" s="5" t="s">
        <v>47</v>
      </c>
      <c r="H10" s="5" t="s">
        <v>51</v>
      </c>
      <c r="I10" s="5" t="s">
        <v>40</v>
      </c>
      <c r="J10" s="5" t="s">
        <v>52</v>
      </c>
      <c r="K10" s="5" t="s">
        <v>53</v>
      </c>
    </row>
    <row r="11" spans="7:11" x14ac:dyDescent="0.3">
      <c r="G11" s="5" t="s">
        <v>48</v>
      </c>
      <c r="H11" s="5">
        <f>I11-J11</f>
        <v>7854500</v>
      </c>
      <c r="I11" s="12">
        <v>8750000</v>
      </c>
      <c r="J11" s="5">
        <v>895500</v>
      </c>
      <c r="K11" s="14" t="str">
        <f>IF(I11&gt;H11,"Profit","Loss")</f>
        <v>Profit</v>
      </c>
    </row>
    <row r="12" spans="7:11" x14ac:dyDescent="0.3">
      <c r="G12" s="5" t="s">
        <v>49</v>
      </c>
      <c r="H12" s="5">
        <f t="shared" ref="H12:H13" si="0">I12-J12</f>
        <v>9998300</v>
      </c>
      <c r="I12" s="12">
        <v>9920000</v>
      </c>
      <c r="J12" s="5">
        <v>-78300</v>
      </c>
      <c r="K12" s="5" t="str">
        <f t="shared" ref="K12:K13" si="1">IF(I12&gt;H12,"Profit","Loss")</f>
        <v>Loss</v>
      </c>
    </row>
    <row r="13" spans="7:11" x14ac:dyDescent="0.3">
      <c r="G13" s="5" t="s">
        <v>50</v>
      </c>
      <c r="H13" s="5">
        <f t="shared" si="0"/>
        <v>8985700</v>
      </c>
      <c r="I13" s="12">
        <v>10000000</v>
      </c>
      <c r="J13" s="5">
        <v>1014300</v>
      </c>
      <c r="K13" s="14" t="str">
        <f t="shared" si="1"/>
        <v>Profit</v>
      </c>
    </row>
    <row r="14" spans="7:11" x14ac:dyDescent="0.3">
      <c r="G14" s="5"/>
      <c r="H14" s="5"/>
      <c r="I14" s="13">
        <v>28670000</v>
      </c>
      <c r="J14" s="5"/>
      <c r="K14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B143-2F06-4994-A554-E9C98F323430}">
  <dimension ref="A1:G79"/>
  <sheetViews>
    <sheetView workbookViewId="0">
      <selection activeCell="A3" sqref="A3:G79"/>
    </sheetView>
  </sheetViews>
  <sheetFormatPr defaultRowHeight="14.4" x14ac:dyDescent="0.3"/>
  <cols>
    <col min="1" max="1" width="12.33203125" customWidth="1"/>
    <col min="2" max="2" width="10.33203125" customWidth="1"/>
    <col min="3" max="3" width="14.5546875" customWidth="1"/>
    <col min="4" max="4" width="12.6640625" customWidth="1"/>
    <col min="5" max="5" width="10.88671875" customWidth="1"/>
    <col min="6" max="6" width="17.109375" customWidth="1"/>
    <col min="7" max="7" width="17.88671875" customWidth="1"/>
  </cols>
  <sheetData>
    <row r="1" spans="1:7" x14ac:dyDescent="0.3">
      <c r="A1" s="8" t="s">
        <v>0</v>
      </c>
      <c r="B1" s="8"/>
      <c r="C1" s="8"/>
      <c r="D1" s="8"/>
      <c r="E1" s="8"/>
      <c r="F1" s="8"/>
      <c r="G1" s="8"/>
    </row>
    <row r="2" spans="1:7" x14ac:dyDescent="0.3">
      <c r="A2" s="8"/>
      <c r="B2" s="8"/>
      <c r="C2" s="8"/>
      <c r="D2" s="8"/>
      <c r="E2" s="8"/>
      <c r="F2" s="8"/>
      <c r="G2" s="8"/>
    </row>
    <row r="3" spans="1:7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 x14ac:dyDescent="0.3">
      <c r="A4" s="2">
        <v>45296</v>
      </c>
      <c r="B4" s="3" t="s">
        <v>8</v>
      </c>
      <c r="C4" s="3" t="s">
        <v>9</v>
      </c>
      <c r="D4" s="3" t="s">
        <v>10</v>
      </c>
      <c r="E4" s="3">
        <v>5</v>
      </c>
      <c r="F4" s="3">
        <v>70000</v>
      </c>
      <c r="G4" s="3">
        <f>E4*F4</f>
        <v>350000</v>
      </c>
    </row>
    <row r="5" spans="1:7" x14ac:dyDescent="0.3">
      <c r="A5" s="2">
        <v>45297</v>
      </c>
      <c r="B5" s="3" t="s">
        <v>11</v>
      </c>
      <c r="C5" s="3" t="s">
        <v>12</v>
      </c>
      <c r="D5" s="3" t="s">
        <v>13</v>
      </c>
      <c r="E5" s="3">
        <v>10</v>
      </c>
      <c r="F5" s="3">
        <v>50000</v>
      </c>
      <c r="G5" s="3">
        <f t="shared" ref="G5:G68" si="0">E5*F5</f>
        <v>500000</v>
      </c>
    </row>
    <row r="6" spans="1:7" x14ac:dyDescent="0.3">
      <c r="A6" s="2">
        <v>45298</v>
      </c>
      <c r="B6" s="3" t="s">
        <v>14</v>
      </c>
      <c r="C6" s="3" t="s">
        <v>15</v>
      </c>
      <c r="D6" s="3" t="s">
        <v>16</v>
      </c>
      <c r="E6" s="3">
        <v>7</v>
      </c>
      <c r="F6" s="3">
        <v>20000</v>
      </c>
      <c r="G6" s="3">
        <f t="shared" si="0"/>
        <v>140000</v>
      </c>
    </row>
    <row r="7" spans="1:7" x14ac:dyDescent="0.3">
      <c r="A7" s="2">
        <v>45299</v>
      </c>
      <c r="B7" s="3" t="s">
        <v>17</v>
      </c>
      <c r="C7" s="3" t="s">
        <v>18</v>
      </c>
      <c r="D7" s="3" t="s">
        <v>19</v>
      </c>
      <c r="E7" s="3">
        <v>15</v>
      </c>
      <c r="F7" s="3">
        <v>30000</v>
      </c>
      <c r="G7" s="3">
        <f t="shared" si="0"/>
        <v>450000</v>
      </c>
    </row>
    <row r="8" spans="1:7" x14ac:dyDescent="0.3">
      <c r="A8" s="2">
        <v>45300</v>
      </c>
      <c r="B8" s="3" t="s">
        <v>20</v>
      </c>
      <c r="C8" s="3" t="s">
        <v>21</v>
      </c>
      <c r="D8" s="3" t="s">
        <v>10</v>
      </c>
      <c r="E8" s="3">
        <v>3</v>
      </c>
      <c r="F8" s="3">
        <v>70000</v>
      </c>
      <c r="G8" s="3">
        <f t="shared" si="0"/>
        <v>210000</v>
      </c>
    </row>
    <row r="9" spans="1:7" x14ac:dyDescent="0.3">
      <c r="A9" s="2">
        <v>45301</v>
      </c>
      <c r="B9" s="3" t="s">
        <v>22</v>
      </c>
      <c r="C9" s="3" t="s">
        <v>23</v>
      </c>
      <c r="D9" s="3" t="s">
        <v>13</v>
      </c>
      <c r="E9" s="3">
        <v>6</v>
      </c>
      <c r="F9" s="3">
        <v>50000</v>
      </c>
      <c r="G9" s="3">
        <f t="shared" si="0"/>
        <v>300000</v>
      </c>
    </row>
    <row r="10" spans="1:7" x14ac:dyDescent="0.3">
      <c r="A10" s="2">
        <v>45302</v>
      </c>
      <c r="B10" s="3" t="s">
        <v>11</v>
      </c>
      <c r="C10" s="3" t="s">
        <v>15</v>
      </c>
      <c r="D10" s="3" t="s">
        <v>16</v>
      </c>
      <c r="E10" s="3">
        <v>4</v>
      </c>
      <c r="F10" s="3">
        <v>20000</v>
      </c>
      <c r="G10" s="3">
        <f t="shared" si="0"/>
        <v>80000</v>
      </c>
    </row>
    <row r="11" spans="1:7" x14ac:dyDescent="0.3">
      <c r="A11" s="2">
        <v>45303</v>
      </c>
      <c r="B11" s="3" t="s">
        <v>14</v>
      </c>
      <c r="C11" s="3" t="s">
        <v>18</v>
      </c>
      <c r="D11" s="3" t="s">
        <v>19</v>
      </c>
      <c r="E11" s="3">
        <v>10</v>
      </c>
      <c r="F11" s="3">
        <v>30000</v>
      </c>
      <c r="G11" s="3">
        <f t="shared" si="0"/>
        <v>300000</v>
      </c>
    </row>
    <row r="12" spans="1:7" x14ac:dyDescent="0.3">
      <c r="A12" s="2">
        <v>45304</v>
      </c>
      <c r="B12" s="3" t="s">
        <v>8</v>
      </c>
      <c r="C12" s="3" t="s">
        <v>9</v>
      </c>
      <c r="D12" s="3" t="s">
        <v>10</v>
      </c>
      <c r="E12" s="3">
        <v>8</v>
      </c>
      <c r="F12" s="3">
        <v>70000</v>
      </c>
      <c r="G12" s="3">
        <f t="shared" si="0"/>
        <v>560000</v>
      </c>
    </row>
    <row r="13" spans="1:7" x14ac:dyDescent="0.3">
      <c r="A13" s="2">
        <v>45305</v>
      </c>
      <c r="B13" s="3" t="s">
        <v>20</v>
      </c>
      <c r="C13" s="3" t="s">
        <v>9</v>
      </c>
      <c r="D13" s="3" t="s">
        <v>13</v>
      </c>
      <c r="E13" s="3">
        <v>12</v>
      </c>
      <c r="F13" s="3">
        <v>50000</v>
      </c>
      <c r="G13" s="3">
        <f t="shared" si="0"/>
        <v>600000</v>
      </c>
    </row>
    <row r="14" spans="1:7" x14ac:dyDescent="0.3">
      <c r="A14" s="2">
        <v>45306</v>
      </c>
      <c r="B14" s="3" t="s">
        <v>22</v>
      </c>
      <c r="C14" s="3" t="s">
        <v>12</v>
      </c>
      <c r="D14" s="3" t="s">
        <v>16</v>
      </c>
      <c r="E14" s="3">
        <v>9</v>
      </c>
      <c r="F14" s="3">
        <v>20000</v>
      </c>
      <c r="G14" s="3">
        <f t="shared" si="0"/>
        <v>180000</v>
      </c>
    </row>
    <row r="15" spans="1:7" x14ac:dyDescent="0.3">
      <c r="A15" s="2">
        <v>45307</v>
      </c>
      <c r="B15" s="3" t="s">
        <v>11</v>
      </c>
      <c r="C15" s="3" t="s">
        <v>15</v>
      </c>
      <c r="D15" s="3" t="s">
        <v>19</v>
      </c>
      <c r="E15" s="3">
        <v>5</v>
      </c>
      <c r="F15" s="3">
        <v>30000</v>
      </c>
      <c r="G15" s="3">
        <f t="shared" si="0"/>
        <v>150000</v>
      </c>
    </row>
    <row r="16" spans="1:7" x14ac:dyDescent="0.3">
      <c r="A16" s="2">
        <v>45308</v>
      </c>
      <c r="B16" s="3" t="s">
        <v>14</v>
      </c>
      <c r="C16" s="3" t="s">
        <v>18</v>
      </c>
      <c r="D16" s="3" t="s">
        <v>10</v>
      </c>
      <c r="E16" s="3">
        <v>11</v>
      </c>
      <c r="F16" s="3">
        <v>70000</v>
      </c>
      <c r="G16" s="3">
        <f t="shared" si="0"/>
        <v>770000</v>
      </c>
    </row>
    <row r="17" spans="1:7" x14ac:dyDescent="0.3">
      <c r="A17" s="2">
        <v>45309</v>
      </c>
      <c r="B17" s="3" t="s">
        <v>17</v>
      </c>
      <c r="C17" s="3" t="s">
        <v>21</v>
      </c>
      <c r="D17" s="3" t="s">
        <v>13</v>
      </c>
      <c r="E17" s="3">
        <v>7</v>
      </c>
      <c r="F17" s="3">
        <v>50000</v>
      </c>
      <c r="G17" s="3">
        <f t="shared" si="0"/>
        <v>350000</v>
      </c>
    </row>
    <row r="18" spans="1:7" x14ac:dyDescent="0.3">
      <c r="A18" s="2">
        <v>45310</v>
      </c>
      <c r="B18" s="3" t="s">
        <v>20</v>
      </c>
      <c r="C18" s="3" t="s">
        <v>23</v>
      </c>
      <c r="D18" s="3" t="s">
        <v>16</v>
      </c>
      <c r="E18" s="3">
        <v>6</v>
      </c>
      <c r="F18" s="3">
        <v>20000</v>
      </c>
      <c r="G18" s="3">
        <f t="shared" si="0"/>
        <v>120000</v>
      </c>
    </row>
    <row r="19" spans="1:7" x14ac:dyDescent="0.3">
      <c r="A19" s="2">
        <v>45311</v>
      </c>
      <c r="B19" s="3" t="s">
        <v>22</v>
      </c>
      <c r="C19" s="3" t="s">
        <v>15</v>
      </c>
      <c r="D19" s="3" t="s">
        <v>19</v>
      </c>
      <c r="E19" s="3">
        <v>13</v>
      </c>
      <c r="F19" s="3">
        <v>30000</v>
      </c>
      <c r="G19" s="3">
        <f t="shared" si="0"/>
        <v>390000</v>
      </c>
    </row>
    <row r="20" spans="1:7" x14ac:dyDescent="0.3">
      <c r="A20" s="2">
        <v>45312</v>
      </c>
      <c r="B20" s="3" t="s">
        <v>8</v>
      </c>
      <c r="C20" s="3" t="s">
        <v>18</v>
      </c>
      <c r="D20" s="3" t="s">
        <v>10</v>
      </c>
      <c r="E20" s="3">
        <v>9</v>
      </c>
      <c r="F20" s="3">
        <v>70000</v>
      </c>
      <c r="G20" s="3">
        <f t="shared" si="0"/>
        <v>630000</v>
      </c>
    </row>
    <row r="21" spans="1:7" x14ac:dyDescent="0.3">
      <c r="A21" s="2">
        <v>45313</v>
      </c>
      <c r="B21" s="3" t="s">
        <v>14</v>
      </c>
      <c r="C21" s="3" t="s">
        <v>21</v>
      </c>
      <c r="D21" s="3" t="s">
        <v>13</v>
      </c>
      <c r="E21" s="3">
        <v>8</v>
      </c>
      <c r="F21" s="3">
        <v>50000</v>
      </c>
      <c r="G21" s="3">
        <f t="shared" si="0"/>
        <v>400000</v>
      </c>
    </row>
    <row r="22" spans="1:7" x14ac:dyDescent="0.3">
      <c r="A22" s="2">
        <v>45314</v>
      </c>
      <c r="B22" s="3" t="s">
        <v>17</v>
      </c>
      <c r="C22" s="3" t="s">
        <v>23</v>
      </c>
      <c r="D22" s="3" t="s">
        <v>16</v>
      </c>
      <c r="E22" s="3">
        <v>14</v>
      </c>
      <c r="F22" s="3">
        <v>20000</v>
      </c>
      <c r="G22" s="3">
        <f t="shared" si="0"/>
        <v>280000</v>
      </c>
    </row>
    <row r="23" spans="1:7" x14ac:dyDescent="0.3">
      <c r="A23" s="2">
        <v>45315</v>
      </c>
      <c r="B23" s="3" t="s">
        <v>20</v>
      </c>
      <c r="C23" s="3" t="s">
        <v>15</v>
      </c>
      <c r="D23" s="3" t="s">
        <v>19</v>
      </c>
      <c r="E23" s="3">
        <v>7</v>
      </c>
      <c r="F23" s="3">
        <v>30000</v>
      </c>
      <c r="G23" s="3">
        <f t="shared" si="0"/>
        <v>210000</v>
      </c>
    </row>
    <row r="24" spans="1:7" x14ac:dyDescent="0.3">
      <c r="A24" s="2">
        <v>45316</v>
      </c>
      <c r="B24" s="3" t="s">
        <v>22</v>
      </c>
      <c r="C24" s="3" t="s">
        <v>18</v>
      </c>
      <c r="D24" s="3" t="s">
        <v>10</v>
      </c>
      <c r="E24" s="3">
        <v>10</v>
      </c>
      <c r="F24" s="3">
        <v>70000</v>
      </c>
      <c r="G24" s="3">
        <f t="shared" si="0"/>
        <v>700000</v>
      </c>
    </row>
    <row r="25" spans="1:7" x14ac:dyDescent="0.3">
      <c r="A25" s="2">
        <v>45317</v>
      </c>
      <c r="B25" s="3" t="s">
        <v>11</v>
      </c>
      <c r="C25" s="3" t="s">
        <v>9</v>
      </c>
      <c r="D25" s="3" t="s">
        <v>13</v>
      </c>
      <c r="E25" s="3">
        <v>5</v>
      </c>
      <c r="F25" s="3">
        <v>50000</v>
      </c>
      <c r="G25" s="3">
        <f t="shared" si="0"/>
        <v>250000</v>
      </c>
    </row>
    <row r="26" spans="1:7" x14ac:dyDescent="0.3">
      <c r="A26" s="2">
        <v>45318</v>
      </c>
      <c r="B26" s="3" t="s">
        <v>8</v>
      </c>
      <c r="C26" s="3" t="s">
        <v>12</v>
      </c>
      <c r="D26" s="3" t="s">
        <v>16</v>
      </c>
      <c r="E26" s="3">
        <v>8</v>
      </c>
      <c r="F26" s="3">
        <v>20000</v>
      </c>
      <c r="G26" s="3">
        <f t="shared" si="0"/>
        <v>160000</v>
      </c>
    </row>
    <row r="27" spans="1:7" x14ac:dyDescent="0.3">
      <c r="A27" s="2">
        <v>45319</v>
      </c>
      <c r="B27" s="3" t="s">
        <v>17</v>
      </c>
      <c r="C27" s="3" t="s">
        <v>15</v>
      </c>
      <c r="D27" s="3" t="s">
        <v>19</v>
      </c>
      <c r="E27" s="3">
        <v>6</v>
      </c>
      <c r="F27" s="3">
        <v>30000</v>
      </c>
      <c r="G27" s="3">
        <f t="shared" si="0"/>
        <v>180000</v>
      </c>
    </row>
    <row r="28" spans="1:7" x14ac:dyDescent="0.3">
      <c r="A28" s="2">
        <v>45320</v>
      </c>
      <c r="B28" s="3" t="s">
        <v>20</v>
      </c>
      <c r="C28" s="3" t="s">
        <v>18</v>
      </c>
      <c r="D28" s="3" t="s">
        <v>10</v>
      </c>
      <c r="E28" s="3">
        <v>7</v>
      </c>
      <c r="F28" s="3">
        <v>70000</v>
      </c>
      <c r="G28" s="3">
        <f t="shared" si="0"/>
        <v>490000</v>
      </c>
    </row>
    <row r="29" spans="1:7" x14ac:dyDescent="0.3">
      <c r="A29" s="2">
        <v>45323</v>
      </c>
      <c r="B29" s="3" t="s">
        <v>22</v>
      </c>
      <c r="C29" s="3" t="s">
        <v>21</v>
      </c>
      <c r="D29" s="3" t="s">
        <v>10</v>
      </c>
      <c r="E29" s="3">
        <v>8</v>
      </c>
      <c r="F29" s="3">
        <v>70000</v>
      </c>
      <c r="G29" s="3">
        <f t="shared" si="0"/>
        <v>560000</v>
      </c>
    </row>
    <row r="30" spans="1:7" x14ac:dyDescent="0.3">
      <c r="A30" s="2">
        <v>45324</v>
      </c>
      <c r="B30" s="3" t="s">
        <v>11</v>
      </c>
      <c r="C30" s="3" t="s">
        <v>23</v>
      </c>
      <c r="D30" s="3" t="s">
        <v>13</v>
      </c>
      <c r="E30" s="3">
        <v>6</v>
      </c>
      <c r="F30" s="3">
        <v>50000</v>
      </c>
      <c r="G30" s="3">
        <f t="shared" si="0"/>
        <v>300000</v>
      </c>
    </row>
    <row r="31" spans="1:7" x14ac:dyDescent="0.3">
      <c r="A31" s="2">
        <v>45325</v>
      </c>
      <c r="B31" s="3" t="s">
        <v>14</v>
      </c>
      <c r="C31" s="3" t="s">
        <v>15</v>
      </c>
      <c r="D31" s="3" t="s">
        <v>16</v>
      </c>
      <c r="E31" s="3">
        <v>10</v>
      </c>
      <c r="F31" s="3">
        <v>20000</v>
      </c>
      <c r="G31" s="3">
        <f t="shared" si="0"/>
        <v>200000</v>
      </c>
    </row>
    <row r="32" spans="1:7" x14ac:dyDescent="0.3">
      <c r="A32" s="2">
        <v>45326</v>
      </c>
      <c r="B32" s="3" t="s">
        <v>17</v>
      </c>
      <c r="C32" s="3" t="s">
        <v>9</v>
      </c>
      <c r="D32" s="3" t="s">
        <v>19</v>
      </c>
      <c r="E32" s="3">
        <v>20</v>
      </c>
      <c r="F32" s="3">
        <v>30000</v>
      </c>
      <c r="G32" s="3">
        <f t="shared" si="0"/>
        <v>600000</v>
      </c>
    </row>
    <row r="33" spans="1:7" x14ac:dyDescent="0.3">
      <c r="A33" s="2">
        <v>45327</v>
      </c>
      <c r="B33" s="3" t="s">
        <v>8</v>
      </c>
      <c r="C33" s="3" t="s">
        <v>21</v>
      </c>
      <c r="D33" s="3" t="s">
        <v>10</v>
      </c>
      <c r="E33" s="3">
        <v>4</v>
      </c>
      <c r="F33" s="3">
        <v>70000</v>
      </c>
      <c r="G33" s="3">
        <f t="shared" si="0"/>
        <v>280000</v>
      </c>
    </row>
    <row r="34" spans="1:7" x14ac:dyDescent="0.3">
      <c r="A34" s="2">
        <v>45328</v>
      </c>
      <c r="B34" s="3" t="s">
        <v>22</v>
      </c>
      <c r="C34" s="3" t="s">
        <v>23</v>
      </c>
      <c r="D34" s="3" t="s">
        <v>13</v>
      </c>
      <c r="E34" s="3">
        <v>9</v>
      </c>
      <c r="F34" s="3">
        <v>50000</v>
      </c>
      <c r="G34" s="3">
        <f t="shared" si="0"/>
        <v>450000</v>
      </c>
    </row>
    <row r="35" spans="1:7" x14ac:dyDescent="0.3">
      <c r="A35" s="2">
        <v>45329</v>
      </c>
      <c r="B35" s="3" t="s">
        <v>11</v>
      </c>
      <c r="C35" s="3" t="s">
        <v>21</v>
      </c>
      <c r="D35" s="3" t="s">
        <v>16</v>
      </c>
      <c r="E35" s="3">
        <v>5</v>
      </c>
      <c r="F35" s="3">
        <v>20000</v>
      </c>
      <c r="G35" s="3">
        <f t="shared" si="0"/>
        <v>100000</v>
      </c>
    </row>
    <row r="36" spans="1:7" x14ac:dyDescent="0.3">
      <c r="A36" s="2">
        <v>45330</v>
      </c>
      <c r="B36" s="3" t="s">
        <v>8</v>
      </c>
      <c r="C36" s="3" t="s">
        <v>23</v>
      </c>
      <c r="D36" s="3" t="s">
        <v>19</v>
      </c>
      <c r="E36" s="3">
        <v>15</v>
      </c>
      <c r="F36" s="3">
        <v>30000</v>
      </c>
      <c r="G36" s="3">
        <f t="shared" si="0"/>
        <v>450000</v>
      </c>
    </row>
    <row r="37" spans="1:7" x14ac:dyDescent="0.3">
      <c r="A37" s="2">
        <v>45331</v>
      </c>
      <c r="B37" s="3" t="s">
        <v>17</v>
      </c>
      <c r="C37" s="3" t="s">
        <v>15</v>
      </c>
      <c r="D37" s="3" t="s">
        <v>10</v>
      </c>
      <c r="E37" s="3">
        <v>7</v>
      </c>
      <c r="F37" s="3">
        <v>70000</v>
      </c>
      <c r="G37" s="3">
        <f t="shared" si="0"/>
        <v>490000</v>
      </c>
    </row>
    <row r="38" spans="1:7" x14ac:dyDescent="0.3">
      <c r="A38" s="2">
        <v>45332</v>
      </c>
      <c r="B38" s="3" t="s">
        <v>20</v>
      </c>
      <c r="C38" s="3" t="s">
        <v>18</v>
      </c>
      <c r="D38" s="3" t="s">
        <v>13</v>
      </c>
      <c r="E38" s="3">
        <v>11</v>
      </c>
      <c r="F38" s="3">
        <v>50000</v>
      </c>
      <c r="G38" s="3">
        <f t="shared" si="0"/>
        <v>550000</v>
      </c>
    </row>
    <row r="39" spans="1:7" x14ac:dyDescent="0.3">
      <c r="A39" s="2">
        <v>45333</v>
      </c>
      <c r="B39" s="3" t="s">
        <v>22</v>
      </c>
      <c r="C39" s="3" t="s">
        <v>9</v>
      </c>
      <c r="D39" s="3" t="s">
        <v>16</v>
      </c>
      <c r="E39" s="3">
        <v>12</v>
      </c>
      <c r="F39" s="3">
        <v>20000</v>
      </c>
      <c r="G39" s="3">
        <f t="shared" si="0"/>
        <v>240000</v>
      </c>
    </row>
    <row r="40" spans="1:7" x14ac:dyDescent="0.3">
      <c r="A40" s="2">
        <v>45334</v>
      </c>
      <c r="B40" s="3" t="s">
        <v>11</v>
      </c>
      <c r="C40" s="3" t="s">
        <v>9</v>
      </c>
      <c r="D40" s="3" t="s">
        <v>19</v>
      </c>
      <c r="E40" s="3">
        <v>10</v>
      </c>
      <c r="F40" s="3">
        <v>30000</v>
      </c>
      <c r="G40" s="3">
        <f t="shared" si="0"/>
        <v>300000</v>
      </c>
    </row>
    <row r="41" spans="1:7" x14ac:dyDescent="0.3">
      <c r="A41" s="2">
        <v>45335</v>
      </c>
      <c r="B41" s="3" t="s">
        <v>14</v>
      </c>
      <c r="C41" s="3" t="s">
        <v>12</v>
      </c>
      <c r="D41" s="3" t="s">
        <v>10</v>
      </c>
      <c r="E41" s="3">
        <v>9</v>
      </c>
      <c r="F41" s="3">
        <v>70000</v>
      </c>
      <c r="G41" s="3">
        <f t="shared" si="0"/>
        <v>630000</v>
      </c>
    </row>
    <row r="42" spans="1:7" x14ac:dyDescent="0.3">
      <c r="A42" s="2">
        <v>45336</v>
      </c>
      <c r="B42" s="3" t="s">
        <v>17</v>
      </c>
      <c r="C42" s="3" t="s">
        <v>15</v>
      </c>
      <c r="D42" s="3" t="s">
        <v>13</v>
      </c>
      <c r="E42" s="3">
        <v>8</v>
      </c>
      <c r="F42" s="3">
        <v>50000</v>
      </c>
      <c r="G42" s="3">
        <f t="shared" si="0"/>
        <v>400000</v>
      </c>
    </row>
    <row r="43" spans="1:7" x14ac:dyDescent="0.3">
      <c r="A43" s="2">
        <v>45337</v>
      </c>
      <c r="B43" s="3" t="s">
        <v>20</v>
      </c>
      <c r="C43" s="3" t="s">
        <v>18</v>
      </c>
      <c r="D43" s="3" t="s">
        <v>16</v>
      </c>
      <c r="E43" s="3">
        <v>11</v>
      </c>
      <c r="F43" s="3">
        <v>20000</v>
      </c>
      <c r="G43" s="3">
        <f t="shared" si="0"/>
        <v>220000</v>
      </c>
    </row>
    <row r="44" spans="1:7" x14ac:dyDescent="0.3">
      <c r="A44" s="2">
        <v>45338</v>
      </c>
      <c r="B44" s="3" t="s">
        <v>8</v>
      </c>
      <c r="C44" s="3" t="s">
        <v>21</v>
      </c>
      <c r="D44" s="3" t="s">
        <v>19</v>
      </c>
      <c r="E44" s="3">
        <v>14</v>
      </c>
      <c r="F44" s="3">
        <v>30000</v>
      </c>
      <c r="G44" s="3">
        <f t="shared" si="0"/>
        <v>420000</v>
      </c>
    </row>
    <row r="45" spans="1:7" x14ac:dyDescent="0.3">
      <c r="A45" s="2">
        <v>45339</v>
      </c>
      <c r="B45" s="3" t="s">
        <v>11</v>
      </c>
      <c r="C45" s="3" t="s">
        <v>23</v>
      </c>
      <c r="D45" s="3" t="s">
        <v>10</v>
      </c>
      <c r="E45" s="3">
        <v>10</v>
      </c>
      <c r="F45" s="3">
        <v>70000</v>
      </c>
      <c r="G45" s="3">
        <f t="shared" si="0"/>
        <v>700000</v>
      </c>
    </row>
    <row r="46" spans="1:7" x14ac:dyDescent="0.3">
      <c r="A46" s="2">
        <v>45340</v>
      </c>
      <c r="B46" s="3" t="s">
        <v>14</v>
      </c>
      <c r="C46" s="3" t="s">
        <v>15</v>
      </c>
      <c r="D46" s="3" t="s">
        <v>13</v>
      </c>
      <c r="E46" s="3">
        <v>9</v>
      </c>
      <c r="F46" s="3">
        <v>50000</v>
      </c>
      <c r="G46" s="3">
        <f t="shared" si="0"/>
        <v>450000</v>
      </c>
    </row>
    <row r="47" spans="1:7" x14ac:dyDescent="0.3">
      <c r="A47" s="2">
        <v>45341</v>
      </c>
      <c r="B47" s="3" t="s">
        <v>17</v>
      </c>
      <c r="C47" s="3" t="s">
        <v>18</v>
      </c>
      <c r="D47" s="3" t="s">
        <v>16</v>
      </c>
      <c r="E47" s="3">
        <v>13</v>
      </c>
      <c r="F47" s="3">
        <v>20000</v>
      </c>
      <c r="G47" s="3">
        <f t="shared" si="0"/>
        <v>260000</v>
      </c>
    </row>
    <row r="48" spans="1:7" x14ac:dyDescent="0.3">
      <c r="A48" s="2">
        <v>45342</v>
      </c>
      <c r="B48" s="3" t="s">
        <v>20</v>
      </c>
      <c r="C48" s="3" t="s">
        <v>21</v>
      </c>
      <c r="D48" s="3" t="s">
        <v>19</v>
      </c>
      <c r="E48" s="3">
        <v>8</v>
      </c>
      <c r="F48" s="3">
        <v>30000</v>
      </c>
      <c r="G48" s="3">
        <f t="shared" si="0"/>
        <v>240000</v>
      </c>
    </row>
    <row r="49" spans="1:7" x14ac:dyDescent="0.3">
      <c r="A49" s="2">
        <v>45343</v>
      </c>
      <c r="B49" s="3" t="s">
        <v>22</v>
      </c>
      <c r="C49" s="3" t="s">
        <v>23</v>
      </c>
      <c r="D49" s="3" t="s">
        <v>10</v>
      </c>
      <c r="E49" s="3">
        <v>12</v>
      </c>
      <c r="F49" s="3">
        <v>70000</v>
      </c>
      <c r="G49" s="3">
        <f t="shared" si="0"/>
        <v>840000</v>
      </c>
    </row>
    <row r="50" spans="1:7" x14ac:dyDescent="0.3">
      <c r="A50" s="2">
        <v>45344</v>
      </c>
      <c r="B50" s="3" t="s">
        <v>11</v>
      </c>
      <c r="C50" s="3" t="s">
        <v>15</v>
      </c>
      <c r="D50" s="3" t="s">
        <v>13</v>
      </c>
      <c r="E50" s="3">
        <v>7</v>
      </c>
      <c r="F50" s="3">
        <v>50000</v>
      </c>
      <c r="G50" s="3">
        <f t="shared" si="0"/>
        <v>350000</v>
      </c>
    </row>
    <row r="51" spans="1:7" x14ac:dyDescent="0.3">
      <c r="A51" s="2">
        <v>45345</v>
      </c>
      <c r="B51" s="3" t="s">
        <v>14</v>
      </c>
      <c r="C51" s="3" t="s">
        <v>18</v>
      </c>
      <c r="D51" s="3" t="s">
        <v>16</v>
      </c>
      <c r="E51" s="3">
        <v>9</v>
      </c>
      <c r="F51" s="3">
        <v>20000</v>
      </c>
      <c r="G51" s="3">
        <f t="shared" si="0"/>
        <v>180000</v>
      </c>
    </row>
    <row r="52" spans="1:7" x14ac:dyDescent="0.3">
      <c r="A52" s="2">
        <v>45346</v>
      </c>
      <c r="B52" s="3" t="s">
        <v>8</v>
      </c>
      <c r="C52" s="3" t="s">
        <v>9</v>
      </c>
      <c r="D52" s="3" t="s">
        <v>19</v>
      </c>
      <c r="E52" s="3">
        <v>12</v>
      </c>
      <c r="F52" s="3">
        <v>30000</v>
      </c>
      <c r="G52" s="3">
        <f t="shared" si="0"/>
        <v>360000</v>
      </c>
    </row>
    <row r="53" spans="1:7" x14ac:dyDescent="0.3">
      <c r="A53" s="2">
        <v>45347</v>
      </c>
      <c r="B53" s="3" t="s">
        <v>20</v>
      </c>
      <c r="C53" s="3" t="s">
        <v>12</v>
      </c>
      <c r="D53" s="3" t="s">
        <v>10</v>
      </c>
      <c r="E53" s="3">
        <v>5</v>
      </c>
      <c r="F53" s="3">
        <v>70000</v>
      </c>
      <c r="G53" s="3">
        <f t="shared" si="0"/>
        <v>350000</v>
      </c>
    </row>
    <row r="54" spans="1:7" x14ac:dyDescent="0.3">
      <c r="A54" s="2">
        <v>45352</v>
      </c>
      <c r="B54" s="3" t="s">
        <v>22</v>
      </c>
      <c r="C54" s="3" t="s">
        <v>9</v>
      </c>
      <c r="D54" s="3" t="s">
        <v>10</v>
      </c>
      <c r="E54" s="3">
        <v>12</v>
      </c>
      <c r="F54" s="3">
        <v>70000</v>
      </c>
      <c r="G54" s="3">
        <f t="shared" si="0"/>
        <v>840000</v>
      </c>
    </row>
    <row r="55" spans="1:7" x14ac:dyDescent="0.3">
      <c r="A55" s="2">
        <v>45353</v>
      </c>
      <c r="B55" s="3" t="s">
        <v>11</v>
      </c>
      <c r="C55" s="3" t="s">
        <v>9</v>
      </c>
      <c r="D55" s="3" t="s">
        <v>13</v>
      </c>
      <c r="E55" s="3">
        <v>8</v>
      </c>
      <c r="F55" s="3">
        <v>50000</v>
      </c>
      <c r="G55" s="3">
        <f t="shared" si="0"/>
        <v>400000</v>
      </c>
    </row>
    <row r="56" spans="1:7" x14ac:dyDescent="0.3">
      <c r="A56" s="2">
        <v>45354</v>
      </c>
      <c r="B56" s="3" t="s">
        <v>14</v>
      </c>
      <c r="C56" s="3" t="s">
        <v>21</v>
      </c>
      <c r="D56" s="3" t="s">
        <v>16</v>
      </c>
      <c r="E56" s="3">
        <v>7</v>
      </c>
      <c r="F56" s="3">
        <v>20000</v>
      </c>
      <c r="G56" s="3">
        <f t="shared" si="0"/>
        <v>140000</v>
      </c>
    </row>
    <row r="57" spans="1:7" x14ac:dyDescent="0.3">
      <c r="A57" s="2">
        <v>45355</v>
      </c>
      <c r="B57" s="3" t="s">
        <v>17</v>
      </c>
      <c r="C57" s="3" t="s">
        <v>23</v>
      </c>
      <c r="D57" s="3" t="s">
        <v>19</v>
      </c>
      <c r="E57" s="3">
        <v>9</v>
      </c>
      <c r="F57" s="3">
        <v>30000</v>
      </c>
      <c r="G57" s="3">
        <f t="shared" si="0"/>
        <v>270000</v>
      </c>
    </row>
    <row r="58" spans="1:7" x14ac:dyDescent="0.3">
      <c r="A58" s="2">
        <v>45356</v>
      </c>
      <c r="B58" s="3" t="s">
        <v>20</v>
      </c>
      <c r="C58" s="3" t="s">
        <v>21</v>
      </c>
      <c r="D58" s="3" t="s">
        <v>10</v>
      </c>
      <c r="E58" s="3">
        <v>6</v>
      </c>
      <c r="F58" s="3">
        <v>70000</v>
      </c>
      <c r="G58" s="3">
        <f t="shared" si="0"/>
        <v>420000</v>
      </c>
    </row>
    <row r="59" spans="1:7" x14ac:dyDescent="0.3">
      <c r="A59" s="2">
        <v>45357</v>
      </c>
      <c r="B59" s="3" t="s">
        <v>8</v>
      </c>
      <c r="C59" s="3" t="s">
        <v>23</v>
      </c>
      <c r="D59" s="3" t="s">
        <v>13</v>
      </c>
      <c r="E59" s="3">
        <v>10</v>
      </c>
      <c r="F59" s="3">
        <v>50000</v>
      </c>
      <c r="G59" s="3">
        <f t="shared" si="0"/>
        <v>500000</v>
      </c>
    </row>
    <row r="60" spans="1:7" x14ac:dyDescent="0.3">
      <c r="A60" s="2">
        <v>45358</v>
      </c>
      <c r="B60" s="3" t="s">
        <v>11</v>
      </c>
      <c r="C60" s="3" t="s">
        <v>15</v>
      </c>
      <c r="D60" s="3" t="s">
        <v>16</v>
      </c>
      <c r="E60" s="3">
        <v>8</v>
      </c>
      <c r="F60" s="3">
        <v>20000</v>
      </c>
      <c r="G60" s="3">
        <f t="shared" si="0"/>
        <v>160000</v>
      </c>
    </row>
    <row r="61" spans="1:7" x14ac:dyDescent="0.3">
      <c r="A61" s="2">
        <v>45359</v>
      </c>
      <c r="B61" s="3" t="s">
        <v>8</v>
      </c>
      <c r="C61" s="3" t="s">
        <v>18</v>
      </c>
      <c r="D61" s="3" t="s">
        <v>19</v>
      </c>
      <c r="E61" s="3">
        <v>13</v>
      </c>
      <c r="F61" s="3">
        <v>30000</v>
      </c>
      <c r="G61" s="3">
        <f t="shared" si="0"/>
        <v>390000</v>
      </c>
    </row>
    <row r="62" spans="1:7" x14ac:dyDescent="0.3">
      <c r="A62" s="2">
        <v>45360</v>
      </c>
      <c r="B62" s="3" t="s">
        <v>17</v>
      </c>
      <c r="C62" s="3" t="s">
        <v>9</v>
      </c>
      <c r="D62" s="3" t="s">
        <v>10</v>
      </c>
      <c r="E62" s="3">
        <v>9</v>
      </c>
      <c r="F62" s="3">
        <v>70000</v>
      </c>
      <c r="G62" s="3">
        <f t="shared" si="0"/>
        <v>630000</v>
      </c>
    </row>
    <row r="63" spans="1:7" x14ac:dyDescent="0.3">
      <c r="A63" s="2">
        <v>45361</v>
      </c>
      <c r="B63" s="3" t="s">
        <v>20</v>
      </c>
      <c r="C63" s="3" t="s">
        <v>15</v>
      </c>
      <c r="D63" s="3" t="s">
        <v>13</v>
      </c>
      <c r="E63" s="3">
        <v>5</v>
      </c>
      <c r="F63" s="3">
        <v>50000</v>
      </c>
      <c r="G63" s="3">
        <f t="shared" si="0"/>
        <v>250000</v>
      </c>
    </row>
    <row r="64" spans="1:7" x14ac:dyDescent="0.3">
      <c r="A64" s="2">
        <v>45362</v>
      </c>
      <c r="B64" s="3" t="s">
        <v>22</v>
      </c>
      <c r="C64" s="3" t="s">
        <v>12</v>
      </c>
      <c r="D64" s="3" t="s">
        <v>16</v>
      </c>
      <c r="E64" s="3">
        <v>11</v>
      </c>
      <c r="F64" s="3">
        <v>20000</v>
      </c>
      <c r="G64" s="3">
        <f t="shared" si="0"/>
        <v>220000</v>
      </c>
    </row>
    <row r="65" spans="1:7" x14ac:dyDescent="0.3">
      <c r="A65" s="2">
        <v>45363</v>
      </c>
      <c r="B65" s="3" t="s">
        <v>11</v>
      </c>
      <c r="C65" s="3" t="s">
        <v>15</v>
      </c>
      <c r="D65" s="3" t="s">
        <v>19</v>
      </c>
      <c r="E65" s="3">
        <v>14</v>
      </c>
      <c r="F65" s="3">
        <v>30000</v>
      </c>
      <c r="G65" s="3">
        <f t="shared" si="0"/>
        <v>420000</v>
      </c>
    </row>
    <row r="66" spans="1:7" x14ac:dyDescent="0.3">
      <c r="A66" s="2">
        <v>45364</v>
      </c>
      <c r="B66" s="3" t="s">
        <v>14</v>
      </c>
      <c r="C66" s="3" t="s">
        <v>18</v>
      </c>
      <c r="D66" s="3" t="s">
        <v>10</v>
      </c>
      <c r="E66" s="3">
        <v>10</v>
      </c>
      <c r="F66" s="3">
        <v>70000</v>
      </c>
      <c r="G66" s="3">
        <f t="shared" si="0"/>
        <v>700000</v>
      </c>
    </row>
    <row r="67" spans="1:7" x14ac:dyDescent="0.3">
      <c r="A67" s="2">
        <v>45365</v>
      </c>
      <c r="B67" s="3" t="s">
        <v>17</v>
      </c>
      <c r="C67" s="3" t="s">
        <v>21</v>
      </c>
      <c r="D67" s="3" t="s">
        <v>13</v>
      </c>
      <c r="E67" s="3">
        <v>6</v>
      </c>
      <c r="F67" s="3">
        <v>50000</v>
      </c>
      <c r="G67" s="3">
        <f t="shared" si="0"/>
        <v>300000</v>
      </c>
    </row>
    <row r="68" spans="1:7" x14ac:dyDescent="0.3">
      <c r="A68" s="2">
        <v>45366</v>
      </c>
      <c r="B68" s="3" t="s">
        <v>8</v>
      </c>
      <c r="C68" s="3" t="s">
        <v>23</v>
      </c>
      <c r="D68" s="3" t="s">
        <v>16</v>
      </c>
      <c r="E68" s="3">
        <v>8</v>
      </c>
      <c r="F68" s="3">
        <v>20000</v>
      </c>
      <c r="G68" s="3">
        <f t="shared" si="0"/>
        <v>160000</v>
      </c>
    </row>
    <row r="69" spans="1:7" x14ac:dyDescent="0.3">
      <c r="A69" s="2">
        <v>45367</v>
      </c>
      <c r="B69" s="3" t="s">
        <v>22</v>
      </c>
      <c r="C69" s="3" t="s">
        <v>15</v>
      </c>
      <c r="D69" s="3" t="s">
        <v>19</v>
      </c>
      <c r="E69" s="3">
        <v>12</v>
      </c>
      <c r="F69" s="3">
        <v>30000</v>
      </c>
      <c r="G69" s="3">
        <f t="shared" ref="G69:G79" si="1">E69*F69</f>
        <v>360000</v>
      </c>
    </row>
    <row r="70" spans="1:7" x14ac:dyDescent="0.3">
      <c r="A70" s="2">
        <v>45368</v>
      </c>
      <c r="B70" s="3" t="s">
        <v>11</v>
      </c>
      <c r="C70" s="3" t="s">
        <v>18</v>
      </c>
      <c r="D70" s="3" t="s">
        <v>10</v>
      </c>
      <c r="E70" s="3">
        <v>9</v>
      </c>
      <c r="F70" s="3">
        <v>70000</v>
      </c>
      <c r="G70" s="3">
        <f t="shared" si="1"/>
        <v>630000</v>
      </c>
    </row>
    <row r="71" spans="1:7" x14ac:dyDescent="0.3">
      <c r="A71" s="2">
        <v>45369</v>
      </c>
      <c r="B71" s="3" t="s">
        <v>8</v>
      </c>
      <c r="C71" s="3" t="s">
        <v>12</v>
      </c>
      <c r="D71" s="3" t="s">
        <v>13</v>
      </c>
      <c r="E71" s="3">
        <v>7</v>
      </c>
      <c r="F71" s="3">
        <v>50000</v>
      </c>
      <c r="G71" s="3">
        <f t="shared" si="1"/>
        <v>350000</v>
      </c>
    </row>
    <row r="72" spans="1:7" x14ac:dyDescent="0.3">
      <c r="A72" s="2">
        <v>45370</v>
      </c>
      <c r="B72" s="3" t="s">
        <v>17</v>
      </c>
      <c r="C72" s="3" t="s">
        <v>15</v>
      </c>
      <c r="D72" s="3" t="s">
        <v>16</v>
      </c>
      <c r="E72" s="3">
        <v>14</v>
      </c>
      <c r="F72" s="3">
        <v>20000</v>
      </c>
      <c r="G72" s="3">
        <f>E72*F72</f>
        <v>280000</v>
      </c>
    </row>
    <row r="73" spans="1:7" x14ac:dyDescent="0.3">
      <c r="A73" s="2">
        <v>45371</v>
      </c>
      <c r="B73" s="3" t="s">
        <v>20</v>
      </c>
      <c r="C73" s="3" t="s">
        <v>18</v>
      </c>
      <c r="D73" s="3" t="s">
        <v>19</v>
      </c>
      <c r="E73" s="3">
        <v>8</v>
      </c>
      <c r="F73" s="3">
        <v>30000</v>
      </c>
      <c r="G73" s="3">
        <f t="shared" si="1"/>
        <v>240000</v>
      </c>
    </row>
    <row r="74" spans="1:7" x14ac:dyDescent="0.3">
      <c r="A74" s="2">
        <v>45372</v>
      </c>
      <c r="B74" s="3" t="s">
        <v>22</v>
      </c>
      <c r="C74" s="3" t="s">
        <v>21</v>
      </c>
      <c r="D74" s="3" t="s">
        <v>10</v>
      </c>
      <c r="E74" s="3">
        <v>11</v>
      </c>
      <c r="F74" s="3">
        <v>70000</v>
      </c>
      <c r="G74" s="3">
        <f t="shared" si="1"/>
        <v>770000</v>
      </c>
    </row>
    <row r="75" spans="1:7" x14ac:dyDescent="0.3">
      <c r="A75" s="2">
        <v>45373</v>
      </c>
      <c r="B75" s="3" t="s">
        <v>8</v>
      </c>
      <c r="C75" s="3" t="s">
        <v>23</v>
      </c>
      <c r="D75" s="3" t="s">
        <v>13</v>
      </c>
      <c r="E75" s="3">
        <v>5</v>
      </c>
      <c r="F75" s="3">
        <v>50000</v>
      </c>
      <c r="G75" s="3">
        <f t="shared" si="1"/>
        <v>250000</v>
      </c>
    </row>
    <row r="76" spans="1:7" x14ac:dyDescent="0.3">
      <c r="A76" s="2">
        <v>45374</v>
      </c>
      <c r="B76" s="3" t="s">
        <v>14</v>
      </c>
      <c r="C76" s="3" t="s">
        <v>15</v>
      </c>
      <c r="D76" s="3" t="s">
        <v>16</v>
      </c>
      <c r="E76" s="3">
        <v>10</v>
      </c>
      <c r="F76" s="3">
        <v>20000</v>
      </c>
      <c r="G76" s="3">
        <f t="shared" si="1"/>
        <v>200000</v>
      </c>
    </row>
    <row r="77" spans="1:7" x14ac:dyDescent="0.3">
      <c r="A77" s="2">
        <v>45375</v>
      </c>
      <c r="B77" s="3" t="s">
        <v>17</v>
      </c>
      <c r="C77" s="3" t="s">
        <v>18</v>
      </c>
      <c r="D77" s="3" t="s">
        <v>19</v>
      </c>
      <c r="E77" s="3">
        <v>9</v>
      </c>
      <c r="F77" s="3">
        <v>30000</v>
      </c>
      <c r="G77" s="3">
        <f t="shared" si="1"/>
        <v>270000</v>
      </c>
    </row>
    <row r="78" spans="1:7" x14ac:dyDescent="0.3">
      <c r="A78" s="2">
        <v>45376</v>
      </c>
      <c r="B78" s="3" t="s">
        <v>20</v>
      </c>
      <c r="C78" s="3" t="s">
        <v>23</v>
      </c>
      <c r="D78" s="3" t="s">
        <v>10</v>
      </c>
      <c r="E78" s="3">
        <v>10</v>
      </c>
      <c r="F78" s="3">
        <v>70000</v>
      </c>
      <c r="G78" s="3">
        <f t="shared" si="1"/>
        <v>700000</v>
      </c>
    </row>
    <row r="79" spans="1:7" x14ac:dyDescent="0.3">
      <c r="A79" s="2">
        <v>45381</v>
      </c>
      <c r="B79" s="3" t="s">
        <v>8</v>
      </c>
      <c r="C79" s="3" t="s">
        <v>18</v>
      </c>
      <c r="D79" s="3" t="s">
        <v>19</v>
      </c>
      <c r="E79" s="3">
        <v>5</v>
      </c>
      <c r="F79" s="3">
        <v>30000</v>
      </c>
      <c r="G79" s="3">
        <f t="shared" si="1"/>
        <v>150000</v>
      </c>
    </row>
  </sheetData>
  <mergeCells count="1">
    <mergeCell ref="A1:G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Sheet2</vt:lpstr>
      <vt:lpstr>Sheet3</vt:lpstr>
      <vt:lpstr>Sheet4</vt:lpstr>
      <vt:lpstr>Sheet5</vt:lpstr>
      <vt:lpstr>Sheet6</vt:lpstr>
      <vt:lpstr>Sheet8</vt:lpstr>
      <vt:lpstr>Sheet9</vt:lpstr>
      <vt:lpstr>Sheet11</vt:lpstr>
      <vt:lpstr>Sheet1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Al-amin Islam</dc:creator>
  <cp:lastModifiedBy>BU CSE</cp:lastModifiedBy>
  <dcterms:created xsi:type="dcterms:W3CDTF">2024-05-29T21:50:26Z</dcterms:created>
  <dcterms:modified xsi:type="dcterms:W3CDTF">2024-11-28T15:08:23Z</dcterms:modified>
</cp:coreProperties>
</file>