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450" windowWidth="20490" windowHeight="6465" tabRatio="706" firstSheet="5" activeTab="5"/>
  </bookViews>
  <sheets>
    <sheet name="1. Sales Overview" sheetId="4" r:id="rId1"/>
    <sheet name="Sales overveiw Barchart" sheetId="10" r:id="rId2"/>
    <sheet name="Product Qty sold &amp; Chart" sheetId="8" r:id="rId3"/>
    <sheet name="2. Individual Sales Performance" sheetId="5" r:id="rId4"/>
    <sheet name="Individual Sales Barchart" sheetId="11" r:id="rId5"/>
    <sheet name="3. Total Parties (Year-Wise)" sheetId="6" r:id="rId6"/>
    <sheet name="4. Market Dues" sheetId="7" r:id="rId7"/>
    <sheet name="Man wise solution 24,25" sheetId="9" r:id="rId8"/>
    <sheet name="man wise contact lens 25" sheetId="14" r:id="rId9"/>
  </sheets>
  <calcPr calcId="152511"/>
  <fileRecoveryPr repairLoad="1"/>
</workbook>
</file>

<file path=xl/calcChain.xml><?xml version="1.0" encoding="utf-8"?>
<calcChain xmlns="http://schemas.openxmlformats.org/spreadsheetml/2006/main">
  <c r="K319" i="7" l="1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D67" i="11" l="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66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67" i="11"/>
  <c r="C66" i="11"/>
  <c r="B27" i="7" l="1"/>
  <c r="G19" i="7"/>
  <c r="E40" i="8"/>
  <c r="E39" i="8"/>
  <c r="E38" i="8"/>
  <c r="E37" i="8"/>
  <c r="E35" i="8"/>
  <c r="E30" i="8"/>
  <c r="E29" i="8"/>
  <c r="E28" i="8"/>
  <c r="E27" i="8"/>
  <c r="E25" i="8"/>
  <c r="I19" i="8"/>
  <c r="H19" i="8"/>
  <c r="D19" i="8"/>
  <c r="C19" i="8"/>
  <c r="I12" i="8"/>
  <c r="H12" i="8"/>
  <c r="D12" i="8"/>
  <c r="D20" i="8" s="1"/>
  <c r="C12" i="8"/>
  <c r="C20" i="8" s="1"/>
  <c r="H20" i="8" l="1"/>
  <c r="I20" i="8"/>
  <c r="P24" i="11"/>
  <c r="P23" i="11"/>
  <c r="P22" i="11"/>
  <c r="P21" i="11"/>
  <c r="P20" i="11"/>
  <c r="P19" i="11"/>
  <c r="P18" i="11"/>
  <c r="P17" i="11"/>
  <c r="P16" i="11"/>
  <c r="P15" i="11"/>
  <c r="P13" i="11"/>
  <c r="P10" i="11"/>
  <c r="P8" i="11"/>
  <c r="P7" i="11"/>
  <c r="P6" i="11"/>
  <c r="P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E32" i="4"/>
  <c r="B32" i="4"/>
  <c r="E20" i="4"/>
  <c r="B20" i="4"/>
  <c r="B33" i="4" s="1"/>
  <c r="E13" i="4"/>
  <c r="E21" i="4" s="1"/>
  <c r="B13" i="4"/>
  <c r="B21" i="4" s="1"/>
  <c r="E33" i="4" l="1"/>
  <c r="D7" i="6" l="1"/>
  <c r="D6" i="6"/>
  <c r="H8" i="4" l="1"/>
  <c r="H9" i="4"/>
  <c r="H10" i="4"/>
  <c r="H11" i="4"/>
  <c r="H12" i="4"/>
  <c r="H14" i="4"/>
  <c r="H15" i="4"/>
  <c r="H16" i="4"/>
  <c r="H17" i="4"/>
  <c r="H18" i="4"/>
  <c r="H19" i="4"/>
  <c r="H25" i="4"/>
  <c r="H26" i="4"/>
  <c r="H27" i="4"/>
  <c r="H28" i="4"/>
  <c r="H29" i="4"/>
  <c r="H30" i="4"/>
  <c r="H31" i="4"/>
  <c r="H7" i="4"/>
  <c r="J31" i="5" l="1"/>
  <c r="J32" i="5"/>
  <c r="J33" i="5"/>
  <c r="J34" i="5"/>
  <c r="J36" i="5"/>
  <c r="J39" i="5"/>
  <c r="J41" i="5"/>
  <c r="J42" i="5"/>
  <c r="J43" i="5"/>
  <c r="J44" i="5"/>
  <c r="J45" i="5"/>
  <c r="J46" i="5"/>
  <c r="J47" i="5"/>
  <c r="J48" i="5"/>
  <c r="J49" i="5"/>
  <c r="J50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7" i="5"/>
  <c r="G32" i="4"/>
  <c r="F32" i="4"/>
  <c r="D32" i="4"/>
  <c r="C32" i="4"/>
  <c r="H32" i="4" l="1"/>
  <c r="G20" i="4"/>
  <c r="F20" i="4"/>
  <c r="D20" i="4"/>
  <c r="C20" i="4"/>
  <c r="D13" i="4"/>
  <c r="F13" i="4"/>
  <c r="G13" i="4"/>
  <c r="C13" i="4"/>
  <c r="G21" i="4" l="1"/>
  <c r="G33" i="4"/>
  <c r="F21" i="4"/>
  <c r="F33" i="4"/>
  <c r="D33" i="4"/>
  <c r="D21" i="4"/>
  <c r="C33" i="4"/>
  <c r="C21" i="4"/>
  <c r="H13" i="4"/>
  <c r="H20" i="4"/>
  <c r="H33" i="4" l="1"/>
  <c r="H21" i="4"/>
</calcChain>
</file>

<file path=xl/sharedStrings.xml><?xml version="1.0" encoding="utf-8"?>
<sst xmlns="http://schemas.openxmlformats.org/spreadsheetml/2006/main" count="1585" uniqueCount="842">
  <si>
    <t>Employee</t>
  </si>
  <si>
    <t>Discount</t>
  </si>
  <si>
    <t>Abdullah Al Mahmud Sayem</t>
  </si>
  <si>
    <t>Syed Habibur Rahman</t>
  </si>
  <si>
    <t>Md. Jahid Howlader</t>
  </si>
  <si>
    <t>Sumi Akter</t>
  </si>
  <si>
    <t>Rashida</t>
  </si>
  <si>
    <t>Abdur Razzak</t>
  </si>
  <si>
    <t>Md. Salah Uddin</t>
  </si>
  <si>
    <t>Afruza Akter</t>
  </si>
  <si>
    <t>Ibrahim Mia</t>
  </si>
  <si>
    <t>Nafiz Hasan Chanchal</t>
  </si>
  <si>
    <t>Parvin Akter</t>
  </si>
  <si>
    <t>Masud Rana</t>
  </si>
  <si>
    <t>Md. Mynul Islam</t>
  </si>
  <si>
    <t>Collection</t>
  </si>
  <si>
    <t>Grand Total</t>
  </si>
  <si>
    <t>2024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</si>
  <si>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</si>
  <si>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</si>
  <si>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</si>
  <si>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</si>
  <si>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</si>
  <si>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</si>
  <si>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</si>
  <si>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</si>
  <si>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</si>
  <si>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</si>
  <si>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</si>
  <si>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</si>
  <si>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2025</t>
  </si>
  <si>
    <t>Sales</t>
  </si>
  <si>
    <t>Return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</si>
  <si>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</si>
  <si>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</si>
  <si>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</si>
  <si>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</si>
  <si>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</si>
  <si>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</si>
  <si>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</si>
  <si>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</si>
  <si>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</si>
  <si>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</si>
  <si>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</si>
  <si>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Name Of Month</t>
  </si>
  <si>
    <t>Total</t>
  </si>
  <si>
    <t>Liton Chandra Das</t>
  </si>
  <si>
    <t>Md Anis Mina</t>
  </si>
  <si>
    <t>Md. Aslam Fakir</t>
  </si>
  <si>
    <t>Md. Moynul Ashan Khan</t>
  </si>
  <si>
    <t>Md. Sojib Mia</t>
  </si>
  <si>
    <t>Mosharaf Hossain</t>
  </si>
  <si>
    <t>Shipon Rabe Das</t>
  </si>
  <si>
    <t>Name Of Employee</t>
  </si>
  <si>
    <t>Ego Vision</t>
  </si>
  <si>
    <t>Division : Dhaka, CTG, Syl</t>
  </si>
  <si>
    <t>Sales Target</t>
  </si>
  <si>
    <t>Collection Target</t>
  </si>
  <si>
    <t>Market Due</t>
  </si>
  <si>
    <t>2023 Totals Parties</t>
  </si>
  <si>
    <t>2024 Totals Parties</t>
  </si>
  <si>
    <t>2025 Totals Parties</t>
  </si>
  <si>
    <t>Opening Code</t>
  </si>
  <si>
    <t>Clossing Code</t>
  </si>
  <si>
    <t>New Party Achivement</t>
  </si>
  <si>
    <t>Year Wise Parties</t>
  </si>
  <si>
    <t>New Parties Data 2023, 2024 &amp; 2025</t>
  </si>
  <si>
    <t>Employee Name</t>
  </si>
  <si>
    <t>Market Due  Report Month Of July 2025</t>
  </si>
  <si>
    <t>Stock Amount</t>
  </si>
  <si>
    <t>Due Amount</t>
  </si>
  <si>
    <t>Ego Solution-360ml</t>
  </si>
  <si>
    <t xml:space="preserve"> Year 2024</t>
  </si>
  <si>
    <t xml:space="preserve"> Year 2025</t>
  </si>
  <si>
    <t>Ego Solution-130ml</t>
  </si>
  <si>
    <t>Product Name</t>
  </si>
  <si>
    <t>Dhaka</t>
  </si>
  <si>
    <t>Ctg</t>
  </si>
  <si>
    <t>Sylhet</t>
  </si>
  <si>
    <t>January To June 2024</t>
  </si>
  <si>
    <t>Clear Lens</t>
  </si>
  <si>
    <t>Blister Lens</t>
  </si>
  <si>
    <t>Color Plano</t>
  </si>
  <si>
    <t>Color With Power</t>
  </si>
  <si>
    <t>Blind Lens</t>
  </si>
  <si>
    <t>Bandage Lens</t>
  </si>
  <si>
    <t>July To December 2024</t>
  </si>
  <si>
    <t>January To June 2025</t>
  </si>
  <si>
    <t>Sales Overview 2024 &amp; 2025</t>
  </si>
  <si>
    <t>Breakdown by Product (Qty-Wise) 2024 &amp; 2025</t>
  </si>
  <si>
    <t>2. Individual Sales Performance 2024 &amp; 2025</t>
  </si>
  <si>
    <t>Division : Dhaka, Ctg, Syl</t>
  </si>
  <si>
    <t>Foijune Nesa Talukdar</t>
  </si>
  <si>
    <t>Market Due  Report Month Of June 2025</t>
  </si>
  <si>
    <t>Chowty Bhowmick</t>
  </si>
  <si>
    <t>Fashion Optics Ltd</t>
  </si>
  <si>
    <t>Fashion Optics Ltd Online</t>
  </si>
  <si>
    <t>Nur Islam</t>
  </si>
  <si>
    <t>Row Labels</t>
  </si>
  <si>
    <t>Sl. NO.</t>
  </si>
  <si>
    <t xml:space="preserve">SL. No </t>
  </si>
  <si>
    <t xml:space="preserve"> Employee Sales Position 2024</t>
  </si>
  <si>
    <t>Employee Sales Position -2025</t>
  </si>
  <si>
    <t xml:space="preserve"> Man Wise Sales Report  -2025</t>
  </si>
  <si>
    <t xml:space="preserve"> Name of Month</t>
  </si>
  <si>
    <t>Sales Overview 2025</t>
  </si>
  <si>
    <t xml:space="preserve">Name of Month </t>
  </si>
  <si>
    <t xml:space="preserve">2025 Actual Sales </t>
  </si>
  <si>
    <t>2025 Actual Collection</t>
  </si>
  <si>
    <t xml:space="preserve">2024 Actual sales </t>
  </si>
  <si>
    <t xml:space="preserve">2024 Actual Collection </t>
  </si>
  <si>
    <t xml:space="preserve">2024 Vs 2025 Actual sales and Actual Collection </t>
  </si>
  <si>
    <t xml:space="preserve"> 24 Total</t>
  </si>
  <si>
    <t>25 Total</t>
  </si>
  <si>
    <t>Solution 130 ml</t>
  </si>
  <si>
    <t>Solution 360 ml</t>
  </si>
  <si>
    <t>Man Wise Monthly Product Qty (All Contact Lens Category)</t>
  </si>
  <si>
    <t>Nafiz Hasan Chanchal (Ctg)</t>
  </si>
  <si>
    <t>Masud Rana Ctg)</t>
  </si>
  <si>
    <t>Md. Mynul Islam (Ctg)</t>
  </si>
  <si>
    <t>Parvin Akter (Ctg)</t>
  </si>
  <si>
    <t>Ibrahim Mia (Sylt)</t>
  </si>
  <si>
    <t xml:space="preserve">Division </t>
  </si>
  <si>
    <t xml:space="preserve">Due </t>
  </si>
  <si>
    <t xml:space="preserve">Dhaka </t>
  </si>
  <si>
    <t>sylt</t>
  </si>
  <si>
    <t xml:space="preserve">Product Name </t>
  </si>
  <si>
    <t>Solution 360 ML</t>
  </si>
  <si>
    <t>Solution 130 ML</t>
  </si>
  <si>
    <t>Jan-June 2024</t>
  </si>
  <si>
    <t>Jan-June 2025</t>
  </si>
  <si>
    <t>Clear Lens &amp; blister lens</t>
  </si>
  <si>
    <t xml:space="preserve">Division : Dhaka, CTG, Syl </t>
  </si>
  <si>
    <t xml:space="preserve">Name of Employee </t>
  </si>
  <si>
    <t>Individual sales 2024 Vs 2025 Month Wise</t>
  </si>
  <si>
    <t>Individual Sales (Jan–June) 2024 vs 2025 – Total</t>
  </si>
  <si>
    <t>Total Sales (Jan–June 2024)</t>
  </si>
  <si>
    <t>Total Sales (Jan–June 2025)</t>
  </si>
  <si>
    <t xml:space="preserve">All Lenses </t>
  </si>
  <si>
    <t>Lens 2024 Vs 2025(DH+Ctg+Sylt)</t>
  </si>
  <si>
    <t>Qty sold 2024 (Jan-June)</t>
  </si>
  <si>
    <t>Qty sold 2025 (Jan-June)</t>
  </si>
  <si>
    <t>Sl</t>
  </si>
  <si>
    <t>Customer Id</t>
  </si>
  <si>
    <t>Customer Name</t>
  </si>
  <si>
    <t>Stock Value</t>
  </si>
  <si>
    <t>Opening Balance</t>
  </si>
  <si>
    <t>Debit</t>
  </si>
  <si>
    <t>Credit</t>
  </si>
  <si>
    <t>Closing Balance</t>
  </si>
  <si>
    <t>Due</t>
  </si>
  <si>
    <t>EV000002</t>
  </si>
  <si>
    <t>Abir optics ( patuatuly)</t>
  </si>
  <si>
    <t>EV000006</t>
  </si>
  <si>
    <t>Ador Optics (Mirpur-60 Fit)</t>
  </si>
  <si>
    <t>EV000013</t>
  </si>
  <si>
    <t>Akhi Optics (Jessore)</t>
  </si>
  <si>
    <t>EV000014</t>
  </si>
  <si>
    <t>New Akhi Vision</t>
  </si>
  <si>
    <t>EV000045</t>
  </si>
  <si>
    <t>Al-Shams Optics (D-11/A)</t>
  </si>
  <si>
    <t>EV000047</t>
  </si>
  <si>
    <t>Amazing Discount</t>
  </si>
  <si>
    <t>EV000062</t>
  </si>
  <si>
    <t>Apu optics (Mirpur-01)</t>
  </si>
  <si>
    <t>EV000067</t>
  </si>
  <si>
    <t>Arika optics (Bonosree)</t>
  </si>
  <si>
    <t>EV000068</t>
  </si>
  <si>
    <t>Armani optics (B/City)</t>
  </si>
  <si>
    <t>EV000076</t>
  </si>
  <si>
    <t>Aumi Optics (N/M)</t>
  </si>
  <si>
    <t>EV000083</t>
  </si>
  <si>
    <t>Bangladesh Eye Hospital (D-27)</t>
  </si>
  <si>
    <t>EV000085</t>
  </si>
  <si>
    <t>Bangladesh Optics (Khulna)</t>
  </si>
  <si>
    <t>EV000086</t>
  </si>
  <si>
    <t>Bangladesh optics (N/Market)</t>
  </si>
  <si>
    <t>EV000089</t>
  </si>
  <si>
    <t>Barisal Eye Fashion</t>
  </si>
  <si>
    <t>EV000092</t>
  </si>
  <si>
    <t>Bashundhara optics (Baridhara)</t>
  </si>
  <si>
    <t>EV000093</t>
  </si>
  <si>
    <t>Beauty Optics (Rajshahi)</t>
  </si>
  <si>
    <t>EV000104</t>
  </si>
  <si>
    <t>Bisho Bani Optics (Bogra)</t>
  </si>
  <si>
    <t>EV000105</t>
  </si>
  <si>
    <t>Bismillah Optics &amp; Watch (Uttara)</t>
  </si>
  <si>
    <t>EV000111</t>
  </si>
  <si>
    <t>Bristy Optics ( Patuatuly)</t>
  </si>
  <si>
    <t>EV000116</t>
  </si>
  <si>
    <t>Central Optics (B/Nagar)</t>
  </si>
  <si>
    <t>EV000121</t>
  </si>
  <si>
    <t>Chasma Bazar (E/R)</t>
  </si>
  <si>
    <t>EV000125</t>
  </si>
  <si>
    <t>Chosma Fashion</t>
  </si>
  <si>
    <t>EV000130</t>
  </si>
  <si>
    <t>Chasma Ghore (Noakhali)</t>
  </si>
  <si>
    <t>EV000139</t>
  </si>
  <si>
    <t>Chowdury Optics (Barisal)</t>
  </si>
  <si>
    <t>EV000146</t>
  </si>
  <si>
    <t>Clear vision (D-02)</t>
  </si>
  <si>
    <t>EV000151</t>
  </si>
  <si>
    <t>College optics (Rajshahi)</t>
  </si>
  <si>
    <t>EV000156</t>
  </si>
  <si>
    <t>Corner vision (C/A)</t>
  </si>
  <si>
    <t>EV000160</t>
  </si>
  <si>
    <t>Crizal Vision (G/Road)</t>
  </si>
  <si>
    <t>EV000163</t>
  </si>
  <si>
    <t>Cure Optics (Gulshan-2)</t>
  </si>
  <si>
    <t>EV000167</t>
  </si>
  <si>
    <t>Dhaka eye care( Uttara)</t>
  </si>
  <si>
    <t>EV000170</t>
  </si>
  <si>
    <t>Dhaka Optics (C/A)</t>
  </si>
  <si>
    <t>EV000171</t>
  </si>
  <si>
    <t>Dhaka Standard Optics (Mir-10)</t>
  </si>
  <si>
    <t>EV000186</t>
  </si>
  <si>
    <t>Dr. Enamul haque (Rajshahi)</t>
  </si>
  <si>
    <t>EV000192</t>
  </si>
  <si>
    <t>Dristy Nondon Optics (D-05)</t>
  </si>
  <si>
    <t>EV000193</t>
  </si>
  <si>
    <t>Dristy Optics (Rampura)</t>
  </si>
  <si>
    <t>EV000209</t>
  </si>
  <si>
    <t>Dr. Shah jamal (Khulna)</t>
  </si>
  <si>
    <t>EV000217</t>
  </si>
  <si>
    <t>Dunhill Optics (Gulshan-2)</t>
  </si>
  <si>
    <t>EV000221</t>
  </si>
  <si>
    <t>Excellent Vision (B/Nagar)</t>
  </si>
  <si>
    <t>EV000222</t>
  </si>
  <si>
    <t>Extra eye care (Senpara Mirpur)</t>
  </si>
  <si>
    <t>EV000223</t>
  </si>
  <si>
    <t>Eye Art (B/Nagar)</t>
  </si>
  <si>
    <t>EV000234</t>
  </si>
  <si>
    <t>Eye contact (Khulna)</t>
  </si>
  <si>
    <t>EV000247</t>
  </si>
  <si>
    <t>Eye Jewel (B/Nagar)</t>
  </si>
  <si>
    <t>EV000248</t>
  </si>
  <si>
    <t>Eye King (E/R)</t>
  </si>
  <si>
    <t>EV000249</t>
  </si>
  <si>
    <t>Green Eye Lab Optics ( Green Road)</t>
  </si>
  <si>
    <t>EV000255</t>
  </si>
  <si>
    <t>Eye Magic (Mohammadpur)</t>
  </si>
  <si>
    <t>EV000257</t>
  </si>
  <si>
    <t>Eye Max Optics ( Ring road-Md/pur)</t>
  </si>
  <si>
    <t>EV000261</t>
  </si>
  <si>
    <t>Eye point (B-City)</t>
  </si>
  <si>
    <t>EV000266</t>
  </si>
  <si>
    <t>Eye Star Optics (Bonosree)</t>
  </si>
  <si>
    <t>EV000274</t>
  </si>
  <si>
    <t>The Eye Vision</t>
  </si>
  <si>
    <t>EV000276</t>
  </si>
  <si>
    <t>Eye vision (Raj Laxmi Uttara)</t>
  </si>
  <si>
    <t>EV000297</t>
  </si>
  <si>
    <t>Frames Optics (E/R)</t>
  </si>
  <si>
    <t>EV000298</t>
  </si>
  <si>
    <t>Frames Optics (Mohbazar)</t>
  </si>
  <si>
    <t>EV000300</t>
  </si>
  <si>
    <t>France Optics (Gulshan-2)</t>
  </si>
  <si>
    <t>EV000302</t>
  </si>
  <si>
    <t>Friends Eye wear</t>
  </si>
  <si>
    <t>EV000306</t>
  </si>
  <si>
    <t>Grameen optics (E/R)</t>
  </si>
  <si>
    <t>EV000315</t>
  </si>
  <si>
    <t>Haque Optics (E/R)</t>
  </si>
  <si>
    <t>EV000317</t>
  </si>
  <si>
    <t>Hasan Optics ( Mirpur-1)</t>
  </si>
  <si>
    <t>EV000327</t>
  </si>
  <si>
    <t>Ideal Optics (Md.Pur)</t>
  </si>
  <si>
    <t>EV000328</t>
  </si>
  <si>
    <t>Ideal Optics (N-Gong)</t>
  </si>
  <si>
    <t>EV000330</t>
  </si>
  <si>
    <t>Islamia Optics (Rangpur)</t>
  </si>
  <si>
    <t>EV000335</t>
  </si>
  <si>
    <t>Islam Optics (G/Road)</t>
  </si>
  <si>
    <t>EV000344</t>
  </si>
  <si>
    <t>Janata Dristy Bitan (G/Road)</t>
  </si>
  <si>
    <t>EV000347</t>
  </si>
  <si>
    <t>Jannat Optics (Mirpur-1)</t>
  </si>
  <si>
    <t>EV000355</t>
  </si>
  <si>
    <t>Jewel Optics (Uttara)</t>
  </si>
  <si>
    <t>EV000361</t>
  </si>
  <si>
    <t>Jubaer Optics Watch</t>
  </si>
  <si>
    <t>EV000366</t>
  </si>
  <si>
    <t>Khan optics (Cantonment)</t>
  </si>
  <si>
    <t>EV000369</t>
  </si>
  <si>
    <t>king Optics (Gulshan-2)</t>
  </si>
  <si>
    <t>EV000370</t>
  </si>
  <si>
    <t>Kin optics (Uttara)</t>
  </si>
  <si>
    <t>EV000371</t>
  </si>
  <si>
    <t>K.K Rony Optics</t>
  </si>
  <si>
    <t>EV000372</t>
  </si>
  <si>
    <t>LA-Belle Salon</t>
  </si>
  <si>
    <t>EV000392</t>
  </si>
  <si>
    <t>Make Up World (Uttara)</t>
  </si>
  <si>
    <t>EV000397</t>
  </si>
  <si>
    <t>Marzia Optics (C/A)</t>
  </si>
  <si>
    <t>EV000411</t>
  </si>
  <si>
    <t>Model Watch &amp; Optics (N/gong)</t>
  </si>
  <si>
    <t>EV000413</t>
  </si>
  <si>
    <t>Modern Optics (Rajshahi)</t>
  </si>
  <si>
    <t>EV000415</t>
  </si>
  <si>
    <t>Modern Optical (Khulna)</t>
  </si>
  <si>
    <t>EV000420</t>
  </si>
  <si>
    <t>Mollika Optics (E/R)</t>
  </si>
  <si>
    <t>EV000422</t>
  </si>
  <si>
    <t>Mon Madhury Cosmetics</t>
  </si>
  <si>
    <t>EV000423</t>
  </si>
  <si>
    <t>Moon City (Khilgoan)</t>
  </si>
  <si>
    <t>EV000425</t>
  </si>
  <si>
    <t>Moon-Mahin Varites Point</t>
  </si>
  <si>
    <t>EV000427</t>
  </si>
  <si>
    <t>Moon Opticals (Bogra)</t>
  </si>
  <si>
    <t>EV000431</t>
  </si>
  <si>
    <t>Morium Optics (Barisal)</t>
  </si>
  <si>
    <t>EV000445</t>
  </si>
  <si>
    <t>Nafrin Optics</t>
  </si>
  <si>
    <t>EV000446</t>
  </si>
  <si>
    <t>Nahar Optical (Rangpur)</t>
  </si>
  <si>
    <t>EV000455</t>
  </si>
  <si>
    <t>New Al Hera Optics (B/Nagar)</t>
  </si>
  <si>
    <t>EV000464</t>
  </si>
  <si>
    <t>New Ideal Optical (Khulna)</t>
  </si>
  <si>
    <t>EV000466</t>
  </si>
  <si>
    <t>New magic vision (B/City)</t>
  </si>
  <si>
    <t>EV000471</t>
  </si>
  <si>
    <t>New Vision ( Patuatuly )</t>
  </si>
  <si>
    <t>EV000472</t>
  </si>
  <si>
    <t>New world vision (Cantonment)</t>
  </si>
  <si>
    <t>EV000479</t>
  </si>
  <si>
    <t>Nowroj Optics (Khulna)</t>
  </si>
  <si>
    <t>EV000490</t>
  </si>
  <si>
    <t>Optical Bazar C/A</t>
  </si>
  <si>
    <t>EV000496</t>
  </si>
  <si>
    <t>Optical fashion (Cantonment)</t>
  </si>
  <si>
    <t>EV000500</t>
  </si>
  <si>
    <t>Optical hut</t>
  </si>
  <si>
    <t>EV000508</t>
  </si>
  <si>
    <t>Optical Solution (Rampura)</t>
  </si>
  <si>
    <t>EV000510</t>
  </si>
  <si>
    <t>Optics Zone ( Nurjahan road.(M/pur)</t>
  </si>
  <si>
    <t>EV000515</t>
  </si>
  <si>
    <t>Optics Shop (Banani)</t>
  </si>
  <si>
    <t>EV000516</t>
  </si>
  <si>
    <t>Optics Shop (Gulshan-1)</t>
  </si>
  <si>
    <t>EV000531</t>
  </si>
  <si>
    <t>Police Vision (B-City)</t>
  </si>
  <si>
    <t>EV000535</t>
  </si>
  <si>
    <t>Poroma Optics (Basabo )</t>
  </si>
  <si>
    <t>EV000537</t>
  </si>
  <si>
    <t>Poshra (Khilgoan)</t>
  </si>
  <si>
    <t>EV000542</t>
  </si>
  <si>
    <t>Prince Optical House (Mirpur-1)</t>
  </si>
  <si>
    <t>EV000543</t>
  </si>
  <si>
    <t>Priyo Super Shop (Gulshan )</t>
  </si>
  <si>
    <t>EV000544</t>
  </si>
  <si>
    <t>Priyo Super Shop (Banani)</t>
  </si>
  <si>
    <t>EV000545</t>
  </si>
  <si>
    <t>Priyo Super Shop</t>
  </si>
  <si>
    <t>EV000548</t>
  </si>
  <si>
    <t>Pubali watch &amp; optics (Dinajpur)</t>
  </si>
  <si>
    <t>EV000552</t>
  </si>
  <si>
    <t>Radysun Optics</t>
  </si>
  <si>
    <t>EV000557</t>
  </si>
  <si>
    <t>Rajib Optics (Md-pur)</t>
  </si>
  <si>
    <t>EV000562</t>
  </si>
  <si>
    <t>Raybon Optics / Exclusive (Mirpur-11)</t>
  </si>
  <si>
    <t>EV000564</t>
  </si>
  <si>
    <t>New Rayban optics</t>
  </si>
  <si>
    <t>EV000567</t>
  </si>
  <si>
    <t>Reaz optics (Uttara)</t>
  </si>
  <si>
    <t>EV000572</t>
  </si>
  <si>
    <t>Retina Optics (Rajshahi)</t>
  </si>
  <si>
    <t>EV000579</t>
  </si>
  <si>
    <t>Roni Optics (B/Nagar)</t>
  </si>
  <si>
    <t>EV000583</t>
  </si>
  <si>
    <t>Rony Optics ( Uttara)</t>
  </si>
  <si>
    <t>EV000592</t>
  </si>
  <si>
    <t>Rumi Opticals (D-15)</t>
  </si>
  <si>
    <t>EV000593</t>
  </si>
  <si>
    <t>Rumi Optics (N/M)</t>
  </si>
  <si>
    <t>EV000594</t>
  </si>
  <si>
    <t>Sagor Optics ( D-05)</t>
  </si>
  <si>
    <t>EV000595</t>
  </si>
  <si>
    <t>Samim Optics (Rajshahi)</t>
  </si>
  <si>
    <t>EV000597</t>
  </si>
  <si>
    <t>Sorna Optics (Malibagh)</t>
  </si>
  <si>
    <t>EV000608</t>
  </si>
  <si>
    <t>Shohid Optices (Patuatuly)</t>
  </si>
  <si>
    <t>EV000614</t>
  </si>
  <si>
    <t>Shams Optics (Bashundhara)</t>
  </si>
  <si>
    <t>EV000616</t>
  </si>
  <si>
    <t>Sharif Optics (Farmgate)</t>
  </si>
  <si>
    <t>EV000622</t>
  </si>
  <si>
    <t>Sikder Optics (B.City)</t>
  </si>
  <si>
    <t>EV000623</t>
  </si>
  <si>
    <t>Sikder watch &amp; optics (Suvastu)</t>
  </si>
  <si>
    <t>EV000640</t>
  </si>
  <si>
    <t>Star Dust (Baily Road)</t>
  </si>
  <si>
    <t>EV000641</t>
  </si>
  <si>
    <t>Star Dust (Gulshan-01)</t>
  </si>
  <si>
    <t>EV000642</t>
  </si>
  <si>
    <t>Star Plus (B-City)</t>
  </si>
  <si>
    <t>EV000644</t>
  </si>
  <si>
    <t>Star World (B/City)</t>
  </si>
  <si>
    <t>EV000645</t>
  </si>
  <si>
    <t>Star World (Dhanmondi)</t>
  </si>
  <si>
    <t>EV000665</t>
  </si>
  <si>
    <t>Time House Optics (Rangpur)</t>
  </si>
  <si>
    <t>EV000672</t>
  </si>
  <si>
    <t>Touch &amp; Take (Baily Road)</t>
  </si>
  <si>
    <t>EV000673</t>
  </si>
  <si>
    <t>Tuba's Cosmetics &amp; Baby shop</t>
  </si>
  <si>
    <t>EV000674</t>
  </si>
  <si>
    <t>Turaj Optics ( Patuatuly )</t>
  </si>
  <si>
    <t>EV000675</t>
  </si>
  <si>
    <t>Standard Optics (Panthopath)</t>
  </si>
  <si>
    <t>EV000676</t>
  </si>
  <si>
    <t>Uchchass Optices (R.S.M)</t>
  </si>
  <si>
    <t>EV000679</t>
  </si>
  <si>
    <t>Uttara Optical Center (Uttara)</t>
  </si>
  <si>
    <t>EV000684</t>
  </si>
  <si>
    <t>Vision Exclusive (Gulshan-01)</t>
  </si>
  <si>
    <t>EV000685</t>
  </si>
  <si>
    <t>Vision Express (B/City)</t>
  </si>
  <si>
    <t>EV000692</t>
  </si>
  <si>
    <t>Vision Optics (Gulshan-2 )</t>
  </si>
  <si>
    <t>EV000694</t>
  </si>
  <si>
    <t>Wadud Optics (F/Gate)</t>
  </si>
  <si>
    <t>EV000701</t>
  </si>
  <si>
    <t>Yonus optics (Khilkhat)</t>
  </si>
  <si>
    <t>EV000725</t>
  </si>
  <si>
    <t>New Vision (D-11/A)</t>
  </si>
  <si>
    <t>EV000739</t>
  </si>
  <si>
    <t>Vision Eye Hospital (Green Road)</t>
  </si>
  <si>
    <t>EV000754</t>
  </si>
  <si>
    <t>Magic Vision (Ring Road Md. Pur)</t>
  </si>
  <si>
    <t>EV000756</t>
  </si>
  <si>
    <t>Mehboob Optics (Farmgate)</t>
  </si>
  <si>
    <t>EV000761</t>
  </si>
  <si>
    <t>Marzia optics (Uttara)</t>
  </si>
  <si>
    <t>EV000766</t>
  </si>
  <si>
    <t>Poshra</t>
  </si>
  <si>
    <t>EV000773</t>
  </si>
  <si>
    <t>Dhaka eye vision (Uttara)</t>
  </si>
  <si>
    <t>EV000779</t>
  </si>
  <si>
    <t>Sky Vision (Bonsree)</t>
  </si>
  <si>
    <t>EV000788</t>
  </si>
  <si>
    <t>Focus optics (Cantonment)</t>
  </si>
  <si>
    <t>EV000791</t>
  </si>
  <si>
    <t>Daily Mart</t>
  </si>
  <si>
    <t>EV000804</t>
  </si>
  <si>
    <t>Mamoni Fashion House</t>
  </si>
  <si>
    <t>EV000820</t>
  </si>
  <si>
    <t>Hretu's World (Dhanmondi)</t>
  </si>
  <si>
    <t>EV000824</t>
  </si>
  <si>
    <t>Pandora (Wari)</t>
  </si>
  <si>
    <t>EV000848</t>
  </si>
  <si>
    <t>Khokhon Cosmetics (Mohammadpur)</t>
  </si>
  <si>
    <t>EV000864</t>
  </si>
  <si>
    <t>Optical Gallery (Gandaria)</t>
  </si>
  <si>
    <t>EV000873</t>
  </si>
  <si>
    <t>Pretty Lady Beauty Parlur</t>
  </si>
  <si>
    <t>EV000876</t>
  </si>
  <si>
    <t>EV000897</t>
  </si>
  <si>
    <t>Golden Optics (Mir-01)</t>
  </si>
  <si>
    <t>EV000905</t>
  </si>
  <si>
    <t>Ray Ban Express (Banasree)</t>
  </si>
  <si>
    <t>EV000911</t>
  </si>
  <si>
    <t>Lia's Beauty Box (Banani)</t>
  </si>
  <si>
    <t>EV000912</t>
  </si>
  <si>
    <t>A-Rahim Optics (Rampura)</t>
  </si>
  <si>
    <t>EV000913</t>
  </si>
  <si>
    <t>Amir's Optics (Uttara)</t>
  </si>
  <si>
    <t>EV000914</t>
  </si>
  <si>
    <t>Jewel optics ( Mogbazar)</t>
  </si>
  <si>
    <t>EV000917</t>
  </si>
  <si>
    <t>Al-Noor Optics</t>
  </si>
  <si>
    <t>EV000919</t>
  </si>
  <si>
    <t>Nancy Beauty World</t>
  </si>
  <si>
    <t>EV000920</t>
  </si>
  <si>
    <t>Swiss Optics (D-BDR gate)</t>
  </si>
  <si>
    <t>EV000921</t>
  </si>
  <si>
    <t>Akhi Noor Optics (Md. Pur)</t>
  </si>
  <si>
    <t>EV000926</t>
  </si>
  <si>
    <t>Beacon Optics</t>
  </si>
  <si>
    <t>EV000932</t>
  </si>
  <si>
    <t>Chasma Bazer (Feni)</t>
  </si>
  <si>
    <t>EV000934</t>
  </si>
  <si>
    <t>Sathi Optics</t>
  </si>
  <si>
    <t>EV000937</t>
  </si>
  <si>
    <t>M.N.Collection</t>
  </si>
  <si>
    <t>EV000938</t>
  </si>
  <si>
    <t>New Jishan Optics( D- Jigatola)</t>
  </si>
  <si>
    <t>EV000943</t>
  </si>
  <si>
    <t>Divine Beauty Lounge</t>
  </si>
  <si>
    <t>EV000944</t>
  </si>
  <si>
    <t>Al-Modina Optics (Gulshan 02)</t>
  </si>
  <si>
    <t>EV000980</t>
  </si>
  <si>
    <t>Western Optics (N/M)</t>
  </si>
  <si>
    <t>EV000989</t>
  </si>
  <si>
    <t>Asian Optics</t>
  </si>
  <si>
    <t>EV000991</t>
  </si>
  <si>
    <t>Tarunno Optics (Rajshahi)</t>
  </si>
  <si>
    <t>EV000997</t>
  </si>
  <si>
    <t>Crown Optics (Khulna)</t>
  </si>
  <si>
    <t>EV001012</t>
  </si>
  <si>
    <t>Jinnat Optics (Rajshahi)</t>
  </si>
  <si>
    <t>EV001060</t>
  </si>
  <si>
    <t>Dristy Optics (Rangpur)</t>
  </si>
  <si>
    <t>EV001064</t>
  </si>
  <si>
    <t>City Optics(Rajshahi)</t>
  </si>
  <si>
    <t>EV001072</t>
  </si>
  <si>
    <t>Raisa Optics (Rayer bazar-Md/Pur)</t>
  </si>
  <si>
    <t>EV001078</t>
  </si>
  <si>
    <t>Nabiha optics (Banani )</t>
  </si>
  <si>
    <t>EV001079</t>
  </si>
  <si>
    <t>Eye Max Optics (Bansree)</t>
  </si>
  <si>
    <t>EV001082</t>
  </si>
  <si>
    <t>Beauty Book By Sumaya</t>
  </si>
  <si>
    <t>EV001108</t>
  </si>
  <si>
    <t>Sauda Store (Md. Pur)</t>
  </si>
  <si>
    <t>EV001109</t>
  </si>
  <si>
    <t>Habib optics (Gazipar)</t>
  </si>
  <si>
    <t>EV001116</t>
  </si>
  <si>
    <t>Sondhani Eye Hospital (N/Market)</t>
  </si>
  <si>
    <t>EV001122</t>
  </si>
  <si>
    <t>Bismillah Optics (Tikatuly)</t>
  </si>
  <si>
    <t>EV001131</t>
  </si>
  <si>
    <t>Dristy Eye Hospital (Bonosree )</t>
  </si>
  <si>
    <t>EV001132</t>
  </si>
  <si>
    <t>Khidma Eye Hospital (Khilgaon)</t>
  </si>
  <si>
    <t>EV001142</t>
  </si>
  <si>
    <t>Kazi Optics (Uttara)</t>
  </si>
  <si>
    <t>EV001145</t>
  </si>
  <si>
    <t>Salon 31 (Dhanmondi)</t>
  </si>
  <si>
    <t>EV001147</t>
  </si>
  <si>
    <t>New Care Vision</t>
  </si>
  <si>
    <t>EV001149</t>
  </si>
  <si>
    <t>MK Optics</t>
  </si>
  <si>
    <t>EV001152</t>
  </si>
  <si>
    <t>Islamia Optical (Savar)</t>
  </si>
  <si>
    <t>EV001164</t>
  </si>
  <si>
    <t>Rachana The Brand Shop (1)</t>
  </si>
  <si>
    <t>EV001188</t>
  </si>
  <si>
    <t>Eye Vision</t>
  </si>
  <si>
    <t>EV001195</t>
  </si>
  <si>
    <t>Zakiya optics (Banani)</t>
  </si>
  <si>
    <t>EV001211</t>
  </si>
  <si>
    <t>Titan Eye Plus ( Md/Pur)</t>
  </si>
  <si>
    <t>EV001218</t>
  </si>
  <si>
    <t>My Collection (Khilgoan)</t>
  </si>
  <si>
    <t>EV001282</t>
  </si>
  <si>
    <t>Jan Optics (Noakhali)</t>
  </si>
  <si>
    <t>EV001270</t>
  </si>
  <si>
    <t>I Care Optics</t>
  </si>
  <si>
    <t>EV001268</t>
  </si>
  <si>
    <t>Eye Vision (E/Road)</t>
  </si>
  <si>
    <t>EV001267</t>
  </si>
  <si>
    <t>Ideal Optical &amp; Watch (Khulna)</t>
  </si>
  <si>
    <t>EV001286</t>
  </si>
  <si>
    <t>Khan Express (Patuatuli )</t>
  </si>
  <si>
    <t>EV001320</t>
  </si>
  <si>
    <t>Fashion Optics Ltd Mirpur-12</t>
  </si>
  <si>
    <t>EV001319</t>
  </si>
  <si>
    <t>Fashion Optics Ltd HPH</t>
  </si>
  <si>
    <t>EV001318</t>
  </si>
  <si>
    <t>Fashion Optics Ltd (DSMR/D-15)</t>
  </si>
  <si>
    <t>EV001317</t>
  </si>
  <si>
    <t>Fashion Optics Ltd Elephant Road (ERB)</t>
  </si>
  <si>
    <t>EV001316</t>
  </si>
  <si>
    <t>Fashion Optics Ltd New Market</t>
  </si>
  <si>
    <t>EV001315</t>
  </si>
  <si>
    <t>Fashion Optics Ltd Patuatuli</t>
  </si>
  <si>
    <t>EV001314</t>
  </si>
  <si>
    <t>Fashion Optics Ltd JKB Ctg.</t>
  </si>
  <si>
    <t>EV001313</t>
  </si>
  <si>
    <t>Fashion Optics Ltd DMR (Ego vision)</t>
  </si>
  <si>
    <t>EV001312</t>
  </si>
  <si>
    <t>Fashion Optics Ltd (Uttara)</t>
  </si>
  <si>
    <t>EV001311</t>
  </si>
  <si>
    <t>Fashion Optics Ltd Gulshan-2</t>
  </si>
  <si>
    <t>EV001310</t>
  </si>
  <si>
    <t>Fashion Optics Ltd Gulshan-1</t>
  </si>
  <si>
    <t>EV001309</t>
  </si>
  <si>
    <t>Fashion Optics Ltd Moghbazar</t>
  </si>
  <si>
    <t>EV001308</t>
  </si>
  <si>
    <t>Fashion Optics Ltd TSR</t>
  </si>
  <si>
    <t>EV001325</t>
  </si>
  <si>
    <t>Zoom Optics (Uttara)</t>
  </si>
  <si>
    <t>EV001250</t>
  </si>
  <si>
    <t>Pollobi Optics (Mirpur 11.5 )</t>
  </si>
  <si>
    <t>EV001327</t>
  </si>
  <si>
    <t>Fashion Optics Ltd Online (Facebook)</t>
  </si>
  <si>
    <t>EV000875</t>
  </si>
  <si>
    <t>Glamour (Wari)</t>
  </si>
  <si>
    <t>EV001330</t>
  </si>
  <si>
    <t>J.k Optics (Uttara)</t>
  </si>
  <si>
    <t>EV001257</t>
  </si>
  <si>
    <t>Rachana the Brand shop (2)</t>
  </si>
  <si>
    <t>EV001343</t>
  </si>
  <si>
    <t>Gift Sales</t>
  </si>
  <si>
    <t>EV001401</t>
  </si>
  <si>
    <t>Eye Saver Optics (Baridhara)</t>
  </si>
  <si>
    <t>EV001404</t>
  </si>
  <si>
    <t>Fashion Optics Ltd Sibchar</t>
  </si>
  <si>
    <t>EV001356</t>
  </si>
  <si>
    <t>Eye Land (Gulshan -1)</t>
  </si>
  <si>
    <t>EV001360</t>
  </si>
  <si>
    <t>Ayat Optics (Mirpur -12)</t>
  </si>
  <si>
    <t>EV001371</t>
  </si>
  <si>
    <t>Choice optics (Feni)</t>
  </si>
  <si>
    <t>EV001379</t>
  </si>
  <si>
    <t>Eye lens optics (Baridhara)</t>
  </si>
  <si>
    <t>EV001382</t>
  </si>
  <si>
    <t>Prince Optics</t>
  </si>
  <si>
    <t>EV001386</t>
  </si>
  <si>
    <t>Hafiz Optical (Khulna)</t>
  </si>
  <si>
    <t>EV001413</t>
  </si>
  <si>
    <t>Habib Optical (Khulna)</t>
  </si>
  <si>
    <t>EV001424</t>
  </si>
  <si>
    <t>Minar Optics (Cumilla)</t>
  </si>
  <si>
    <t>EV001446</t>
  </si>
  <si>
    <t>Fashion optical (Pabna)</t>
  </si>
  <si>
    <t>EV001452</t>
  </si>
  <si>
    <t>Mokka Optics (Uttara)</t>
  </si>
  <si>
    <t>EV001471</t>
  </si>
  <si>
    <t>Foraji Dental (Uttara)</t>
  </si>
  <si>
    <t>EV000198</t>
  </si>
  <si>
    <t>Dr . Milon</t>
  </si>
  <si>
    <t>EV000775</t>
  </si>
  <si>
    <t>Eye Fashion</t>
  </si>
  <si>
    <t>EV001500</t>
  </si>
  <si>
    <t>Al Mass General store</t>
  </si>
  <si>
    <t>EV001502</t>
  </si>
  <si>
    <t>Sazid Cosmetics</t>
  </si>
  <si>
    <t>EV001503</t>
  </si>
  <si>
    <t>The Optical</t>
  </si>
  <si>
    <t>EV001507</t>
  </si>
  <si>
    <t>Fair and Care (Dhanmondhi)</t>
  </si>
  <si>
    <t>EV001513</t>
  </si>
  <si>
    <t>Fashion Pluse &amp; Fashion Gallary</t>
  </si>
  <si>
    <t>EV001519</t>
  </si>
  <si>
    <t>Studio by Saleha Sarwar (Banani)</t>
  </si>
  <si>
    <t>EV001576</t>
  </si>
  <si>
    <t>Eye Optical (J Future Park)</t>
  </si>
  <si>
    <t>EV001584</t>
  </si>
  <si>
    <t>Modern Choice (Dhanmondhi -27)</t>
  </si>
  <si>
    <t>EV001587</t>
  </si>
  <si>
    <t>Sky Optics ( Uttara)</t>
  </si>
  <si>
    <t>EV001595</t>
  </si>
  <si>
    <t>K. Hamid Optics (Tonghi)</t>
  </si>
  <si>
    <t>EV001602</t>
  </si>
  <si>
    <t>Eye Mate ( Mogbazar)</t>
  </si>
  <si>
    <t>EV001639</t>
  </si>
  <si>
    <t>Smart Optics ( Rajshahi)</t>
  </si>
  <si>
    <t>EV001666</t>
  </si>
  <si>
    <t>Colour Vision ( Green Road)</t>
  </si>
  <si>
    <t>EV001699</t>
  </si>
  <si>
    <t>Dakpion ( Banani)</t>
  </si>
  <si>
    <t>EV001704</t>
  </si>
  <si>
    <t>Miss Rose (Simanto)</t>
  </si>
  <si>
    <t>EV001706</t>
  </si>
  <si>
    <t>Tuba Optics ( Gazipur)</t>
  </si>
  <si>
    <t>EV001708</t>
  </si>
  <si>
    <t>Green Optics (Rajshahi)</t>
  </si>
  <si>
    <t>EV001713</t>
  </si>
  <si>
    <t>Unimart (Sylhet)</t>
  </si>
  <si>
    <t>EV001714</t>
  </si>
  <si>
    <t>Unimart ( Airport)</t>
  </si>
  <si>
    <t>EV001715</t>
  </si>
  <si>
    <t>Unimart (Gulshan-1)</t>
  </si>
  <si>
    <t>EV001742</t>
  </si>
  <si>
    <t>Ashu Enterprise ( Jamuna Future Park)</t>
  </si>
  <si>
    <t>EV001747</t>
  </si>
  <si>
    <t>Fair Cosmetics ( Uttara)</t>
  </si>
  <si>
    <t>EV001754</t>
  </si>
  <si>
    <t>Jannat Cosmetics ( Dhanmondhi -27)</t>
  </si>
  <si>
    <t>EV001755</t>
  </si>
  <si>
    <t>Peony Mart Cosmetics ( Azimpur)</t>
  </si>
  <si>
    <t>EV001770</t>
  </si>
  <si>
    <t>Kohinoor Optics &amp; Watch ( B/City)</t>
  </si>
  <si>
    <t>EV001805</t>
  </si>
  <si>
    <t>Eye Casions BD. (Farmgate)</t>
  </si>
  <si>
    <t>EV001813</t>
  </si>
  <si>
    <t>Ego Vision Facebook &amp; Website (Retail Sales)</t>
  </si>
  <si>
    <t>EV001817</t>
  </si>
  <si>
    <t>Jewel Optics ( Dhanmondhi-4A)</t>
  </si>
  <si>
    <t>EV001818</t>
  </si>
  <si>
    <t>Lia's Beauty Box ( Dhanmondhi)</t>
  </si>
  <si>
    <t>EV001826</t>
  </si>
  <si>
    <t>Dr. Omar Faroque ( G/Road)</t>
  </si>
  <si>
    <t>EV001829</t>
  </si>
  <si>
    <t>Asia Optics (E/R)</t>
  </si>
  <si>
    <t>EV001839</t>
  </si>
  <si>
    <t>LOOKSZIA ( Bonosree ,Dhaka)</t>
  </si>
  <si>
    <t>EV001840</t>
  </si>
  <si>
    <t>Go Wear ( Rampura, Dhaka)</t>
  </si>
  <si>
    <t>EV001842</t>
  </si>
  <si>
    <t>Bangladesh Eye Hospital Ltd. ( Malibag , Dhaka)</t>
  </si>
  <si>
    <t>Dhaka Dues</t>
  </si>
  <si>
    <t>EV000017</t>
  </si>
  <si>
    <t>Al Arob Optics (Chakbazar-Ctg)</t>
  </si>
  <si>
    <t>EV000018</t>
  </si>
  <si>
    <t>Al-Arafat Optics (Ctg)</t>
  </si>
  <si>
    <t>EV000023</t>
  </si>
  <si>
    <t>Al-Haramain Optics (Ctg)</t>
  </si>
  <si>
    <t>EV000030</t>
  </si>
  <si>
    <t>Alif Optics (Ctg.)</t>
  </si>
  <si>
    <t>EV000101</t>
  </si>
  <si>
    <t>Bichitra Optics (Ctg.)</t>
  </si>
  <si>
    <t>EV000128</t>
  </si>
  <si>
    <t>Chasma Ghor (Lal deghi-Ctg)</t>
  </si>
  <si>
    <t>EV000134</t>
  </si>
  <si>
    <t>Chasma Vision (GEC-Ctg)</t>
  </si>
  <si>
    <t>EV000137</t>
  </si>
  <si>
    <t>Choice Optics ( Golpahar-Ctg)</t>
  </si>
  <si>
    <t>EV000143</t>
  </si>
  <si>
    <t>City Optical Co. (Ctg.)</t>
  </si>
  <si>
    <t>EV000157</t>
  </si>
  <si>
    <t>Cosmetics Fair ( Azmi plaza-Ctg)</t>
  </si>
  <si>
    <t>EV000190</t>
  </si>
  <si>
    <t>Dristy Dan (Ctg.)</t>
  </si>
  <si>
    <t>EV000218</t>
  </si>
  <si>
    <t>Elite Optics (Ctg.)</t>
  </si>
  <si>
    <t>EV000246</t>
  </si>
  <si>
    <t>Eye Infirmary Hospital</t>
  </si>
  <si>
    <t>EV000252</t>
  </si>
  <si>
    <t>Eye Life Optics (Ctg.)</t>
  </si>
  <si>
    <t>EV000258</t>
  </si>
  <si>
    <t>Eye Place Optics (Agrabad-Ctg)</t>
  </si>
  <si>
    <t>EV000259</t>
  </si>
  <si>
    <t>Eye Plus Optics (Ctg)</t>
  </si>
  <si>
    <t>EV000338</t>
  </si>
  <si>
    <t>Italy Optics (Ctg)</t>
  </si>
  <si>
    <t>EV000351</t>
  </si>
  <si>
    <t>Jan Optics (Agrabad-Ctg.)</t>
  </si>
  <si>
    <t>EV000391</t>
  </si>
  <si>
    <t>Maifula Optics (Agrabad-Ctg.)</t>
  </si>
  <si>
    <t>EV000405</t>
  </si>
  <si>
    <t>Mettro Optics (Agrabad-Ctg)</t>
  </si>
  <si>
    <t>EV000458</t>
  </si>
  <si>
    <t>New Dristy Optics (J Khan- Ctg)</t>
  </si>
  <si>
    <t>EV000469</t>
  </si>
  <si>
    <t>New Vip (Ctg)</t>
  </si>
  <si>
    <t>EV000475</t>
  </si>
  <si>
    <t>Nirmol Optics (Ctg.)</t>
  </si>
  <si>
    <t>EV000477</t>
  </si>
  <si>
    <t>Novo Optics (Ctg.)</t>
  </si>
  <si>
    <t>EV000481</t>
  </si>
  <si>
    <t>Nur Optics (Ctg.)</t>
  </si>
  <si>
    <t>EV000483</t>
  </si>
  <si>
    <t>Nur Optics (Agrabad-Ctg)</t>
  </si>
  <si>
    <t>EV000493</t>
  </si>
  <si>
    <t>Optical Center</t>
  </si>
  <si>
    <t>EV000505</t>
  </si>
  <si>
    <t>Optical Point (Medicale gate-Ctg.)</t>
  </si>
  <si>
    <t>EV000618</t>
  </si>
  <si>
    <t>Shetu Medical Hall ( Medical gate-Ctg)</t>
  </si>
  <si>
    <t>EV000659</t>
  </si>
  <si>
    <t>Tanha Optics (Ctg.)</t>
  </si>
  <si>
    <t>EV000681</t>
  </si>
  <si>
    <t>View point ( Golpahar-Ctg)</t>
  </si>
  <si>
    <t>EV000752</t>
  </si>
  <si>
    <t>Eye Place Optics</t>
  </si>
  <si>
    <t>EV000800</t>
  </si>
  <si>
    <t>Sraboni Optics (Ctg.)</t>
  </si>
  <si>
    <t>EV000817</t>
  </si>
  <si>
    <t>Absar Optics (Ctg.)</t>
  </si>
  <si>
    <t>EV000846</t>
  </si>
  <si>
    <t>Century Optics (Ctg.)</t>
  </si>
  <si>
    <t>EV000890</t>
  </si>
  <si>
    <t>Akhi Optical (Ctg.)</t>
  </si>
  <si>
    <t>EV000902</t>
  </si>
  <si>
    <t>New City Optics ( Chakbazar-Ctg)</t>
  </si>
  <si>
    <t>EV000965</t>
  </si>
  <si>
    <t>Al Modina Optics (Ctg)</t>
  </si>
  <si>
    <t>EV000966</t>
  </si>
  <si>
    <t>Maifula Optics (Ctg.)</t>
  </si>
  <si>
    <t>EV000967</t>
  </si>
  <si>
    <t>Nur Optical</t>
  </si>
  <si>
    <t>EV000985</t>
  </si>
  <si>
    <t>Ratul Optics</t>
  </si>
  <si>
    <t>EV000992</t>
  </si>
  <si>
    <t>Blue Moon Optics (Agrabad-Ctg)</t>
  </si>
  <si>
    <t>EV001045</t>
  </si>
  <si>
    <t>Red Root Department ( Nasirabad-Ctg)</t>
  </si>
  <si>
    <t>EV001046</t>
  </si>
  <si>
    <t>Cevron Eye Hospital (Panchlaish-Ctg)</t>
  </si>
  <si>
    <t>EV001173</t>
  </si>
  <si>
    <t>Jannat Optical (Reazuddin bazar-Ctg)</t>
  </si>
  <si>
    <t>EV001174</t>
  </si>
  <si>
    <t>Jannat optics (Agrabad-Ctg.)</t>
  </si>
  <si>
    <t>EV001177</t>
  </si>
  <si>
    <t>Panache Blue D/P</t>
  </si>
  <si>
    <t>EV001179</t>
  </si>
  <si>
    <t>Chasma point (Ctg.)</t>
  </si>
  <si>
    <t>EV001187</t>
  </si>
  <si>
    <t>Optics Zone (Agrabad-Ctg.)</t>
  </si>
  <si>
    <t>EV001220</t>
  </si>
  <si>
    <t>Lens Park (Chakbazar-Ctg.)</t>
  </si>
  <si>
    <t>EV001287</t>
  </si>
  <si>
    <t>Optical Palace ( Gec-Ctg)</t>
  </si>
  <si>
    <t>EV001370</t>
  </si>
  <si>
    <t>Al Noor Optical (Ctg)</t>
  </si>
  <si>
    <t>EV001364</t>
  </si>
  <si>
    <t>Chattala Optics(Chakbazar-Ctg)</t>
  </si>
  <si>
    <t>EV001306</t>
  </si>
  <si>
    <t>Opti Mart (Ctg.)</t>
  </si>
  <si>
    <t>EV001390</t>
  </si>
  <si>
    <t>The Fair Vision (Ctg.)</t>
  </si>
  <si>
    <t>EV001408</t>
  </si>
  <si>
    <t>World Vision (Ctg.)</t>
  </si>
  <si>
    <t>EV001416</t>
  </si>
  <si>
    <t>Grace View (Agrabad-Ctg)</t>
  </si>
  <si>
    <t>EV001524</t>
  </si>
  <si>
    <t>Jan Son Optical (Newmarket-Ctg)</t>
  </si>
  <si>
    <t>EV001525</t>
  </si>
  <si>
    <t>New Akhi Bitan Ctg)</t>
  </si>
  <si>
    <t>EV001527</t>
  </si>
  <si>
    <t>Clear Vision (Ctg.)</t>
  </si>
  <si>
    <t>EV001538</t>
  </si>
  <si>
    <t>Joyti Optics (Ctg.)</t>
  </si>
  <si>
    <t>EV001567</t>
  </si>
  <si>
    <t>Srijoyoti Optics ( Ctg.)</t>
  </si>
  <si>
    <t>EV001621</t>
  </si>
  <si>
    <t>La Momento Nior (CSCR-Ctg)</t>
  </si>
  <si>
    <t>EV001623</t>
  </si>
  <si>
    <t>Grand optics (Laldgigi-Ctg)</t>
  </si>
  <si>
    <t>EV001628</t>
  </si>
  <si>
    <t>Khaja Optics ( Bahaddar Hat More)</t>
  </si>
  <si>
    <t>EV001663</t>
  </si>
  <si>
    <t>Insaf Cosmetics Zone( kazir Dewri-Chittagong)</t>
  </si>
  <si>
    <t>EV001685</t>
  </si>
  <si>
    <t>Futtaj Cosmetics Jewallary (Probortok More Ctg)</t>
  </si>
  <si>
    <t>EV001718</t>
  </si>
  <si>
    <t>The Al- Arafat optics (Jamalkhan)</t>
  </si>
  <si>
    <t>EV001736</t>
  </si>
  <si>
    <t>Chasma House (Punchlish,Ctg.)</t>
  </si>
  <si>
    <t>EV001768</t>
  </si>
  <si>
    <t>Blue Vision Optical ( Pachlish, Ctg.)</t>
  </si>
  <si>
    <t>EV001772</t>
  </si>
  <si>
    <t>Eye Vision ( Jamalkhan, Ctg.)</t>
  </si>
  <si>
    <t>Ctg Dues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</si>
</sst>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0" xfId="0" applyBorder="1"/>
    <xf numFmtId="164" fontId="0" fillId="0" borderId="10" xfId="42" applyNumberFormat="1" applyFont="1" applyBorder="1"/>
    <xf numFmtId="0" fontId="0" fillId="0" borderId="0" xfId="0" applyFont="1"/>
    <xf numFmtId="0" fontId="18" fillId="0" borderId="10" xfId="0" applyFont="1" applyBorder="1" applyAlignment="1">
      <alignment horizontal="right"/>
    </xf>
    <xf numFmtId="164" fontId="18" fillId="0" borderId="10" xfId="0" applyNumberFormat="1" applyFont="1" applyBorder="1"/>
    <xf numFmtId="0" fontId="18" fillId="0" borderId="0" xfId="0" applyFont="1"/>
    <xf numFmtId="0" fontId="18" fillId="0" borderId="1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/>
    <xf numFmtId="164" fontId="18" fillId="0" borderId="10" xfId="42" applyNumberFormat="1" applyFont="1" applyBorder="1" applyAlignment="1">
      <alignment horizontal="center" vertical="center"/>
    </xf>
    <xf numFmtId="164" fontId="22" fillId="0" borderId="0" xfId="42" applyNumberFormat="1" applyFont="1" applyAlignment="1">
      <alignment vertical="center"/>
    </xf>
    <xf numFmtId="164" fontId="19" fillId="0" borderId="0" xfId="42" applyNumberFormat="1" applyFont="1" applyAlignment="1">
      <alignment vertical="center"/>
    </xf>
    <xf numFmtId="0" fontId="16" fillId="35" borderId="10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8" fillId="0" borderId="10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164" fontId="18" fillId="0" borderId="10" xfId="42" applyNumberFormat="1" applyFont="1" applyBorder="1"/>
    <xf numFmtId="164" fontId="0" fillId="0" borderId="0" xfId="42" applyNumberFormat="1" applyFont="1"/>
    <xf numFmtId="164" fontId="16" fillId="33" borderId="10" xfId="42" applyNumberFormat="1" applyFont="1" applyFill="1" applyBorder="1" applyAlignment="1">
      <alignment horizontal="center" vertical="center"/>
    </xf>
    <xf numFmtId="164" fontId="16" fillId="37" borderId="10" xfId="42" applyNumberFormat="1" applyFont="1" applyFill="1" applyBorder="1" applyAlignment="1">
      <alignment horizontal="center" vertical="center"/>
    </xf>
    <xf numFmtId="164" fontId="16" fillId="0" borderId="0" xfId="42" applyNumberFormat="1" applyFont="1" applyAlignment="1">
      <alignment horizontal="center" vertical="center"/>
    </xf>
    <xf numFmtId="164" fontId="0" fillId="0" borderId="10" xfId="42" applyNumberFormat="1" applyFont="1" applyBorder="1" applyAlignment="1">
      <alignment horizontal="left"/>
    </xf>
    <xf numFmtId="164" fontId="0" fillId="33" borderId="10" xfId="42" applyNumberFormat="1" applyFont="1" applyFill="1" applyBorder="1"/>
    <xf numFmtId="164" fontId="0" fillId="37" borderId="10" xfId="42" applyNumberFormat="1" applyFont="1" applyFill="1" applyBorder="1"/>
    <xf numFmtId="164" fontId="16" fillId="0" borderId="10" xfId="42" applyNumberFormat="1" applyFont="1" applyBorder="1" applyAlignment="1">
      <alignment horizontal="right"/>
    </xf>
    <xf numFmtId="164" fontId="16" fillId="33" borderId="10" xfId="42" applyNumberFormat="1" applyFont="1" applyFill="1" applyBorder="1"/>
    <xf numFmtId="164" fontId="16" fillId="0" borderId="0" xfId="42" applyNumberFormat="1" applyFont="1"/>
    <xf numFmtId="164" fontId="16" fillId="0" borderId="10" xfId="42" applyNumberFormat="1" applyFont="1" applyBorder="1"/>
    <xf numFmtId="164" fontId="16" fillId="0" borderId="0" xfId="42" applyNumberFormat="1" applyFont="1" applyAlignment="1">
      <alignment horizontal="right"/>
    </xf>
    <xf numFmtId="165" fontId="0" fillId="0" borderId="0" xfId="42" applyNumberFormat="1" applyFont="1"/>
    <xf numFmtId="165" fontId="18" fillId="39" borderId="10" xfId="42" applyNumberFormat="1" applyFont="1" applyFill="1" applyBorder="1" applyAlignment="1">
      <alignment horizontal="center" vertical="center"/>
    </xf>
    <xf numFmtId="164" fontId="0" fillId="39" borderId="10" xfId="42" applyNumberFormat="1" applyFont="1" applyFill="1" applyBorder="1"/>
    <xf numFmtId="165" fontId="18" fillId="40" borderId="10" xfId="42" applyNumberFormat="1" applyFont="1" applyFill="1" applyBorder="1" applyAlignment="1">
      <alignment horizontal="center" vertical="center"/>
    </xf>
    <xf numFmtId="165" fontId="0" fillId="40" borderId="10" xfId="42" applyNumberFormat="1" applyFont="1" applyFill="1" applyBorder="1"/>
    <xf numFmtId="164" fontId="0" fillId="40" borderId="10" xfId="42" applyNumberFormat="1" applyFont="1" applyFill="1" applyBorder="1"/>
    <xf numFmtId="164" fontId="18" fillId="41" borderId="10" xfId="42" applyNumberFormat="1" applyFont="1" applyFill="1" applyBorder="1" applyAlignment="1">
      <alignment horizontal="center" vertical="center"/>
    </xf>
    <xf numFmtId="164" fontId="0" fillId="41" borderId="10" xfId="42" applyNumberFormat="1" applyFont="1" applyFill="1" applyBorder="1"/>
    <xf numFmtId="164" fontId="16" fillId="40" borderId="10" xfId="42" applyNumberFormat="1" applyFont="1" applyFill="1" applyBorder="1" applyAlignment="1">
      <alignment horizontal="center"/>
    </xf>
    <xf numFmtId="164" fontId="16" fillId="40" borderId="10" xfId="42" applyNumberFormat="1" applyFont="1" applyFill="1" applyBorder="1"/>
    <xf numFmtId="164" fontId="16" fillId="39" borderId="10" xfId="42" applyNumberFormat="1" applyFont="1" applyFill="1" applyBorder="1"/>
    <xf numFmtId="164" fontId="16" fillId="41" borderId="10" xfId="42" applyNumberFormat="1" applyFont="1" applyFill="1" applyBorder="1"/>
    <xf numFmtId="38" fontId="0" fillId="0" borderId="10" xfId="42" applyNumberFormat="1" applyFont="1" applyBorder="1"/>
    <xf numFmtId="38" fontId="18" fillId="0" borderId="10" xfId="42" applyNumberFormat="1" applyFont="1" applyBorder="1"/>
    <xf numFmtId="164" fontId="18" fillId="0" borderId="10" xfId="42" applyNumberFormat="1" applyFont="1" applyBorder="1" applyAlignment="1">
      <alignment horizontal="right"/>
    </xf>
    <xf numFmtId="164" fontId="18" fillId="33" borderId="10" xfId="42" applyNumberFormat="1" applyFont="1" applyFill="1" applyBorder="1"/>
    <xf numFmtId="164" fontId="18" fillId="37" borderId="10" xfId="42" applyNumberFormat="1" applyFont="1" applyFill="1" applyBorder="1"/>
    <xf numFmtId="164" fontId="18" fillId="38" borderId="10" xfId="42" applyNumberFormat="1" applyFont="1" applyFill="1" applyBorder="1" applyAlignment="1">
      <alignment horizontal="right"/>
    </xf>
    <xf numFmtId="0" fontId="16" fillId="0" borderId="10" xfId="0" applyFont="1" applyBorder="1" applyAlignment="1">
      <alignment horizontal="right"/>
    </xf>
    <xf numFmtId="164" fontId="0" fillId="0" borderId="0" xfId="0" applyNumberFormat="1"/>
    <xf numFmtId="164" fontId="0" fillId="0" borderId="0" xfId="42" applyNumberFormat="1" applyFont="1" applyBorder="1"/>
    <xf numFmtId="164" fontId="18" fillId="0" borderId="0" xfId="42" applyNumberFormat="1" applyFont="1" applyBorder="1" applyAlignment="1">
      <alignment horizontal="center" vertical="center"/>
    </xf>
    <xf numFmtId="0" fontId="0" fillId="0" borderId="0" xfId="0" applyBorder="1"/>
    <xf numFmtId="164" fontId="18" fillId="0" borderId="0" xfId="0" applyNumberFormat="1" applyFont="1" applyBorder="1"/>
    <xf numFmtId="0" fontId="0" fillId="0" borderId="18" xfId="0" applyBorder="1"/>
    <xf numFmtId="0" fontId="0" fillId="0" borderId="19" xfId="0" applyBorder="1"/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164" fontId="0" fillId="0" borderId="23" xfId="42" applyNumberFormat="1" applyFont="1" applyBorder="1"/>
    <xf numFmtId="164" fontId="18" fillId="0" borderId="24" xfId="0" applyNumberFormat="1" applyFont="1" applyBorder="1"/>
    <xf numFmtId="0" fontId="18" fillId="0" borderId="24" xfId="0" applyFont="1" applyBorder="1"/>
    <xf numFmtId="164" fontId="0" fillId="0" borderId="25" xfId="42" applyNumberFormat="1" applyFont="1" applyBorder="1"/>
    <xf numFmtId="164" fontId="0" fillId="0" borderId="26" xfId="42" applyNumberFormat="1" applyFont="1" applyBorder="1"/>
    <xf numFmtId="164" fontId="18" fillId="0" borderId="27" xfId="0" applyNumberFormat="1" applyFont="1" applyBorder="1"/>
    <xf numFmtId="0" fontId="18" fillId="33" borderId="33" xfId="0" applyFont="1" applyFill="1" applyBorder="1" applyAlignment="1">
      <alignment horizontal="center" vertical="center"/>
    </xf>
    <xf numFmtId="164" fontId="18" fillId="0" borderId="24" xfId="42" applyNumberFormat="1" applyFont="1" applyBorder="1" applyAlignment="1">
      <alignment horizontal="center" vertical="center"/>
    </xf>
    <xf numFmtId="164" fontId="18" fillId="0" borderId="26" xfId="42" applyNumberFormat="1" applyFont="1" applyBorder="1" applyAlignment="1">
      <alignment horizontal="center" vertical="center"/>
    </xf>
    <xf numFmtId="164" fontId="18" fillId="0" borderId="27" xfId="42" applyNumberFormat="1" applyFont="1" applyBorder="1" applyAlignment="1">
      <alignment horizontal="center" vertical="center"/>
    </xf>
    <xf numFmtId="0" fontId="0" fillId="34" borderId="10" xfId="0" applyFill="1" applyBorder="1" applyAlignment="1">
      <alignment horizontal="center"/>
    </xf>
    <xf numFmtId="164" fontId="0" fillId="34" borderId="10" xfId="42" applyNumberFormat="1" applyFont="1" applyFill="1" applyBorder="1"/>
    <xf numFmtId="0" fontId="18" fillId="0" borderId="0" xfId="0" applyFont="1" applyBorder="1"/>
    <xf numFmtId="164" fontId="18" fillId="0" borderId="0" xfId="42" applyNumberFormat="1" applyFont="1" applyBorder="1"/>
    <xf numFmtId="0" fontId="0" fillId="0" borderId="12" xfId="0" applyBorder="1"/>
    <xf numFmtId="0" fontId="0" fillId="34" borderId="12" xfId="0" applyFill="1" applyBorder="1" applyAlignment="1">
      <alignment horizontal="center"/>
    </xf>
    <xf numFmtId="164" fontId="0" fillId="34" borderId="12" xfId="42" applyNumberFormat="1" applyFont="1" applyFill="1" applyBorder="1"/>
    <xf numFmtId="0" fontId="0" fillId="0" borderId="34" xfId="0" applyBorder="1"/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38" fontId="0" fillId="0" borderId="12" xfId="42" applyNumberFormat="1" applyFont="1" applyBorder="1"/>
    <xf numFmtId="0" fontId="18" fillId="0" borderId="0" xfId="0" applyFont="1" applyBorder="1" applyAlignment="1">
      <alignment horizontal="right"/>
    </xf>
    <xf numFmtId="38" fontId="18" fillId="0" borderId="0" xfId="42" applyNumberFormat="1" applyFont="1" applyBorder="1"/>
    <xf numFmtId="164" fontId="0" fillId="0" borderId="12" xfId="0" applyNumberFormat="1" applyBorder="1"/>
    <xf numFmtId="164" fontId="0" fillId="0" borderId="12" xfId="42" applyNumberFormat="1" applyFont="1" applyBorder="1"/>
    <xf numFmtId="0" fontId="19" fillId="35" borderId="37" xfId="0" applyNumberFormat="1" applyFont="1" applyFill="1" applyBorder="1" applyAlignment="1">
      <alignment vertical="center"/>
    </xf>
    <xf numFmtId="38" fontId="0" fillId="0" borderId="36" xfId="42" applyNumberFormat="1" applyFont="1" applyBorder="1"/>
    <xf numFmtId="0" fontId="16" fillId="0" borderId="10" xfId="0" applyFont="1" applyBorder="1" applyAlignment="1">
      <alignment horizontal="center" vertical="center"/>
    </xf>
    <xf numFmtId="164" fontId="16" fillId="0" borderId="10" xfId="42" applyNumberFormat="1" applyFont="1" applyBorder="1" applyAlignment="1">
      <alignment horizontal="center" vertical="center"/>
    </xf>
    <xf numFmtId="164" fontId="18" fillId="0" borderId="10" xfId="0" applyNumberFormat="1" applyFont="1" applyBorder="1" applyAlignment="1">
      <alignment horizontal="right"/>
    </xf>
    <xf numFmtId="164" fontId="18" fillId="0" borderId="0" xfId="0" applyNumberFormat="1" applyFont="1" applyBorder="1" applyAlignment="1">
      <alignment horizontal="right"/>
    </xf>
    <xf numFmtId="164" fontId="18" fillId="0" borderId="0" xfId="0" applyNumberFormat="1" applyFont="1"/>
    <xf numFmtId="0" fontId="0" fillId="0" borderId="10" xfId="0" applyBorder="1" applyAlignment="1">
      <alignment horizontal="center" vertic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18" fillId="35" borderId="10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164" fontId="16" fillId="35" borderId="0" xfId="42" applyNumberFormat="1" applyFont="1" applyFill="1" applyBorder="1" applyAlignment="1">
      <alignment horizontal="center" vertical="center" wrapText="1"/>
    </xf>
    <xf numFmtId="164" fontId="18" fillId="43" borderId="0" xfId="42" applyNumberFormat="1" applyFont="1" applyFill="1" applyBorder="1" applyAlignment="1">
      <alignment horizontal="right"/>
    </xf>
    <xf numFmtId="164" fontId="16" fillId="35" borderId="0" xfId="42" applyNumberFormat="1" applyFont="1" applyFill="1" applyAlignment="1">
      <alignment horizontal="right"/>
    </xf>
    <xf numFmtId="165" fontId="0" fillId="35" borderId="0" xfId="42" applyNumberFormat="1" applyFont="1" applyFill="1" applyBorder="1"/>
    <xf numFmtId="164" fontId="0" fillId="35" borderId="0" xfId="42" applyNumberFormat="1" applyFont="1" applyFill="1" applyBorder="1"/>
    <xf numFmtId="164" fontId="16" fillId="35" borderId="0" xfId="42" applyNumberFormat="1" applyFont="1" applyFill="1" applyBorder="1"/>
    <xf numFmtId="0" fontId="0" fillId="35" borderId="0" xfId="0" applyFill="1"/>
    <xf numFmtId="0" fontId="16" fillId="0" borderId="10" xfId="0" applyFont="1" applyBorder="1"/>
    <xf numFmtId="0" fontId="19" fillId="42" borderId="10" xfId="0" applyFont="1" applyFill="1" applyBorder="1"/>
    <xf numFmtId="0" fontId="19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0" borderId="42" xfId="0" applyBorder="1"/>
    <xf numFmtId="0" fontId="0" fillId="0" borderId="43" xfId="0" applyBorder="1"/>
    <xf numFmtId="0" fontId="16" fillId="0" borderId="10" xfId="0" applyFon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/>
    <xf numFmtId="0" fontId="19" fillId="0" borderId="10" xfId="0" applyFont="1" applyBorder="1" applyAlignment="1">
      <alignment horizontal="center" vertical="center" wrapText="1"/>
    </xf>
    <xf numFmtId="0" fontId="24" fillId="0" borderId="10" xfId="0" applyFont="1" applyBorder="1"/>
    <xf numFmtId="43" fontId="24" fillId="0" borderId="10" xfId="42" applyFont="1" applyBorder="1"/>
    <xf numFmtId="0" fontId="0" fillId="44" borderId="10" xfId="0" applyFill="1" applyBorder="1"/>
    <xf numFmtId="164" fontId="0" fillId="44" borderId="10" xfId="42" applyNumberFormat="1" applyFont="1" applyFill="1" applyBorder="1"/>
    <xf numFmtId="0" fontId="0" fillId="45" borderId="10" xfId="0" applyFill="1" applyBorder="1"/>
    <xf numFmtId="164" fontId="0" fillId="45" borderId="10" xfId="42" applyNumberFormat="1" applyFont="1" applyFill="1" applyBorder="1"/>
    <xf numFmtId="0" fontId="0" fillId="0" borderId="10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0" xfId="0" applyFont="1" applyBorder="1" applyAlignment="1"/>
    <xf numFmtId="0" fontId="0" fillId="0" borderId="0" xfId="0" applyBorder="1" applyAlignment="1"/>
    <xf numFmtId="0" fontId="0" fillId="0" borderId="0" xfId="0" applyFont="1" applyBorder="1" applyAlignment="1">
      <alignment horizontal="center"/>
    </xf>
    <xf numFmtId="0" fontId="0" fillId="0" borderId="0" xfId="0"/>
    <xf numFmtId="0" fontId="0" fillId="0" borderId="10" xfId="0" applyFont="1" applyBorder="1" applyAlignment="1">
      <alignment vertical="center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164" fontId="19" fillId="0" borderId="0" xfId="42" applyNumberFormat="1" applyFont="1" applyAlignment="1">
      <alignment horizontal="center" vertical="center"/>
    </xf>
    <xf numFmtId="0" fontId="19" fillId="34" borderId="35" xfId="0" applyNumberFormat="1" applyFont="1" applyFill="1" applyBorder="1" applyAlignment="1">
      <alignment horizontal="center" vertical="center"/>
    </xf>
    <xf numFmtId="0" fontId="16" fillId="35" borderId="11" xfId="0" applyFont="1" applyFill="1" applyBorder="1" applyAlignment="1">
      <alignment horizontal="center" vertical="center" wrapText="1"/>
    </xf>
    <xf numFmtId="0" fontId="16" fillId="35" borderId="12" xfId="0" applyFont="1" applyFill="1" applyBorder="1" applyAlignment="1">
      <alignment horizontal="center" vertical="center" wrapText="1"/>
    </xf>
    <xf numFmtId="164" fontId="22" fillId="0" borderId="0" xfId="42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9" fillId="33" borderId="13" xfId="0" applyNumberFormat="1" applyFont="1" applyFill="1" applyBorder="1" applyAlignment="1">
      <alignment horizontal="center" vertical="center"/>
    </xf>
    <xf numFmtId="0" fontId="19" fillId="33" borderId="15" xfId="0" applyNumberFormat="1" applyFont="1" applyFill="1" applyBorder="1" applyAlignment="1">
      <alignment horizontal="center" vertical="center"/>
    </xf>
    <xf numFmtId="0" fontId="19" fillId="33" borderId="14" xfId="0" applyNumberFormat="1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33" borderId="13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  <xf numFmtId="0" fontId="19" fillId="33" borderId="14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40" borderId="0" xfId="0" applyFont="1" applyFill="1" applyAlignment="1">
      <alignment horizontal="center"/>
    </xf>
    <xf numFmtId="164" fontId="16" fillId="40" borderId="11" xfId="42" applyNumberFormat="1" applyFont="1" applyFill="1" applyBorder="1" applyAlignment="1">
      <alignment horizontal="center" vertical="center"/>
    </xf>
    <xf numFmtId="164" fontId="16" fillId="40" borderId="12" xfId="42" applyNumberFormat="1" applyFont="1" applyFill="1" applyBorder="1" applyAlignment="1">
      <alignment horizontal="center" vertical="center"/>
    </xf>
    <xf numFmtId="165" fontId="19" fillId="39" borderId="0" xfId="42" applyNumberFormat="1" applyFont="1" applyFill="1" applyAlignment="1">
      <alignment horizontal="center"/>
    </xf>
    <xf numFmtId="164" fontId="16" fillId="39" borderId="11" xfId="42" applyNumberFormat="1" applyFont="1" applyFill="1" applyBorder="1" applyAlignment="1">
      <alignment horizontal="center" vertical="center"/>
    </xf>
    <xf numFmtId="164" fontId="16" fillId="39" borderId="12" xfId="42" applyNumberFormat="1" applyFont="1" applyFill="1" applyBorder="1" applyAlignment="1">
      <alignment horizontal="center" vertical="center"/>
    </xf>
    <xf numFmtId="164" fontId="19" fillId="41" borderId="0" xfId="42" applyNumberFormat="1" applyFont="1" applyFill="1" applyAlignment="1">
      <alignment horizontal="center"/>
    </xf>
    <xf numFmtId="164" fontId="16" fillId="36" borderId="11" xfId="42" applyNumberFormat="1" applyFont="1" applyFill="1" applyBorder="1" applyAlignment="1">
      <alignment horizontal="center" vertical="center" wrapText="1"/>
    </xf>
    <xf numFmtId="164" fontId="16" fillId="36" borderId="16" xfId="42" applyNumberFormat="1" applyFont="1" applyFill="1" applyBorder="1" applyAlignment="1">
      <alignment horizontal="center" vertical="center" wrapText="1"/>
    </xf>
    <xf numFmtId="164" fontId="16" fillId="36" borderId="12" xfId="42" applyNumberFormat="1" applyFont="1" applyFill="1" applyBorder="1" applyAlignment="1">
      <alignment horizontal="center" vertical="center" wrapText="1"/>
    </xf>
    <xf numFmtId="0" fontId="19" fillId="44" borderId="10" xfId="0" applyFont="1" applyFill="1" applyBorder="1" applyAlignment="1">
      <alignment horizontal="center"/>
    </xf>
    <xf numFmtId="164" fontId="16" fillId="41" borderId="11" xfId="42" applyNumberFormat="1" applyFont="1" applyFill="1" applyBorder="1" applyAlignment="1">
      <alignment horizontal="center" vertical="center"/>
    </xf>
    <xf numFmtId="164" fontId="16" fillId="41" borderId="12" xfId="42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20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20" fillId="33" borderId="30" xfId="0" applyNumberFormat="1" applyFont="1" applyFill="1" applyBorder="1" applyAlignment="1">
      <alignment horizontal="center" vertical="center"/>
    </xf>
    <xf numFmtId="0" fontId="20" fillId="33" borderId="31" xfId="0" applyFont="1" applyFill="1" applyBorder="1" applyAlignment="1">
      <alignment horizontal="center" vertical="center"/>
    </xf>
    <xf numFmtId="0" fontId="20" fillId="33" borderId="32" xfId="0" applyFont="1" applyFill="1" applyBorder="1" applyAlignment="1">
      <alignment horizontal="center" vertical="center"/>
    </xf>
    <xf numFmtId="0" fontId="20" fillId="34" borderId="20" xfId="0" applyNumberFormat="1" applyFont="1" applyFill="1" applyBorder="1" applyAlignment="1">
      <alignment horizontal="center" vertical="center"/>
    </xf>
    <xf numFmtId="0" fontId="20" fillId="34" borderId="21" xfId="0" applyNumberFormat="1" applyFont="1" applyFill="1" applyBorder="1" applyAlignment="1">
      <alignment horizontal="center" vertical="center"/>
    </xf>
    <xf numFmtId="0" fontId="20" fillId="34" borderId="22" xfId="0" applyNumberFormat="1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20" fillId="33" borderId="38" xfId="0" applyFont="1" applyFill="1" applyBorder="1" applyAlignment="1">
      <alignment horizontal="center" vertical="center"/>
    </xf>
    <xf numFmtId="0" fontId="20" fillId="42" borderId="41" xfId="0" applyFont="1" applyFill="1" applyBorder="1" applyAlignment="1">
      <alignment horizontal="center"/>
    </xf>
    <xf numFmtId="0" fontId="20" fillId="42" borderId="0" xfId="0" applyFont="1" applyFill="1" applyBorder="1" applyAlignment="1">
      <alignment horizontal="center"/>
    </xf>
    <xf numFmtId="0" fontId="20" fillId="33" borderId="13" xfId="0" applyNumberFormat="1" applyFont="1" applyFill="1" applyBorder="1" applyAlignment="1">
      <alignment horizontal="center" vertical="center"/>
    </xf>
    <xf numFmtId="0" fontId="20" fillId="33" borderId="15" xfId="0" applyNumberFormat="1" applyFont="1" applyFill="1" applyBorder="1" applyAlignment="1">
      <alignment horizontal="center" vertical="center"/>
    </xf>
    <xf numFmtId="0" fontId="20" fillId="33" borderId="14" xfId="0" applyNumberFormat="1" applyFont="1" applyFill="1" applyBorder="1" applyAlignment="1">
      <alignment horizontal="center" vertical="center"/>
    </xf>
    <xf numFmtId="0" fontId="19" fillId="0" borderId="39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9" fillId="44" borderId="0" xfId="0" applyFont="1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25" fillId="44" borderId="10" xfId="0" applyFont="1" applyFill="1" applyBorder="1" applyAlignment="1">
      <alignment horizontal="center" wrapText="1"/>
    </xf>
    <xf numFmtId="0" fontId="20" fillId="44" borderId="1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64" fontId="19" fillId="0" borderId="13" xfId="42" applyNumberFormat="1" applyFont="1" applyBorder="1" applyAlignment="1">
      <alignment horizontal="center" vertical="center"/>
    </xf>
    <xf numFmtId="164" fontId="19" fillId="0" borderId="15" xfId="42" applyNumberFormat="1" applyFont="1" applyBorder="1" applyAlignment="1">
      <alignment horizontal="center" vertical="center"/>
    </xf>
    <xf numFmtId="164" fontId="19" fillId="0" borderId="14" xfId="42" applyNumberFormat="1" applyFont="1" applyBorder="1" applyAlignment="1">
      <alignment horizontal="center" vertical="center"/>
    </xf>
    <xf numFmtId="164" fontId="16" fillId="0" borderId="10" xfId="42" applyNumberFormat="1" applyFont="1" applyBorder="1" applyAlignment="1">
      <alignment horizontal="center" vertical="center"/>
    </xf>
    <xf numFmtId="0" fontId="16" fillId="0" borderId="13" xfId="0" applyNumberFormat="1" applyFont="1" applyBorder="1" applyAlignment="1">
      <alignment horizontal="center" vertical="center"/>
    </xf>
    <xf numFmtId="0" fontId="16" fillId="0" borderId="15" xfId="0" applyNumberFormat="1" applyFont="1" applyBorder="1" applyAlignment="1">
      <alignment horizontal="center" vertical="center"/>
    </xf>
    <xf numFmtId="0" fontId="16" fillId="0" borderId="14" xfId="0" applyNumberFormat="1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2024 June to July- Target Vs Actual(Sales &amp; Collection)</a:t>
            </a:r>
          </a:p>
        </c:rich>
      </c:tx>
      <c:layout>
        <c:manualLayout>
          <c:xMode val="edge"/>
          <c:yMode val="edge"/>
          <c:x val="0.20930695491020612"/>
          <c:y val="2.197802831704545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19606384257769"/>
          <c:y val="0.16245364848206575"/>
          <c:w val="0.77469663167104108"/>
          <c:h val="0.614984324876057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'Sales overveiw Barchart'!$B$2:$B$3</c:f>
              <c:strCache>
                <c:ptCount val="2"/>
                <c:pt idx="0">
                  <c:v>2024</c:v>
                </c:pt>
                <c:pt idx="1">
                  <c:v>Sales 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overveiw Barchart'!$A$4:$A$9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'Sales overveiw Barchart'!$B$4:$B$9</c:f>
              <c:numCache>
                <c:formatCode>_(* #,##0_);_(* \(#,##0\);_(* "-"??_);_(@_)</c:formatCode>
                <c:ptCount val="6"/>
                <c:pt idx="0">
                  <c:v>2340000</c:v>
                </c:pt>
                <c:pt idx="1">
                  <c:v>2340000</c:v>
                </c:pt>
                <c:pt idx="2">
                  <c:v>2340000</c:v>
                </c:pt>
                <c:pt idx="3">
                  <c:v>2340000</c:v>
                </c:pt>
                <c:pt idx="4">
                  <c:v>2370000</c:v>
                </c:pt>
                <c:pt idx="5">
                  <c:v>2370000</c:v>
                </c:pt>
              </c:numCache>
            </c:numRef>
          </c:val>
        </c:ser>
        <c:ser>
          <c:idx val="1"/>
          <c:order val="1"/>
          <c:tx>
            <c:strRef>
              <c:f>'Sales overveiw Barchart'!$C$2:$C$3</c:f>
              <c:strCache>
                <c:ptCount val="2"/>
                <c:pt idx="0">
                  <c:v>2024</c:v>
                </c:pt>
                <c:pt idx="1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overveiw Barchart'!$A$4:$A$9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'Sales overveiw Barchart'!$C$4:$C$9</c:f>
              <c:numCache>
                <c:formatCode>_(* #,##0_);_(* \(#,##0\);_(* "-"??_);_(@_)</c:formatCode>
                <c:ptCount val="6"/>
                <c:pt idx="0">
                  <c:v>1981101</c:v>
                </c:pt>
                <c:pt idx="1">
                  <c:v>2021879</c:v>
                </c:pt>
                <c:pt idx="2">
                  <c:v>2063873</c:v>
                </c:pt>
                <c:pt idx="3">
                  <c:v>1831867</c:v>
                </c:pt>
                <c:pt idx="4">
                  <c:v>1603810</c:v>
                </c:pt>
                <c:pt idx="5">
                  <c:v>1401245</c:v>
                </c:pt>
              </c:numCache>
            </c:numRef>
          </c:val>
        </c:ser>
        <c:ser>
          <c:idx val="2"/>
          <c:order val="2"/>
          <c:tx>
            <c:strRef>
              <c:f>'Sales overveiw Barchart'!$D$2:$D$3</c:f>
              <c:strCache>
                <c:ptCount val="2"/>
                <c:pt idx="0">
                  <c:v>2024</c:v>
                </c:pt>
                <c:pt idx="1">
                  <c:v>Collection Target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overveiw Barchart'!$A$4:$A$9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'Sales overveiw Barchart'!$D$4:$D$9</c:f>
              <c:numCache>
                <c:formatCode>_(* #,##0_);_(* \(#,##0\);_(* "-"??_);_(@_)</c:formatCode>
                <c:ptCount val="6"/>
                <c:pt idx="0">
                  <c:v>2350000</c:v>
                </c:pt>
                <c:pt idx="1">
                  <c:v>2350000</c:v>
                </c:pt>
                <c:pt idx="2">
                  <c:v>2350000</c:v>
                </c:pt>
                <c:pt idx="3">
                  <c:v>2350000</c:v>
                </c:pt>
                <c:pt idx="4">
                  <c:v>2350000</c:v>
                </c:pt>
                <c:pt idx="5">
                  <c:v>2350000</c:v>
                </c:pt>
              </c:numCache>
            </c:numRef>
          </c:val>
        </c:ser>
        <c:ser>
          <c:idx val="3"/>
          <c:order val="3"/>
          <c:tx>
            <c:strRef>
              <c:f>'Sales overveiw Barchart'!$E$2:$E$3</c:f>
              <c:strCache>
                <c:ptCount val="2"/>
                <c:pt idx="0">
                  <c:v>2024</c:v>
                </c:pt>
                <c:pt idx="1">
                  <c:v>Collection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overveiw Barchart'!$A$4:$A$9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'Sales overveiw Barchart'!$E$4:$E$9</c:f>
              <c:numCache>
                <c:formatCode>_(* #,##0_);_(* \(#,##0\);_(* "-"??_);_(@_)</c:formatCode>
                <c:ptCount val="6"/>
                <c:pt idx="0">
                  <c:v>1901637</c:v>
                </c:pt>
                <c:pt idx="1">
                  <c:v>1789834</c:v>
                </c:pt>
                <c:pt idx="2">
                  <c:v>2010298</c:v>
                </c:pt>
                <c:pt idx="3">
                  <c:v>1476006</c:v>
                </c:pt>
                <c:pt idx="4">
                  <c:v>1600222</c:v>
                </c:pt>
                <c:pt idx="5">
                  <c:v>1256074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7802128"/>
        <c:axId val="337800952"/>
      </c:barChart>
      <c:catAx>
        <c:axId val="33780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00952"/>
        <c:crosses val="autoZero"/>
        <c:auto val="1"/>
        <c:lblAlgn val="ctr"/>
        <c:lblOffset val="100"/>
        <c:noMultiLvlLbl val="0"/>
      </c:catAx>
      <c:valAx>
        <c:axId val="33780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0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4">
                    <a:lumMod val="60000"/>
                    <a:lumOff val="4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>
                    <a:lumMod val="60000"/>
                    <a:lumOff val="40000"/>
                  </a:schemeClr>
                </a:solidFill>
              </a:rPr>
              <a:t>Due Division Wise</a:t>
            </a:r>
          </a:p>
          <a:p>
            <a:pPr>
              <a:defRPr>
                <a:solidFill>
                  <a:schemeClr val="accent4">
                    <a:lumMod val="60000"/>
                    <a:lumOff val="40000"/>
                  </a:schemeClr>
                </a:solidFill>
              </a:defRPr>
            </a:pPr>
            <a:r>
              <a:rPr lang="en-US">
                <a:solidFill>
                  <a:schemeClr val="accent4">
                    <a:lumMod val="60000"/>
                    <a:lumOff val="40000"/>
                  </a:scheme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4">
                  <a:lumMod val="60000"/>
                  <a:lumOff val="4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 Market Dues'!$B$23</c:f>
              <c:strCache>
                <c:ptCount val="1"/>
                <c:pt idx="0">
                  <c:v>Due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'4. Market Dues'!$A$24:$A$27</c:f>
              <c:strCache>
                <c:ptCount val="4"/>
                <c:pt idx="0">
                  <c:v>Dhaka </c:v>
                </c:pt>
                <c:pt idx="1">
                  <c:v>Ctg</c:v>
                </c:pt>
                <c:pt idx="2">
                  <c:v>sylt</c:v>
                </c:pt>
                <c:pt idx="3">
                  <c:v>Total</c:v>
                </c:pt>
              </c:strCache>
            </c:strRef>
          </c:cat>
          <c:val>
            <c:numRef>
              <c:f>'4. Market Dues'!$B$24:$B$27</c:f>
              <c:numCache>
                <c:formatCode>General</c:formatCode>
                <c:ptCount val="4"/>
                <c:pt idx="0" formatCode="_(* #,##0_);_(* \(#,##0\);_(* &quot;-&quot;??_);_(@_)">
                  <c:v>771723</c:v>
                </c:pt>
                <c:pt idx="1">
                  <c:v>422554</c:v>
                </c:pt>
                <c:pt idx="2">
                  <c:v>0</c:v>
                </c:pt>
                <c:pt idx="3" formatCode="_(* #,##0_);_(* \(#,##0\);_(* &quot;-&quot;??_);_(@_)">
                  <c:v>1194277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1596176"/>
        <c:axId val="431596960"/>
      </c:barChart>
      <c:catAx>
        <c:axId val="43159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96960"/>
        <c:crosses val="autoZero"/>
        <c:auto val="1"/>
        <c:lblAlgn val="ctr"/>
        <c:lblOffset val="100"/>
        <c:noMultiLvlLbl val="0"/>
      </c:catAx>
      <c:valAx>
        <c:axId val="4315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9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2024 july to Dec- Target Vs actual (sales &amp; Collection)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29009665660892"/>
          <c:y val="0.12250933850659972"/>
          <c:w val="0.78567060115566167"/>
          <c:h val="0.6937406463160588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'Sales overveiw Barchart'!$B$33:$B$34</c:f>
              <c:strCache>
                <c:ptCount val="2"/>
                <c:pt idx="0">
                  <c:v>2024</c:v>
                </c:pt>
                <c:pt idx="1">
                  <c:v>Sales 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overveiw Barchart'!$A$35:$A$40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'Sales overveiw Barchart'!$B$35:$B$40</c:f>
              <c:numCache>
                <c:formatCode>_(* #,##0_);_(* \(#,##0\);_(* "-"??_);_(@_)</c:formatCode>
                <c:ptCount val="6"/>
                <c:pt idx="0">
                  <c:v>2370000</c:v>
                </c:pt>
                <c:pt idx="1">
                  <c:v>2470000</c:v>
                </c:pt>
                <c:pt idx="2">
                  <c:v>2470000</c:v>
                </c:pt>
                <c:pt idx="3">
                  <c:v>2470000</c:v>
                </c:pt>
                <c:pt idx="4">
                  <c:v>2470000</c:v>
                </c:pt>
                <c:pt idx="5">
                  <c:v>2470000</c:v>
                </c:pt>
              </c:numCache>
            </c:numRef>
          </c:val>
        </c:ser>
        <c:ser>
          <c:idx val="1"/>
          <c:order val="1"/>
          <c:tx>
            <c:strRef>
              <c:f>'Sales overveiw Barchart'!$C$33:$C$34</c:f>
              <c:strCache>
                <c:ptCount val="2"/>
                <c:pt idx="0">
                  <c:v>2024</c:v>
                </c:pt>
                <c:pt idx="1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overveiw Barchart'!$A$35:$A$40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'Sales overveiw Barchart'!$C$35:$C$40</c:f>
              <c:numCache>
                <c:formatCode>_(* #,##0_);_(* \(#,##0\);_(* "-"??_);_(@_)</c:formatCode>
                <c:ptCount val="6"/>
                <c:pt idx="0">
                  <c:v>1394652</c:v>
                </c:pt>
                <c:pt idx="1">
                  <c:v>1405653</c:v>
                </c:pt>
                <c:pt idx="2">
                  <c:v>1601946</c:v>
                </c:pt>
                <c:pt idx="3">
                  <c:v>1831126</c:v>
                </c:pt>
                <c:pt idx="4">
                  <c:v>2076591</c:v>
                </c:pt>
                <c:pt idx="5">
                  <c:v>2820430</c:v>
                </c:pt>
              </c:numCache>
            </c:numRef>
          </c:val>
        </c:ser>
        <c:ser>
          <c:idx val="2"/>
          <c:order val="2"/>
          <c:tx>
            <c:strRef>
              <c:f>'Sales overveiw Barchart'!$D$33:$D$34</c:f>
              <c:strCache>
                <c:ptCount val="2"/>
                <c:pt idx="0">
                  <c:v>2024</c:v>
                </c:pt>
                <c:pt idx="1">
                  <c:v>Collection Target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overveiw Barchart'!$A$35:$A$40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'Sales overveiw Barchart'!$D$35:$D$40</c:f>
              <c:numCache>
                <c:formatCode>_(* #,##0_);_(* \(#,##0\);_(* "-"??_);_(@_)</c:formatCode>
                <c:ptCount val="6"/>
                <c:pt idx="0">
                  <c:v>2350000</c:v>
                </c:pt>
                <c:pt idx="1">
                  <c:v>2470000</c:v>
                </c:pt>
                <c:pt idx="2">
                  <c:v>2470000</c:v>
                </c:pt>
                <c:pt idx="3">
                  <c:v>2470000</c:v>
                </c:pt>
                <c:pt idx="4">
                  <c:v>2470000</c:v>
                </c:pt>
                <c:pt idx="5">
                  <c:v>2470000</c:v>
                </c:pt>
              </c:numCache>
            </c:numRef>
          </c:val>
        </c:ser>
        <c:ser>
          <c:idx val="3"/>
          <c:order val="3"/>
          <c:tx>
            <c:strRef>
              <c:f>'Sales overveiw Barchart'!$E$33:$E$34</c:f>
              <c:strCache>
                <c:ptCount val="2"/>
                <c:pt idx="0">
                  <c:v>2024</c:v>
                </c:pt>
                <c:pt idx="1">
                  <c:v>Collection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overveiw Barchart'!$A$35:$A$40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'Sales overveiw Barchart'!$E$35:$E$40</c:f>
              <c:numCache>
                <c:formatCode>_(* #,##0_);_(* \(#,##0\);_(* "-"??_);_(@_)</c:formatCode>
                <c:ptCount val="6"/>
                <c:pt idx="0">
                  <c:v>1233269</c:v>
                </c:pt>
                <c:pt idx="1">
                  <c:v>1455995</c:v>
                </c:pt>
                <c:pt idx="2">
                  <c:v>1512599</c:v>
                </c:pt>
                <c:pt idx="3">
                  <c:v>1759408</c:v>
                </c:pt>
                <c:pt idx="4">
                  <c:v>1909227</c:v>
                </c:pt>
                <c:pt idx="5">
                  <c:v>2951198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7798992"/>
        <c:axId val="337797032"/>
      </c:barChart>
      <c:catAx>
        <c:axId val="33779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97032"/>
        <c:crosses val="autoZero"/>
        <c:auto val="1"/>
        <c:lblAlgn val="ctr"/>
        <c:lblOffset val="100"/>
        <c:noMultiLvlLbl val="0"/>
      </c:catAx>
      <c:valAx>
        <c:axId val="33779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2025 Jan to June- Target Vs Actual (Sales &amp; Collection)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'Sales overveiw Barchart'!$B$62:$B$63</c:f>
              <c:strCache>
                <c:ptCount val="2"/>
                <c:pt idx="0">
                  <c:v>2025</c:v>
                </c:pt>
                <c:pt idx="1">
                  <c:v>Sales 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overveiw Barchart'!$A$64:$A$69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'Sales overveiw Barchart'!$B$64:$B$69</c:f>
              <c:numCache>
                <c:formatCode>_(* #,##0_);_(* \(#,##0\);_(* "-"??_);_(@_)</c:formatCode>
                <c:ptCount val="6"/>
                <c:pt idx="0">
                  <c:v>2470000</c:v>
                </c:pt>
                <c:pt idx="1">
                  <c:v>2500000</c:v>
                </c:pt>
                <c:pt idx="2">
                  <c:v>2500000</c:v>
                </c:pt>
                <c:pt idx="3">
                  <c:v>2500000</c:v>
                </c:pt>
                <c:pt idx="4">
                  <c:v>2500000</c:v>
                </c:pt>
                <c:pt idx="5">
                  <c:v>2500000</c:v>
                </c:pt>
              </c:numCache>
            </c:numRef>
          </c:val>
        </c:ser>
        <c:ser>
          <c:idx val="1"/>
          <c:order val="1"/>
          <c:tx>
            <c:strRef>
              <c:f>'Sales overveiw Barchart'!$C$62:$C$63</c:f>
              <c:strCache>
                <c:ptCount val="2"/>
                <c:pt idx="0">
                  <c:v>2025</c:v>
                </c:pt>
                <c:pt idx="1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overveiw Barchart'!$A$64:$A$69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'Sales overveiw Barchart'!$C$64:$C$69</c:f>
              <c:numCache>
                <c:formatCode>_(* #,##0_);_(* \(#,##0\);_(* "-"??_);_(@_)</c:formatCode>
                <c:ptCount val="6"/>
                <c:pt idx="0">
                  <c:v>2856294</c:v>
                </c:pt>
                <c:pt idx="1">
                  <c:v>3485695</c:v>
                </c:pt>
                <c:pt idx="2">
                  <c:v>1966586</c:v>
                </c:pt>
                <c:pt idx="3">
                  <c:v>1645422</c:v>
                </c:pt>
                <c:pt idx="4">
                  <c:v>1745948</c:v>
                </c:pt>
                <c:pt idx="5">
                  <c:v>1602764</c:v>
                </c:pt>
              </c:numCache>
            </c:numRef>
          </c:val>
        </c:ser>
        <c:ser>
          <c:idx val="2"/>
          <c:order val="2"/>
          <c:tx>
            <c:strRef>
              <c:f>'Sales overveiw Barchart'!$D$62:$D$63</c:f>
              <c:strCache>
                <c:ptCount val="2"/>
                <c:pt idx="0">
                  <c:v>2025</c:v>
                </c:pt>
                <c:pt idx="1">
                  <c:v>Collection Target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overveiw Barchart'!$A$64:$A$69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'Sales overveiw Barchart'!$D$64:$D$69</c:f>
              <c:numCache>
                <c:formatCode>_(* #,##0_);_(* \(#,##0\);_(* "-"??_);_(@_)</c:formatCode>
                <c:ptCount val="6"/>
                <c:pt idx="0">
                  <c:v>2470000</c:v>
                </c:pt>
                <c:pt idx="1">
                  <c:v>2480000</c:v>
                </c:pt>
                <c:pt idx="2">
                  <c:v>2480000</c:v>
                </c:pt>
                <c:pt idx="3">
                  <c:v>2480000</c:v>
                </c:pt>
                <c:pt idx="4">
                  <c:v>2480000</c:v>
                </c:pt>
                <c:pt idx="5">
                  <c:v>2480000</c:v>
                </c:pt>
              </c:numCache>
            </c:numRef>
          </c:val>
        </c:ser>
        <c:ser>
          <c:idx val="3"/>
          <c:order val="3"/>
          <c:tx>
            <c:strRef>
              <c:f>'Sales overveiw Barchart'!$E$62:$E$63</c:f>
              <c:strCache>
                <c:ptCount val="2"/>
                <c:pt idx="0">
                  <c:v>2025</c:v>
                </c:pt>
                <c:pt idx="1">
                  <c:v>Collection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overveiw Barchart'!$A$64:$A$69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'Sales overveiw Barchart'!$E$64:$E$69</c:f>
              <c:numCache>
                <c:formatCode>_(* #,##0_);_(* \(#,##0\);_(* "-"??_);_(@_)</c:formatCode>
                <c:ptCount val="6"/>
                <c:pt idx="0">
                  <c:v>2532778</c:v>
                </c:pt>
                <c:pt idx="1">
                  <c:v>2851873</c:v>
                </c:pt>
                <c:pt idx="2">
                  <c:v>1423462</c:v>
                </c:pt>
                <c:pt idx="3">
                  <c:v>1721560</c:v>
                </c:pt>
                <c:pt idx="4">
                  <c:v>1482118</c:v>
                </c:pt>
                <c:pt idx="5">
                  <c:v>1288744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7797816"/>
        <c:axId val="337801344"/>
      </c:barChart>
      <c:catAx>
        <c:axId val="337797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01344"/>
        <c:crosses val="autoZero"/>
        <c:auto val="1"/>
        <c:lblAlgn val="ctr"/>
        <c:lblOffset val="100"/>
        <c:noMultiLvlLbl val="0"/>
      </c:catAx>
      <c:valAx>
        <c:axId val="33780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9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24 Vs 25 Actual Sales &amp; Actual Collection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'Sales overveiw Barchart'!$B$93</c:f>
              <c:strCache>
                <c:ptCount val="1"/>
                <c:pt idx="0">
                  <c:v>2024 Actual sales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overveiw Barchart'!$A$94:$A$99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'Sales overveiw Barchart'!$B$94:$B$99</c:f>
              <c:numCache>
                <c:formatCode>_(* #,##0_);_(* \(#,##0\);_(* "-"??_);_(@_)</c:formatCode>
                <c:ptCount val="6"/>
                <c:pt idx="0">
                  <c:v>1981101</c:v>
                </c:pt>
                <c:pt idx="1">
                  <c:v>2021879</c:v>
                </c:pt>
                <c:pt idx="2">
                  <c:v>2063873</c:v>
                </c:pt>
                <c:pt idx="3">
                  <c:v>1831867</c:v>
                </c:pt>
                <c:pt idx="4">
                  <c:v>1603810</c:v>
                </c:pt>
                <c:pt idx="5">
                  <c:v>1401245</c:v>
                </c:pt>
              </c:numCache>
            </c:numRef>
          </c:val>
        </c:ser>
        <c:ser>
          <c:idx val="1"/>
          <c:order val="1"/>
          <c:tx>
            <c:strRef>
              <c:f>'Sales overveiw Barchart'!$C$93</c:f>
              <c:strCache>
                <c:ptCount val="1"/>
                <c:pt idx="0">
                  <c:v>2024 Actual Collection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overveiw Barchart'!$A$94:$A$99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'Sales overveiw Barchart'!$C$94:$C$99</c:f>
              <c:numCache>
                <c:formatCode>_(* #,##0_);_(* \(#,##0\);_(* "-"??_);_(@_)</c:formatCode>
                <c:ptCount val="6"/>
                <c:pt idx="0">
                  <c:v>1901637</c:v>
                </c:pt>
                <c:pt idx="1">
                  <c:v>1789834</c:v>
                </c:pt>
                <c:pt idx="2">
                  <c:v>2010298</c:v>
                </c:pt>
                <c:pt idx="3">
                  <c:v>1476006</c:v>
                </c:pt>
                <c:pt idx="4">
                  <c:v>1600222</c:v>
                </c:pt>
                <c:pt idx="5">
                  <c:v>1256074</c:v>
                </c:pt>
              </c:numCache>
            </c:numRef>
          </c:val>
        </c:ser>
        <c:ser>
          <c:idx val="2"/>
          <c:order val="2"/>
          <c:tx>
            <c:strRef>
              <c:f>'Sales overveiw Barchart'!$D$93</c:f>
              <c:strCache>
                <c:ptCount val="1"/>
                <c:pt idx="0">
                  <c:v>2025 Actual Sales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overveiw Barchart'!$A$94:$A$99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'Sales overveiw Barchart'!$D$94:$D$99</c:f>
              <c:numCache>
                <c:formatCode>_(* #,##0_);_(* \(#,##0\);_(* "-"??_);_(@_)</c:formatCode>
                <c:ptCount val="6"/>
                <c:pt idx="0">
                  <c:v>2856294</c:v>
                </c:pt>
                <c:pt idx="1">
                  <c:v>3485695</c:v>
                </c:pt>
                <c:pt idx="2">
                  <c:v>1966586</c:v>
                </c:pt>
                <c:pt idx="3">
                  <c:v>1645422</c:v>
                </c:pt>
                <c:pt idx="4">
                  <c:v>1745948</c:v>
                </c:pt>
                <c:pt idx="5">
                  <c:v>1602764</c:v>
                </c:pt>
              </c:numCache>
            </c:numRef>
          </c:val>
        </c:ser>
        <c:ser>
          <c:idx val="3"/>
          <c:order val="3"/>
          <c:tx>
            <c:strRef>
              <c:f>'Sales overveiw Barchart'!$E$93</c:f>
              <c:strCache>
                <c:ptCount val="1"/>
                <c:pt idx="0">
                  <c:v>2025 Actual Collection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overveiw Barchart'!$A$94:$A$99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'Sales overveiw Barchart'!$E$94:$E$99</c:f>
              <c:numCache>
                <c:formatCode>_(* #,##0_);_(* \(#,##0\);_(* "-"??_);_(@_)</c:formatCode>
                <c:ptCount val="6"/>
                <c:pt idx="0">
                  <c:v>2532778</c:v>
                </c:pt>
                <c:pt idx="1">
                  <c:v>2851873</c:v>
                </c:pt>
                <c:pt idx="2">
                  <c:v>1423462</c:v>
                </c:pt>
                <c:pt idx="3">
                  <c:v>1721560</c:v>
                </c:pt>
                <c:pt idx="4">
                  <c:v>1482118</c:v>
                </c:pt>
                <c:pt idx="5">
                  <c:v>1288744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5992664"/>
        <c:axId val="335994232"/>
      </c:barChart>
      <c:catAx>
        <c:axId val="335992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94232"/>
        <c:crosses val="autoZero"/>
        <c:auto val="1"/>
        <c:lblAlgn val="ctr"/>
        <c:lblOffset val="100"/>
        <c:noMultiLvlLbl val="0"/>
      </c:catAx>
      <c:valAx>
        <c:axId val="33599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9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baseline="0">
                <a:ln/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Product Qty Jan-June 24 Vs 25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baseline="0">
              <a:ln/>
              <a:solidFill>
                <a:schemeClr val="accent4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Qty sold &amp; Chart'!$B$54</c:f>
              <c:strCache>
                <c:ptCount val="1"/>
                <c:pt idx="0">
                  <c:v>Jan-June 2024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Qty sold &amp; Chart'!$A$55:$A$62</c:f>
              <c:strCache>
                <c:ptCount val="8"/>
                <c:pt idx="0">
                  <c:v>Solution 360 ML</c:v>
                </c:pt>
                <c:pt idx="1">
                  <c:v>Solution 130 ML</c:v>
                </c:pt>
                <c:pt idx="2">
                  <c:v>Clear Lens &amp; blister lens</c:v>
                </c:pt>
                <c:pt idx="4">
                  <c:v>Color Plano</c:v>
                </c:pt>
                <c:pt idx="5">
                  <c:v>Color With Power</c:v>
                </c:pt>
                <c:pt idx="6">
                  <c:v>Blind Lens</c:v>
                </c:pt>
                <c:pt idx="7">
                  <c:v>Bandage Lens</c:v>
                </c:pt>
              </c:strCache>
            </c:strRef>
          </c:cat>
          <c:val>
            <c:numRef>
              <c:f>'Product Qty sold &amp; Chart'!$B$55:$B$62</c:f>
              <c:numCache>
                <c:formatCode>General</c:formatCode>
                <c:ptCount val="8"/>
                <c:pt idx="0">
                  <c:v>1861</c:v>
                </c:pt>
                <c:pt idx="1">
                  <c:v>8126</c:v>
                </c:pt>
                <c:pt idx="2">
                  <c:v>6267</c:v>
                </c:pt>
                <c:pt idx="4">
                  <c:v>7166</c:v>
                </c:pt>
                <c:pt idx="5">
                  <c:v>9437</c:v>
                </c:pt>
                <c:pt idx="6">
                  <c:v>105</c:v>
                </c:pt>
                <c:pt idx="7">
                  <c:v>556</c:v>
                </c:pt>
              </c:numCache>
            </c:numRef>
          </c:val>
        </c:ser>
        <c:ser>
          <c:idx val="1"/>
          <c:order val="1"/>
          <c:tx>
            <c:strRef>
              <c:f>'Product Qty sold &amp; Chart'!$C$54</c:f>
              <c:strCache>
                <c:ptCount val="1"/>
                <c:pt idx="0">
                  <c:v>Jan-June 2025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Qty sold &amp; Chart'!$A$55:$A$62</c:f>
              <c:strCache>
                <c:ptCount val="8"/>
                <c:pt idx="0">
                  <c:v>Solution 360 ML</c:v>
                </c:pt>
                <c:pt idx="1">
                  <c:v>Solution 130 ML</c:v>
                </c:pt>
                <c:pt idx="2">
                  <c:v>Clear Lens &amp; blister lens</c:v>
                </c:pt>
                <c:pt idx="4">
                  <c:v>Color Plano</c:v>
                </c:pt>
                <c:pt idx="5">
                  <c:v>Color With Power</c:v>
                </c:pt>
                <c:pt idx="6">
                  <c:v>Blind Lens</c:v>
                </c:pt>
                <c:pt idx="7">
                  <c:v>Bandage Lens</c:v>
                </c:pt>
              </c:strCache>
            </c:strRef>
          </c:cat>
          <c:val>
            <c:numRef>
              <c:f>'Product Qty sold &amp; Chart'!$C$55:$C$62</c:f>
              <c:numCache>
                <c:formatCode>General</c:formatCode>
                <c:ptCount val="8"/>
                <c:pt idx="0">
                  <c:v>1562</c:v>
                </c:pt>
                <c:pt idx="1">
                  <c:v>12059</c:v>
                </c:pt>
                <c:pt idx="2" formatCode="_(* #,##0_);_(* \(#,##0\);_(* &quot;-&quot;??_);_(@_)">
                  <c:v>7358</c:v>
                </c:pt>
                <c:pt idx="4" formatCode="_(* #,##0_);_(* \(#,##0\);_(* &quot;-&quot;??_);_(@_)">
                  <c:v>7777</c:v>
                </c:pt>
                <c:pt idx="5" formatCode="_(* #,##0_);_(* \(#,##0\);_(* &quot;-&quot;??_);_(@_)">
                  <c:v>9320</c:v>
                </c:pt>
                <c:pt idx="6" formatCode="_(* #,##0_);_(* \(#,##0\);_(* &quot;-&quot;??_);_(@_)">
                  <c:v>142</c:v>
                </c:pt>
                <c:pt idx="7" formatCode="_(* #,##0_);_(* \(#,##0\);_(* &quot;-&quot;??_);_(@_)">
                  <c:v>1352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31597744"/>
        <c:axId val="431593824"/>
      </c:barChart>
      <c:catAx>
        <c:axId val="4315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/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93824"/>
        <c:crosses val="autoZero"/>
        <c:auto val="1"/>
        <c:lblAlgn val="ctr"/>
        <c:lblOffset val="100"/>
        <c:noMultiLvlLbl val="0"/>
      </c:catAx>
      <c:valAx>
        <c:axId val="4315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/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none" spc="0" baseline="0">
              <a:ln/>
              <a:solidFill>
                <a:schemeClr val="accent4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 cap="none" spc="0">
          <a:ln/>
          <a:solidFill>
            <a:schemeClr val="accent4"/>
          </a:solidFill>
          <a:effectLst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All Lenses Sold</a:t>
            </a:r>
            <a:r>
              <a:rPr lang="en-US" sz="1800" b="1" baseline="0">
                <a:solidFill>
                  <a:schemeClr val="tx1"/>
                </a:solidFill>
              </a:rPr>
              <a:t> 24 Vs 25</a:t>
            </a:r>
            <a:r>
              <a:rPr lang="en-US" sz="1800" b="1">
                <a:solidFill>
                  <a:schemeClr val="tx1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'Product Qty sold &amp; Chart'!$A$89</c:f>
              <c:strCache>
                <c:ptCount val="1"/>
                <c:pt idx="0">
                  <c:v>All Lenses 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2700" cap="flat" cmpd="sng" algn="ctr">
                <a:solidFill>
                  <a:schemeClr val="accent4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Lbls>
            <c:dLbl>
              <c:idx val="0"/>
              <c:layout>
                <c:manualLayout>
                  <c:x val="-0.25191448452664345"/>
                  <c:y val="-3.23015523099113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38170664713423"/>
                      <c:h val="0.15293748865343448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25623268021729845"/>
                  <c:y val="3.64603802870007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8953488372093"/>
                      <c:h val="0.11673795468555799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'Product Qty sold &amp; Chart'!$B$87:$C$88</c:f>
              <c:strCache>
                <c:ptCount val="2"/>
                <c:pt idx="0">
                  <c:v>Qty sold 2024 (Jan-June)</c:v>
                </c:pt>
                <c:pt idx="1">
                  <c:v>Qty sold 2025 (Jan-June)</c:v>
                </c:pt>
              </c:strCache>
            </c:strRef>
          </c:cat>
          <c:val>
            <c:numRef>
              <c:f>'Product Qty sold &amp; Chart'!$B$89:$C$89</c:f>
              <c:numCache>
                <c:formatCode>_(* #,##0.00_);_(* \(#,##0.00\);_(* "-"??_);_(@_)</c:formatCode>
                <c:ptCount val="2"/>
                <c:pt idx="0">
                  <c:v>23531</c:v>
                </c:pt>
                <c:pt idx="1">
                  <c:v>20629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chemeClr val="tx1"/>
                </a:solidFill>
              </a:rPr>
              <a:t>Individual</a:t>
            </a:r>
            <a:r>
              <a:rPr lang="en-US" b="1" baseline="0">
                <a:solidFill>
                  <a:schemeClr val="tx1"/>
                </a:solidFill>
              </a:rPr>
              <a:t> sales Jan to June 24 Vs 25 Month Wise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 Sales Barchart'!$C$3:$C$4</c:f>
              <c:strCache>
                <c:ptCount val="2"/>
                <c:pt idx="0">
                  <c:v>2024</c:v>
                </c:pt>
                <c:pt idx="1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'Individual Sales Barchart'!$B$5:$B$24</c:f>
              <c:strCache>
                <c:ptCount val="20"/>
                <c:pt idx="0">
                  <c:v>Abdullah Al Mahmud Sayem</c:v>
                </c:pt>
                <c:pt idx="1">
                  <c:v>Abdur Razzak</c:v>
                </c:pt>
                <c:pt idx="2">
                  <c:v>Afruza Akter</c:v>
                </c:pt>
                <c:pt idx="3">
                  <c:v>Ibrahim Mia</c:v>
                </c:pt>
                <c:pt idx="4">
                  <c:v>Liton Chandra Das</c:v>
                </c:pt>
                <c:pt idx="5">
                  <c:v>Masud Rana</c:v>
                </c:pt>
                <c:pt idx="6">
                  <c:v>Md Anis Mina</c:v>
                </c:pt>
                <c:pt idx="7">
                  <c:v>Md. Aslam Fakir</c:v>
                </c:pt>
                <c:pt idx="8">
                  <c:v>Md. Jahid Howlader</c:v>
                </c:pt>
                <c:pt idx="9">
                  <c:v>Md. Moynul Ashan Khan</c:v>
                </c:pt>
                <c:pt idx="10">
                  <c:v>Md. Mynul Islam</c:v>
                </c:pt>
                <c:pt idx="11">
                  <c:v>Md. Salah Uddin</c:v>
                </c:pt>
                <c:pt idx="12">
                  <c:v>Md. Sojib Mia</c:v>
                </c:pt>
                <c:pt idx="13">
                  <c:v>Mosharaf Hossain</c:v>
                </c:pt>
                <c:pt idx="14">
                  <c:v>Nafiz Hasan Chanchal</c:v>
                </c:pt>
                <c:pt idx="15">
                  <c:v>Parvin Akter</c:v>
                </c:pt>
                <c:pt idx="16">
                  <c:v>Rashida</c:v>
                </c:pt>
                <c:pt idx="17">
                  <c:v>Shipon Rabe Das</c:v>
                </c:pt>
                <c:pt idx="18">
                  <c:v>Sumi Akter</c:v>
                </c:pt>
                <c:pt idx="19">
                  <c:v>Syed Habibur Rahman</c:v>
                </c:pt>
              </c:strCache>
            </c:strRef>
          </c:cat>
          <c:val>
            <c:numRef>
              <c:f>'Individual Sales Barchart'!$C$5:$C$24</c:f>
              <c:numCache>
                <c:formatCode>_(* #,##0_);_(* \(#,##0\);_(* "-"??_);_(@_)</c:formatCode>
                <c:ptCount val="20"/>
                <c:pt idx="1">
                  <c:v>206015</c:v>
                </c:pt>
                <c:pt idx="3">
                  <c:v>162440</c:v>
                </c:pt>
                <c:pt idx="4">
                  <c:v>241195</c:v>
                </c:pt>
                <c:pt idx="6">
                  <c:v>32050</c:v>
                </c:pt>
                <c:pt idx="7">
                  <c:v>174841</c:v>
                </c:pt>
                <c:pt idx="8">
                  <c:v>81660</c:v>
                </c:pt>
                <c:pt idx="9">
                  <c:v>198640</c:v>
                </c:pt>
                <c:pt idx="10">
                  <c:v>122470</c:v>
                </c:pt>
                <c:pt idx="12">
                  <c:v>215000</c:v>
                </c:pt>
                <c:pt idx="13">
                  <c:v>216190</c:v>
                </c:pt>
                <c:pt idx="16">
                  <c:v>61290</c:v>
                </c:pt>
                <c:pt idx="17">
                  <c:v>184290</c:v>
                </c:pt>
                <c:pt idx="18">
                  <c:v>85020</c:v>
                </c:pt>
              </c:numCache>
            </c:numRef>
          </c:val>
        </c:ser>
        <c:ser>
          <c:idx val="1"/>
          <c:order val="1"/>
          <c:tx>
            <c:strRef>
              <c:f>'Individual Sales Barchart'!$D$3:$D$4</c:f>
              <c:strCache>
                <c:ptCount val="2"/>
                <c:pt idx="0">
                  <c:v>2024</c:v>
                </c:pt>
                <c:pt idx="1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'Individual Sales Barchart'!$B$5:$B$24</c:f>
              <c:strCache>
                <c:ptCount val="20"/>
                <c:pt idx="0">
                  <c:v>Abdullah Al Mahmud Sayem</c:v>
                </c:pt>
                <c:pt idx="1">
                  <c:v>Abdur Razzak</c:v>
                </c:pt>
                <c:pt idx="2">
                  <c:v>Afruza Akter</c:v>
                </c:pt>
                <c:pt idx="3">
                  <c:v>Ibrahim Mia</c:v>
                </c:pt>
                <c:pt idx="4">
                  <c:v>Liton Chandra Das</c:v>
                </c:pt>
                <c:pt idx="5">
                  <c:v>Masud Rana</c:v>
                </c:pt>
                <c:pt idx="6">
                  <c:v>Md Anis Mina</c:v>
                </c:pt>
                <c:pt idx="7">
                  <c:v>Md. Aslam Fakir</c:v>
                </c:pt>
                <c:pt idx="8">
                  <c:v>Md. Jahid Howlader</c:v>
                </c:pt>
                <c:pt idx="9">
                  <c:v>Md. Moynul Ashan Khan</c:v>
                </c:pt>
                <c:pt idx="10">
                  <c:v>Md. Mynul Islam</c:v>
                </c:pt>
                <c:pt idx="11">
                  <c:v>Md. Salah Uddin</c:v>
                </c:pt>
                <c:pt idx="12">
                  <c:v>Md. Sojib Mia</c:v>
                </c:pt>
                <c:pt idx="13">
                  <c:v>Mosharaf Hossain</c:v>
                </c:pt>
                <c:pt idx="14">
                  <c:v>Nafiz Hasan Chanchal</c:v>
                </c:pt>
                <c:pt idx="15">
                  <c:v>Parvin Akter</c:v>
                </c:pt>
                <c:pt idx="16">
                  <c:v>Rashida</c:v>
                </c:pt>
                <c:pt idx="17">
                  <c:v>Shipon Rabe Das</c:v>
                </c:pt>
                <c:pt idx="18">
                  <c:v>Sumi Akter</c:v>
                </c:pt>
                <c:pt idx="19">
                  <c:v>Syed Habibur Rahman</c:v>
                </c:pt>
              </c:strCache>
            </c:strRef>
          </c:cat>
          <c:val>
            <c:numRef>
              <c:f>'Individual Sales Barchart'!$D$5:$D$24</c:f>
              <c:numCache>
                <c:formatCode>_(* #,##0_);_(* \(#,##0\);_(* "-"??_);_(@_)</c:formatCode>
                <c:ptCount val="20"/>
                <c:pt idx="1">
                  <c:v>204260</c:v>
                </c:pt>
                <c:pt idx="3">
                  <c:v>160910</c:v>
                </c:pt>
                <c:pt idx="4">
                  <c:v>236280</c:v>
                </c:pt>
                <c:pt idx="7">
                  <c:v>163614</c:v>
                </c:pt>
                <c:pt idx="8">
                  <c:v>122780</c:v>
                </c:pt>
                <c:pt idx="9">
                  <c:v>240615</c:v>
                </c:pt>
                <c:pt idx="10">
                  <c:v>103190</c:v>
                </c:pt>
                <c:pt idx="12">
                  <c:v>186495</c:v>
                </c:pt>
                <c:pt idx="13">
                  <c:v>227705</c:v>
                </c:pt>
                <c:pt idx="16">
                  <c:v>96180</c:v>
                </c:pt>
                <c:pt idx="17">
                  <c:v>184340</c:v>
                </c:pt>
                <c:pt idx="18">
                  <c:v>95510</c:v>
                </c:pt>
              </c:numCache>
            </c:numRef>
          </c:val>
        </c:ser>
        <c:ser>
          <c:idx val="2"/>
          <c:order val="2"/>
          <c:tx>
            <c:strRef>
              <c:f>'Individual Sales Barchart'!$E$3:$E$4</c:f>
              <c:strCache>
                <c:ptCount val="2"/>
                <c:pt idx="0">
                  <c:v>2024</c:v>
                </c:pt>
                <c:pt idx="1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'Individual Sales Barchart'!$B$5:$B$24</c:f>
              <c:strCache>
                <c:ptCount val="20"/>
                <c:pt idx="0">
                  <c:v>Abdullah Al Mahmud Sayem</c:v>
                </c:pt>
                <c:pt idx="1">
                  <c:v>Abdur Razzak</c:v>
                </c:pt>
                <c:pt idx="2">
                  <c:v>Afruza Akter</c:v>
                </c:pt>
                <c:pt idx="3">
                  <c:v>Ibrahim Mia</c:v>
                </c:pt>
                <c:pt idx="4">
                  <c:v>Liton Chandra Das</c:v>
                </c:pt>
                <c:pt idx="5">
                  <c:v>Masud Rana</c:v>
                </c:pt>
                <c:pt idx="6">
                  <c:v>Md Anis Mina</c:v>
                </c:pt>
                <c:pt idx="7">
                  <c:v>Md. Aslam Fakir</c:v>
                </c:pt>
                <c:pt idx="8">
                  <c:v>Md. Jahid Howlader</c:v>
                </c:pt>
                <c:pt idx="9">
                  <c:v>Md. Moynul Ashan Khan</c:v>
                </c:pt>
                <c:pt idx="10">
                  <c:v>Md. Mynul Islam</c:v>
                </c:pt>
                <c:pt idx="11">
                  <c:v>Md. Salah Uddin</c:v>
                </c:pt>
                <c:pt idx="12">
                  <c:v>Md. Sojib Mia</c:v>
                </c:pt>
                <c:pt idx="13">
                  <c:v>Mosharaf Hossain</c:v>
                </c:pt>
                <c:pt idx="14">
                  <c:v>Nafiz Hasan Chanchal</c:v>
                </c:pt>
                <c:pt idx="15">
                  <c:v>Parvin Akter</c:v>
                </c:pt>
                <c:pt idx="16">
                  <c:v>Rashida</c:v>
                </c:pt>
                <c:pt idx="17">
                  <c:v>Shipon Rabe Das</c:v>
                </c:pt>
                <c:pt idx="18">
                  <c:v>Sumi Akter</c:v>
                </c:pt>
                <c:pt idx="19">
                  <c:v>Syed Habibur Rahman</c:v>
                </c:pt>
              </c:strCache>
            </c:strRef>
          </c:cat>
          <c:val>
            <c:numRef>
              <c:f>'Individual Sales Barchart'!$E$5:$E$24</c:f>
              <c:numCache>
                <c:formatCode>_(* #,##0_);_(* \(#,##0\);_(* "-"??_);_(@_)</c:formatCode>
                <c:ptCount val="20"/>
                <c:pt idx="1">
                  <c:v>224390</c:v>
                </c:pt>
                <c:pt idx="3">
                  <c:v>165550</c:v>
                </c:pt>
                <c:pt idx="4">
                  <c:v>235505</c:v>
                </c:pt>
                <c:pt idx="7">
                  <c:v>204328</c:v>
                </c:pt>
                <c:pt idx="8">
                  <c:v>113280</c:v>
                </c:pt>
                <c:pt idx="9">
                  <c:v>245745</c:v>
                </c:pt>
                <c:pt idx="10">
                  <c:v>106560</c:v>
                </c:pt>
                <c:pt idx="12">
                  <c:v>215895</c:v>
                </c:pt>
                <c:pt idx="13">
                  <c:v>205380</c:v>
                </c:pt>
                <c:pt idx="16">
                  <c:v>50170</c:v>
                </c:pt>
                <c:pt idx="17">
                  <c:v>214580</c:v>
                </c:pt>
                <c:pt idx="18">
                  <c:v>82490</c:v>
                </c:pt>
              </c:numCache>
            </c:numRef>
          </c:val>
        </c:ser>
        <c:ser>
          <c:idx val="3"/>
          <c:order val="3"/>
          <c:tx>
            <c:strRef>
              <c:f>'Individual Sales Barchart'!$F$3:$F$4</c:f>
              <c:strCache>
                <c:ptCount val="2"/>
                <c:pt idx="0">
                  <c:v>2024</c:v>
                </c:pt>
                <c:pt idx="1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'Individual Sales Barchart'!$B$5:$B$24</c:f>
              <c:strCache>
                <c:ptCount val="20"/>
                <c:pt idx="0">
                  <c:v>Abdullah Al Mahmud Sayem</c:v>
                </c:pt>
                <c:pt idx="1">
                  <c:v>Abdur Razzak</c:v>
                </c:pt>
                <c:pt idx="2">
                  <c:v>Afruza Akter</c:v>
                </c:pt>
                <c:pt idx="3">
                  <c:v>Ibrahim Mia</c:v>
                </c:pt>
                <c:pt idx="4">
                  <c:v>Liton Chandra Das</c:v>
                </c:pt>
                <c:pt idx="5">
                  <c:v>Masud Rana</c:v>
                </c:pt>
                <c:pt idx="6">
                  <c:v>Md Anis Mina</c:v>
                </c:pt>
                <c:pt idx="7">
                  <c:v>Md. Aslam Fakir</c:v>
                </c:pt>
                <c:pt idx="8">
                  <c:v>Md. Jahid Howlader</c:v>
                </c:pt>
                <c:pt idx="9">
                  <c:v>Md. Moynul Ashan Khan</c:v>
                </c:pt>
                <c:pt idx="10">
                  <c:v>Md. Mynul Islam</c:v>
                </c:pt>
                <c:pt idx="11">
                  <c:v>Md. Salah Uddin</c:v>
                </c:pt>
                <c:pt idx="12">
                  <c:v>Md. Sojib Mia</c:v>
                </c:pt>
                <c:pt idx="13">
                  <c:v>Mosharaf Hossain</c:v>
                </c:pt>
                <c:pt idx="14">
                  <c:v>Nafiz Hasan Chanchal</c:v>
                </c:pt>
                <c:pt idx="15">
                  <c:v>Parvin Akter</c:v>
                </c:pt>
                <c:pt idx="16">
                  <c:v>Rashida</c:v>
                </c:pt>
                <c:pt idx="17">
                  <c:v>Shipon Rabe Das</c:v>
                </c:pt>
                <c:pt idx="18">
                  <c:v>Sumi Akter</c:v>
                </c:pt>
                <c:pt idx="19">
                  <c:v>Syed Habibur Rahman</c:v>
                </c:pt>
              </c:strCache>
            </c:strRef>
          </c:cat>
          <c:val>
            <c:numRef>
              <c:f>'Individual Sales Barchart'!$F$5:$F$24</c:f>
              <c:numCache>
                <c:formatCode>_(* #,##0_);_(* \(#,##0\);_(* "-"??_);_(@_)</c:formatCode>
                <c:ptCount val="20"/>
                <c:pt idx="1">
                  <c:v>175065</c:v>
                </c:pt>
                <c:pt idx="3">
                  <c:v>134870</c:v>
                </c:pt>
                <c:pt idx="4">
                  <c:v>236730</c:v>
                </c:pt>
                <c:pt idx="7">
                  <c:v>181757</c:v>
                </c:pt>
                <c:pt idx="8">
                  <c:v>113140</c:v>
                </c:pt>
                <c:pt idx="9">
                  <c:v>181510</c:v>
                </c:pt>
                <c:pt idx="10">
                  <c:v>97735</c:v>
                </c:pt>
                <c:pt idx="12">
                  <c:v>171345</c:v>
                </c:pt>
                <c:pt idx="13">
                  <c:v>267660</c:v>
                </c:pt>
                <c:pt idx="16">
                  <c:v>55615</c:v>
                </c:pt>
                <c:pt idx="17">
                  <c:v>154070</c:v>
                </c:pt>
                <c:pt idx="18">
                  <c:v>62370</c:v>
                </c:pt>
              </c:numCache>
            </c:numRef>
          </c:val>
        </c:ser>
        <c:ser>
          <c:idx val="4"/>
          <c:order val="4"/>
          <c:tx>
            <c:strRef>
              <c:f>'Individual Sales Barchart'!$G$3:$G$4</c:f>
              <c:strCache>
                <c:ptCount val="2"/>
                <c:pt idx="0">
                  <c:v>2024</c:v>
                </c:pt>
                <c:pt idx="1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'Individual Sales Barchart'!$B$5:$B$24</c:f>
              <c:strCache>
                <c:ptCount val="20"/>
                <c:pt idx="0">
                  <c:v>Abdullah Al Mahmud Sayem</c:v>
                </c:pt>
                <c:pt idx="1">
                  <c:v>Abdur Razzak</c:v>
                </c:pt>
                <c:pt idx="2">
                  <c:v>Afruza Akter</c:v>
                </c:pt>
                <c:pt idx="3">
                  <c:v>Ibrahim Mia</c:v>
                </c:pt>
                <c:pt idx="4">
                  <c:v>Liton Chandra Das</c:v>
                </c:pt>
                <c:pt idx="5">
                  <c:v>Masud Rana</c:v>
                </c:pt>
                <c:pt idx="6">
                  <c:v>Md Anis Mina</c:v>
                </c:pt>
                <c:pt idx="7">
                  <c:v>Md. Aslam Fakir</c:v>
                </c:pt>
                <c:pt idx="8">
                  <c:v>Md. Jahid Howlader</c:v>
                </c:pt>
                <c:pt idx="9">
                  <c:v>Md. Moynul Ashan Khan</c:v>
                </c:pt>
                <c:pt idx="10">
                  <c:v>Md. Mynul Islam</c:v>
                </c:pt>
                <c:pt idx="11">
                  <c:v>Md. Salah Uddin</c:v>
                </c:pt>
                <c:pt idx="12">
                  <c:v>Md. Sojib Mia</c:v>
                </c:pt>
                <c:pt idx="13">
                  <c:v>Mosharaf Hossain</c:v>
                </c:pt>
                <c:pt idx="14">
                  <c:v>Nafiz Hasan Chanchal</c:v>
                </c:pt>
                <c:pt idx="15">
                  <c:v>Parvin Akter</c:v>
                </c:pt>
                <c:pt idx="16">
                  <c:v>Rashida</c:v>
                </c:pt>
                <c:pt idx="17">
                  <c:v>Shipon Rabe Das</c:v>
                </c:pt>
                <c:pt idx="18">
                  <c:v>Sumi Akter</c:v>
                </c:pt>
                <c:pt idx="19">
                  <c:v>Syed Habibur Rahman</c:v>
                </c:pt>
              </c:strCache>
            </c:strRef>
          </c:cat>
          <c:val>
            <c:numRef>
              <c:f>'Individual Sales Barchart'!$G$5:$G$24</c:f>
              <c:numCache>
                <c:formatCode>_(* #,##0_);_(* \(#,##0\);_(* "-"??_);_(@_)</c:formatCode>
                <c:ptCount val="20"/>
                <c:pt idx="1">
                  <c:v>230230</c:v>
                </c:pt>
                <c:pt idx="3">
                  <c:v>201910</c:v>
                </c:pt>
                <c:pt idx="4">
                  <c:v>180635</c:v>
                </c:pt>
                <c:pt idx="7">
                  <c:v>115635</c:v>
                </c:pt>
                <c:pt idx="8">
                  <c:v>75330</c:v>
                </c:pt>
                <c:pt idx="9">
                  <c:v>174655</c:v>
                </c:pt>
                <c:pt idx="10">
                  <c:v>100970</c:v>
                </c:pt>
                <c:pt idx="12">
                  <c:v>115360</c:v>
                </c:pt>
                <c:pt idx="13">
                  <c:v>170645</c:v>
                </c:pt>
                <c:pt idx="16">
                  <c:v>43890</c:v>
                </c:pt>
                <c:pt idx="17">
                  <c:v>113620</c:v>
                </c:pt>
                <c:pt idx="18">
                  <c:v>80930</c:v>
                </c:pt>
              </c:numCache>
            </c:numRef>
          </c:val>
        </c:ser>
        <c:ser>
          <c:idx val="5"/>
          <c:order val="5"/>
          <c:tx>
            <c:strRef>
              <c:f>'Individual Sales Barchart'!$H$3:$H$4</c:f>
              <c:strCache>
                <c:ptCount val="2"/>
                <c:pt idx="0">
                  <c:v>2024</c:v>
                </c:pt>
                <c:pt idx="1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'Individual Sales Barchart'!$B$5:$B$24</c:f>
              <c:strCache>
                <c:ptCount val="20"/>
                <c:pt idx="0">
                  <c:v>Abdullah Al Mahmud Sayem</c:v>
                </c:pt>
                <c:pt idx="1">
                  <c:v>Abdur Razzak</c:v>
                </c:pt>
                <c:pt idx="2">
                  <c:v>Afruza Akter</c:v>
                </c:pt>
                <c:pt idx="3">
                  <c:v>Ibrahim Mia</c:v>
                </c:pt>
                <c:pt idx="4">
                  <c:v>Liton Chandra Das</c:v>
                </c:pt>
                <c:pt idx="5">
                  <c:v>Masud Rana</c:v>
                </c:pt>
                <c:pt idx="6">
                  <c:v>Md Anis Mina</c:v>
                </c:pt>
                <c:pt idx="7">
                  <c:v>Md. Aslam Fakir</c:v>
                </c:pt>
                <c:pt idx="8">
                  <c:v>Md. Jahid Howlader</c:v>
                </c:pt>
                <c:pt idx="9">
                  <c:v>Md. Moynul Ashan Khan</c:v>
                </c:pt>
                <c:pt idx="10">
                  <c:v>Md. Mynul Islam</c:v>
                </c:pt>
                <c:pt idx="11">
                  <c:v>Md. Salah Uddin</c:v>
                </c:pt>
                <c:pt idx="12">
                  <c:v>Md. Sojib Mia</c:v>
                </c:pt>
                <c:pt idx="13">
                  <c:v>Mosharaf Hossain</c:v>
                </c:pt>
                <c:pt idx="14">
                  <c:v>Nafiz Hasan Chanchal</c:v>
                </c:pt>
                <c:pt idx="15">
                  <c:v>Parvin Akter</c:v>
                </c:pt>
                <c:pt idx="16">
                  <c:v>Rashida</c:v>
                </c:pt>
                <c:pt idx="17">
                  <c:v>Shipon Rabe Das</c:v>
                </c:pt>
                <c:pt idx="18">
                  <c:v>Sumi Akter</c:v>
                </c:pt>
                <c:pt idx="19">
                  <c:v>Syed Habibur Rahman</c:v>
                </c:pt>
              </c:strCache>
            </c:strRef>
          </c:cat>
          <c:val>
            <c:numRef>
              <c:f>'Individual Sales Barchart'!$H$5:$H$24</c:f>
              <c:numCache>
                <c:formatCode>_(* #,##0_);_(* \(#,##0\);_(* "-"??_);_(@_)</c:formatCode>
                <c:ptCount val="20"/>
                <c:pt idx="1">
                  <c:v>166810</c:v>
                </c:pt>
                <c:pt idx="3">
                  <c:v>91750</c:v>
                </c:pt>
                <c:pt idx="4">
                  <c:v>140305</c:v>
                </c:pt>
                <c:pt idx="5">
                  <c:v>45970</c:v>
                </c:pt>
                <c:pt idx="7">
                  <c:v>161345</c:v>
                </c:pt>
                <c:pt idx="8">
                  <c:v>64735</c:v>
                </c:pt>
                <c:pt idx="9">
                  <c:v>135650</c:v>
                </c:pt>
                <c:pt idx="10">
                  <c:v>80710</c:v>
                </c:pt>
                <c:pt idx="12">
                  <c:v>131380</c:v>
                </c:pt>
                <c:pt idx="13">
                  <c:v>151305</c:v>
                </c:pt>
                <c:pt idx="16">
                  <c:v>29630</c:v>
                </c:pt>
                <c:pt idx="17">
                  <c:v>154405</c:v>
                </c:pt>
                <c:pt idx="18">
                  <c:v>47250</c:v>
                </c:pt>
              </c:numCache>
            </c:numRef>
          </c:val>
        </c:ser>
        <c:ser>
          <c:idx val="6"/>
          <c:order val="6"/>
          <c:tx>
            <c:strRef>
              <c:f>'Individual Sales Barchart'!$I$3:$I$4</c:f>
              <c:strCache>
                <c:ptCount val="2"/>
                <c:pt idx="0">
                  <c:v>2024</c:v>
                </c:pt>
                <c:pt idx="1">
                  <c:v> 24 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Sales Barchart'!$B$5:$B$24</c:f>
              <c:strCache>
                <c:ptCount val="20"/>
                <c:pt idx="0">
                  <c:v>Abdullah Al Mahmud Sayem</c:v>
                </c:pt>
                <c:pt idx="1">
                  <c:v>Abdur Razzak</c:v>
                </c:pt>
                <c:pt idx="2">
                  <c:v>Afruza Akter</c:v>
                </c:pt>
                <c:pt idx="3">
                  <c:v>Ibrahim Mia</c:v>
                </c:pt>
                <c:pt idx="4">
                  <c:v>Liton Chandra Das</c:v>
                </c:pt>
                <c:pt idx="5">
                  <c:v>Masud Rana</c:v>
                </c:pt>
                <c:pt idx="6">
                  <c:v>Md Anis Mina</c:v>
                </c:pt>
                <c:pt idx="7">
                  <c:v>Md. Aslam Fakir</c:v>
                </c:pt>
                <c:pt idx="8">
                  <c:v>Md. Jahid Howlader</c:v>
                </c:pt>
                <c:pt idx="9">
                  <c:v>Md. Moynul Ashan Khan</c:v>
                </c:pt>
                <c:pt idx="10">
                  <c:v>Md. Mynul Islam</c:v>
                </c:pt>
                <c:pt idx="11">
                  <c:v>Md. Salah Uddin</c:v>
                </c:pt>
                <c:pt idx="12">
                  <c:v>Md. Sojib Mia</c:v>
                </c:pt>
                <c:pt idx="13">
                  <c:v>Mosharaf Hossain</c:v>
                </c:pt>
                <c:pt idx="14">
                  <c:v>Nafiz Hasan Chanchal</c:v>
                </c:pt>
                <c:pt idx="15">
                  <c:v>Parvin Akter</c:v>
                </c:pt>
                <c:pt idx="16">
                  <c:v>Rashida</c:v>
                </c:pt>
                <c:pt idx="17">
                  <c:v>Shipon Rabe Das</c:v>
                </c:pt>
                <c:pt idx="18">
                  <c:v>Sumi Akter</c:v>
                </c:pt>
                <c:pt idx="19">
                  <c:v>Syed Habibur Rahman</c:v>
                </c:pt>
              </c:strCache>
            </c:strRef>
          </c:cat>
          <c:val>
            <c:numRef>
              <c:f>'Individual Sales Barchart'!$I$5:$I$24</c:f>
              <c:numCache>
                <c:formatCode>_(* #,##0_);_(* \(#,##0\);_(* "-"??_);_(@_)</c:formatCode>
                <c:ptCount val="20"/>
                <c:pt idx="0">
                  <c:v>0</c:v>
                </c:pt>
                <c:pt idx="1">
                  <c:v>1206770</c:v>
                </c:pt>
                <c:pt idx="2">
                  <c:v>0</c:v>
                </c:pt>
                <c:pt idx="3">
                  <c:v>917430</c:v>
                </c:pt>
                <c:pt idx="4">
                  <c:v>1270650</c:v>
                </c:pt>
                <c:pt idx="5">
                  <c:v>45970</c:v>
                </c:pt>
                <c:pt idx="6">
                  <c:v>32050</c:v>
                </c:pt>
                <c:pt idx="7">
                  <c:v>1001520</c:v>
                </c:pt>
                <c:pt idx="8">
                  <c:v>570925</c:v>
                </c:pt>
                <c:pt idx="9">
                  <c:v>1176815</c:v>
                </c:pt>
                <c:pt idx="10">
                  <c:v>611635</c:v>
                </c:pt>
                <c:pt idx="11">
                  <c:v>0</c:v>
                </c:pt>
                <c:pt idx="12">
                  <c:v>1035475</c:v>
                </c:pt>
                <c:pt idx="13">
                  <c:v>1238885</c:v>
                </c:pt>
                <c:pt idx="14">
                  <c:v>0</c:v>
                </c:pt>
                <c:pt idx="15">
                  <c:v>0</c:v>
                </c:pt>
                <c:pt idx="16">
                  <c:v>336775</c:v>
                </c:pt>
                <c:pt idx="17">
                  <c:v>1005305</c:v>
                </c:pt>
                <c:pt idx="18">
                  <c:v>453570</c:v>
                </c:pt>
                <c:pt idx="19">
                  <c:v>0</c:v>
                </c:pt>
              </c:numCache>
            </c:numRef>
          </c:val>
        </c:ser>
        <c:ser>
          <c:idx val="7"/>
          <c:order val="7"/>
          <c:tx>
            <c:strRef>
              <c:f>'Individual Sales Barchart'!$J$3:$J$4</c:f>
              <c:strCache>
                <c:ptCount val="2"/>
                <c:pt idx="0">
                  <c:v>2025</c:v>
                </c:pt>
                <c:pt idx="1">
                  <c:v>Jan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Sales Barchart'!$B$5:$B$24</c:f>
              <c:strCache>
                <c:ptCount val="20"/>
                <c:pt idx="0">
                  <c:v>Abdullah Al Mahmud Sayem</c:v>
                </c:pt>
                <c:pt idx="1">
                  <c:v>Abdur Razzak</c:v>
                </c:pt>
                <c:pt idx="2">
                  <c:v>Afruza Akter</c:v>
                </c:pt>
                <c:pt idx="3">
                  <c:v>Ibrahim Mia</c:v>
                </c:pt>
                <c:pt idx="4">
                  <c:v>Liton Chandra Das</c:v>
                </c:pt>
                <c:pt idx="5">
                  <c:v>Masud Rana</c:v>
                </c:pt>
                <c:pt idx="6">
                  <c:v>Md Anis Mina</c:v>
                </c:pt>
                <c:pt idx="7">
                  <c:v>Md. Aslam Fakir</c:v>
                </c:pt>
                <c:pt idx="8">
                  <c:v>Md. Jahid Howlader</c:v>
                </c:pt>
                <c:pt idx="9">
                  <c:v>Md. Moynul Ashan Khan</c:v>
                </c:pt>
                <c:pt idx="10">
                  <c:v>Md. Mynul Islam</c:v>
                </c:pt>
                <c:pt idx="11">
                  <c:v>Md. Salah Uddin</c:v>
                </c:pt>
                <c:pt idx="12">
                  <c:v>Md. Sojib Mia</c:v>
                </c:pt>
                <c:pt idx="13">
                  <c:v>Mosharaf Hossain</c:v>
                </c:pt>
                <c:pt idx="14">
                  <c:v>Nafiz Hasan Chanchal</c:v>
                </c:pt>
                <c:pt idx="15">
                  <c:v>Parvin Akter</c:v>
                </c:pt>
                <c:pt idx="16">
                  <c:v>Rashida</c:v>
                </c:pt>
                <c:pt idx="17">
                  <c:v>Shipon Rabe Das</c:v>
                </c:pt>
                <c:pt idx="18">
                  <c:v>Sumi Akter</c:v>
                </c:pt>
                <c:pt idx="19">
                  <c:v>Syed Habibur Rahman</c:v>
                </c:pt>
              </c:strCache>
            </c:strRef>
          </c:cat>
          <c:val>
            <c:numRef>
              <c:f>'Individual Sales Barchart'!$J$5:$J$24</c:f>
              <c:numCache>
                <c:formatCode>_(* #,##0_);_(* \(#,##0\);_(* "-"??_);_(@_)</c:formatCode>
                <c:ptCount val="20"/>
                <c:pt idx="0">
                  <c:v>353350</c:v>
                </c:pt>
                <c:pt idx="1">
                  <c:v>400130</c:v>
                </c:pt>
                <c:pt idx="2">
                  <c:v>82170</c:v>
                </c:pt>
                <c:pt idx="3">
                  <c:v>202630</c:v>
                </c:pt>
                <c:pt idx="5">
                  <c:v>294095</c:v>
                </c:pt>
                <c:pt idx="8">
                  <c:v>145300</c:v>
                </c:pt>
                <c:pt idx="10">
                  <c:v>107100</c:v>
                </c:pt>
                <c:pt idx="12">
                  <c:v>272180</c:v>
                </c:pt>
                <c:pt idx="13">
                  <c:v>800</c:v>
                </c:pt>
                <c:pt idx="14">
                  <c:v>263224</c:v>
                </c:pt>
                <c:pt idx="15">
                  <c:v>102070</c:v>
                </c:pt>
                <c:pt idx="17">
                  <c:v>248690</c:v>
                </c:pt>
                <c:pt idx="18">
                  <c:v>102470</c:v>
                </c:pt>
                <c:pt idx="19">
                  <c:v>282085</c:v>
                </c:pt>
              </c:numCache>
            </c:numRef>
          </c:val>
        </c:ser>
        <c:ser>
          <c:idx val="8"/>
          <c:order val="8"/>
          <c:tx>
            <c:strRef>
              <c:f>'Individual Sales Barchart'!$K$3:$K$4</c:f>
              <c:strCache>
                <c:ptCount val="2"/>
                <c:pt idx="0">
                  <c:v>2025</c:v>
                </c:pt>
                <c:pt idx="1">
                  <c:v>Feb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Sales Barchart'!$B$5:$B$24</c:f>
              <c:strCache>
                <c:ptCount val="20"/>
                <c:pt idx="0">
                  <c:v>Abdullah Al Mahmud Sayem</c:v>
                </c:pt>
                <c:pt idx="1">
                  <c:v>Abdur Razzak</c:v>
                </c:pt>
                <c:pt idx="2">
                  <c:v>Afruza Akter</c:v>
                </c:pt>
                <c:pt idx="3">
                  <c:v>Ibrahim Mia</c:v>
                </c:pt>
                <c:pt idx="4">
                  <c:v>Liton Chandra Das</c:v>
                </c:pt>
                <c:pt idx="5">
                  <c:v>Masud Rana</c:v>
                </c:pt>
                <c:pt idx="6">
                  <c:v>Md Anis Mina</c:v>
                </c:pt>
                <c:pt idx="7">
                  <c:v>Md. Aslam Fakir</c:v>
                </c:pt>
                <c:pt idx="8">
                  <c:v>Md. Jahid Howlader</c:v>
                </c:pt>
                <c:pt idx="9">
                  <c:v>Md. Moynul Ashan Khan</c:v>
                </c:pt>
                <c:pt idx="10">
                  <c:v>Md. Mynul Islam</c:v>
                </c:pt>
                <c:pt idx="11">
                  <c:v>Md. Salah Uddin</c:v>
                </c:pt>
                <c:pt idx="12">
                  <c:v>Md. Sojib Mia</c:v>
                </c:pt>
                <c:pt idx="13">
                  <c:v>Mosharaf Hossain</c:v>
                </c:pt>
                <c:pt idx="14">
                  <c:v>Nafiz Hasan Chanchal</c:v>
                </c:pt>
                <c:pt idx="15">
                  <c:v>Parvin Akter</c:v>
                </c:pt>
                <c:pt idx="16">
                  <c:v>Rashida</c:v>
                </c:pt>
                <c:pt idx="17">
                  <c:v>Shipon Rabe Das</c:v>
                </c:pt>
                <c:pt idx="18">
                  <c:v>Sumi Akter</c:v>
                </c:pt>
                <c:pt idx="19">
                  <c:v>Syed Habibur Rahman</c:v>
                </c:pt>
              </c:strCache>
            </c:strRef>
          </c:cat>
          <c:val>
            <c:numRef>
              <c:f>'Individual Sales Barchart'!$K$5:$K$24</c:f>
              <c:numCache>
                <c:formatCode>_(* #,##0_);_(* \(#,##0\);_(* "-"??_);_(@_)</c:formatCode>
                <c:ptCount val="20"/>
                <c:pt idx="0">
                  <c:v>316050</c:v>
                </c:pt>
                <c:pt idx="1">
                  <c:v>452700</c:v>
                </c:pt>
                <c:pt idx="2">
                  <c:v>147640</c:v>
                </c:pt>
                <c:pt idx="3">
                  <c:v>420345</c:v>
                </c:pt>
                <c:pt idx="5">
                  <c:v>277775</c:v>
                </c:pt>
                <c:pt idx="8">
                  <c:v>166930</c:v>
                </c:pt>
                <c:pt idx="10">
                  <c:v>104140</c:v>
                </c:pt>
                <c:pt idx="12">
                  <c:v>408550</c:v>
                </c:pt>
                <c:pt idx="14">
                  <c:v>337270</c:v>
                </c:pt>
                <c:pt idx="15">
                  <c:v>138140</c:v>
                </c:pt>
                <c:pt idx="17">
                  <c:v>288865</c:v>
                </c:pt>
                <c:pt idx="18">
                  <c:v>118050</c:v>
                </c:pt>
                <c:pt idx="19">
                  <c:v>309240</c:v>
                </c:pt>
              </c:numCache>
            </c:numRef>
          </c:val>
        </c:ser>
        <c:ser>
          <c:idx val="9"/>
          <c:order val="9"/>
          <c:tx>
            <c:strRef>
              <c:f>'Individual Sales Barchart'!$L$3:$L$4</c:f>
              <c:strCache>
                <c:ptCount val="2"/>
                <c:pt idx="0">
                  <c:v>2025</c:v>
                </c:pt>
                <c:pt idx="1">
                  <c:v>Mar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Sales Barchart'!$B$5:$B$24</c:f>
              <c:strCache>
                <c:ptCount val="20"/>
                <c:pt idx="0">
                  <c:v>Abdullah Al Mahmud Sayem</c:v>
                </c:pt>
                <c:pt idx="1">
                  <c:v>Abdur Razzak</c:v>
                </c:pt>
                <c:pt idx="2">
                  <c:v>Afruza Akter</c:v>
                </c:pt>
                <c:pt idx="3">
                  <c:v>Ibrahim Mia</c:v>
                </c:pt>
                <c:pt idx="4">
                  <c:v>Liton Chandra Das</c:v>
                </c:pt>
                <c:pt idx="5">
                  <c:v>Masud Rana</c:v>
                </c:pt>
                <c:pt idx="6">
                  <c:v>Md Anis Mina</c:v>
                </c:pt>
                <c:pt idx="7">
                  <c:v>Md. Aslam Fakir</c:v>
                </c:pt>
                <c:pt idx="8">
                  <c:v>Md. Jahid Howlader</c:v>
                </c:pt>
                <c:pt idx="9">
                  <c:v>Md. Moynul Ashan Khan</c:v>
                </c:pt>
                <c:pt idx="10">
                  <c:v>Md. Mynul Islam</c:v>
                </c:pt>
                <c:pt idx="11">
                  <c:v>Md. Salah Uddin</c:v>
                </c:pt>
                <c:pt idx="12">
                  <c:v>Md. Sojib Mia</c:v>
                </c:pt>
                <c:pt idx="13">
                  <c:v>Mosharaf Hossain</c:v>
                </c:pt>
                <c:pt idx="14">
                  <c:v>Nafiz Hasan Chanchal</c:v>
                </c:pt>
                <c:pt idx="15">
                  <c:v>Parvin Akter</c:v>
                </c:pt>
                <c:pt idx="16">
                  <c:v>Rashida</c:v>
                </c:pt>
                <c:pt idx="17">
                  <c:v>Shipon Rabe Das</c:v>
                </c:pt>
                <c:pt idx="18">
                  <c:v>Sumi Akter</c:v>
                </c:pt>
                <c:pt idx="19">
                  <c:v>Syed Habibur Rahman</c:v>
                </c:pt>
              </c:strCache>
            </c:strRef>
          </c:cat>
          <c:val>
            <c:numRef>
              <c:f>'Individual Sales Barchart'!$L$5:$L$24</c:f>
              <c:numCache>
                <c:formatCode>_(* #,##0_);_(* \(#,##0\);_(* "-"??_);_(@_)</c:formatCode>
                <c:ptCount val="20"/>
                <c:pt idx="0">
                  <c:v>251170</c:v>
                </c:pt>
                <c:pt idx="1">
                  <c:v>271760</c:v>
                </c:pt>
                <c:pt idx="2">
                  <c:v>33230</c:v>
                </c:pt>
                <c:pt idx="3">
                  <c:v>124210</c:v>
                </c:pt>
                <c:pt idx="5">
                  <c:v>221240</c:v>
                </c:pt>
                <c:pt idx="8">
                  <c:v>79810</c:v>
                </c:pt>
                <c:pt idx="10">
                  <c:v>64190</c:v>
                </c:pt>
                <c:pt idx="11">
                  <c:v>211280</c:v>
                </c:pt>
                <c:pt idx="12">
                  <c:v>18660</c:v>
                </c:pt>
                <c:pt idx="14">
                  <c:v>162136</c:v>
                </c:pt>
                <c:pt idx="15">
                  <c:v>78450</c:v>
                </c:pt>
                <c:pt idx="16">
                  <c:v>196630</c:v>
                </c:pt>
                <c:pt idx="17">
                  <c:v>2000</c:v>
                </c:pt>
                <c:pt idx="18">
                  <c:v>53530</c:v>
                </c:pt>
                <c:pt idx="19">
                  <c:v>198290</c:v>
                </c:pt>
              </c:numCache>
            </c:numRef>
          </c:val>
        </c:ser>
        <c:ser>
          <c:idx val="10"/>
          <c:order val="10"/>
          <c:tx>
            <c:strRef>
              <c:f>'Individual Sales Barchart'!$M$3:$M$4</c:f>
              <c:strCache>
                <c:ptCount val="2"/>
                <c:pt idx="0">
                  <c:v>2025</c:v>
                </c:pt>
                <c:pt idx="1">
                  <c:v>Apr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Sales Barchart'!$B$5:$B$24</c:f>
              <c:strCache>
                <c:ptCount val="20"/>
                <c:pt idx="0">
                  <c:v>Abdullah Al Mahmud Sayem</c:v>
                </c:pt>
                <c:pt idx="1">
                  <c:v>Abdur Razzak</c:v>
                </c:pt>
                <c:pt idx="2">
                  <c:v>Afruza Akter</c:v>
                </c:pt>
                <c:pt idx="3">
                  <c:v>Ibrahim Mia</c:v>
                </c:pt>
                <c:pt idx="4">
                  <c:v>Liton Chandra Das</c:v>
                </c:pt>
                <c:pt idx="5">
                  <c:v>Masud Rana</c:v>
                </c:pt>
                <c:pt idx="6">
                  <c:v>Md Anis Mina</c:v>
                </c:pt>
                <c:pt idx="7">
                  <c:v>Md. Aslam Fakir</c:v>
                </c:pt>
                <c:pt idx="8">
                  <c:v>Md. Jahid Howlader</c:v>
                </c:pt>
                <c:pt idx="9">
                  <c:v>Md. Moynul Ashan Khan</c:v>
                </c:pt>
                <c:pt idx="10">
                  <c:v>Md. Mynul Islam</c:v>
                </c:pt>
                <c:pt idx="11">
                  <c:v>Md. Salah Uddin</c:v>
                </c:pt>
                <c:pt idx="12">
                  <c:v>Md. Sojib Mia</c:v>
                </c:pt>
                <c:pt idx="13">
                  <c:v>Mosharaf Hossain</c:v>
                </c:pt>
                <c:pt idx="14">
                  <c:v>Nafiz Hasan Chanchal</c:v>
                </c:pt>
                <c:pt idx="15">
                  <c:v>Parvin Akter</c:v>
                </c:pt>
                <c:pt idx="16">
                  <c:v>Rashida</c:v>
                </c:pt>
                <c:pt idx="17">
                  <c:v>Shipon Rabe Das</c:v>
                </c:pt>
                <c:pt idx="18">
                  <c:v>Sumi Akter</c:v>
                </c:pt>
                <c:pt idx="19">
                  <c:v>Syed Habibur Rahman</c:v>
                </c:pt>
              </c:strCache>
            </c:strRef>
          </c:cat>
          <c:val>
            <c:numRef>
              <c:f>'Individual Sales Barchart'!$M$5:$M$24</c:f>
              <c:numCache>
                <c:formatCode>_(* #,##0_);_(* \(#,##0\);_(* "-"??_);_(@_)</c:formatCode>
                <c:ptCount val="20"/>
                <c:pt idx="0">
                  <c:v>160360</c:v>
                </c:pt>
                <c:pt idx="1">
                  <c:v>185520</c:v>
                </c:pt>
                <c:pt idx="2">
                  <c:v>90770</c:v>
                </c:pt>
                <c:pt idx="3">
                  <c:v>164660</c:v>
                </c:pt>
                <c:pt idx="5">
                  <c:v>177480</c:v>
                </c:pt>
                <c:pt idx="8">
                  <c:v>107690</c:v>
                </c:pt>
                <c:pt idx="10">
                  <c:v>77525</c:v>
                </c:pt>
                <c:pt idx="11">
                  <c:v>156575</c:v>
                </c:pt>
                <c:pt idx="14">
                  <c:v>120147</c:v>
                </c:pt>
                <c:pt idx="15">
                  <c:v>24280</c:v>
                </c:pt>
                <c:pt idx="16">
                  <c:v>179515</c:v>
                </c:pt>
                <c:pt idx="18">
                  <c:v>59020</c:v>
                </c:pt>
                <c:pt idx="19">
                  <c:v>141880</c:v>
                </c:pt>
              </c:numCache>
            </c:numRef>
          </c:val>
        </c:ser>
        <c:ser>
          <c:idx val="11"/>
          <c:order val="11"/>
          <c:tx>
            <c:strRef>
              <c:f>'Individual Sales Barchart'!$N$3:$N$4</c:f>
              <c:strCache>
                <c:ptCount val="2"/>
                <c:pt idx="0">
                  <c:v>2025</c:v>
                </c:pt>
                <c:pt idx="1">
                  <c:v>May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Sales Barchart'!$B$5:$B$24</c:f>
              <c:strCache>
                <c:ptCount val="20"/>
                <c:pt idx="0">
                  <c:v>Abdullah Al Mahmud Sayem</c:v>
                </c:pt>
                <c:pt idx="1">
                  <c:v>Abdur Razzak</c:v>
                </c:pt>
                <c:pt idx="2">
                  <c:v>Afruza Akter</c:v>
                </c:pt>
                <c:pt idx="3">
                  <c:v>Ibrahim Mia</c:v>
                </c:pt>
                <c:pt idx="4">
                  <c:v>Liton Chandra Das</c:v>
                </c:pt>
                <c:pt idx="5">
                  <c:v>Masud Rana</c:v>
                </c:pt>
                <c:pt idx="6">
                  <c:v>Md Anis Mina</c:v>
                </c:pt>
                <c:pt idx="7">
                  <c:v>Md. Aslam Fakir</c:v>
                </c:pt>
                <c:pt idx="8">
                  <c:v>Md. Jahid Howlader</c:v>
                </c:pt>
                <c:pt idx="9">
                  <c:v>Md. Moynul Ashan Khan</c:v>
                </c:pt>
                <c:pt idx="10">
                  <c:v>Md. Mynul Islam</c:v>
                </c:pt>
                <c:pt idx="11">
                  <c:v>Md. Salah Uddin</c:v>
                </c:pt>
                <c:pt idx="12">
                  <c:v>Md. Sojib Mia</c:v>
                </c:pt>
                <c:pt idx="13">
                  <c:v>Mosharaf Hossain</c:v>
                </c:pt>
                <c:pt idx="14">
                  <c:v>Nafiz Hasan Chanchal</c:v>
                </c:pt>
                <c:pt idx="15">
                  <c:v>Parvin Akter</c:v>
                </c:pt>
                <c:pt idx="16">
                  <c:v>Rashida</c:v>
                </c:pt>
                <c:pt idx="17">
                  <c:v>Shipon Rabe Das</c:v>
                </c:pt>
                <c:pt idx="18">
                  <c:v>Sumi Akter</c:v>
                </c:pt>
                <c:pt idx="19">
                  <c:v>Syed Habibur Rahman</c:v>
                </c:pt>
              </c:strCache>
            </c:strRef>
          </c:cat>
          <c:val>
            <c:numRef>
              <c:f>'Individual Sales Barchart'!$N$5:$N$24</c:f>
              <c:numCache>
                <c:formatCode>_(* #,##0_);_(* \(#,##0\);_(* "-"??_);_(@_)</c:formatCode>
                <c:ptCount val="20"/>
                <c:pt idx="0">
                  <c:v>191430</c:v>
                </c:pt>
                <c:pt idx="1">
                  <c:v>263170</c:v>
                </c:pt>
                <c:pt idx="2">
                  <c:v>37050</c:v>
                </c:pt>
                <c:pt idx="3">
                  <c:v>105630</c:v>
                </c:pt>
                <c:pt idx="5">
                  <c:v>139440</c:v>
                </c:pt>
                <c:pt idx="8">
                  <c:v>94560</c:v>
                </c:pt>
                <c:pt idx="10">
                  <c:v>69770</c:v>
                </c:pt>
                <c:pt idx="11">
                  <c:v>181320</c:v>
                </c:pt>
                <c:pt idx="14">
                  <c:v>166688</c:v>
                </c:pt>
                <c:pt idx="15">
                  <c:v>44520</c:v>
                </c:pt>
                <c:pt idx="16">
                  <c:v>202750</c:v>
                </c:pt>
                <c:pt idx="18">
                  <c:v>43090</c:v>
                </c:pt>
                <c:pt idx="19">
                  <c:v>206530</c:v>
                </c:pt>
              </c:numCache>
            </c:numRef>
          </c:val>
        </c:ser>
        <c:ser>
          <c:idx val="12"/>
          <c:order val="12"/>
          <c:tx>
            <c:strRef>
              <c:f>'Individual Sales Barchart'!$O$3:$O$4</c:f>
              <c:strCache>
                <c:ptCount val="2"/>
                <c:pt idx="0">
                  <c:v>2025</c:v>
                </c:pt>
                <c:pt idx="1">
                  <c:v>Jun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Sales Barchart'!$B$5:$B$24</c:f>
              <c:strCache>
                <c:ptCount val="20"/>
                <c:pt idx="0">
                  <c:v>Abdullah Al Mahmud Sayem</c:v>
                </c:pt>
                <c:pt idx="1">
                  <c:v>Abdur Razzak</c:v>
                </c:pt>
                <c:pt idx="2">
                  <c:v>Afruza Akter</c:v>
                </c:pt>
                <c:pt idx="3">
                  <c:v>Ibrahim Mia</c:v>
                </c:pt>
                <c:pt idx="4">
                  <c:v>Liton Chandra Das</c:v>
                </c:pt>
                <c:pt idx="5">
                  <c:v>Masud Rana</c:v>
                </c:pt>
                <c:pt idx="6">
                  <c:v>Md Anis Mina</c:v>
                </c:pt>
                <c:pt idx="7">
                  <c:v>Md. Aslam Fakir</c:v>
                </c:pt>
                <c:pt idx="8">
                  <c:v>Md. Jahid Howlader</c:v>
                </c:pt>
                <c:pt idx="9">
                  <c:v>Md. Moynul Ashan Khan</c:v>
                </c:pt>
                <c:pt idx="10">
                  <c:v>Md. Mynul Islam</c:v>
                </c:pt>
                <c:pt idx="11">
                  <c:v>Md. Salah Uddin</c:v>
                </c:pt>
                <c:pt idx="12">
                  <c:v>Md. Sojib Mia</c:v>
                </c:pt>
                <c:pt idx="13">
                  <c:v>Mosharaf Hossain</c:v>
                </c:pt>
                <c:pt idx="14">
                  <c:v>Nafiz Hasan Chanchal</c:v>
                </c:pt>
                <c:pt idx="15">
                  <c:v>Parvin Akter</c:v>
                </c:pt>
                <c:pt idx="16">
                  <c:v>Rashida</c:v>
                </c:pt>
                <c:pt idx="17">
                  <c:v>Shipon Rabe Das</c:v>
                </c:pt>
                <c:pt idx="18">
                  <c:v>Sumi Akter</c:v>
                </c:pt>
                <c:pt idx="19">
                  <c:v>Syed Habibur Rahman</c:v>
                </c:pt>
              </c:strCache>
            </c:strRef>
          </c:cat>
          <c:val>
            <c:numRef>
              <c:f>'Individual Sales Barchart'!$O$5:$O$24</c:f>
              <c:numCache>
                <c:formatCode>_(* #,##0_);_(* \(#,##0\);_(* "-"??_);_(@_)</c:formatCode>
                <c:ptCount val="20"/>
                <c:pt idx="0">
                  <c:v>209880</c:v>
                </c:pt>
                <c:pt idx="1">
                  <c:v>182330</c:v>
                </c:pt>
                <c:pt idx="2">
                  <c:v>46980</c:v>
                </c:pt>
                <c:pt idx="3">
                  <c:v>117620</c:v>
                </c:pt>
                <c:pt idx="5">
                  <c:v>169750</c:v>
                </c:pt>
                <c:pt idx="8">
                  <c:v>97090</c:v>
                </c:pt>
                <c:pt idx="10">
                  <c:v>71390</c:v>
                </c:pt>
                <c:pt idx="11">
                  <c:v>129340</c:v>
                </c:pt>
                <c:pt idx="14">
                  <c:v>138394</c:v>
                </c:pt>
                <c:pt idx="15">
                  <c:v>69890</c:v>
                </c:pt>
                <c:pt idx="16">
                  <c:v>148000</c:v>
                </c:pt>
                <c:pt idx="18">
                  <c:v>62000</c:v>
                </c:pt>
                <c:pt idx="19">
                  <c:v>160100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431595392"/>
        <c:axId val="431599704"/>
      </c:barChart>
      <c:lineChart>
        <c:grouping val="standard"/>
        <c:varyColors val="0"/>
        <c:ser>
          <c:idx val="13"/>
          <c:order val="13"/>
          <c:tx>
            <c:strRef>
              <c:f>'Individual Sales Barchart'!$P$3:$P$4</c:f>
              <c:strCache>
                <c:ptCount val="2"/>
                <c:pt idx="0">
                  <c:v>2025</c:v>
                </c:pt>
                <c:pt idx="1">
                  <c:v>25 Total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'Individual Sales Barchart'!$B$5:$B$24</c:f>
              <c:strCache>
                <c:ptCount val="20"/>
                <c:pt idx="0">
                  <c:v>Abdullah Al Mahmud Sayem</c:v>
                </c:pt>
                <c:pt idx="1">
                  <c:v>Abdur Razzak</c:v>
                </c:pt>
                <c:pt idx="2">
                  <c:v>Afruza Akter</c:v>
                </c:pt>
                <c:pt idx="3">
                  <c:v>Ibrahim Mia</c:v>
                </c:pt>
                <c:pt idx="4">
                  <c:v>Liton Chandra Das</c:v>
                </c:pt>
                <c:pt idx="5">
                  <c:v>Masud Rana</c:v>
                </c:pt>
                <c:pt idx="6">
                  <c:v>Md Anis Mina</c:v>
                </c:pt>
                <c:pt idx="7">
                  <c:v>Md. Aslam Fakir</c:v>
                </c:pt>
                <c:pt idx="8">
                  <c:v>Md. Jahid Howlader</c:v>
                </c:pt>
                <c:pt idx="9">
                  <c:v>Md. Moynul Ashan Khan</c:v>
                </c:pt>
                <c:pt idx="10">
                  <c:v>Md. Mynul Islam</c:v>
                </c:pt>
                <c:pt idx="11">
                  <c:v>Md. Salah Uddin</c:v>
                </c:pt>
                <c:pt idx="12">
                  <c:v>Md. Sojib Mia</c:v>
                </c:pt>
                <c:pt idx="13">
                  <c:v>Mosharaf Hossain</c:v>
                </c:pt>
                <c:pt idx="14">
                  <c:v>Nafiz Hasan Chanchal</c:v>
                </c:pt>
                <c:pt idx="15">
                  <c:v>Parvin Akter</c:v>
                </c:pt>
                <c:pt idx="16">
                  <c:v>Rashida</c:v>
                </c:pt>
                <c:pt idx="17">
                  <c:v>Shipon Rabe Das</c:v>
                </c:pt>
                <c:pt idx="18">
                  <c:v>Sumi Akter</c:v>
                </c:pt>
                <c:pt idx="19">
                  <c:v>Syed Habibur Rahman</c:v>
                </c:pt>
              </c:strCache>
            </c:strRef>
          </c:cat>
          <c:val>
            <c:numRef>
              <c:f>'Individual Sales Barchart'!$P$5:$P$24</c:f>
              <c:numCache>
                <c:formatCode>_(* #,##0_);_(* \(#,##0\);_(* "-"??_);_(@_)</c:formatCode>
                <c:ptCount val="20"/>
                <c:pt idx="0">
                  <c:v>1482240</c:v>
                </c:pt>
                <c:pt idx="1">
                  <c:v>1755610</c:v>
                </c:pt>
                <c:pt idx="2">
                  <c:v>437840</c:v>
                </c:pt>
                <c:pt idx="3">
                  <c:v>1135095</c:v>
                </c:pt>
                <c:pt idx="5">
                  <c:v>1279780</c:v>
                </c:pt>
                <c:pt idx="8">
                  <c:v>691380</c:v>
                </c:pt>
                <c:pt idx="10">
                  <c:v>494115</c:v>
                </c:pt>
                <c:pt idx="11">
                  <c:v>678515</c:v>
                </c:pt>
                <c:pt idx="12">
                  <c:v>699390</c:v>
                </c:pt>
                <c:pt idx="13">
                  <c:v>800</c:v>
                </c:pt>
                <c:pt idx="14">
                  <c:v>1187859</c:v>
                </c:pt>
                <c:pt idx="15">
                  <c:v>457350</c:v>
                </c:pt>
                <c:pt idx="16">
                  <c:v>726895</c:v>
                </c:pt>
                <c:pt idx="17">
                  <c:v>539555</c:v>
                </c:pt>
                <c:pt idx="18">
                  <c:v>438160</c:v>
                </c:pt>
                <c:pt idx="19">
                  <c:v>1298125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595392"/>
        <c:axId val="431599704"/>
      </c:lineChart>
      <c:catAx>
        <c:axId val="43159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99704"/>
        <c:crosses val="autoZero"/>
        <c:auto val="1"/>
        <c:lblAlgn val="ctr"/>
        <c:lblOffset val="100"/>
        <c:noMultiLvlLbl val="0"/>
      </c:catAx>
      <c:valAx>
        <c:axId val="43159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9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baseline="0">
                <a:ln/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Individual Sales (Jan–June) 2024 vs 2025 – 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baseline="0">
              <a:ln/>
              <a:solidFill>
                <a:schemeClr val="accent4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 Sales Barchart'!$C$65</c:f>
              <c:strCache>
                <c:ptCount val="1"/>
                <c:pt idx="0">
                  <c:v>Total Sales (Jan–June 2024)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'Individual Sales Barchart'!$B$66:$B$85</c:f>
              <c:strCache>
                <c:ptCount val="20"/>
                <c:pt idx="0">
                  <c:v>Abdullah Al Mahmud Sayem</c:v>
                </c:pt>
                <c:pt idx="1">
                  <c:v>Abdur Razzak</c:v>
                </c:pt>
                <c:pt idx="2">
                  <c:v>Afruza Akter</c:v>
                </c:pt>
                <c:pt idx="3">
                  <c:v>Ibrahim Mia</c:v>
                </c:pt>
                <c:pt idx="4">
                  <c:v>Liton Chandra Das</c:v>
                </c:pt>
                <c:pt idx="5">
                  <c:v>Masud Rana</c:v>
                </c:pt>
                <c:pt idx="6">
                  <c:v>Md Anis Mina</c:v>
                </c:pt>
                <c:pt idx="7">
                  <c:v>Md. Aslam Fakir</c:v>
                </c:pt>
                <c:pt idx="8">
                  <c:v>Md. Jahid Howlader</c:v>
                </c:pt>
                <c:pt idx="9">
                  <c:v>Md. Moynul Ashan Khan</c:v>
                </c:pt>
                <c:pt idx="10">
                  <c:v>Md. Mynul Islam</c:v>
                </c:pt>
                <c:pt idx="11">
                  <c:v>Md. Salah Uddin</c:v>
                </c:pt>
                <c:pt idx="12">
                  <c:v>Md. Sojib Mia</c:v>
                </c:pt>
                <c:pt idx="13">
                  <c:v>Mosharaf Hossain</c:v>
                </c:pt>
                <c:pt idx="14">
                  <c:v>Nafiz Hasan Chanchal</c:v>
                </c:pt>
                <c:pt idx="15">
                  <c:v>Parvin Akter</c:v>
                </c:pt>
                <c:pt idx="16">
                  <c:v>Rashida</c:v>
                </c:pt>
                <c:pt idx="17">
                  <c:v>Shipon Rabe Das</c:v>
                </c:pt>
                <c:pt idx="18">
                  <c:v>Sumi Akter</c:v>
                </c:pt>
                <c:pt idx="19">
                  <c:v>Syed Habibur Rahman</c:v>
                </c:pt>
              </c:strCache>
            </c:strRef>
          </c:cat>
          <c:val>
            <c:numRef>
              <c:f>'Individual Sales Barchart'!$C$66:$C$85</c:f>
              <c:numCache>
                <c:formatCode>_(* #,##0_);_(* \(#,##0\);_(* "-"??_);_(@_)</c:formatCode>
                <c:ptCount val="20"/>
                <c:pt idx="0">
                  <c:v>0</c:v>
                </c:pt>
                <c:pt idx="1">
                  <c:v>1206770</c:v>
                </c:pt>
                <c:pt idx="2">
                  <c:v>0</c:v>
                </c:pt>
                <c:pt idx="3">
                  <c:v>917430</c:v>
                </c:pt>
                <c:pt idx="4">
                  <c:v>1270650</c:v>
                </c:pt>
                <c:pt idx="5">
                  <c:v>45970</c:v>
                </c:pt>
                <c:pt idx="6">
                  <c:v>32050</c:v>
                </c:pt>
                <c:pt idx="7">
                  <c:v>1001520</c:v>
                </c:pt>
                <c:pt idx="8">
                  <c:v>570925</c:v>
                </c:pt>
                <c:pt idx="9">
                  <c:v>1176815</c:v>
                </c:pt>
                <c:pt idx="10">
                  <c:v>611635</c:v>
                </c:pt>
                <c:pt idx="11">
                  <c:v>0</c:v>
                </c:pt>
                <c:pt idx="12">
                  <c:v>1035475</c:v>
                </c:pt>
                <c:pt idx="13">
                  <c:v>1238885</c:v>
                </c:pt>
                <c:pt idx="14">
                  <c:v>0</c:v>
                </c:pt>
                <c:pt idx="15">
                  <c:v>0</c:v>
                </c:pt>
                <c:pt idx="16">
                  <c:v>336775</c:v>
                </c:pt>
                <c:pt idx="17">
                  <c:v>1005305</c:v>
                </c:pt>
                <c:pt idx="18">
                  <c:v>453570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'Individual Sales Barchart'!$D$65</c:f>
              <c:strCache>
                <c:ptCount val="1"/>
                <c:pt idx="0">
                  <c:v>Total Sales (Jan–June 2025)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'Individual Sales Barchart'!$B$66:$B$85</c:f>
              <c:strCache>
                <c:ptCount val="20"/>
                <c:pt idx="0">
                  <c:v>Abdullah Al Mahmud Sayem</c:v>
                </c:pt>
                <c:pt idx="1">
                  <c:v>Abdur Razzak</c:v>
                </c:pt>
                <c:pt idx="2">
                  <c:v>Afruza Akter</c:v>
                </c:pt>
                <c:pt idx="3">
                  <c:v>Ibrahim Mia</c:v>
                </c:pt>
                <c:pt idx="4">
                  <c:v>Liton Chandra Das</c:v>
                </c:pt>
                <c:pt idx="5">
                  <c:v>Masud Rana</c:v>
                </c:pt>
                <c:pt idx="6">
                  <c:v>Md Anis Mina</c:v>
                </c:pt>
                <c:pt idx="7">
                  <c:v>Md. Aslam Fakir</c:v>
                </c:pt>
                <c:pt idx="8">
                  <c:v>Md. Jahid Howlader</c:v>
                </c:pt>
                <c:pt idx="9">
                  <c:v>Md. Moynul Ashan Khan</c:v>
                </c:pt>
                <c:pt idx="10">
                  <c:v>Md. Mynul Islam</c:v>
                </c:pt>
                <c:pt idx="11">
                  <c:v>Md. Salah Uddin</c:v>
                </c:pt>
                <c:pt idx="12">
                  <c:v>Md. Sojib Mia</c:v>
                </c:pt>
                <c:pt idx="13">
                  <c:v>Mosharaf Hossain</c:v>
                </c:pt>
                <c:pt idx="14">
                  <c:v>Nafiz Hasan Chanchal</c:v>
                </c:pt>
                <c:pt idx="15">
                  <c:v>Parvin Akter</c:v>
                </c:pt>
                <c:pt idx="16">
                  <c:v>Rashida</c:v>
                </c:pt>
                <c:pt idx="17">
                  <c:v>Shipon Rabe Das</c:v>
                </c:pt>
                <c:pt idx="18">
                  <c:v>Sumi Akter</c:v>
                </c:pt>
                <c:pt idx="19">
                  <c:v>Syed Habibur Rahman</c:v>
                </c:pt>
              </c:strCache>
            </c:strRef>
          </c:cat>
          <c:val>
            <c:numRef>
              <c:f>'Individual Sales Barchart'!$D$66:$D$85</c:f>
              <c:numCache>
                <c:formatCode>_(* #,##0_);_(* \(#,##0\);_(* "-"??_);_(@_)</c:formatCode>
                <c:ptCount val="20"/>
                <c:pt idx="0">
                  <c:v>1482240</c:v>
                </c:pt>
                <c:pt idx="1">
                  <c:v>1755610</c:v>
                </c:pt>
                <c:pt idx="2">
                  <c:v>437840</c:v>
                </c:pt>
                <c:pt idx="3">
                  <c:v>1135095</c:v>
                </c:pt>
                <c:pt idx="4">
                  <c:v>0</c:v>
                </c:pt>
                <c:pt idx="5">
                  <c:v>1279780</c:v>
                </c:pt>
                <c:pt idx="6">
                  <c:v>0</c:v>
                </c:pt>
                <c:pt idx="7">
                  <c:v>0</c:v>
                </c:pt>
                <c:pt idx="8">
                  <c:v>691380</c:v>
                </c:pt>
                <c:pt idx="9">
                  <c:v>0</c:v>
                </c:pt>
                <c:pt idx="10">
                  <c:v>494115</c:v>
                </c:pt>
                <c:pt idx="11">
                  <c:v>678515</c:v>
                </c:pt>
                <c:pt idx="12">
                  <c:v>699390</c:v>
                </c:pt>
                <c:pt idx="13">
                  <c:v>800</c:v>
                </c:pt>
                <c:pt idx="14">
                  <c:v>1187859</c:v>
                </c:pt>
                <c:pt idx="15">
                  <c:v>457350</c:v>
                </c:pt>
                <c:pt idx="16">
                  <c:v>726895</c:v>
                </c:pt>
                <c:pt idx="17">
                  <c:v>539555</c:v>
                </c:pt>
                <c:pt idx="18">
                  <c:v>438160</c:v>
                </c:pt>
                <c:pt idx="19">
                  <c:v>1298125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31598528"/>
        <c:axId val="431593432"/>
      </c:barChart>
      <c:catAx>
        <c:axId val="43159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/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93432"/>
        <c:crosses val="autoZero"/>
        <c:auto val="1"/>
        <c:lblAlgn val="ctr"/>
        <c:lblOffset val="100"/>
        <c:noMultiLvlLbl val="0"/>
      </c:catAx>
      <c:valAx>
        <c:axId val="43159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/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none" spc="0" baseline="0">
              <a:ln/>
              <a:solidFill>
                <a:schemeClr val="accent4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 cap="none" spc="0">
          <a:ln/>
          <a:solidFill>
            <a:schemeClr val="accent4"/>
          </a:solidFill>
          <a:effectLst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4">
                  <a:lumMod val="60000"/>
                  <a:lumOff val="4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485358850120526"/>
          <c:y val="0.30822132258691343"/>
          <c:w val="0.59455298878841278"/>
          <c:h val="0.558514383177370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'3. Total Parties (Year-Wise)'!$B$12</c:f>
              <c:strCache>
                <c:ptCount val="1"/>
                <c:pt idx="0">
                  <c:v>New Party Achivement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'3. Total Parties (Year-Wise)'!$A$13:$A$15</c:f>
              <c:strCache>
                <c:ptCount val="3"/>
                <c:pt idx="0">
                  <c:v>2023 Totals Parties</c:v>
                </c:pt>
                <c:pt idx="1">
                  <c:v>2024 Totals Parties</c:v>
                </c:pt>
                <c:pt idx="2">
                  <c:v>2025 Totals Parties</c:v>
                </c:pt>
              </c:strCache>
            </c:strRef>
          </c:cat>
          <c:val>
            <c:numRef>
              <c:f>'3. Total Parties (Year-Wise)'!$B$13:$B$15</c:f>
              <c:numCache>
                <c:formatCode>General</c:formatCode>
                <c:ptCount val="3"/>
                <c:pt idx="0">
                  <c:v>180</c:v>
                </c:pt>
                <c:pt idx="1">
                  <c:v>163</c:v>
                </c:pt>
                <c:pt idx="2">
                  <c:v>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31594608"/>
        <c:axId val="4315989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'3. Total Parties (Year-Wise)'!$C$12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'3. Total Parties (Year-Wise)'!$A$13:$A$15</c15:sqref>
                        </c15:formulaRef>
                      </c:ext>
                    </c:extLst>
                    <c:strCache>
                      <c:ptCount val="3"/>
                      <c:pt idx="0">
                        <c:v>2023 Totals Parties</c:v>
                      </c:pt>
                      <c:pt idx="1">
                        <c:v>2024 Totals Parties</c:v>
                      </c:pt>
                      <c:pt idx="2">
                        <c:v>2025 Totals Parties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'3. Total Parties (Year-Wise)'!$C$13:$C$15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43159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98920"/>
        <c:crosses val="autoZero"/>
        <c:auto val="1"/>
        <c:lblAlgn val="ctr"/>
        <c:lblOffset val="100"/>
        <c:noMultiLvlLbl val="0"/>
      </c:catAx>
      <c:valAx>
        <c:axId val="43159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9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76200</xdr:rowOff>
    </xdr:from>
    <xdr:to>
      <xdr:col>6</xdr:col>
      <xdr:colOff>400050</xdr:colOff>
      <xdr:row>29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180974</xdr:rowOff>
    </xdr:from>
    <xdr:to>
      <xdr:col>6</xdr:col>
      <xdr:colOff>381000</xdr:colOff>
      <xdr:row>57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70</xdr:row>
      <xdr:rowOff>95250</xdr:rowOff>
    </xdr:from>
    <xdr:to>
      <xdr:col>6</xdr:col>
      <xdr:colOff>361950</xdr:colOff>
      <xdr:row>87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100</xdr:row>
      <xdr:rowOff>152399</xdr:rowOff>
    </xdr:from>
    <xdr:to>
      <xdr:col>7</xdr:col>
      <xdr:colOff>95250</xdr:colOff>
      <xdr:row>117</xdr:row>
      <xdr:rowOff>142874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63</xdr:row>
      <xdr:rowOff>9525</xdr:rowOff>
    </xdr:from>
    <xdr:to>
      <xdr:col>7</xdr:col>
      <xdr:colOff>28574</xdr:colOff>
      <xdr:row>83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91</xdr:row>
      <xdr:rowOff>57151</xdr:rowOff>
    </xdr:from>
    <xdr:to>
      <xdr:col>6</xdr:col>
      <xdr:colOff>781050</xdr:colOff>
      <xdr:row>112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600073</xdr:colOff>
      <xdr:row>26</xdr:row>
      <xdr:rowOff>47624</xdr:rowOff>
    </xdr:from>
    <xdr:to>
      <xdr:col>49</xdr:col>
      <xdr:colOff>428625</xdr:colOff>
      <xdr:row>59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86</xdr:row>
      <xdr:rowOff>85725</xdr:rowOff>
    </xdr:from>
    <xdr:to>
      <xdr:col>22</xdr:col>
      <xdr:colOff>57150</xdr:colOff>
      <xdr:row>106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139211</xdr:colOff>
      <xdr:row>16</xdr:row>
      <xdr:rowOff>73270</xdr:rowOff>
    </xdr:from>
    <xdr:to>
      <xdr:col>4</xdr:col>
      <xdr:colOff>285750</xdr:colOff>
      <xdr:row>27</xdr:row>
      <xdr:rowOff>7327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139211</xdr:colOff>
      <xdr:row>28</xdr:row>
      <xdr:rowOff>43962</xdr:rowOff>
    </xdr:from>
    <xdr:to>
      <xdr:col>4</xdr:col>
      <xdr:colOff>117231</xdr:colOff>
      <xdr:row>40</xdr:row>
      <xdr:rowOff>168520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3"/>
  <sheetViews>
    <sheetView topLeftCell="C22" zoomScale="190" zoomScaleNormal="190" workbookViewId="0">
      <selection activeCell="H33" sqref="H33"/>
    </sheetView>
  </sheetViews>
  <sheetFormatPr defaultRowHeight="15" x14ac:dyDescent="0.25"/>
  <cols>
    <col min="1" max="1" width="19.85546875" bestFit="1" customWidth="1"/>
    <col min="2" max="2" width="13.28515625" bestFit="1" customWidth="1"/>
    <col min="3" max="3" width="17" bestFit="1" customWidth="1"/>
    <col min="4" max="4" width="14.7109375" customWidth="1"/>
    <col min="5" max="5" width="14.85546875" customWidth="1"/>
    <col min="6" max="7" width="14.7109375" customWidth="1"/>
    <col min="8" max="8" width="11.5703125" bestFit="1" customWidth="1"/>
    <col min="10" max="10" width="10.28515625" bestFit="1" customWidth="1"/>
  </cols>
  <sheetData>
    <row r="1" spans="1:18" ht="26.25" x14ac:dyDescent="0.25">
      <c r="A1" s="138" t="s">
        <v>54</v>
      </c>
      <c r="B1" s="138"/>
      <c r="C1" s="138"/>
      <c r="D1" s="138"/>
      <c r="E1" s="138"/>
      <c r="F1" s="138"/>
      <c r="G1" s="138"/>
      <c r="H1" s="138"/>
      <c r="I1" s="16"/>
      <c r="J1" s="16"/>
      <c r="K1" s="16"/>
      <c r="L1" s="16"/>
      <c r="M1" s="16"/>
      <c r="N1" s="16"/>
      <c r="O1" s="16"/>
      <c r="P1" s="16"/>
      <c r="Q1" s="16"/>
    </row>
    <row r="2" spans="1:18" ht="18.75" x14ac:dyDescent="0.25">
      <c r="A2" s="134" t="s">
        <v>88</v>
      </c>
      <c r="B2" s="134"/>
      <c r="C2" s="134"/>
      <c r="D2" s="134"/>
      <c r="E2" s="134"/>
      <c r="F2" s="134"/>
      <c r="G2" s="134"/>
      <c r="H2" s="134"/>
      <c r="I2" s="17"/>
      <c r="J2" s="17"/>
      <c r="K2" s="17"/>
      <c r="L2" s="17"/>
      <c r="M2" s="17"/>
      <c r="N2" s="17"/>
      <c r="O2" s="17"/>
      <c r="P2" s="17"/>
      <c r="Q2" s="17"/>
    </row>
    <row r="3" spans="1:18" ht="18.75" x14ac:dyDescent="0.25">
      <c r="A3" s="134" t="s">
        <v>55</v>
      </c>
      <c r="B3" s="134"/>
      <c r="C3" s="134"/>
      <c r="D3" s="134"/>
      <c r="E3" s="134"/>
      <c r="F3" s="134"/>
      <c r="G3" s="134"/>
      <c r="H3" s="134"/>
      <c r="I3" s="17"/>
      <c r="J3" s="17"/>
      <c r="K3" s="17"/>
      <c r="L3" s="17"/>
      <c r="M3" s="17"/>
      <c r="N3" s="17"/>
      <c r="O3" s="17"/>
      <c r="P3" s="17"/>
      <c r="Q3" s="17"/>
    </row>
    <row r="4" spans="1:18" x14ac:dyDescent="0.25">
      <c r="A4" s="139"/>
      <c r="B4" s="139"/>
      <c r="C4" s="139"/>
      <c r="D4" s="139"/>
      <c r="E4" s="139"/>
      <c r="F4" s="139"/>
      <c r="G4" s="139"/>
      <c r="H4" s="139"/>
    </row>
    <row r="5" spans="1:18" s="7" customFormat="1" ht="18.75" x14ac:dyDescent="0.25">
      <c r="A5" s="143" t="s">
        <v>44</v>
      </c>
      <c r="B5" s="140">
        <v>2024</v>
      </c>
      <c r="C5" s="141"/>
      <c r="D5" s="141"/>
      <c r="E5" s="141"/>
      <c r="F5" s="141"/>
      <c r="G5" s="142"/>
      <c r="H5" s="136" t="s">
        <v>58</v>
      </c>
    </row>
    <row r="6" spans="1:18" s="19" customFormat="1" ht="30" x14ac:dyDescent="0.25">
      <c r="A6" s="143"/>
      <c r="B6" s="18" t="s">
        <v>56</v>
      </c>
      <c r="C6" s="18" t="s">
        <v>31</v>
      </c>
      <c r="D6" s="18" t="s">
        <v>32</v>
      </c>
      <c r="E6" s="18" t="s">
        <v>57</v>
      </c>
      <c r="F6" s="18" t="s">
        <v>15</v>
      </c>
      <c r="G6" s="18" t="s">
        <v>1</v>
      </c>
      <c r="H6" s="137"/>
    </row>
    <row r="7" spans="1:18" x14ac:dyDescent="0.25">
      <c r="A7" s="5" t="s">
        <v>33</v>
      </c>
      <c r="B7" s="6">
        <v>2340000</v>
      </c>
      <c r="C7" s="3">
        <v>1981101</v>
      </c>
      <c r="D7" s="3">
        <v>3100</v>
      </c>
      <c r="E7" s="3">
        <v>2350000</v>
      </c>
      <c r="F7" s="6">
        <v>1901637</v>
      </c>
      <c r="G7" s="6">
        <v>196878</v>
      </c>
      <c r="H7" s="47">
        <f>C7-D7-F7-G7</f>
        <v>-120514</v>
      </c>
      <c r="J7" s="54"/>
    </row>
    <row r="8" spans="1:18" x14ac:dyDescent="0.25">
      <c r="A8" s="5" t="s">
        <v>34</v>
      </c>
      <c r="B8" s="6">
        <v>2340000</v>
      </c>
      <c r="C8" s="3">
        <v>2021879</v>
      </c>
      <c r="D8" s="3">
        <v>5620</v>
      </c>
      <c r="E8" s="3">
        <v>2350000</v>
      </c>
      <c r="F8" s="6">
        <v>1789834</v>
      </c>
      <c r="G8" s="6">
        <v>178080</v>
      </c>
      <c r="H8" s="47">
        <f t="shared" ref="H8:H32" si="0">C8-D8-F8-G8</f>
        <v>48345</v>
      </c>
    </row>
    <row r="9" spans="1:18" x14ac:dyDescent="0.25">
      <c r="A9" s="5" t="s">
        <v>35</v>
      </c>
      <c r="B9" s="6">
        <v>2340000</v>
      </c>
      <c r="C9" s="3">
        <v>2063873</v>
      </c>
      <c r="D9" s="3">
        <v>17750</v>
      </c>
      <c r="E9" s="3">
        <v>2350000</v>
      </c>
      <c r="F9" s="6">
        <v>2010298</v>
      </c>
      <c r="G9" s="6">
        <v>209534</v>
      </c>
      <c r="H9" s="47">
        <f t="shared" si="0"/>
        <v>-173709</v>
      </c>
    </row>
    <row r="10" spans="1:18" x14ac:dyDescent="0.25">
      <c r="A10" s="5" t="s">
        <v>36</v>
      </c>
      <c r="B10" s="6">
        <v>2340000</v>
      </c>
      <c r="C10" s="3">
        <v>1831867</v>
      </c>
      <c r="D10" s="3">
        <v>50120</v>
      </c>
      <c r="E10" s="3">
        <v>2350000</v>
      </c>
      <c r="F10" s="6">
        <v>1476006</v>
      </c>
      <c r="G10" s="6">
        <v>160118</v>
      </c>
      <c r="H10" s="47">
        <f t="shared" si="0"/>
        <v>145623</v>
      </c>
    </row>
    <row r="11" spans="1:18" x14ac:dyDescent="0.25">
      <c r="A11" s="5" t="s">
        <v>22</v>
      </c>
      <c r="B11" s="6">
        <v>2370000</v>
      </c>
      <c r="C11" s="3">
        <v>1603810</v>
      </c>
      <c r="D11" s="3">
        <v>9960</v>
      </c>
      <c r="E11" s="3">
        <v>2350000</v>
      </c>
      <c r="F11" s="6">
        <v>1600222</v>
      </c>
      <c r="G11" s="6">
        <v>210867</v>
      </c>
      <c r="H11" s="47">
        <f t="shared" si="0"/>
        <v>-217239</v>
      </c>
    </row>
    <row r="12" spans="1:18" x14ac:dyDescent="0.25">
      <c r="A12" s="5" t="s">
        <v>37</v>
      </c>
      <c r="B12" s="6">
        <v>2370000</v>
      </c>
      <c r="C12" s="3">
        <v>1401245</v>
      </c>
      <c r="D12" s="3">
        <v>15550</v>
      </c>
      <c r="E12" s="3">
        <v>2350000</v>
      </c>
      <c r="F12" s="6">
        <v>1256074</v>
      </c>
      <c r="G12" s="6">
        <v>140381</v>
      </c>
      <c r="H12" s="47">
        <f t="shared" si="0"/>
        <v>-10760</v>
      </c>
    </row>
    <row r="13" spans="1:18" s="10" customFormat="1" ht="18.75" x14ac:dyDescent="0.25">
      <c r="A13" s="8" t="s">
        <v>45</v>
      </c>
      <c r="B13" s="92">
        <f t="shared" ref="B13:G13" si="1">SUM(B7:B12)</f>
        <v>14100000</v>
      </c>
      <c r="C13" s="9">
        <f t="shared" si="1"/>
        <v>10903775</v>
      </c>
      <c r="D13" s="9">
        <f t="shared" si="1"/>
        <v>102100</v>
      </c>
      <c r="E13" s="9">
        <f t="shared" si="1"/>
        <v>14100000</v>
      </c>
      <c r="F13" s="9">
        <f t="shared" si="1"/>
        <v>10034071</v>
      </c>
      <c r="G13" s="9">
        <f t="shared" si="1"/>
        <v>1095858</v>
      </c>
      <c r="H13" s="48">
        <f t="shared" si="0"/>
        <v>-328254</v>
      </c>
      <c r="K13" s="134"/>
      <c r="L13" s="134"/>
      <c r="M13" s="134"/>
      <c r="N13" s="134"/>
      <c r="O13" s="134"/>
      <c r="P13" s="134"/>
      <c r="Q13" s="134"/>
      <c r="R13" s="134"/>
    </row>
    <row r="14" spans="1:18" x14ac:dyDescent="0.25">
      <c r="A14" s="5" t="s">
        <v>38</v>
      </c>
      <c r="B14" s="6">
        <v>2370000</v>
      </c>
      <c r="C14" s="3">
        <v>1394652</v>
      </c>
      <c r="D14" s="3">
        <v>2850</v>
      </c>
      <c r="E14" s="3">
        <v>2350000</v>
      </c>
      <c r="F14" s="6">
        <v>1233269</v>
      </c>
      <c r="G14" s="6">
        <v>139312</v>
      </c>
      <c r="H14" s="47">
        <f t="shared" si="0"/>
        <v>19221</v>
      </c>
    </row>
    <row r="15" spans="1:18" x14ac:dyDescent="0.25">
      <c r="A15" s="5" t="s">
        <v>39</v>
      </c>
      <c r="B15" s="6">
        <v>2470000</v>
      </c>
      <c r="C15" s="3">
        <v>1405653</v>
      </c>
      <c r="D15" s="3">
        <v>23160</v>
      </c>
      <c r="E15" s="3">
        <v>2470000</v>
      </c>
      <c r="F15" s="6">
        <v>1455995</v>
      </c>
      <c r="G15" s="6">
        <v>143450</v>
      </c>
      <c r="H15" s="47">
        <f t="shared" si="0"/>
        <v>-216952</v>
      </c>
    </row>
    <row r="16" spans="1:18" x14ac:dyDescent="0.25">
      <c r="A16" s="5" t="s">
        <v>40</v>
      </c>
      <c r="B16" s="6">
        <v>2470000</v>
      </c>
      <c r="C16" s="3">
        <v>1601946</v>
      </c>
      <c r="D16" s="3">
        <v>129440</v>
      </c>
      <c r="E16" s="3">
        <v>2470000</v>
      </c>
      <c r="F16" s="6">
        <v>1512599</v>
      </c>
      <c r="G16" s="6">
        <v>167418</v>
      </c>
      <c r="H16" s="47">
        <f t="shared" si="0"/>
        <v>-207511</v>
      </c>
    </row>
    <row r="17" spans="1:9" x14ac:dyDescent="0.25">
      <c r="A17" s="5" t="s">
        <v>41</v>
      </c>
      <c r="B17" s="6">
        <v>2470000</v>
      </c>
      <c r="C17" s="3">
        <v>1831126</v>
      </c>
      <c r="D17" s="3">
        <v>57380</v>
      </c>
      <c r="E17" s="3">
        <v>2470000</v>
      </c>
      <c r="F17" s="6">
        <v>1759408</v>
      </c>
      <c r="G17" s="6">
        <v>195138</v>
      </c>
      <c r="H17" s="47">
        <f t="shared" si="0"/>
        <v>-180800</v>
      </c>
    </row>
    <row r="18" spans="1:9" x14ac:dyDescent="0.25">
      <c r="A18" s="5" t="s">
        <v>42</v>
      </c>
      <c r="B18" s="6">
        <v>2470000</v>
      </c>
      <c r="C18" s="3">
        <v>2076591</v>
      </c>
      <c r="D18" s="3">
        <v>2800</v>
      </c>
      <c r="E18" s="3">
        <v>2470000</v>
      </c>
      <c r="F18" s="6">
        <v>1909227</v>
      </c>
      <c r="G18" s="6">
        <v>226223</v>
      </c>
      <c r="H18" s="47">
        <f t="shared" si="0"/>
        <v>-61659</v>
      </c>
    </row>
    <row r="19" spans="1:9" x14ac:dyDescent="0.25">
      <c r="A19" s="5" t="s">
        <v>43</v>
      </c>
      <c r="B19" s="6">
        <v>2470000</v>
      </c>
      <c r="C19" s="3">
        <v>2820430</v>
      </c>
      <c r="D19" s="3">
        <v>145190</v>
      </c>
      <c r="E19" s="3">
        <v>2470000</v>
      </c>
      <c r="F19" s="6">
        <v>2951198</v>
      </c>
      <c r="G19" s="6">
        <v>363386</v>
      </c>
      <c r="H19" s="47">
        <f t="shared" si="0"/>
        <v>-639344</v>
      </c>
    </row>
    <row r="20" spans="1:9" s="10" customFormat="1" ht="15.75" x14ac:dyDescent="0.25">
      <c r="A20" s="8" t="s">
        <v>45</v>
      </c>
      <c r="B20" s="92">
        <f t="shared" ref="B20:G20" si="2">SUM(B14:B19)</f>
        <v>14720000</v>
      </c>
      <c r="C20" s="9">
        <f t="shared" si="2"/>
        <v>11130398</v>
      </c>
      <c r="D20" s="9">
        <f t="shared" si="2"/>
        <v>360820</v>
      </c>
      <c r="E20" s="9">
        <f t="shared" si="2"/>
        <v>14700000</v>
      </c>
      <c r="F20" s="9">
        <f t="shared" si="2"/>
        <v>10821696</v>
      </c>
      <c r="G20" s="9">
        <f t="shared" si="2"/>
        <v>1234927</v>
      </c>
      <c r="H20" s="48">
        <f t="shared" si="0"/>
        <v>-1287045</v>
      </c>
    </row>
    <row r="21" spans="1:9" s="10" customFormat="1" ht="15.75" x14ac:dyDescent="0.25">
      <c r="A21" s="8" t="s">
        <v>16</v>
      </c>
      <c r="B21" s="92">
        <f t="shared" ref="B21:G21" si="3">B13+B20</f>
        <v>28820000</v>
      </c>
      <c r="C21" s="9">
        <f t="shared" si="3"/>
        <v>22034173</v>
      </c>
      <c r="D21" s="9">
        <f t="shared" si="3"/>
        <v>462920</v>
      </c>
      <c r="E21" s="9">
        <f t="shared" si="3"/>
        <v>28800000</v>
      </c>
      <c r="F21" s="9">
        <f t="shared" si="3"/>
        <v>20855767</v>
      </c>
      <c r="G21" s="9">
        <f t="shared" si="3"/>
        <v>2330785</v>
      </c>
      <c r="H21" s="48">
        <f t="shared" si="0"/>
        <v>-1615299</v>
      </c>
    </row>
    <row r="22" spans="1:9" s="10" customFormat="1" ht="15.75" x14ac:dyDescent="0.25">
      <c r="A22" s="84"/>
      <c r="B22" s="93"/>
      <c r="C22" s="58"/>
      <c r="D22" s="58"/>
      <c r="E22" s="58"/>
      <c r="F22" s="58"/>
      <c r="G22" s="58"/>
      <c r="H22" s="85"/>
    </row>
    <row r="23" spans="1:9" s="10" customFormat="1" ht="15.75" x14ac:dyDescent="0.25">
      <c r="A23" s="84"/>
      <c r="B23" s="84"/>
      <c r="C23" s="58"/>
      <c r="D23" s="58"/>
      <c r="E23" s="58"/>
      <c r="F23" s="58"/>
      <c r="G23" s="58"/>
      <c r="H23" s="85"/>
    </row>
    <row r="24" spans="1:9" s="10" customFormat="1" ht="19.5" thickBot="1" x14ac:dyDescent="0.3">
      <c r="A24" s="134" t="s">
        <v>105</v>
      </c>
      <c r="B24" s="134"/>
      <c r="C24" s="134"/>
      <c r="D24" s="134"/>
      <c r="E24" s="134"/>
      <c r="F24" s="134"/>
      <c r="G24" s="134"/>
      <c r="H24" s="134"/>
    </row>
    <row r="25" spans="1:9" ht="19.5" thickBot="1" x14ac:dyDescent="0.3">
      <c r="A25" s="88" t="s">
        <v>104</v>
      </c>
      <c r="B25" s="135">
        <v>2025</v>
      </c>
      <c r="C25" s="135"/>
      <c r="D25" s="135"/>
      <c r="E25" s="135"/>
      <c r="F25" s="135"/>
      <c r="G25" s="135"/>
      <c r="H25" s="89">
        <f>C25-D25-F25-G25</f>
        <v>0</v>
      </c>
    </row>
    <row r="26" spans="1:9" x14ac:dyDescent="0.25">
      <c r="A26" s="77" t="s">
        <v>33</v>
      </c>
      <c r="B26" s="87">
        <v>2470000</v>
      </c>
      <c r="C26" s="86">
        <v>2856294</v>
      </c>
      <c r="D26" s="86">
        <v>70315</v>
      </c>
      <c r="E26" s="86">
        <v>2470000</v>
      </c>
      <c r="F26" s="87">
        <v>2532778</v>
      </c>
      <c r="G26" s="87">
        <v>305665</v>
      </c>
      <c r="H26" s="83">
        <f t="shared" si="0"/>
        <v>-52464</v>
      </c>
    </row>
    <row r="27" spans="1:9" x14ac:dyDescent="0.25">
      <c r="A27" s="5" t="s">
        <v>34</v>
      </c>
      <c r="B27" s="6">
        <v>2500000</v>
      </c>
      <c r="C27" s="3">
        <v>3485695</v>
      </c>
      <c r="D27" s="3">
        <v>6450</v>
      </c>
      <c r="E27" s="3">
        <v>2480000</v>
      </c>
      <c r="F27" s="6">
        <v>2851873</v>
      </c>
      <c r="G27" s="6">
        <v>737932</v>
      </c>
      <c r="H27" s="47">
        <f t="shared" si="0"/>
        <v>-110560</v>
      </c>
    </row>
    <row r="28" spans="1:9" x14ac:dyDescent="0.25">
      <c r="A28" s="5" t="s">
        <v>35</v>
      </c>
      <c r="B28" s="6">
        <v>2500000</v>
      </c>
      <c r="C28" s="3">
        <v>1966586</v>
      </c>
      <c r="D28" s="3">
        <v>3250</v>
      </c>
      <c r="E28" s="3">
        <v>2480000</v>
      </c>
      <c r="F28" s="6">
        <v>1423462</v>
      </c>
      <c r="G28" s="6">
        <v>169073</v>
      </c>
      <c r="H28" s="47">
        <f t="shared" si="0"/>
        <v>370801</v>
      </c>
    </row>
    <row r="29" spans="1:9" x14ac:dyDescent="0.25">
      <c r="A29" s="5" t="s">
        <v>36</v>
      </c>
      <c r="B29" s="6">
        <v>2500000</v>
      </c>
      <c r="C29" s="3">
        <v>1645422</v>
      </c>
      <c r="D29" s="3">
        <v>26061</v>
      </c>
      <c r="E29" s="3">
        <v>2480000</v>
      </c>
      <c r="F29" s="6">
        <v>1721560</v>
      </c>
      <c r="G29" s="6">
        <v>220983</v>
      </c>
      <c r="H29" s="47">
        <f t="shared" si="0"/>
        <v>-323182</v>
      </c>
    </row>
    <row r="30" spans="1:9" x14ac:dyDescent="0.25">
      <c r="A30" s="5" t="s">
        <v>22</v>
      </c>
      <c r="B30" s="6">
        <v>2500000</v>
      </c>
      <c r="C30" s="3">
        <v>1745948</v>
      </c>
      <c r="D30" s="3">
        <v>49819</v>
      </c>
      <c r="E30" s="3">
        <v>2480000</v>
      </c>
      <c r="F30" s="6">
        <v>1482118</v>
      </c>
      <c r="G30" s="6">
        <v>207286</v>
      </c>
      <c r="H30" s="47">
        <f t="shared" si="0"/>
        <v>6725</v>
      </c>
    </row>
    <row r="31" spans="1:9" x14ac:dyDescent="0.25">
      <c r="A31" s="5" t="s">
        <v>37</v>
      </c>
      <c r="B31" s="6">
        <v>2500000</v>
      </c>
      <c r="C31" s="3">
        <v>1602764</v>
      </c>
      <c r="D31" s="3">
        <v>18271</v>
      </c>
      <c r="E31" s="3">
        <v>2480000</v>
      </c>
      <c r="F31" s="6">
        <v>1288744</v>
      </c>
      <c r="G31" s="6">
        <v>154724</v>
      </c>
      <c r="H31" s="47">
        <f t="shared" si="0"/>
        <v>141025</v>
      </c>
    </row>
    <row r="32" spans="1:9" s="10" customFormat="1" ht="15.75" x14ac:dyDescent="0.25">
      <c r="A32" s="8" t="s">
        <v>45</v>
      </c>
      <c r="B32" s="92">
        <f t="shared" ref="B32:G32" si="4">SUM(B26:B31)</f>
        <v>14970000</v>
      </c>
      <c r="C32" s="9">
        <f t="shared" si="4"/>
        <v>13302709</v>
      </c>
      <c r="D32" s="9">
        <f t="shared" si="4"/>
        <v>174166</v>
      </c>
      <c r="E32" s="9">
        <f t="shared" si="4"/>
        <v>14870000</v>
      </c>
      <c r="F32" s="9">
        <f t="shared" si="4"/>
        <v>11300535</v>
      </c>
      <c r="G32" s="9">
        <f t="shared" si="4"/>
        <v>1795663</v>
      </c>
      <c r="H32" s="48">
        <f t="shared" si="0"/>
        <v>32345</v>
      </c>
      <c r="I32" s="94"/>
    </row>
    <row r="33" spans="1:8" s="10" customFormat="1" ht="15.75" x14ac:dyDescent="0.25">
      <c r="A33" s="8" t="s">
        <v>16</v>
      </c>
      <c r="B33" s="92">
        <f t="shared" ref="B33:H33" si="5">B13+B20+B32</f>
        <v>43790000</v>
      </c>
      <c r="C33" s="9">
        <f t="shared" si="5"/>
        <v>35336882</v>
      </c>
      <c r="D33" s="9">
        <f t="shared" si="5"/>
        <v>637086</v>
      </c>
      <c r="E33" s="9">
        <f t="shared" si="5"/>
        <v>43670000</v>
      </c>
      <c r="F33" s="9">
        <f t="shared" si="5"/>
        <v>32156302</v>
      </c>
      <c r="G33" s="9">
        <f t="shared" si="5"/>
        <v>4126448</v>
      </c>
      <c r="H33" s="48">
        <f t="shared" si="5"/>
        <v>-1582954</v>
      </c>
    </row>
  </sheetData>
  <mergeCells count="10">
    <mergeCell ref="K13:R13"/>
    <mergeCell ref="B25:G25"/>
    <mergeCell ref="H5:H6"/>
    <mergeCell ref="A1:H1"/>
    <mergeCell ref="A2:H2"/>
    <mergeCell ref="A3:H3"/>
    <mergeCell ref="A4:H4"/>
    <mergeCell ref="B5:G5"/>
    <mergeCell ref="A5:A6"/>
    <mergeCell ref="A24:H24"/>
  </mergeCells>
  <printOptions horizontalCentered="1"/>
  <pageMargins left="0.25" right="0.25" top="0.75" bottom="0.75" header="0.3" footer="0.3"/>
  <pageSetup scale="6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9"/>
  <sheetViews>
    <sheetView topLeftCell="A107" zoomScale="208" zoomScaleNormal="208" workbookViewId="0">
      <selection activeCell="E4" sqref="E4"/>
    </sheetView>
  </sheetViews>
  <sheetFormatPr defaultRowHeight="15" x14ac:dyDescent="0.25"/>
  <cols>
    <col min="1" max="1" width="21.42578125" customWidth="1"/>
    <col min="2" max="2" width="12.85546875" customWidth="1"/>
    <col min="3" max="3" width="13.140625" bestFit="1" customWidth="1"/>
    <col min="4" max="4" width="10.7109375" bestFit="1" customWidth="1"/>
    <col min="5" max="5" width="13.140625" bestFit="1" customWidth="1"/>
    <col min="6" max="6" width="12.85546875" customWidth="1"/>
    <col min="7" max="7" width="11.85546875" bestFit="1" customWidth="1"/>
  </cols>
  <sheetData>
    <row r="2" spans="1:5" ht="18.75" x14ac:dyDescent="0.25">
      <c r="A2" s="143" t="s">
        <v>44</v>
      </c>
      <c r="B2" s="140">
        <v>2024</v>
      </c>
      <c r="C2" s="141"/>
      <c r="D2" s="141"/>
      <c r="E2" s="141"/>
    </row>
    <row r="3" spans="1:5" ht="30" x14ac:dyDescent="0.25">
      <c r="A3" s="143"/>
      <c r="B3" s="18" t="s">
        <v>56</v>
      </c>
      <c r="C3" s="18" t="s">
        <v>31</v>
      </c>
      <c r="D3" s="18" t="s">
        <v>57</v>
      </c>
      <c r="E3" s="18" t="s">
        <v>15</v>
      </c>
    </row>
    <row r="4" spans="1:5" x14ac:dyDescent="0.25">
      <c r="A4" s="95" t="s">
        <v>33</v>
      </c>
      <c r="B4" s="6">
        <v>2340000</v>
      </c>
      <c r="C4" s="3">
        <v>1981101</v>
      </c>
      <c r="D4" s="3">
        <v>2350000</v>
      </c>
      <c r="E4" s="6">
        <v>1901637</v>
      </c>
    </row>
    <row r="5" spans="1:5" x14ac:dyDescent="0.25">
      <c r="A5" s="95" t="s">
        <v>34</v>
      </c>
      <c r="B5" s="6">
        <v>2340000</v>
      </c>
      <c r="C5" s="3">
        <v>2021879</v>
      </c>
      <c r="D5" s="3">
        <v>2350000</v>
      </c>
      <c r="E5" s="6">
        <v>1789834</v>
      </c>
    </row>
    <row r="6" spans="1:5" x14ac:dyDescent="0.25">
      <c r="A6" s="95" t="s">
        <v>35</v>
      </c>
      <c r="B6" s="6">
        <v>2340000</v>
      </c>
      <c r="C6" s="3">
        <v>2063873</v>
      </c>
      <c r="D6" s="3">
        <v>2350000</v>
      </c>
      <c r="E6" s="6">
        <v>2010298</v>
      </c>
    </row>
    <row r="7" spans="1:5" x14ac:dyDescent="0.25">
      <c r="A7" s="95" t="s">
        <v>36</v>
      </c>
      <c r="B7" s="6">
        <v>2340000</v>
      </c>
      <c r="C7" s="3">
        <v>1831867</v>
      </c>
      <c r="D7" s="3">
        <v>2350000</v>
      </c>
      <c r="E7" s="6">
        <v>1476006</v>
      </c>
    </row>
    <row r="8" spans="1:5" x14ac:dyDescent="0.25">
      <c r="A8" s="95" t="s">
        <v>22</v>
      </c>
      <c r="B8" s="6">
        <v>2370000</v>
      </c>
      <c r="C8" s="3">
        <v>1603810</v>
      </c>
      <c r="D8" s="3">
        <v>2350000</v>
      </c>
      <c r="E8" s="6">
        <v>1600222</v>
      </c>
    </row>
    <row r="9" spans="1:5" x14ac:dyDescent="0.25">
      <c r="A9" s="95" t="s">
        <v>37</v>
      </c>
      <c r="B9" s="6">
        <v>2370000</v>
      </c>
      <c r="C9" s="3">
        <v>1401245</v>
      </c>
      <c r="D9" s="3">
        <v>2350000</v>
      </c>
      <c r="E9" s="6">
        <v>1256074</v>
      </c>
    </row>
    <row r="23" ht="15" customHeight="1" x14ac:dyDescent="0.25"/>
    <row r="33" spans="1:5" ht="18.75" x14ac:dyDescent="0.3">
      <c r="A33" s="143" t="s">
        <v>44</v>
      </c>
      <c r="B33" s="147">
        <v>2024</v>
      </c>
      <c r="C33" s="147"/>
      <c r="D33" s="147"/>
      <c r="E33" s="147"/>
    </row>
    <row r="34" spans="1:5" ht="30" x14ac:dyDescent="0.25">
      <c r="A34" s="143"/>
      <c r="B34" s="18" t="s">
        <v>56</v>
      </c>
      <c r="C34" s="18" t="s">
        <v>31</v>
      </c>
      <c r="D34" s="18" t="s">
        <v>57</v>
      </c>
      <c r="E34" s="18" t="s">
        <v>15</v>
      </c>
    </row>
    <row r="35" spans="1:5" x14ac:dyDescent="0.25">
      <c r="A35" s="4" t="s">
        <v>38</v>
      </c>
      <c r="B35" s="6">
        <v>2370000</v>
      </c>
      <c r="C35" s="3">
        <v>1394652</v>
      </c>
      <c r="D35" s="3">
        <v>2350000</v>
      </c>
      <c r="E35" s="6">
        <v>1233269</v>
      </c>
    </row>
    <row r="36" spans="1:5" x14ac:dyDescent="0.25">
      <c r="A36" s="4" t="s">
        <v>39</v>
      </c>
      <c r="B36" s="6">
        <v>2470000</v>
      </c>
      <c r="C36" s="3">
        <v>1405653</v>
      </c>
      <c r="D36" s="3">
        <v>2470000</v>
      </c>
      <c r="E36" s="6">
        <v>1455995</v>
      </c>
    </row>
    <row r="37" spans="1:5" x14ac:dyDescent="0.25">
      <c r="A37" s="4" t="s">
        <v>40</v>
      </c>
      <c r="B37" s="6">
        <v>2470000</v>
      </c>
      <c r="C37" s="3">
        <v>1601946</v>
      </c>
      <c r="D37" s="3">
        <v>2470000</v>
      </c>
      <c r="E37" s="6">
        <v>1512599</v>
      </c>
    </row>
    <row r="38" spans="1:5" x14ac:dyDescent="0.25">
      <c r="A38" s="4" t="s">
        <v>41</v>
      </c>
      <c r="B38" s="6">
        <v>2470000</v>
      </c>
      <c r="C38" s="3">
        <v>1831126</v>
      </c>
      <c r="D38" s="3">
        <v>2470000</v>
      </c>
      <c r="E38" s="6">
        <v>1759408</v>
      </c>
    </row>
    <row r="39" spans="1:5" x14ac:dyDescent="0.25">
      <c r="A39" s="4" t="s">
        <v>42</v>
      </c>
      <c r="B39" s="6">
        <v>2470000</v>
      </c>
      <c r="C39" s="3">
        <v>2076591</v>
      </c>
      <c r="D39" s="3">
        <v>2470000</v>
      </c>
      <c r="E39" s="6">
        <v>1909227</v>
      </c>
    </row>
    <row r="40" spans="1:5" x14ac:dyDescent="0.25">
      <c r="A40" s="4" t="s">
        <v>43</v>
      </c>
      <c r="B40" s="6">
        <v>2470000</v>
      </c>
      <c r="C40" s="3">
        <v>2820430</v>
      </c>
      <c r="D40" s="3">
        <v>2470000</v>
      </c>
      <c r="E40" s="6">
        <v>2951198</v>
      </c>
    </row>
    <row r="51" spans="1:7" x14ac:dyDescent="0.25">
      <c r="F51" s="96"/>
      <c r="G51" s="96"/>
    </row>
    <row r="62" spans="1:7" ht="18.75" x14ac:dyDescent="0.3">
      <c r="A62" s="143" t="s">
        <v>44</v>
      </c>
      <c r="B62" s="147">
        <v>2025</v>
      </c>
      <c r="C62" s="147"/>
      <c r="D62" s="147"/>
      <c r="E62" s="147"/>
    </row>
    <row r="63" spans="1:7" ht="30" x14ac:dyDescent="0.25">
      <c r="A63" s="143"/>
      <c r="B63" s="18" t="s">
        <v>56</v>
      </c>
      <c r="C63" s="18" t="s">
        <v>31</v>
      </c>
      <c r="D63" s="18" t="s">
        <v>57</v>
      </c>
      <c r="E63" s="18" t="s">
        <v>15</v>
      </c>
    </row>
    <row r="64" spans="1:7" x14ac:dyDescent="0.25">
      <c r="A64" s="97" t="s">
        <v>33</v>
      </c>
      <c r="B64" s="87">
        <v>2470000</v>
      </c>
      <c r="C64" s="86">
        <v>2856294</v>
      </c>
      <c r="D64" s="86">
        <v>2470000</v>
      </c>
      <c r="E64" s="87">
        <v>2532778</v>
      </c>
    </row>
    <row r="65" spans="1:5" x14ac:dyDescent="0.25">
      <c r="A65" s="4" t="s">
        <v>34</v>
      </c>
      <c r="B65" s="6">
        <v>2500000</v>
      </c>
      <c r="C65" s="3">
        <v>3485695</v>
      </c>
      <c r="D65" s="3">
        <v>2480000</v>
      </c>
      <c r="E65" s="6">
        <v>2851873</v>
      </c>
    </row>
    <row r="66" spans="1:5" x14ac:dyDescent="0.25">
      <c r="A66" s="4" t="s">
        <v>35</v>
      </c>
      <c r="B66" s="6">
        <v>2500000</v>
      </c>
      <c r="C66" s="3">
        <v>1966586</v>
      </c>
      <c r="D66" s="3">
        <v>2480000</v>
      </c>
      <c r="E66" s="6">
        <v>1423462</v>
      </c>
    </row>
    <row r="67" spans="1:5" x14ac:dyDescent="0.25">
      <c r="A67" s="4" t="s">
        <v>36</v>
      </c>
      <c r="B67" s="6">
        <v>2500000</v>
      </c>
      <c r="C67" s="3">
        <v>1645422</v>
      </c>
      <c r="D67" s="3">
        <v>2480000</v>
      </c>
      <c r="E67" s="6">
        <v>1721560</v>
      </c>
    </row>
    <row r="68" spans="1:5" x14ac:dyDescent="0.25">
      <c r="A68" s="4" t="s">
        <v>22</v>
      </c>
      <c r="B68" s="6">
        <v>2500000</v>
      </c>
      <c r="C68" s="3">
        <v>1745948</v>
      </c>
      <c r="D68" s="3">
        <v>2480000</v>
      </c>
      <c r="E68" s="6">
        <v>1482118</v>
      </c>
    </row>
    <row r="69" spans="1:5" x14ac:dyDescent="0.25">
      <c r="A69" s="4" t="s">
        <v>37</v>
      </c>
      <c r="B69" s="6">
        <v>2500000</v>
      </c>
      <c r="C69" s="3">
        <v>1602764</v>
      </c>
      <c r="D69" s="3">
        <v>2480000</v>
      </c>
      <c r="E69" s="6">
        <v>1288744</v>
      </c>
    </row>
    <row r="92" spans="1:5" ht="18.75" x14ac:dyDescent="0.3">
      <c r="A92" s="144" t="s">
        <v>111</v>
      </c>
      <c r="B92" s="145"/>
      <c r="C92" s="145"/>
      <c r="D92" s="145"/>
      <c r="E92" s="146"/>
    </row>
    <row r="93" spans="1:5" ht="47.25" x14ac:dyDescent="0.25">
      <c r="A93" s="99" t="s">
        <v>106</v>
      </c>
      <c r="B93" s="98" t="s">
        <v>109</v>
      </c>
      <c r="C93" s="98" t="s">
        <v>110</v>
      </c>
      <c r="D93" s="98" t="s">
        <v>107</v>
      </c>
      <c r="E93" s="98" t="s">
        <v>108</v>
      </c>
    </row>
    <row r="94" spans="1:5" x14ac:dyDescent="0.25">
      <c r="A94" s="97" t="s">
        <v>33</v>
      </c>
      <c r="B94" s="3">
        <v>1981101</v>
      </c>
      <c r="C94" s="6">
        <v>1901637</v>
      </c>
      <c r="D94" s="86">
        <v>2856294</v>
      </c>
      <c r="E94" s="87">
        <v>2532778</v>
      </c>
    </row>
    <row r="95" spans="1:5" x14ac:dyDescent="0.25">
      <c r="A95" s="100" t="s">
        <v>34</v>
      </c>
      <c r="B95" s="3">
        <v>2021879</v>
      </c>
      <c r="C95" s="6">
        <v>1789834</v>
      </c>
      <c r="D95" s="3">
        <v>3485695</v>
      </c>
      <c r="E95" s="6">
        <v>2851873</v>
      </c>
    </row>
    <row r="96" spans="1:5" x14ac:dyDescent="0.25">
      <c r="A96" s="100" t="s">
        <v>35</v>
      </c>
      <c r="B96" s="3">
        <v>2063873</v>
      </c>
      <c r="C96" s="6">
        <v>2010298</v>
      </c>
      <c r="D96" s="3">
        <v>1966586</v>
      </c>
      <c r="E96" s="6">
        <v>1423462</v>
      </c>
    </row>
    <row r="97" spans="1:5" x14ac:dyDescent="0.25">
      <c r="A97" s="4" t="s">
        <v>36</v>
      </c>
      <c r="B97" s="3">
        <v>1831867</v>
      </c>
      <c r="C97" s="6">
        <v>1476006</v>
      </c>
      <c r="D97" s="3">
        <v>1645422</v>
      </c>
      <c r="E97" s="6">
        <v>1721560</v>
      </c>
    </row>
    <row r="98" spans="1:5" x14ac:dyDescent="0.25">
      <c r="A98" s="4" t="s">
        <v>22</v>
      </c>
      <c r="B98" s="3">
        <v>1603810</v>
      </c>
      <c r="C98" s="6">
        <v>1600222</v>
      </c>
      <c r="D98" s="3">
        <v>1745948</v>
      </c>
      <c r="E98" s="6">
        <v>1482118</v>
      </c>
    </row>
    <row r="99" spans="1:5" x14ac:dyDescent="0.25">
      <c r="A99" s="4" t="s">
        <v>37</v>
      </c>
      <c r="B99" s="3">
        <v>1401245</v>
      </c>
      <c r="C99" s="6">
        <v>1256074</v>
      </c>
      <c r="D99" s="3">
        <v>1602764</v>
      </c>
      <c r="E99" s="6">
        <v>1288744</v>
      </c>
    </row>
  </sheetData>
  <mergeCells count="7">
    <mergeCell ref="A92:E92"/>
    <mergeCell ref="A62:A63"/>
    <mergeCell ref="B62:E62"/>
    <mergeCell ref="A2:A3"/>
    <mergeCell ref="B2:E2"/>
    <mergeCell ref="B33:E33"/>
    <mergeCell ref="A33:A3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68" zoomScale="145" zoomScaleNormal="145" workbookViewId="0">
      <selection activeCell="E60" sqref="E60"/>
    </sheetView>
  </sheetViews>
  <sheetFormatPr defaultRowHeight="15" x14ac:dyDescent="0.25"/>
  <cols>
    <col min="1" max="1" width="18.7109375" bestFit="1" customWidth="1"/>
    <col min="2" max="2" width="16.85546875" bestFit="1" customWidth="1"/>
    <col min="3" max="3" width="16.85546875" customWidth="1"/>
    <col min="4" max="4" width="11.28515625" bestFit="1" customWidth="1"/>
    <col min="5" max="5" width="9.140625" customWidth="1"/>
    <col min="6" max="6" width="18.7109375" bestFit="1" customWidth="1"/>
    <col min="7" max="7" width="16.85546875" bestFit="1" customWidth="1"/>
    <col min="8" max="9" width="11.28515625" bestFit="1" customWidth="1"/>
  </cols>
  <sheetData>
    <row r="1" spans="1:9" ht="26.25" x14ac:dyDescent="0.25">
      <c r="A1" s="138" t="s">
        <v>54</v>
      </c>
      <c r="B1" s="138"/>
      <c r="C1" s="138"/>
      <c r="D1" s="138"/>
      <c r="E1" s="138"/>
      <c r="F1" s="138"/>
      <c r="G1" s="138"/>
      <c r="H1" s="138"/>
      <c r="I1" s="138"/>
    </row>
    <row r="2" spans="1:9" ht="18.75" x14ac:dyDescent="0.25">
      <c r="A2" s="134" t="s">
        <v>89</v>
      </c>
      <c r="B2" s="134"/>
      <c r="C2" s="134"/>
      <c r="D2" s="134"/>
      <c r="E2" s="134"/>
      <c r="F2" s="134"/>
      <c r="G2" s="134"/>
      <c r="H2" s="134"/>
      <c r="I2" s="134"/>
    </row>
    <row r="3" spans="1:9" ht="18.75" x14ac:dyDescent="0.25">
      <c r="A3" s="134" t="s">
        <v>132</v>
      </c>
      <c r="B3" s="134"/>
      <c r="C3" s="134"/>
      <c r="D3" s="134"/>
      <c r="E3" s="134"/>
      <c r="F3" s="134"/>
      <c r="G3" s="134"/>
      <c r="H3" s="134"/>
      <c r="I3" s="134"/>
    </row>
    <row r="4" spans="1:9" x14ac:dyDescent="0.25">
      <c r="A4" s="23"/>
      <c r="B4" s="23"/>
      <c r="C4" s="23"/>
      <c r="D4" s="23"/>
      <c r="E4" s="23"/>
      <c r="F4" s="23"/>
      <c r="G4" s="23"/>
      <c r="H4" s="23"/>
      <c r="I4" s="23"/>
    </row>
    <row r="5" spans="1:9" x14ac:dyDescent="0.25">
      <c r="A5" s="155" t="s">
        <v>71</v>
      </c>
      <c r="B5" s="91" t="s">
        <v>44</v>
      </c>
      <c r="C5" s="24" t="s">
        <v>72</v>
      </c>
      <c r="D5" s="25" t="s">
        <v>73</v>
      </c>
      <c r="E5" s="26"/>
      <c r="F5" s="155" t="s">
        <v>74</v>
      </c>
      <c r="G5" s="91" t="s">
        <v>44</v>
      </c>
      <c r="H5" s="24" t="s">
        <v>72</v>
      </c>
      <c r="I5" s="25" t="s">
        <v>73</v>
      </c>
    </row>
    <row r="6" spans="1:9" x14ac:dyDescent="0.25">
      <c r="A6" s="156"/>
      <c r="B6" s="27" t="s">
        <v>18</v>
      </c>
      <c r="C6" s="28">
        <v>774</v>
      </c>
      <c r="D6" s="29">
        <v>256</v>
      </c>
      <c r="E6" s="23"/>
      <c r="F6" s="156"/>
      <c r="G6" s="27" t="s">
        <v>18</v>
      </c>
      <c r="H6" s="28">
        <v>198</v>
      </c>
      <c r="I6" s="29">
        <v>2738</v>
      </c>
    </row>
    <row r="7" spans="1:9" x14ac:dyDescent="0.25">
      <c r="A7" s="156"/>
      <c r="B7" s="27" t="s">
        <v>19</v>
      </c>
      <c r="C7" s="28">
        <v>520</v>
      </c>
      <c r="D7" s="29">
        <v>247</v>
      </c>
      <c r="E7" s="23"/>
      <c r="F7" s="156"/>
      <c r="G7" s="27" t="s">
        <v>19</v>
      </c>
      <c r="H7" s="28">
        <v>128</v>
      </c>
      <c r="I7" s="29">
        <v>2255</v>
      </c>
    </row>
    <row r="8" spans="1:9" x14ac:dyDescent="0.25">
      <c r="A8" s="156"/>
      <c r="B8" s="27" t="s">
        <v>20</v>
      </c>
      <c r="C8" s="28">
        <v>4</v>
      </c>
      <c r="D8" s="29">
        <v>243</v>
      </c>
      <c r="E8" s="23"/>
      <c r="F8" s="156"/>
      <c r="G8" s="27" t="s">
        <v>20</v>
      </c>
      <c r="H8" s="28">
        <v>4078</v>
      </c>
      <c r="I8" s="29">
        <v>2179</v>
      </c>
    </row>
    <row r="9" spans="1:9" x14ac:dyDescent="0.25">
      <c r="A9" s="156"/>
      <c r="B9" s="27" t="s">
        <v>21</v>
      </c>
      <c r="C9" s="28">
        <v>0</v>
      </c>
      <c r="D9" s="29">
        <v>258</v>
      </c>
      <c r="E9" s="23"/>
      <c r="F9" s="156"/>
      <c r="G9" s="27" t="s">
        <v>21</v>
      </c>
      <c r="H9" s="28">
        <v>1111</v>
      </c>
      <c r="I9" s="29">
        <v>1561</v>
      </c>
    </row>
    <row r="10" spans="1:9" x14ac:dyDescent="0.25">
      <c r="A10" s="156"/>
      <c r="B10" s="27" t="s">
        <v>22</v>
      </c>
      <c r="C10" s="28">
        <v>330</v>
      </c>
      <c r="D10" s="29">
        <v>354</v>
      </c>
      <c r="E10" s="23"/>
      <c r="F10" s="156"/>
      <c r="G10" s="27" t="s">
        <v>22</v>
      </c>
      <c r="H10" s="28">
        <v>1577</v>
      </c>
      <c r="I10" s="29">
        <v>1816</v>
      </c>
    </row>
    <row r="11" spans="1:9" x14ac:dyDescent="0.25">
      <c r="A11" s="156"/>
      <c r="B11" s="27" t="s">
        <v>23</v>
      </c>
      <c r="C11" s="28">
        <v>233</v>
      </c>
      <c r="D11" s="29">
        <v>204</v>
      </c>
      <c r="E11" s="23"/>
      <c r="F11" s="156"/>
      <c r="G11" s="27" t="s">
        <v>23</v>
      </c>
      <c r="H11" s="28">
        <v>1034</v>
      </c>
      <c r="I11" s="29">
        <v>1510</v>
      </c>
    </row>
    <row r="12" spans="1:9" ht="15.75" x14ac:dyDescent="0.25">
      <c r="A12" s="156"/>
      <c r="B12" s="49" t="s">
        <v>45</v>
      </c>
      <c r="C12" s="50">
        <f>SUM(C6:C11)</f>
        <v>1861</v>
      </c>
      <c r="D12" s="51">
        <f>SUM(D6:D11)</f>
        <v>1562</v>
      </c>
      <c r="E12" s="32"/>
      <c r="F12" s="156"/>
      <c r="G12" s="49" t="s">
        <v>45</v>
      </c>
      <c r="H12" s="50">
        <f>SUM(H6:H11)</f>
        <v>8126</v>
      </c>
      <c r="I12" s="51">
        <f>SUM(I6:I11)</f>
        <v>12059</v>
      </c>
    </row>
    <row r="13" spans="1:9" x14ac:dyDescent="0.25">
      <c r="A13" s="156"/>
      <c r="B13" s="27" t="s">
        <v>24</v>
      </c>
      <c r="C13" s="28">
        <v>194</v>
      </c>
      <c r="D13" s="6">
        <v>0</v>
      </c>
      <c r="E13" s="23"/>
      <c r="F13" s="156"/>
      <c r="G13" s="27" t="s">
        <v>24</v>
      </c>
      <c r="H13" s="28">
        <v>1388</v>
      </c>
      <c r="I13" s="6"/>
    </row>
    <row r="14" spans="1:9" x14ac:dyDescent="0.25">
      <c r="A14" s="156"/>
      <c r="B14" s="27" t="s">
        <v>25</v>
      </c>
      <c r="C14" s="28">
        <v>187</v>
      </c>
      <c r="D14" s="6">
        <v>0</v>
      </c>
      <c r="E14" s="23"/>
      <c r="F14" s="156"/>
      <c r="G14" s="27" t="s">
        <v>25</v>
      </c>
      <c r="H14" s="28">
        <v>1229</v>
      </c>
      <c r="I14" s="6">
        <v>0</v>
      </c>
    </row>
    <row r="15" spans="1:9" x14ac:dyDescent="0.25">
      <c r="A15" s="156"/>
      <c r="B15" s="27" t="s">
        <v>26</v>
      </c>
      <c r="C15" s="28">
        <v>247</v>
      </c>
      <c r="D15" s="6">
        <v>0</v>
      </c>
      <c r="E15" s="23"/>
      <c r="F15" s="156"/>
      <c r="G15" s="27" t="s">
        <v>26</v>
      </c>
      <c r="H15" s="28">
        <v>1771</v>
      </c>
      <c r="I15" s="6">
        <v>0</v>
      </c>
    </row>
    <row r="16" spans="1:9" x14ac:dyDescent="0.25">
      <c r="A16" s="156"/>
      <c r="B16" s="27" t="s">
        <v>27</v>
      </c>
      <c r="C16" s="28">
        <v>286</v>
      </c>
      <c r="D16" s="6">
        <v>0</v>
      </c>
      <c r="E16" s="23"/>
      <c r="F16" s="156"/>
      <c r="G16" s="27" t="s">
        <v>27</v>
      </c>
      <c r="H16" s="28">
        <v>2046</v>
      </c>
      <c r="I16" s="6">
        <v>0</v>
      </c>
    </row>
    <row r="17" spans="1:9" x14ac:dyDescent="0.25">
      <c r="A17" s="156"/>
      <c r="B17" s="27" t="s">
        <v>28</v>
      </c>
      <c r="C17" s="28">
        <v>362</v>
      </c>
      <c r="D17" s="6">
        <v>0</v>
      </c>
      <c r="E17" s="23"/>
      <c r="F17" s="156"/>
      <c r="G17" s="27" t="s">
        <v>28</v>
      </c>
      <c r="H17" s="28">
        <v>2729</v>
      </c>
      <c r="I17" s="6">
        <v>0</v>
      </c>
    </row>
    <row r="18" spans="1:9" x14ac:dyDescent="0.25">
      <c r="A18" s="156"/>
      <c r="B18" s="27" t="s">
        <v>29</v>
      </c>
      <c r="C18" s="28">
        <v>374</v>
      </c>
      <c r="D18" s="6">
        <v>0</v>
      </c>
      <c r="E18" s="23"/>
      <c r="F18" s="156"/>
      <c r="G18" s="27" t="s">
        <v>29</v>
      </c>
      <c r="H18" s="28">
        <v>2264</v>
      </c>
      <c r="I18" s="6">
        <v>0</v>
      </c>
    </row>
    <row r="19" spans="1:9" ht="15.75" x14ac:dyDescent="0.25">
      <c r="A19" s="156"/>
      <c r="B19" s="49" t="s">
        <v>45</v>
      </c>
      <c r="C19" s="50">
        <f>SUM(C13:C18)</f>
        <v>1650</v>
      </c>
      <c r="D19" s="22">
        <f>SUM(D13:D18)</f>
        <v>0</v>
      </c>
      <c r="E19" s="32"/>
      <c r="F19" s="156"/>
      <c r="G19" s="30" t="s">
        <v>45</v>
      </c>
      <c r="H19" s="31">
        <f>SUM(H13:H18)</f>
        <v>11427</v>
      </c>
      <c r="I19" s="33">
        <f>SUM(I13:I18)</f>
        <v>0</v>
      </c>
    </row>
    <row r="20" spans="1:9" ht="15.75" x14ac:dyDescent="0.25">
      <c r="A20" s="157"/>
      <c r="B20" s="52" t="s">
        <v>16</v>
      </c>
      <c r="C20" s="52">
        <f>C12+C19</f>
        <v>3511</v>
      </c>
      <c r="D20" s="52">
        <f>D12+D19</f>
        <v>1562</v>
      </c>
      <c r="E20" s="34"/>
      <c r="F20" s="157"/>
      <c r="G20" s="52" t="s">
        <v>16</v>
      </c>
      <c r="H20" s="52">
        <f>H19+H12</f>
        <v>19553</v>
      </c>
      <c r="I20" s="52">
        <f>I19+I12</f>
        <v>12059</v>
      </c>
    </row>
    <row r="21" spans="1:9" ht="15.75" x14ac:dyDescent="0.25">
      <c r="A21" s="101"/>
      <c r="B21" s="102"/>
      <c r="C21" s="102"/>
      <c r="D21" s="102"/>
      <c r="E21" s="103"/>
      <c r="F21" s="101"/>
      <c r="G21" s="102"/>
      <c r="H21" s="102"/>
      <c r="I21" s="102"/>
    </row>
    <row r="23" spans="1:9" ht="18.75" x14ac:dyDescent="0.3">
      <c r="A23" s="148" t="s">
        <v>79</v>
      </c>
      <c r="B23" s="148"/>
      <c r="C23" s="148"/>
      <c r="D23" s="148"/>
      <c r="E23" s="148"/>
    </row>
    <row r="24" spans="1:9" ht="15.75" x14ac:dyDescent="0.25">
      <c r="A24" s="38" t="s">
        <v>75</v>
      </c>
      <c r="B24" s="38" t="s">
        <v>76</v>
      </c>
      <c r="C24" s="38" t="s">
        <v>77</v>
      </c>
      <c r="D24" s="38" t="s">
        <v>78</v>
      </c>
      <c r="E24" s="38" t="s">
        <v>45</v>
      </c>
    </row>
    <row r="25" spans="1:9" x14ac:dyDescent="0.25">
      <c r="A25" s="39" t="s">
        <v>80</v>
      </c>
      <c r="B25" s="40">
        <v>4245</v>
      </c>
      <c r="C25" s="40">
        <v>1197</v>
      </c>
      <c r="D25" s="40">
        <v>588</v>
      </c>
      <c r="E25" s="149">
        <f>B25+C25+D25+D26+C26+B26</f>
        <v>6267</v>
      </c>
    </row>
    <row r="26" spans="1:9" x14ac:dyDescent="0.25">
      <c r="A26" s="39" t="s">
        <v>81</v>
      </c>
      <c r="B26" s="40">
        <v>237</v>
      </c>
      <c r="C26" s="40">
        <v>0</v>
      </c>
      <c r="D26" s="40">
        <v>0</v>
      </c>
      <c r="E26" s="150"/>
    </row>
    <row r="27" spans="1:9" x14ac:dyDescent="0.25">
      <c r="A27" s="39" t="s">
        <v>82</v>
      </c>
      <c r="B27" s="40">
        <v>5638</v>
      </c>
      <c r="C27" s="40">
        <v>1196</v>
      </c>
      <c r="D27" s="40">
        <v>332</v>
      </c>
      <c r="E27" s="43">
        <f>SUM(B27:D27)</f>
        <v>7166</v>
      </c>
    </row>
    <row r="28" spans="1:9" x14ac:dyDescent="0.25">
      <c r="A28" s="39" t="s">
        <v>83</v>
      </c>
      <c r="B28" s="40">
        <v>6811</v>
      </c>
      <c r="C28" s="40">
        <v>2126</v>
      </c>
      <c r="D28" s="40">
        <v>500</v>
      </c>
      <c r="E28" s="44">
        <f>SUM(B28:D28)</f>
        <v>9437</v>
      </c>
    </row>
    <row r="29" spans="1:9" x14ac:dyDescent="0.25">
      <c r="A29" s="39" t="s">
        <v>84</v>
      </c>
      <c r="B29" s="40">
        <v>39</v>
      </c>
      <c r="C29" s="40">
        <v>54</v>
      </c>
      <c r="D29" s="40">
        <v>12</v>
      </c>
      <c r="E29" s="44">
        <f>SUM(B29:D29)</f>
        <v>105</v>
      </c>
    </row>
    <row r="30" spans="1:9" x14ac:dyDescent="0.25">
      <c r="A30" s="39" t="s">
        <v>85</v>
      </c>
      <c r="B30" s="40">
        <v>152</v>
      </c>
      <c r="C30" s="40">
        <v>308</v>
      </c>
      <c r="D30" s="40">
        <v>96</v>
      </c>
      <c r="E30" s="44">
        <f>SUM(B30:D30)</f>
        <v>556</v>
      </c>
    </row>
    <row r="31" spans="1:9" x14ac:dyDescent="0.25">
      <c r="A31" s="104"/>
      <c r="B31" s="105"/>
      <c r="C31" s="105"/>
      <c r="D31" s="105"/>
      <c r="E31" s="106"/>
      <c r="F31" s="107"/>
    </row>
    <row r="32" spans="1:9" x14ac:dyDescent="0.25">
      <c r="A32" s="35"/>
      <c r="B32" s="35"/>
      <c r="C32" s="35"/>
      <c r="D32" s="35"/>
      <c r="E32" s="35"/>
    </row>
    <row r="33" spans="1:5" ht="18.75" x14ac:dyDescent="0.3">
      <c r="A33" s="151" t="s">
        <v>86</v>
      </c>
      <c r="B33" s="151"/>
      <c r="C33" s="151"/>
      <c r="D33" s="151"/>
      <c r="E33" s="151"/>
    </row>
    <row r="34" spans="1:5" ht="15.75" x14ac:dyDescent="0.25">
      <c r="A34" s="36" t="s">
        <v>75</v>
      </c>
      <c r="B34" s="36" t="s">
        <v>76</v>
      </c>
      <c r="C34" s="36" t="s">
        <v>77</v>
      </c>
      <c r="D34" s="36" t="s">
        <v>78</v>
      </c>
      <c r="E34" s="36" t="s">
        <v>45</v>
      </c>
    </row>
    <row r="35" spans="1:5" x14ac:dyDescent="0.25">
      <c r="A35" s="37" t="s">
        <v>80</v>
      </c>
      <c r="B35" s="37">
        <v>1381</v>
      </c>
      <c r="C35" s="37">
        <v>626</v>
      </c>
      <c r="D35" s="37">
        <v>681</v>
      </c>
      <c r="E35" s="152">
        <f>B35+C35+D35+D36+C36+B36</f>
        <v>6162</v>
      </c>
    </row>
    <row r="36" spans="1:5" x14ac:dyDescent="0.25">
      <c r="A36" s="37" t="s">
        <v>81</v>
      </c>
      <c r="B36" s="37">
        <v>2791</v>
      </c>
      <c r="C36" s="37">
        <v>526</v>
      </c>
      <c r="D36" s="37">
        <v>157</v>
      </c>
      <c r="E36" s="153"/>
    </row>
    <row r="37" spans="1:5" x14ac:dyDescent="0.25">
      <c r="A37" s="37" t="s">
        <v>82</v>
      </c>
      <c r="B37" s="37">
        <v>4941</v>
      </c>
      <c r="C37" s="37">
        <v>1119</v>
      </c>
      <c r="D37" s="37">
        <v>334</v>
      </c>
      <c r="E37" s="45">
        <f>SUM(B37:D37)</f>
        <v>6394</v>
      </c>
    </row>
    <row r="38" spans="1:5" x14ac:dyDescent="0.25">
      <c r="A38" s="37" t="s">
        <v>83</v>
      </c>
      <c r="B38" s="37">
        <v>5544</v>
      </c>
      <c r="C38" s="37">
        <v>1959</v>
      </c>
      <c r="D38" s="37">
        <v>387</v>
      </c>
      <c r="E38" s="45">
        <f>SUM(B38:D38)</f>
        <v>7890</v>
      </c>
    </row>
    <row r="39" spans="1:5" x14ac:dyDescent="0.25">
      <c r="A39" s="37" t="s">
        <v>84</v>
      </c>
      <c r="B39" s="37">
        <v>55</v>
      </c>
      <c r="C39" s="37">
        <v>59</v>
      </c>
      <c r="D39" s="37">
        <v>6</v>
      </c>
      <c r="E39" s="45">
        <f>SUM(B39:D39)</f>
        <v>120</v>
      </c>
    </row>
    <row r="40" spans="1:5" x14ac:dyDescent="0.25">
      <c r="A40" s="37" t="s">
        <v>85</v>
      </c>
      <c r="B40" s="37">
        <v>489</v>
      </c>
      <c r="C40" s="37">
        <v>392</v>
      </c>
      <c r="D40" s="37">
        <v>63</v>
      </c>
      <c r="E40" s="45">
        <f>SUM(B40:D40)</f>
        <v>944</v>
      </c>
    </row>
    <row r="42" spans="1:5" ht="18.75" x14ac:dyDescent="0.3">
      <c r="A42" s="154" t="s">
        <v>87</v>
      </c>
      <c r="B42" s="154"/>
      <c r="C42" s="154"/>
      <c r="D42" s="154"/>
      <c r="E42" s="154"/>
    </row>
    <row r="43" spans="1:5" ht="15.75" x14ac:dyDescent="0.25">
      <c r="A43" s="41" t="s">
        <v>75</v>
      </c>
      <c r="B43" s="41" t="s">
        <v>76</v>
      </c>
      <c r="C43" s="41" t="s">
        <v>77</v>
      </c>
      <c r="D43" s="41" t="s">
        <v>78</v>
      </c>
      <c r="E43" s="41" t="s">
        <v>45</v>
      </c>
    </row>
    <row r="44" spans="1:5" x14ac:dyDescent="0.25">
      <c r="A44" s="42" t="s">
        <v>80</v>
      </c>
      <c r="B44" s="42">
        <v>579</v>
      </c>
      <c r="C44" s="42">
        <v>493</v>
      </c>
      <c r="D44" s="42">
        <v>192</v>
      </c>
      <c r="E44" s="159">
        <v>7358</v>
      </c>
    </row>
    <row r="45" spans="1:5" x14ac:dyDescent="0.25">
      <c r="A45" s="42" t="s">
        <v>81</v>
      </c>
      <c r="B45" s="42">
        <v>1611</v>
      </c>
      <c r="C45" s="42">
        <v>1083</v>
      </c>
      <c r="D45" s="42">
        <v>816</v>
      </c>
      <c r="E45" s="160"/>
    </row>
    <row r="46" spans="1:5" x14ac:dyDescent="0.25">
      <c r="A46" s="42" t="s">
        <v>82</v>
      </c>
      <c r="B46" s="42">
        <v>4442</v>
      </c>
      <c r="C46" s="42">
        <v>1607</v>
      </c>
      <c r="D46" s="42">
        <v>478</v>
      </c>
      <c r="E46" s="46">
        <v>7777</v>
      </c>
    </row>
    <row r="47" spans="1:5" x14ac:dyDescent="0.25">
      <c r="A47" s="42" t="s">
        <v>83</v>
      </c>
      <c r="B47" s="42">
        <v>4789</v>
      </c>
      <c r="C47" s="42">
        <v>2624</v>
      </c>
      <c r="D47" s="42">
        <v>491</v>
      </c>
      <c r="E47" s="46">
        <v>9320</v>
      </c>
    </row>
    <row r="48" spans="1:5" x14ac:dyDescent="0.25">
      <c r="A48" s="42" t="s">
        <v>84</v>
      </c>
      <c r="B48" s="42">
        <v>50</v>
      </c>
      <c r="C48" s="42">
        <v>54</v>
      </c>
      <c r="D48" s="42">
        <v>20</v>
      </c>
      <c r="E48" s="46">
        <v>142</v>
      </c>
    </row>
    <row r="49" spans="1:5" x14ac:dyDescent="0.25">
      <c r="A49" s="42" t="s">
        <v>85</v>
      </c>
      <c r="B49" s="42">
        <v>928</v>
      </c>
      <c r="C49" s="42">
        <v>277</v>
      </c>
      <c r="D49" s="42">
        <v>95</v>
      </c>
      <c r="E49" s="46">
        <v>1352</v>
      </c>
    </row>
    <row r="54" spans="1:5" ht="18.75" x14ac:dyDescent="0.3">
      <c r="A54" s="109" t="s">
        <v>126</v>
      </c>
      <c r="B54" s="109" t="s">
        <v>129</v>
      </c>
      <c r="C54" s="109" t="s">
        <v>130</v>
      </c>
    </row>
    <row r="55" spans="1:5" x14ac:dyDescent="0.25">
      <c r="A55" s="5" t="s">
        <v>127</v>
      </c>
      <c r="B55" s="4">
        <v>1861</v>
      </c>
      <c r="C55" s="4">
        <v>1562</v>
      </c>
    </row>
    <row r="56" spans="1:5" x14ac:dyDescent="0.25">
      <c r="A56" s="5" t="s">
        <v>128</v>
      </c>
      <c r="B56" s="4">
        <v>8126</v>
      </c>
      <c r="C56" s="4">
        <v>12059</v>
      </c>
    </row>
    <row r="57" spans="1:5" x14ac:dyDescent="0.25">
      <c r="A57" s="162" t="s">
        <v>131</v>
      </c>
      <c r="B57" s="161">
        <v>6267</v>
      </c>
      <c r="C57" s="159">
        <v>7358</v>
      </c>
    </row>
    <row r="58" spans="1:5" x14ac:dyDescent="0.25">
      <c r="A58" s="163"/>
      <c r="B58" s="161"/>
      <c r="C58" s="160"/>
    </row>
    <row r="59" spans="1:5" x14ac:dyDescent="0.25">
      <c r="A59" s="5" t="s">
        <v>82</v>
      </c>
      <c r="B59" s="4">
        <v>7166</v>
      </c>
      <c r="C59" s="46">
        <v>7777</v>
      </c>
    </row>
    <row r="60" spans="1:5" x14ac:dyDescent="0.25">
      <c r="A60" s="5" t="s">
        <v>83</v>
      </c>
      <c r="B60" s="4">
        <v>9437</v>
      </c>
      <c r="C60" s="46">
        <v>9320</v>
      </c>
    </row>
    <row r="61" spans="1:5" x14ac:dyDescent="0.25">
      <c r="A61" s="5" t="s">
        <v>84</v>
      </c>
      <c r="B61" s="4">
        <v>105</v>
      </c>
      <c r="C61" s="46">
        <v>142</v>
      </c>
    </row>
    <row r="62" spans="1:5" x14ac:dyDescent="0.25">
      <c r="A62" s="5" t="s">
        <v>85</v>
      </c>
      <c r="B62" s="4">
        <v>556</v>
      </c>
      <c r="C62" s="46">
        <v>1352</v>
      </c>
    </row>
    <row r="87" spans="1:3" ht="18.75" x14ac:dyDescent="0.3">
      <c r="A87" s="158" t="s">
        <v>139</v>
      </c>
      <c r="B87" s="158"/>
      <c r="C87" s="158"/>
    </row>
    <row r="88" spans="1:3" ht="44.25" customHeight="1" x14ac:dyDescent="0.25">
      <c r="A88" s="110" t="s">
        <v>75</v>
      </c>
      <c r="B88" s="118" t="s">
        <v>140</v>
      </c>
      <c r="C88" s="118" t="s">
        <v>141</v>
      </c>
    </row>
    <row r="89" spans="1:3" ht="18.75" x14ac:dyDescent="0.3">
      <c r="A89" s="119" t="s">
        <v>138</v>
      </c>
      <c r="B89" s="120">
        <v>23531</v>
      </c>
      <c r="C89" s="120">
        <v>20629</v>
      </c>
    </row>
  </sheetData>
  <mergeCells count="15">
    <mergeCell ref="A87:C87"/>
    <mergeCell ref="E44:E45"/>
    <mergeCell ref="B57:B58"/>
    <mergeCell ref="C57:C58"/>
    <mergeCell ref="A57:A58"/>
    <mergeCell ref="A1:I1"/>
    <mergeCell ref="A2:I2"/>
    <mergeCell ref="A3:I3"/>
    <mergeCell ref="A5:A20"/>
    <mergeCell ref="F5:F20"/>
    <mergeCell ref="A23:E23"/>
    <mergeCell ref="E25:E26"/>
    <mergeCell ref="A33:E33"/>
    <mergeCell ref="E35:E36"/>
    <mergeCell ref="A42:E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8"/>
  <sheetViews>
    <sheetView topLeftCell="A77" zoomScale="190" zoomScaleNormal="190" workbookViewId="0">
      <selection activeCell="D63" sqref="D63"/>
    </sheetView>
  </sheetViews>
  <sheetFormatPr defaultRowHeight="15.75" x14ac:dyDescent="0.25"/>
  <cols>
    <col min="3" max="3" width="25.85546875" customWidth="1"/>
    <col min="4" max="4" width="10.85546875" customWidth="1"/>
    <col min="5" max="5" width="10.140625" customWidth="1"/>
    <col min="6" max="6" width="10.7109375" customWidth="1"/>
    <col min="7" max="7" width="11.42578125" customWidth="1"/>
    <col min="8" max="8" width="10.5703125" customWidth="1"/>
    <col min="9" max="9" width="12" customWidth="1"/>
    <col min="10" max="10" width="13.42578125" style="10" customWidth="1"/>
    <col min="11" max="11" width="9.42578125" customWidth="1"/>
    <col min="12" max="12" width="9" customWidth="1"/>
    <col min="13" max="13" width="8.85546875" customWidth="1"/>
    <col min="14" max="14" width="10.7109375" customWidth="1"/>
    <col min="15" max="16" width="10.140625" bestFit="1" customWidth="1"/>
    <col min="17" max="17" width="11.7109375" style="14" customWidth="1"/>
  </cols>
  <sheetData>
    <row r="1" spans="3:17" ht="26.25" x14ac:dyDescent="0.25">
      <c r="C1" s="138" t="s">
        <v>54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</row>
    <row r="2" spans="3:17" ht="18.75" x14ac:dyDescent="0.25">
      <c r="C2" s="134" t="s">
        <v>90</v>
      </c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3:17" ht="18.75" x14ac:dyDescent="0.25">
      <c r="C3" s="134" t="s">
        <v>55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</row>
    <row r="4" spans="3:17" ht="16.5" thickBot="1" x14ac:dyDescent="0.3"/>
    <row r="5" spans="3:17" s="12" customFormat="1" ht="15.75" customHeight="1" x14ac:dyDescent="0.25">
      <c r="C5" s="172" t="s">
        <v>53</v>
      </c>
      <c r="D5" s="166">
        <v>2024</v>
      </c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8"/>
      <c r="Q5" s="69"/>
    </row>
    <row r="6" spans="3:17" s="12" customFormat="1" ht="15" customHeight="1" x14ac:dyDescent="0.25">
      <c r="C6" s="173"/>
      <c r="D6" s="61" t="s">
        <v>18</v>
      </c>
      <c r="E6" s="11" t="s">
        <v>19</v>
      </c>
      <c r="F6" s="11" t="s">
        <v>20</v>
      </c>
      <c r="G6" s="11" t="s">
        <v>21</v>
      </c>
      <c r="H6" s="11" t="s">
        <v>22</v>
      </c>
      <c r="I6" s="11" t="s">
        <v>23</v>
      </c>
      <c r="J6" s="11" t="s">
        <v>45</v>
      </c>
      <c r="K6" s="11" t="s">
        <v>24</v>
      </c>
      <c r="L6" s="11" t="s">
        <v>25</v>
      </c>
      <c r="M6" s="11" t="s">
        <v>26</v>
      </c>
      <c r="N6" s="11" t="s">
        <v>27</v>
      </c>
      <c r="O6" s="11" t="s">
        <v>28</v>
      </c>
      <c r="P6" s="11" t="s">
        <v>29</v>
      </c>
      <c r="Q6" s="62" t="s">
        <v>45</v>
      </c>
    </row>
    <row r="7" spans="3:17" x14ac:dyDescent="0.25">
      <c r="C7" s="59" t="s">
        <v>2</v>
      </c>
      <c r="D7" s="63"/>
      <c r="E7" s="6"/>
      <c r="F7" s="6"/>
      <c r="G7" s="6"/>
      <c r="H7" s="6"/>
      <c r="I7" s="6"/>
      <c r="J7" s="15">
        <f>SUM(D7:I7)</f>
        <v>0</v>
      </c>
      <c r="K7" s="6"/>
      <c r="L7" s="6">
        <v>140010</v>
      </c>
      <c r="M7" s="6">
        <v>138210</v>
      </c>
      <c r="N7" s="6">
        <v>208880</v>
      </c>
      <c r="O7" s="6">
        <v>227490</v>
      </c>
      <c r="P7" s="6">
        <v>331350</v>
      </c>
      <c r="Q7" s="70">
        <f>SUM(K7:P7)</f>
        <v>1045940</v>
      </c>
    </row>
    <row r="8" spans="3:17" x14ac:dyDescent="0.25">
      <c r="C8" s="59" t="s">
        <v>7</v>
      </c>
      <c r="D8" s="63">
        <v>206015</v>
      </c>
      <c r="E8" s="6">
        <v>204260</v>
      </c>
      <c r="F8" s="6">
        <v>224390</v>
      </c>
      <c r="G8" s="6">
        <v>175065</v>
      </c>
      <c r="H8" s="6">
        <v>230230</v>
      </c>
      <c r="I8" s="6">
        <v>166810</v>
      </c>
      <c r="J8" s="15">
        <f t="shared" ref="J8:J26" si="0">SUM(D8:I8)</f>
        <v>1206770</v>
      </c>
      <c r="K8" s="6">
        <v>213140</v>
      </c>
      <c r="L8" s="6">
        <v>181235</v>
      </c>
      <c r="M8" s="6">
        <v>256160</v>
      </c>
      <c r="N8" s="6">
        <v>297920</v>
      </c>
      <c r="O8" s="6">
        <v>319960</v>
      </c>
      <c r="P8" s="6">
        <v>341170</v>
      </c>
      <c r="Q8" s="70">
        <f t="shared" ref="Q8:Q26" si="1">SUM(K8:P8)</f>
        <v>1609585</v>
      </c>
    </row>
    <row r="9" spans="3:17" x14ac:dyDescent="0.25">
      <c r="C9" s="59" t="s">
        <v>9</v>
      </c>
      <c r="D9" s="63"/>
      <c r="E9" s="6"/>
      <c r="F9" s="6"/>
      <c r="G9" s="6"/>
      <c r="H9" s="6"/>
      <c r="I9" s="6"/>
      <c r="J9" s="15">
        <f t="shared" si="0"/>
        <v>0</v>
      </c>
      <c r="K9" s="6"/>
      <c r="L9" s="6">
        <v>38630</v>
      </c>
      <c r="M9" s="6">
        <v>55530</v>
      </c>
      <c r="N9" s="6">
        <v>42130</v>
      </c>
      <c r="O9" s="6">
        <v>50590</v>
      </c>
      <c r="P9" s="6">
        <v>100840</v>
      </c>
      <c r="Q9" s="70">
        <f t="shared" si="1"/>
        <v>287720</v>
      </c>
    </row>
    <row r="10" spans="3:17" x14ac:dyDescent="0.25">
      <c r="C10" s="59" t="s">
        <v>10</v>
      </c>
      <c r="D10" s="63">
        <v>162440</v>
      </c>
      <c r="E10" s="6">
        <v>160910</v>
      </c>
      <c r="F10" s="6">
        <v>165550</v>
      </c>
      <c r="G10" s="6">
        <v>134870</v>
      </c>
      <c r="H10" s="6">
        <v>201910</v>
      </c>
      <c r="I10" s="6">
        <v>91750</v>
      </c>
      <c r="J10" s="15">
        <f t="shared" si="0"/>
        <v>917430</v>
      </c>
      <c r="K10" s="6">
        <v>85620</v>
      </c>
      <c r="L10" s="6">
        <v>130620</v>
      </c>
      <c r="M10" s="6">
        <v>110070</v>
      </c>
      <c r="N10" s="6">
        <v>126390</v>
      </c>
      <c r="O10" s="6">
        <v>160240</v>
      </c>
      <c r="P10" s="6">
        <v>162620</v>
      </c>
      <c r="Q10" s="70">
        <f t="shared" si="1"/>
        <v>775560</v>
      </c>
    </row>
    <row r="11" spans="3:17" x14ac:dyDescent="0.25">
      <c r="C11" s="59" t="s">
        <v>46</v>
      </c>
      <c r="D11" s="63">
        <v>241195</v>
      </c>
      <c r="E11" s="6">
        <v>236280</v>
      </c>
      <c r="F11" s="6">
        <v>235505</v>
      </c>
      <c r="G11" s="6">
        <v>236730</v>
      </c>
      <c r="H11" s="6">
        <v>180635</v>
      </c>
      <c r="I11" s="6">
        <v>140305</v>
      </c>
      <c r="J11" s="15">
        <f t="shared" si="0"/>
        <v>1270650</v>
      </c>
      <c r="K11" s="6"/>
      <c r="L11" s="6"/>
      <c r="M11" s="6"/>
      <c r="N11" s="6"/>
      <c r="O11" s="6"/>
      <c r="P11" s="6"/>
      <c r="Q11" s="70">
        <f t="shared" si="1"/>
        <v>0</v>
      </c>
    </row>
    <row r="12" spans="3:17" x14ac:dyDescent="0.25">
      <c r="C12" s="59" t="s">
        <v>13</v>
      </c>
      <c r="D12" s="63"/>
      <c r="E12" s="6"/>
      <c r="F12" s="6"/>
      <c r="G12" s="6"/>
      <c r="H12" s="6"/>
      <c r="I12" s="6">
        <v>45970</v>
      </c>
      <c r="J12" s="15">
        <f t="shared" si="0"/>
        <v>45970</v>
      </c>
      <c r="K12" s="6">
        <v>242505</v>
      </c>
      <c r="L12" s="6">
        <v>136920</v>
      </c>
      <c r="M12" s="6">
        <v>192690</v>
      </c>
      <c r="N12" s="6">
        <v>201745</v>
      </c>
      <c r="O12" s="6">
        <v>219080</v>
      </c>
      <c r="P12" s="6">
        <v>304260</v>
      </c>
      <c r="Q12" s="70">
        <f t="shared" si="1"/>
        <v>1297200</v>
      </c>
    </row>
    <row r="13" spans="3:17" x14ac:dyDescent="0.25">
      <c r="C13" s="59" t="s">
        <v>47</v>
      </c>
      <c r="D13" s="63">
        <v>32050</v>
      </c>
      <c r="E13" s="6"/>
      <c r="F13" s="6"/>
      <c r="G13" s="6"/>
      <c r="H13" s="6"/>
      <c r="I13" s="6"/>
      <c r="J13" s="15">
        <f t="shared" si="0"/>
        <v>32050</v>
      </c>
      <c r="K13" s="6"/>
      <c r="L13" s="6"/>
      <c r="M13" s="6"/>
      <c r="N13" s="6"/>
      <c r="O13" s="6"/>
      <c r="P13" s="6"/>
      <c r="Q13" s="70">
        <f t="shared" si="1"/>
        <v>0</v>
      </c>
    </row>
    <row r="14" spans="3:17" x14ac:dyDescent="0.25">
      <c r="C14" s="59" t="s">
        <v>48</v>
      </c>
      <c r="D14" s="63">
        <v>174841</v>
      </c>
      <c r="E14" s="6">
        <v>163614</v>
      </c>
      <c r="F14" s="6">
        <v>204328</v>
      </c>
      <c r="G14" s="6">
        <v>181757</v>
      </c>
      <c r="H14" s="6">
        <v>115635</v>
      </c>
      <c r="I14" s="6">
        <v>161345</v>
      </c>
      <c r="J14" s="15">
        <f t="shared" si="0"/>
        <v>1001520</v>
      </c>
      <c r="K14" s="6">
        <v>121094</v>
      </c>
      <c r="L14" s="6"/>
      <c r="M14" s="6"/>
      <c r="N14" s="6"/>
      <c r="O14" s="6"/>
      <c r="P14" s="6"/>
      <c r="Q14" s="70">
        <f t="shared" si="1"/>
        <v>121094</v>
      </c>
    </row>
    <row r="15" spans="3:17" x14ac:dyDescent="0.25">
      <c r="C15" s="59" t="s">
        <v>4</v>
      </c>
      <c r="D15" s="63">
        <v>81660</v>
      </c>
      <c r="E15" s="6">
        <v>122780</v>
      </c>
      <c r="F15" s="6">
        <v>113280</v>
      </c>
      <c r="G15" s="6">
        <v>113140</v>
      </c>
      <c r="H15" s="6">
        <v>75330</v>
      </c>
      <c r="I15" s="6">
        <v>64735</v>
      </c>
      <c r="J15" s="15">
        <f t="shared" si="0"/>
        <v>570925</v>
      </c>
      <c r="K15" s="6">
        <v>63920</v>
      </c>
      <c r="L15" s="6">
        <v>100070</v>
      </c>
      <c r="M15" s="6">
        <v>90070</v>
      </c>
      <c r="N15" s="6">
        <v>84660</v>
      </c>
      <c r="O15" s="6">
        <v>124710</v>
      </c>
      <c r="P15" s="6">
        <v>168940</v>
      </c>
      <c r="Q15" s="70">
        <f t="shared" si="1"/>
        <v>632370</v>
      </c>
    </row>
    <row r="16" spans="3:17" x14ac:dyDescent="0.25">
      <c r="C16" s="59" t="s">
        <v>49</v>
      </c>
      <c r="D16" s="63">
        <v>198640</v>
      </c>
      <c r="E16" s="6">
        <v>240615</v>
      </c>
      <c r="F16" s="6">
        <v>245745</v>
      </c>
      <c r="G16" s="6">
        <v>181510</v>
      </c>
      <c r="H16" s="6">
        <v>174655</v>
      </c>
      <c r="I16" s="6">
        <v>135650</v>
      </c>
      <c r="J16" s="15">
        <f t="shared" si="0"/>
        <v>1176815</v>
      </c>
      <c r="K16" s="6">
        <v>103770</v>
      </c>
      <c r="L16" s="6">
        <v>1700</v>
      </c>
      <c r="M16" s="6"/>
      <c r="N16" s="6"/>
      <c r="O16" s="6"/>
      <c r="P16" s="6"/>
      <c r="Q16" s="70">
        <f t="shared" si="1"/>
        <v>105470</v>
      </c>
    </row>
    <row r="17" spans="3:17" x14ac:dyDescent="0.25">
      <c r="C17" s="59" t="s">
        <v>14</v>
      </c>
      <c r="D17" s="63">
        <v>122470</v>
      </c>
      <c r="E17" s="6">
        <v>103190</v>
      </c>
      <c r="F17" s="6">
        <v>106560</v>
      </c>
      <c r="G17" s="6">
        <v>97735</v>
      </c>
      <c r="H17" s="6">
        <v>100970</v>
      </c>
      <c r="I17" s="6">
        <v>80710</v>
      </c>
      <c r="J17" s="15">
        <f t="shared" si="0"/>
        <v>611635</v>
      </c>
      <c r="K17" s="6">
        <v>79060</v>
      </c>
      <c r="L17" s="6">
        <v>66380</v>
      </c>
      <c r="M17" s="6">
        <v>82600</v>
      </c>
      <c r="N17" s="6">
        <v>100460</v>
      </c>
      <c r="O17" s="6">
        <v>101880</v>
      </c>
      <c r="P17" s="6">
        <v>97600</v>
      </c>
      <c r="Q17" s="70">
        <f t="shared" si="1"/>
        <v>527980</v>
      </c>
    </row>
    <row r="18" spans="3:17" x14ac:dyDescent="0.25">
      <c r="C18" s="59" t="s">
        <v>8</v>
      </c>
      <c r="D18" s="63"/>
      <c r="E18" s="6"/>
      <c r="F18" s="6"/>
      <c r="G18" s="6"/>
      <c r="H18" s="6"/>
      <c r="I18" s="6"/>
      <c r="J18" s="15">
        <f t="shared" si="0"/>
        <v>0</v>
      </c>
      <c r="K18" s="6"/>
      <c r="L18" s="6"/>
      <c r="M18" s="6"/>
      <c r="N18" s="6"/>
      <c r="O18" s="6"/>
      <c r="P18" s="6"/>
      <c r="Q18" s="70">
        <f t="shared" si="1"/>
        <v>0</v>
      </c>
    </row>
    <row r="19" spans="3:17" x14ac:dyDescent="0.25">
      <c r="C19" s="59" t="s">
        <v>50</v>
      </c>
      <c r="D19" s="63">
        <v>215000</v>
      </c>
      <c r="E19" s="6">
        <v>186495</v>
      </c>
      <c r="F19" s="6">
        <v>215895</v>
      </c>
      <c r="G19" s="6">
        <v>171345</v>
      </c>
      <c r="H19" s="6">
        <v>115360</v>
      </c>
      <c r="I19" s="6">
        <v>131380</v>
      </c>
      <c r="J19" s="15">
        <f t="shared" si="0"/>
        <v>1035475</v>
      </c>
      <c r="K19" s="6">
        <v>95280</v>
      </c>
      <c r="L19" s="6">
        <v>127750</v>
      </c>
      <c r="M19" s="6">
        <v>151470</v>
      </c>
      <c r="N19" s="6">
        <v>124370</v>
      </c>
      <c r="O19" s="6">
        <v>202770</v>
      </c>
      <c r="P19" s="6">
        <v>310665</v>
      </c>
      <c r="Q19" s="70">
        <f t="shared" si="1"/>
        <v>1012305</v>
      </c>
    </row>
    <row r="20" spans="3:17" x14ac:dyDescent="0.25">
      <c r="C20" s="59" t="s">
        <v>51</v>
      </c>
      <c r="D20" s="63">
        <v>216190</v>
      </c>
      <c r="E20" s="6">
        <v>227705</v>
      </c>
      <c r="F20" s="6">
        <v>205380</v>
      </c>
      <c r="G20" s="6">
        <v>267660</v>
      </c>
      <c r="H20" s="6">
        <v>170645</v>
      </c>
      <c r="I20" s="6">
        <v>151305</v>
      </c>
      <c r="J20" s="15">
        <f t="shared" si="0"/>
        <v>1238885</v>
      </c>
      <c r="K20" s="6">
        <v>144093</v>
      </c>
      <c r="L20" s="6">
        <v>118355</v>
      </c>
      <c r="M20" s="6">
        <v>158440</v>
      </c>
      <c r="N20" s="6">
        <v>207930</v>
      </c>
      <c r="O20" s="6">
        <v>215960</v>
      </c>
      <c r="P20" s="6">
        <v>412650</v>
      </c>
      <c r="Q20" s="70">
        <f t="shared" si="1"/>
        <v>1257428</v>
      </c>
    </row>
    <row r="21" spans="3:17" x14ac:dyDescent="0.25">
      <c r="C21" s="59" t="s">
        <v>11</v>
      </c>
      <c r="D21" s="63"/>
      <c r="E21" s="6"/>
      <c r="F21" s="6"/>
      <c r="G21" s="6"/>
      <c r="H21" s="6"/>
      <c r="I21" s="6"/>
      <c r="J21" s="15">
        <f t="shared" si="0"/>
        <v>0</v>
      </c>
      <c r="K21" s="6"/>
      <c r="L21" s="6">
        <v>139513</v>
      </c>
      <c r="M21" s="6">
        <v>124516</v>
      </c>
      <c r="N21" s="6">
        <v>160191</v>
      </c>
      <c r="O21" s="6">
        <v>117856</v>
      </c>
      <c r="P21" s="6">
        <v>287155</v>
      </c>
      <c r="Q21" s="70">
        <f t="shared" si="1"/>
        <v>829231</v>
      </c>
    </row>
    <row r="22" spans="3:17" x14ac:dyDescent="0.25">
      <c r="C22" s="59" t="s">
        <v>12</v>
      </c>
      <c r="D22" s="63"/>
      <c r="E22" s="6"/>
      <c r="F22" s="6"/>
      <c r="G22" s="6"/>
      <c r="H22" s="6"/>
      <c r="I22" s="6"/>
      <c r="J22" s="15">
        <f t="shared" si="0"/>
        <v>0</v>
      </c>
      <c r="K22" s="6"/>
      <c r="L22" s="6">
        <v>27020</v>
      </c>
      <c r="M22" s="6">
        <v>49400</v>
      </c>
      <c r="N22" s="6">
        <v>31690</v>
      </c>
      <c r="O22" s="6">
        <v>26810</v>
      </c>
      <c r="P22" s="6">
        <v>43845</v>
      </c>
      <c r="Q22" s="70">
        <f t="shared" si="1"/>
        <v>178765</v>
      </c>
    </row>
    <row r="23" spans="3:17" x14ac:dyDescent="0.25">
      <c r="C23" s="59" t="s">
        <v>6</v>
      </c>
      <c r="D23" s="63">
        <v>61290</v>
      </c>
      <c r="E23" s="6">
        <v>96180</v>
      </c>
      <c r="F23" s="6">
        <v>50170</v>
      </c>
      <c r="G23" s="6">
        <v>55615</v>
      </c>
      <c r="H23" s="6">
        <v>43890</v>
      </c>
      <c r="I23" s="6">
        <v>29630</v>
      </c>
      <c r="J23" s="15">
        <f t="shared" si="0"/>
        <v>336775</v>
      </c>
      <c r="K23" s="6">
        <v>49620</v>
      </c>
      <c r="L23" s="6"/>
      <c r="M23" s="6"/>
      <c r="N23" s="6"/>
      <c r="O23" s="6"/>
      <c r="P23" s="6"/>
      <c r="Q23" s="70">
        <f t="shared" si="1"/>
        <v>49620</v>
      </c>
    </row>
    <row r="24" spans="3:17" x14ac:dyDescent="0.25">
      <c r="C24" s="59" t="s">
        <v>52</v>
      </c>
      <c r="D24" s="63">
        <v>184290</v>
      </c>
      <c r="E24" s="6">
        <v>184340</v>
      </c>
      <c r="F24" s="6">
        <v>214580</v>
      </c>
      <c r="G24" s="6">
        <v>154070</v>
      </c>
      <c r="H24" s="6">
        <v>113620</v>
      </c>
      <c r="I24" s="6">
        <v>154405</v>
      </c>
      <c r="J24" s="15">
        <f t="shared" si="0"/>
        <v>1005305</v>
      </c>
      <c r="K24" s="6">
        <v>150920</v>
      </c>
      <c r="L24" s="6">
        <v>146500</v>
      </c>
      <c r="M24" s="6">
        <v>138340</v>
      </c>
      <c r="N24" s="6">
        <v>212130</v>
      </c>
      <c r="O24" s="6">
        <v>228685</v>
      </c>
      <c r="P24" s="6">
        <v>213665</v>
      </c>
      <c r="Q24" s="70">
        <f t="shared" si="1"/>
        <v>1090240</v>
      </c>
    </row>
    <row r="25" spans="3:17" x14ac:dyDescent="0.25">
      <c r="C25" s="59" t="s">
        <v>5</v>
      </c>
      <c r="D25" s="63">
        <v>85020</v>
      </c>
      <c r="E25" s="6">
        <v>95510</v>
      </c>
      <c r="F25" s="6">
        <v>82490</v>
      </c>
      <c r="G25" s="6">
        <v>62370</v>
      </c>
      <c r="H25" s="6">
        <v>80930</v>
      </c>
      <c r="I25" s="6">
        <v>47250</v>
      </c>
      <c r="J25" s="15">
        <f t="shared" si="0"/>
        <v>453570</v>
      </c>
      <c r="K25" s="6">
        <v>45630</v>
      </c>
      <c r="L25" s="6">
        <v>50950</v>
      </c>
      <c r="M25" s="6">
        <v>54450</v>
      </c>
      <c r="N25" s="6">
        <v>32630</v>
      </c>
      <c r="O25" s="6">
        <v>80560</v>
      </c>
      <c r="P25" s="6">
        <v>44870</v>
      </c>
      <c r="Q25" s="70">
        <f t="shared" si="1"/>
        <v>309090</v>
      </c>
    </row>
    <row r="26" spans="3:17" ht="16.5" thickBot="1" x14ac:dyDescent="0.3">
      <c r="C26" s="60" t="s">
        <v>3</v>
      </c>
      <c r="D26" s="66"/>
      <c r="E26" s="67"/>
      <c r="F26" s="67"/>
      <c r="G26" s="67"/>
      <c r="H26" s="67"/>
      <c r="I26" s="67"/>
      <c r="J26" s="71">
        <f t="shared" si="0"/>
        <v>0</v>
      </c>
      <c r="K26" s="67"/>
      <c r="L26" s="67"/>
      <c r="M26" s="67"/>
      <c r="N26" s="67"/>
      <c r="O26" s="67"/>
      <c r="P26" s="67">
        <v>800</v>
      </c>
      <c r="Q26" s="72">
        <f t="shared" si="1"/>
        <v>800</v>
      </c>
    </row>
    <row r="27" spans="3:17" x14ac:dyDescent="0.25">
      <c r="C27" s="57"/>
      <c r="D27" s="55"/>
      <c r="E27" s="55"/>
      <c r="F27" s="55"/>
      <c r="G27" s="55"/>
      <c r="H27" s="55"/>
      <c r="I27" s="55"/>
      <c r="J27" s="56"/>
      <c r="K27" s="55"/>
      <c r="L27" s="55"/>
      <c r="M27" s="55"/>
      <c r="N27" s="55"/>
      <c r="O27" s="55"/>
      <c r="P27" s="55"/>
      <c r="Q27" s="56"/>
    </row>
    <row r="28" spans="3:17" ht="16.5" thickBot="1" x14ac:dyDescent="0.3">
      <c r="C28" s="75"/>
      <c r="D28" s="76"/>
      <c r="E28" s="76" t="s">
        <v>103</v>
      </c>
      <c r="F28" s="76"/>
      <c r="G28" s="76"/>
      <c r="H28" s="76"/>
      <c r="I28" s="76"/>
      <c r="J28" s="56"/>
      <c r="K28" s="55"/>
      <c r="L28" s="55"/>
      <c r="M28" s="55"/>
      <c r="N28" s="55"/>
      <c r="O28" s="55"/>
      <c r="P28" s="55"/>
      <c r="Q28" s="56"/>
    </row>
    <row r="29" spans="3:17" s="1" customFormat="1" ht="21" x14ac:dyDescent="0.25">
      <c r="C29" s="174" t="s">
        <v>53</v>
      </c>
      <c r="D29" s="169">
        <v>2025</v>
      </c>
      <c r="E29" s="170"/>
      <c r="F29" s="170"/>
      <c r="G29" s="170"/>
      <c r="H29" s="170"/>
      <c r="I29" s="170"/>
      <c r="J29" s="171"/>
      <c r="Q29" s="13"/>
    </row>
    <row r="30" spans="3:17" s="13" customFormat="1" x14ac:dyDescent="0.25">
      <c r="C30" s="175"/>
      <c r="D30" s="61" t="s">
        <v>18</v>
      </c>
      <c r="E30" s="11" t="s">
        <v>19</v>
      </c>
      <c r="F30" s="11" t="s">
        <v>20</v>
      </c>
      <c r="G30" s="11" t="s">
        <v>21</v>
      </c>
      <c r="H30" s="11" t="s">
        <v>22</v>
      </c>
      <c r="I30" s="11" t="s">
        <v>23</v>
      </c>
      <c r="J30" s="62" t="s">
        <v>45</v>
      </c>
    </row>
    <row r="31" spans="3:17" x14ac:dyDescent="0.25">
      <c r="C31" s="59" t="s">
        <v>2</v>
      </c>
      <c r="D31" s="63">
        <v>353350</v>
      </c>
      <c r="E31" s="6">
        <v>316050</v>
      </c>
      <c r="F31" s="6">
        <v>251170</v>
      </c>
      <c r="G31" s="6">
        <v>160360</v>
      </c>
      <c r="H31" s="6">
        <v>191430</v>
      </c>
      <c r="I31" s="6">
        <v>209880</v>
      </c>
      <c r="J31" s="64">
        <f>SUM(D31:I31)</f>
        <v>1482240</v>
      </c>
    </row>
    <row r="32" spans="3:17" x14ac:dyDescent="0.25">
      <c r="C32" s="59" t="s">
        <v>7</v>
      </c>
      <c r="D32" s="63">
        <v>400130</v>
      </c>
      <c r="E32" s="6">
        <v>452700</v>
      </c>
      <c r="F32" s="6">
        <v>271760</v>
      </c>
      <c r="G32" s="6">
        <v>185520</v>
      </c>
      <c r="H32" s="6">
        <v>263170</v>
      </c>
      <c r="I32" s="6">
        <v>182330</v>
      </c>
      <c r="J32" s="64">
        <f>SUM(D32:I32)</f>
        <v>1755610</v>
      </c>
    </row>
    <row r="33" spans="3:10" x14ac:dyDescent="0.25">
      <c r="C33" s="59" t="s">
        <v>9</v>
      </c>
      <c r="D33" s="63">
        <v>82170</v>
      </c>
      <c r="E33" s="6">
        <v>147640</v>
      </c>
      <c r="F33" s="6">
        <v>33230</v>
      </c>
      <c r="G33" s="6">
        <v>90770</v>
      </c>
      <c r="H33" s="6">
        <v>37050</v>
      </c>
      <c r="I33" s="6">
        <v>46980</v>
      </c>
      <c r="J33" s="64">
        <f>SUM(D33:I33)</f>
        <v>437840</v>
      </c>
    </row>
    <row r="34" spans="3:10" x14ac:dyDescent="0.25">
      <c r="C34" s="59" t="s">
        <v>10</v>
      </c>
      <c r="D34" s="63">
        <v>202630</v>
      </c>
      <c r="E34" s="6">
        <v>420345</v>
      </c>
      <c r="F34" s="6">
        <v>124210</v>
      </c>
      <c r="G34" s="6">
        <v>164660</v>
      </c>
      <c r="H34" s="6">
        <v>105630</v>
      </c>
      <c r="I34" s="6">
        <v>117620</v>
      </c>
      <c r="J34" s="64">
        <f>SUM(D34:I34)</f>
        <v>1135095</v>
      </c>
    </row>
    <row r="35" spans="3:10" x14ac:dyDescent="0.25">
      <c r="C35" s="59" t="s">
        <v>46</v>
      </c>
      <c r="D35" s="63"/>
      <c r="E35" s="6"/>
      <c r="F35" s="6"/>
      <c r="G35" s="6"/>
      <c r="H35" s="6"/>
      <c r="I35" s="6"/>
      <c r="J35" s="65"/>
    </row>
    <row r="36" spans="3:10" x14ac:dyDescent="0.25">
      <c r="C36" s="59" t="s">
        <v>13</v>
      </c>
      <c r="D36" s="63">
        <v>294095</v>
      </c>
      <c r="E36" s="6">
        <v>277775</v>
      </c>
      <c r="F36" s="6">
        <v>221240</v>
      </c>
      <c r="G36" s="6">
        <v>177480</v>
      </c>
      <c r="H36" s="6">
        <v>139440</v>
      </c>
      <c r="I36" s="6">
        <v>169750</v>
      </c>
      <c r="J36" s="64">
        <f>SUM(D36:I36)</f>
        <v>1279780</v>
      </c>
    </row>
    <row r="37" spans="3:10" x14ac:dyDescent="0.25">
      <c r="C37" s="59" t="s">
        <v>47</v>
      </c>
      <c r="D37" s="63"/>
      <c r="E37" s="6"/>
      <c r="F37" s="6"/>
      <c r="G37" s="6"/>
      <c r="H37" s="6"/>
      <c r="I37" s="6"/>
      <c r="J37" s="65"/>
    </row>
    <row r="38" spans="3:10" x14ac:dyDescent="0.25">
      <c r="C38" s="59" t="s">
        <v>48</v>
      </c>
      <c r="D38" s="63"/>
      <c r="E38" s="6"/>
      <c r="F38" s="6"/>
      <c r="G38" s="6"/>
      <c r="H38" s="6"/>
      <c r="I38" s="6"/>
      <c r="J38" s="65"/>
    </row>
    <row r="39" spans="3:10" x14ac:dyDescent="0.25">
      <c r="C39" s="59" t="s">
        <v>4</v>
      </c>
      <c r="D39" s="63">
        <v>145300</v>
      </c>
      <c r="E39" s="6">
        <v>166930</v>
      </c>
      <c r="F39" s="6">
        <v>79810</v>
      </c>
      <c r="G39" s="6">
        <v>107690</v>
      </c>
      <c r="H39" s="6">
        <v>94560</v>
      </c>
      <c r="I39" s="6">
        <v>97090</v>
      </c>
      <c r="J39" s="64">
        <f>SUM(D39:I39)</f>
        <v>691380</v>
      </c>
    </row>
    <row r="40" spans="3:10" x14ac:dyDescent="0.25">
      <c r="C40" s="59" t="s">
        <v>49</v>
      </c>
      <c r="D40" s="63"/>
      <c r="E40" s="6"/>
      <c r="F40" s="6"/>
      <c r="G40" s="6"/>
      <c r="H40" s="6"/>
      <c r="I40" s="6"/>
      <c r="J40" s="65"/>
    </row>
    <row r="41" spans="3:10" x14ac:dyDescent="0.25">
      <c r="C41" s="59" t="s">
        <v>14</v>
      </c>
      <c r="D41" s="63">
        <v>107100</v>
      </c>
      <c r="E41" s="6">
        <v>104140</v>
      </c>
      <c r="F41" s="6">
        <v>64190</v>
      </c>
      <c r="G41" s="6">
        <v>77525</v>
      </c>
      <c r="H41" s="6">
        <v>69770</v>
      </c>
      <c r="I41" s="6">
        <v>71390</v>
      </c>
      <c r="J41" s="64">
        <f t="shared" ref="J41:J50" si="2">SUM(D41:I41)</f>
        <v>494115</v>
      </c>
    </row>
    <row r="42" spans="3:10" x14ac:dyDescent="0.25">
      <c r="C42" s="59" t="s">
        <v>8</v>
      </c>
      <c r="D42" s="63"/>
      <c r="E42" s="6"/>
      <c r="F42" s="6">
        <v>211280</v>
      </c>
      <c r="G42" s="6">
        <v>156575</v>
      </c>
      <c r="H42" s="6">
        <v>181320</v>
      </c>
      <c r="I42" s="6">
        <v>129340</v>
      </c>
      <c r="J42" s="64">
        <f t="shared" si="2"/>
        <v>678515</v>
      </c>
    </row>
    <row r="43" spans="3:10" x14ac:dyDescent="0.25">
      <c r="C43" s="59" t="s">
        <v>50</v>
      </c>
      <c r="D43" s="63">
        <v>272180</v>
      </c>
      <c r="E43" s="6">
        <v>408550</v>
      </c>
      <c r="F43" s="6">
        <v>18660</v>
      </c>
      <c r="G43" s="6"/>
      <c r="H43" s="6"/>
      <c r="I43" s="6"/>
      <c r="J43" s="64">
        <f t="shared" si="2"/>
        <v>699390</v>
      </c>
    </row>
    <row r="44" spans="3:10" x14ac:dyDescent="0.25">
      <c r="C44" s="59" t="s">
        <v>51</v>
      </c>
      <c r="D44" s="63">
        <v>800</v>
      </c>
      <c r="E44" s="6"/>
      <c r="F44" s="6"/>
      <c r="G44" s="6"/>
      <c r="H44" s="6"/>
      <c r="I44" s="6"/>
      <c r="J44" s="64">
        <f t="shared" si="2"/>
        <v>800</v>
      </c>
    </row>
    <row r="45" spans="3:10" x14ac:dyDescent="0.25">
      <c r="C45" s="59" t="s">
        <v>11</v>
      </c>
      <c r="D45" s="63">
        <v>263224</v>
      </c>
      <c r="E45" s="6">
        <v>337270</v>
      </c>
      <c r="F45" s="6">
        <v>162136</v>
      </c>
      <c r="G45" s="6">
        <v>120147</v>
      </c>
      <c r="H45" s="6">
        <v>166688</v>
      </c>
      <c r="I45" s="6">
        <v>138394</v>
      </c>
      <c r="J45" s="64">
        <f t="shared" si="2"/>
        <v>1187859</v>
      </c>
    </row>
    <row r="46" spans="3:10" x14ac:dyDescent="0.25">
      <c r="C46" s="59" t="s">
        <v>12</v>
      </c>
      <c r="D46" s="63">
        <v>102070</v>
      </c>
      <c r="E46" s="6">
        <v>138140</v>
      </c>
      <c r="F46" s="6">
        <v>78450</v>
      </c>
      <c r="G46" s="6">
        <v>24280</v>
      </c>
      <c r="H46" s="6">
        <v>44520</v>
      </c>
      <c r="I46" s="6">
        <v>69890</v>
      </c>
      <c r="J46" s="64">
        <f t="shared" si="2"/>
        <v>457350</v>
      </c>
    </row>
    <row r="47" spans="3:10" x14ac:dyDescent="0.25">
      <c r="C47" s="59" t="s">
        <v>6</v>
      </c>
      <c r="D47" s="63"/>
      <c r="E47" s="6"/>
      <c r="F47" s="6">
        <v>196630</v>
      </c>
      <c r="G47" s="6">
        <v>179515</v>
      </c>
      <c r="H47" s="6">
        <v>202750</v>
      </c>
      <c r="I47" s="6">
        <v>148000</v>
      </c>
      <c r="J47" s="64">
        <f t="shared" si="2"/>
        <v>726895</v>
      </c>
    </row>
    <row r="48" spans="3:10" x14ac:dyDescent="0.25">
      <c r="C48" s="59" t="s">
        <v>52</v>
      </c>
      <c r="D48" s="63">
        <v>248690</v>
      </c>
      <c r="E48" s="6">
        <v>288865</v>
      </c>
      <c r="F48" s="6">
        <v>2000</v>
      </c>
      <c r="G48" s="6"/>
      <c r="H48" s="6"/>
      <c r="I48" s="6"/>
      <c r="J48" s="64">
        <f t="shared" si="2"/>
        <v>539555</v>
      </c>
    </row>
    <row r="49" spans="2:10" x14ac:dyDescent="0.25">
      <c r="C49" s="59" t="s">
        <v>5</v>
      </c>
      <c r="D49" s="63">
        <v>102470</v>
      </c>
      <c r="E49" s="6">
        <v>118050</v>
      </c>
      <c r="F49" s="6">
        <v>53530</v>
      </c>
      <c r="G49" s="6">
        <v>59020</v>
      </c>
      <c r="H49" s="6">
        <v>43090</v>
      </c>
      <c r="I49" s="6">
        <v>62000</v>
      </c>
      <c r="J49" s="64">
        <f t="shared" si="2"/>
        <v>438160</v>
      </c>
    </row>
    <row r="50" spans="2:10" ht="16.5" thickBot="1" x14ac:dyDescent="0.3">
      <c r="C50" s="60" t="s">
        <v>3</v>
      </c>
      <c r="D50" s="66">
        <v>282085</v>
      </c>
      <c r="E50" s="67">
        <v>309240</v>
      </c>
      <c r="F50" s="67">
        <v>198290</v>
      </c>
      <c r="G50" s="67">
        <v>141880</v>
      </c>
      <c r="H50" s="67">
        <v>206530</v>
      </c>
      <c r="I50" s="67">
        <v>160100</v>
      </c>
      <c r="J50" s="68">
        <f t="shared" si="2"/>
        <v>1298125</v>
      </c>
    </row>
    <row r="51" spans="2:10" x14ac:dyDescent="0.25">
      <c r="C51" s="57"/>
      <c r="D51" s="55"/>
      <c r="E51" s="55"/>
      <c r="F51" s="55"/>
      <c r="G51" s="55"/>
      <c r="H51" s="55"/>
      <c r="I51" s="55"/>
      <c r="J51" s="58"/>
    </row>
    <row r="53" spans="2:10" ht="23.25" x14ac:dyDescent="0.35">
      <c r="C53" s="165"/>
      <c r="D53" s="165"/>
    </row>
    <row r="54" spans="2:10" ht="24" thickBot="1" x14ac:dyDescent="0.4">
      <c r="B54" s="165" t="s">
        <v>101</v>
      </c>
      <c r="C54" s="165"/>
      <c r="D54" s="165"/>
      <c r="E54" s="2"/>
    </row>
    <row r="55" spans="2:10" ht="16.5" thickBot="1" x14ac:dyDescent="0.3">
      <c r="B55" s="80" t="s">
        <v>99</v>
      </c>
      <c r="C55" s="81" t="s">
        <v>53</v>
      </c>
      <c r="D55" s="82" t="s">
        <v>17</v>
      </c>
      <c r="E55" s="23"/>
    </row>
    <row r="56" spans="2:10" x14ac:dyDescent="0.25">
      <c r="B56" s="78">
        <v>1</v>
      </c>
      <c r="C56" s="79" t="s">
        <v>7</v>
      </c>
      <c r="D56" s="79">
        <v>2816355</v>
      </c>
      <c r="E56" s="23"/>
    </row>
    <row r="57" spans="2:10" x14ac:dyDescent="0.25">
      <c r="B57" s="73">
        <v>2</v>
      </c>
      <c r="C57" s="74" t="s">
        <v>51</v>
      </c>
      <c r="D57" s="74">
        <v>2496313</v>
      </c>
      <c r="E57" s="23"/>
    </row>
    <row r="58" spans="2:10" x14ac:dyDescent="0.25">
      <c r="B58" s="73">
        <v>3</v>
      </c>
      <c r="C58" s="74" t="s">
        <v>52</v>
      </c>
      <c r="D58" s="74">
        <v>2095545</v>
      </c>
      <c r="E58" s="23"/>
    </row>
    <row r="59" spans="2:10" x14ac:dyDescent="0.25">
      <c r="B59" s="4">
        <v>4</v>
      </c>
      <c r="C59" s="6" t="s">
        <v>50</v>
      </c>
      <c r="D59" s="6">
        <v>2047780</v>
      </c>
      <c r="E59" s="23"/>
    </row>
    <row r="60" spans="2:10" x14ac:dyDescent="0.25">
      <c r="B60" s="4">
        <v>5</v>
      </c>
      <c r="C60" s="6" t="s">
        <v>10</v>
      </c>
      <c r="D60" s="6">
        <v>1692990</v>
      </c>
      <c r="E60" s="23"/>
    </row>
    <row r="61" spans="2:10" x14ac:dyDescent="0.25">
      <c r="B61" s="4">
        <v>6</v>
      </c>
      <c r="C61" s="6" t="s">
        <v>13</v>
      </c>
      <c r="D61" s="6">
        <v>1343170</v>
      </c>
      <c r="E61" s="23"/>
    </row>
    <row r="62" spans="2:10" x14ac:dyDescent="0.25">
      <c r="B62" s="4">
        <v>7</v>
      </c>
      <c r="C62" s="6" t="s">
        <v>49</v>
      </c>
      <c r="D62" s="6">
        <v>1282285</v>
      </c>
      <c r="E62" s="23"/>
    </row>
    <row r="63" spans="2:10" x14ac:dyDescent="0.25">
      <c r="B63" s="4">
        <v>8</v>
      </c>
      <c r="C63" s="6" t="s">
        <v>46</v>
      </c>
      <c r="D63" s="6">
        <v>1270650</v>
      </c>
      <c r="E63" s="23"/>
    </row>
    <row r="64" spans="2:10" x14ac:dyDescent="0.25">
      <c r="B64" s="4">
        <v>9</v>
      </c>
      <c r="C64" s="6" t="s">
        <v>4</v>
      </c>
      <c r="D64" s="6">
        <v>1203295</v>
      </c>
      <c r="E64" s="23"/>
    </row>
    <row r="65" spans="2:5" x14ac:dyDescent="0.25">
      <c r="B65" s="4">
        <v>10</v>
      </c>
      <c r="C65" s="6" t="s">
        <v>14</v>
      </c>
      <c r="D65" s="6">
        <v>1139615</v>
      </c>
      <c r="E65" s="23"/>
    </row>
    <row r="66" spans="2:5" x14ac:dyDescent="0.25">
      <c r="B66" s="4">
        <v>11</v>
      </c>
      <c r="C66" s="6" t="s">
        <v>48</v>
      </c>
      <c r="D66" s="6">
        <v>1122614</v>
      </c>
      <c r="E66" s="23"/>
    </row>
    <row r="67" spans="2:5" x14ac:dyDescent="0.25">
      <c r="B67" s="4">
        <v>12</v>
      </c>
      <c r="C67" s="6" t="s">
        <v>2</v>
      </c>
      <c r="D67" s="6">
        <v>1045940</v>
      </c>
      <c r="E67" s="23"/>
    </row>
    <row r="68" spans="2:5" x14ac:dyDescent="0.25">
      <c r="B68" s="4">
        <v>13</v>
      </c>
      <c r="C68" s="6" t="s">
        <v>11</v>
      </c>
      <c r="D68" s="6">
        <v>829231</v>
      </c>
      <c r="E68" s="23"/>
    </row>
    <row r="69" spans="2:5" x14ac:dyDescent="0.25">
      <c r="B69" s="4">
        <v>14</v>
      </c>
      <c r="C69" s="6" t="s">
        <v>5</v>
      </c>
      <c r="D69" s="6">
        <v>762660</v>
      </c>
      <c r="E69" s="23"/>
    </row>
    <row r="70" spans="2:5" x14ac:dyDescent="0.25">
      <c r="B70" s="4">
        <v>15</v>
      </c>
      <c r="C70" s="6" t="s">
        <v>6</v>
      </c>
      <c r="D70" s="6">
        <v>386395</v>
      </c>
      <c r="E70" s="23"/>
    </row>
    <row r="71" spans="2:5" x14ac:dyDescent="0.25">
      <c r="B71" s="4">
        <v>16</v>
      </c>
      <c r="C71" s="6" t="s">
        <v>9</v>
      </c>
      <c r="D71" s="6">
        <v>287720</v>
      </c>
      <c r="E71" s="23"/>
    </row>
    <row r="72" spans="2:5" x14ac:dyDescent="0.25">
      <c r="B72" s="4">
        <v>17</v>
      </c>
      <c r="C72" s="6" t="s">
        <v>12</v>
      </c>
      <c r="D72" s="6">
        <v>178765</v>
      </c>
      <c r="E72" s="23"/>
    </row>
    <row r="73" spans="2:5" x14ac:dyDescent="0.25">
      <c r="B73" s="4">
        <v>18</v>
      </c>
      <c r="C73" s="6" t="s">
        <v>47</v>
      </c>
      <c r="D73" s="6">
        <v>32050</v>
      </c>
      <c r="E73" s="23"/>
    </row>
    <row r="74" spans="2:5" x14ac:dyDescent="0.25">
      <c r="B74" s="4">
        <v>19</v>
      </c>
      <c r="C74" s="6" t="s">
        <v>3</v>
      </c>
      <c r="D74" s="6">
        <v>800</v>
      </c>
      <c r="E74" s="23"/>
    </row>
    <row r="75" spans="2:5" x14ac:dyDescent="0.25">
      <c r="B75" s="4">
        <v>20</v>
      </c>
      <c r="C75" s="6" t="s">
        <v>8</v>
      </c>
      <c r="D75" s="6"/>
    </row>
    <row r="77" spans="2:5" ht="21" x14ac:dyDescent="0.25">
      <c r="B77" s="57"/>
      <c r="C77" s="164"/>
      <c r="D77" s="164"/>
    </row>
    <row r="78" spans="2:5" ht="21.75" thickBot="1" x14ac:dyDescent="0.3">
      <c r="B78" s="164" t="s">
        <v>102</v>
      </c>
      <c r="C78" s="164"/>
      <c r="D78" s="164"/>
    </row>
    <row r="79" spans="2:5" ht="16.5" thickBot="1" x14ac:dyDescent="0.3">
      <c r="B79" s="80" t="s">
        <v>100</v>
      </c>
      <c r="C79" s="81" t="s">
        <v>53</v>
      </c>
      <c r="D79" s="82" t="s">
        <v>30</v>
      </c>
    </row>
    <row r="80" spans="2:5" x14ac:dyDescent="0.25">
      <c r="B80" s="78">
        <v>1</v>
      </c>
      <c r="C80" s="79" t="s">
        <v>7</v>
      </c>
      <c r="D80" s="79">
        <v>1755610</v>
      </c>
    </row>
    <row r="81" spans="2:4" x14ac:dyDescent="0.25">
      <c r="B81" s="73">
        <v>2</v>
      </c>
      <c r="C81" s="74" t="s">
        <v>2</v>
      </c>
      <c r="D81" s="74">
        <v>1482240</v>
      </c>
    </row>
    <row r="82" spans="2:4" x14ac:dyDescent="0.25">
      <c r="B82" s="73">
        <v>3</v>
      </c>
      <c r="C82" s="74" t="s">
        <v>3</v>
      </c>
      <c r="D82" s="74">
        <v>1298125</v>
      </c>
    </row>
    <row r="83" spans="2:4" x14ac:dyDescent="0.25">
      <c r="B83" s="4">
        <v>4</v>
      </c>
      <c r="C83" s="6" t="s">
        <v>13</v>
      </c>
      <c r="D83" s="6">
        <v>1279780</v>
      </c>
    </row>
    <row r="84" spans="2:4" x14ac:dyDescent="0.25">
      <c r="B84" s="4">
        <v>5</v>
      </c>
      <c r="C84" s="6" t="s">
        <v>11</v>
      </c>
      <c r="D84" s="6">
        <v>1187859</v>
      </c>
    </row>
    <row r="85" spans="2:4" x14ac:dyDescent="0.25">
      <c r="B85" s="4">
        <v>6</v>
      </c>
      <c r="C85" s="6" t="s">
        <v>10</v>
      </c>
      <c r="D85" s="6">
        <v>1135095</v>
      </c>
    </row>
    <row r="86" spans="2:4" x14ac:dyDescent="0.25">
      <c r="B86" s="4">
        <v>7</v>
      </c>
      <c r="C86" s="6" t="s">
        <v>6</v>
      </c>
      <c r="D86" s="6">
        <v>726895</v>
      </c>
    </row>
    <row r="87" spans="2:4" x14ac:dyDescent="0.25">
      <c r="B87" s="4">
        <v>8</v>
      </c>
      <c r="C87" s="6" t="s">
        <v>50</v>
      </c>
      <c r="D87" s="6">
        <v>699390</v>
      </c>
    </row>
    <row r="88" spans="2:4" x14ac:dyDescent="0.25">
      <c r="B88" s="4">
        <v>9</v>
      </c>
      <c r="C88" s="6" t="s">
        <v>4</v>
      </c>
      <c r="D88" s="6">
        <v>691380</v>
      </c>
    </row>
    <row r="89" spans="2:4" x14ac:dyDescent="0.25">
      <c r="B89" s="4">
        <v>10</v>
      </c>
      <c r="C89" s="6" t="s">
        <v>8</v>
      </c>
      <c r="D89" s="6">
        <v>678515</v>
      </c>
    </row>
    <row r="90" spans="2:4" x14ac:dyDescent="0.25">
      <c r="B90" s="4">
        <v>11</v>
      </c>
      <c r="C90" s="6" t="s">
        <v>52</v>
      </c>
      <c r="D90" s="6">
        <v>539555</v>
      </c>
    </row>
    <row r="91" spans="2:4" x14ac:dyDescent="0.25">
      <c r="B91" s="4">
        <v>12</v>
      </c>
      <c r="C91" s="6" t="s">
        <v>14</v>
      </c>
      <c r="D91" s="6">
        <v>494115</v>
      </c>
    </row>
    <row r="92" spans="2:4" x14ac:dyDescent="0.25">
      <c r="B92" s="4">
        <v>13</v>
      </c>
      <c r="C92" s="6" t="s">
        <v>12</v>
      </c>
      <c r="D92" s="6">
        <v>457350</v>
      </c>
    </row>
    <row r="93" spans="2:4" x14ac:dyDescent="0.25">
      <c r="B93" s="4">
        <v>14</v>
      </c>
      <c r="C93" s="6" t="s">
        <v>5</v>
      </c>
      <c r="D93" s="6">
        <v>438160</v>
      </c>
    </row>
    <row r="94" spans="2:4" x14ac:dyDescent="0.25">
      <c r="B94" s="4">
        <v>15</v>
      </c>
      <c r="C94" s="6" t="s">
        <v>9</v>
      </c>
      <c r="D94" s="6">
        <v>437840</v>
      </c>
    </row>
    <row r="95" spans="2:4" x14ac:dyDescent="0.25">
      <c r="B95" s="4">
        <v>16</v>
      </c>
      <c r="C95" s="6" t="s">
        <v>51</v>
      </c>
      <c r="D95" s="6">
        <v>800</v>
      </c>
    </row>
    <row r="96" spans="2:4" x14ac:dyDescent="0.25">
      <c r="B96" s="4">
        <v>17</v>
      </c>
      <c r="C96" s="6" t="s">
        <v>46</v>
      </c>
      <c r="D96" s="6"/>
    </row>
    <row r="97" spans="2:4" x14ac:dyDescent="0.25">
      <c r="B97" s="4">
        <v>18</v>
      </c>
      <c r="C97" s="6" t="s">
        <v>47</v>
      </c>
      <c r="D97" s="6"/>
    </row>
    <row r="98" spans="2:4" x14ac:dyDescent="0.25">
      <c r="B98" s="4">
        <v>19</v>
      </c>
      <c r="C98" s="6" t="s">
        <v>48</v>
      </c>
      <c r="D98" s="6"/>
    </row>
  </sheetData>
  <mergeCells count="11">
    <mergeCell ref="B78:D78"/>
    <mergeCell ref="C53:D53"/>
    <mergeCell ref="C77:D77"/>
    <mergeCell ref="C1:Q1"/>
    <mergeCell ref="D5:P5"/>
    <mergeCell ref="C2:Q2"/>
    <mergeCell ref="C3:Q3"/>
    <mergeCell ref="D29:J29"/>
    <mergeCell ref="C5:C6"/>
    <mergeCell ref="C29:C30"/>
    <mergeCell ref="B54:D54"/>
  </mergeCells>
  <pageMargins left="0.7" right="0.7" top="0.75" bottom="0.75" header="0.3" footer="0.3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85"/>
  <sheetViews>
    <sheetView topLeftCell="G91" zoomScale="178" zoomScaleNormal="178" workbookViewId="0">
      <selection activeCell="B85" sqref="B85"/>
    </sheetView>
  </sheetViews>
  <sheetFormatPr defaultRowHeight="15" x14ac:dyDescent="0.25"/>
  <cols>
    <col min="2" max="2" width="25.5703125" customWidth="1"/>
    <col min="3" max="3" width="14.85546875" customWidth="1"/>
    <col min="4" max="4" width="14.7109375" customWidth="1"/>
    <col min="5" max="5" width="9.7109375" customWidth="1"/>
    <col min="6" max="6" width="9.85546875" customWidth="1"/>
    <col min="7" max="7" width="10" customWidth="1"/>
    <col min="8" max="8" width="10.42578125" customWidth="1"/>
    <col min="9" max="9" width="13.7109375" customWidth="1"/>
    <col min="10" max="10" width="9.42578125" customWidth="1"/>
    <col min="11" max="11" width="9.7109375" customWidth="1"/>
    <col min="12" max="12" width="9.28515625" customWidth="1"/>
    <col min="13" max="13" width="9.7109375" customWidth="1"/>
    <col min="14" max="14" width="10" customWidth="1"/>
    <col min="15" max="15" width="9.7109375" customWidth="1"/>
    <col min="16" max="16" width="12.7109375" customWidth="1"/>
  </cols>
  <sheetData>
    <row r="2" spans="2:16" ht="21.75" thickBot="1" x14ac:dyDescent="0.4">
      <c r="C2" s="178" t="s">
        <v>134</v>
      </c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2:16" ht="21" x14ac:dyDescent="0.25">
      <c r="B3" s="183" t="s">
        <v>53</v>
      </c>
      <c r="C3" s="180">
        <v>2024</v>
      </c>
      <c r="D3" s="181"/>
      <c r="E3" s="181"/>
      <c r="F3" s="181"/>
      <c r="G3" s="181"/>
      <c r="H3" s="181"/>
      <c r="I3" s="182"/>
      <c r="J3" s="176">
        <v>2025</v>
      </c>
      <c r="K3" s="177"/>
      <c r="L3" s="177"/>
      <c r="M3" s="177"/>
      <c r="N3" s="177"/>
      <c r="O3" s="177"/>
      <c r="P3" s="177"/>
    </row>
    <row r="4" spans="2:16" ht="15.75" x14ac:dyDescent="0.25">
      <c r="B4" s="184"/>
      <c r="C4" s="61" t="s">
        <v>18</v>
      </c>
      <c r="D4" s="11" t="s">
        <v>19</v>
      </c>
      <c r="E4" s="11" t="s">
        <v>20</v>
      </c>
      <c r="F4" s="11" t="s">
        <v>21</v>
      </c>
      <c r="G4" s="11" t="s">
        <v>22</v>
      </c>
      <c r="H4" s="11" t="s">
        <v>23</v>
      </c>
      <c r="I4" s="11" t="s">
        <v>112</v>
      </c>
      <c r="J4" s="61" t="s">
        <v>18</v>
      </c>
      <c r="K4" s="11" t="s">
        <v>19</v>
      </c>
      <c r="L4" s="11" t="s">
        <v>20</v>
      </c>
      <c r="M4" s="11" t="s">
        <v>21</v>
      </c>
      <c r="N4" s="11" t="s">
        <v>22</v>
      </c>
      <c r="O4" s="11" t="s">
        <v>23</v>
      </c>
      <c r="P4" s="62" t="s">
        <v>113</v>
      </c>
    </row>
    <row r="5" spans="2:16" ht="15.75" x14ac:dyDescent="0.25">
      <c r="B5" s="59" t="s">
        <v>2</v>
      </c>
      <c r="C5" s="63"/>
      <c r="D5" s="6"/>
      <c r="E5" s="6"/>
      <c r="F5" s="6"/>
      <c r="G5" s="6"/>
      <c r="H5" s="6"/>
      <c r="I5" s="15">
        <f>SUM(C5:H5)</f>
        <v>0</v>
      </c>
      <c r="J5" s="63">
        <v>353350</v>
      </c>
      <c r="K5" s="6">
        <v>316050</v>
      </c>
      <c r="L5" s="6">
        <v>251170</v>
      </c>
      <c r="M5" s="6">
        <v>160360</v>
      </c>
      <c r="N5" s="6">
        <v>191430</v>
      </c>
      <c r="O5" s="6">
        <v>209880</v>
      </c>
      <c r="P5" s="64">
        <f>SUM(J5:O5)</f>
        <v>1482240</v>
      </c>
    </row>
    <row r="6" spans="2:16" ht="15.75" x14ac:dyDescent="0.25">
      <c r="B6" s="59" t="s">
        <v>7</v>
      </c>
      <c r="C6" s="63">
        <v>206015</v>
      </c>
      <c r="D6" s="6">
        <v>204260</v>
      </c>
      <c r="E6" s="6">
        <v>224390</v>
      </c>
      <c r="F6" s="6">
        <v>175065</v>
      </c>
      <c r="G6" s="6">
        <v>230230</v>
      </c>
      <c r="H6" s="6">
        <v>166810</v>
      </c>
      <c r="I6" s="15">
        <f t="shared" ref="I6:I24" si="0">SUM(C6:H6)</f>
        <v>1206770</v>
      </c>
      <c r="J6" s="63">
        <v>400130</v>
      </c>
      <c r="K6" s="6">
        <v>452700</v>
      </c>
      <c r="L6" s="6">
        <v>271760</v>
      </c>
      <c r="M6" s="6">
        <v>185520</v>
      </c>
      <c r="N6" s="6">
        <v>263170</v>
      </c>
      <c r="O6" s="6">
        <v>182330</v>
      </c>
      <c r="P6" s="64">
        <f>SUM(J6:O6)</f>
        <v>1755610</v>
      </c>
    </row>
    <row r="7" spans="2:16" ht="15.75" x14ac:dyDescent="0.25">
      <c r="B7" s="59" t="s">
        <v>9</v>
      </c>
      <c r="C7" s="63"/>
      <c r="D7" s="6"/>
      <c r="E7" s="6"/>
      <c r="F7" s="6"/>
      <c r="G7" s="6"/>
      <c r="H7" s="6"/>
      <c r="I7" s="15">
        <f t="shared" si="0"/>
        <v>0</v>
      </c>
      <c r="J7" s="63">
        <v>82170</v>
      </c>
      <c r="K7" s="6">
        <v>147640</v>
      </c>
      <c r="L7" s="6">
        <v>33230</v>
      </c>
      <c r="M7" s="6">
        <v>90770</v>
      </c>
      <c r="N7" s="6">
        <v>37050</v>
      </c>
      <c r="O7" s="6">
        <v>46980</v>
      </c>
      <c r="P7" s="64">
        <f>SUM(J7:O7)</f>
        <v>437840</v>
      </c>
    </row>
    <row r="8" spans="2:16" ht="15.75" x14ac:dyDescent="0.25">
      <c r="B8" s="59" t="s">
        <v>10</v>
      </c>
      <c r="C8" s="63">
        <v>162440</v>
      </c>
      <c r="D8" s="6">
        <v>160910</v>
      </c>
      <c r="E8" s="6">
        <v>165550</v>
      </c>
      <c r="F8" s="6">
        <v>134870</v>
      </c>
      <c r="G8" s="6">
        <v>201910</v>
      </c>
      <c r="H8" s="6">
        <v>91750</v>
      </c>
      <c r="I8" s="15">
        <f t="shared" si="0"/>
        <v>917430</v>
      </c>
      <c r="J8" s="63">
        <v>202630</v>
      </c>
      <c r="K8" s="6">
        <v>420345</v>
      </c>
      <c r="L8" s="6">
        <v>124210</v>
      </c>
      <c r="M8" s="6">
        <v>164660</v>
      </c>
      <c r="N8" s="6">
        <v>105630</v>
      </c>
      <c r="O8" s="6">
        <v>117620</v>
      </c>
      <c r="P8" s="64">
        <f>SUM(J8:O8)</f>
        <v>1135095</v>
      </c>
    </row>
    <row r="9" spans="2:16" ht="15.75" x14ac:dyDescent="0.25">
      <c r="B9" s="59" t="s">
        <v>46</v>
      </c>
      <c r="C9" s="63">
        <v>241195</v>
      </c>
      <c r="D9" s="6">
        <v>236280</v>
      </c>
      <c r="E9" s="6">
        <v>235505</v>
      </c>
      <c r="F9" s="6">
        <v>236730</v>
      </c>
      <c r="G9" s="6">
        <v>180635</v>
      </c>
      <c r="H9" s="6">
        <v>140305</v>
      </c>
      <c r="I9" s="15">
        <f t="shared" si="0"/>
        <v>1270650</v>
      </c>
      <c r="J9" s="63"/>
      <c r="K9" s="6"/>
      <c r="L9" s="6"/>
      <c r="M9" s="6"/>
      <c r="N9" s="6"/>
      <c r="O9" s="6"/>
      <c r="P9" s="65"/>
    </row>
    <row r="10" spans="2:16" ht="15.75" x14ac:dyDescent="0.25">
      <c r="B10" s="59" t="s">
        <v>13</v>
      </c>
      <c r="C10" s="63"/>
      <c r="D10" s="6"/>
      <c r="E10" s="6"/>
      <c r="F10" s="6"/>
      <c r="G10" s="6"/>
      <c r="H10" s="6">
        <v>45970</v>
      </c>
      <c r="I10" s="15">
        <f t="shared" si="0"/>
        <v>45970</v>
      </c>
      <c r="J10" s="63">
        <v>294095</v>
      </c>
      <c r="K10" s="6">
        <v>277775</v>
      </c>
      <c r="L10" s="6">
        <v>221240</v>
      </c>
      <c r="M10" s="6">
        <v>177480</v>
      </c>
      <c r="N10" s="6">
        <v>139440</v>
      </c>
      <c r="O10" s="6">
        <v>169750</v>
      </c>
      <c r="P10" s="64">
        <f>SUM(J10:O10)</f>
        <v>1279780</v>
      </c>
    </row>
    <row r="11" spans="2:16" ht="15.75" x14ac:dyDescent="0.25">
      <c r="B11" s="59" t="s">
        <v>47</v>
      </c>
      <c r="C11" s="63">
        <v>32050</v>
      </c>
      <c r="D11" s="6"/>
      <c r="E11" s="6"/>
      <c r="F11" s="6"/>
      <c r="G11" s="6"/>
      <c r="H11" s="6"/>
      <c r="I11" s="15">
        <f t="shared" si="0"/>
        <v>32050</v>
      </c>
      <c r="J11" s="63"/>
      <c r="K11" s="6"/>
      <c r="L11" s="6"/>
      <c r="M11" s="6"/>
      <c r="N11" s="6"/>
      <c r="O11" s="6"/>
      <c r="P11" s="65"/>
    </row>
    <row r="12" spans="2:16" ht="15.75" x14ac:dyDescent="0.25">
      <c r="B12" s="59" t="s">
        <v>48</v>
      </c>
      <c r="C12" s="63">
        <v>174841</v>
      </c>
      <c r="D12" s="6">
        <v>163614</v>
      </c>
      <c r="E12" s="6">
        <v>204328</v>
      </c>
      <c r="F12" s="6">
        <v>181757</v>
      </c>
      <c r="G12" s="6">
        <v>115635</v>
      </c>
      <c r="H12" s="6">
        <v>161345</v>
      </c>
      <c r="I12" s="15">
        <f t="shared" si="0"/>
        <v>1001520</v>
      </c>
      <c r="J12" s="63"/>
      <c r="K12" s="6"/>
      <c r="L12" s="6"/>
      <c r="M12" s="6"/>
      <c r="N12" s="6"/>
      <c r="O12" s="6"/>
      <c r="P12" s="65"/>
    </row>
    <row r="13" spans="2:16" ht="15.75" x14ac:dyDescent="0.25">
      <c r="B13" s="59" t="s">
        <v>4</v>
      </c>
      <c r="C13" s="63">
        <v>81660</v>
      </c>
      <c r="D13" s="6">
        <v>122780</v>
      </c>
      <c r="E13" s="6">
        <v>113280</v>
      </c>
      <c r="F13" s="6">
        <v>113140</v>
      </c>
      <c r="G13" s="6">
        <v>75330</v>
      </c>
      <c r="H13" s="6">
        <v>64735</v>
      </c>
      <c r="I13" s="15">
        <f t="shared" si="0"/>
        <v>570925</v>
      </c>
      <c r="J13" s="63">
        <v>145300</v>
      </c>
      <c r="K13" s="6">
        <v>166930</v>
      </c>
      <c r="L13" s="6">
        <v>79810</v>
      </c>
      <c r="M13" s="6">
        <v>107690</v>
      </c>
      <c r="N13" s="6">
        <v>94560</v>
      </c>
      <c r="O13" s="6">
        <v>97090</v>
      </c>
      <c r="P13" s="64">
        <f>SUM(J13:O13)</f>
        <v>691380</v>
      </c>
    </row>
    <row r="14" spans="2:16" ht="15.75" x14ac:dyDescent="0.25">
      <c r="B14" s="59" t="s">
        <v>49</v>
      </c>
      <c r="C14" s="63">
        <v>198640</v>
      </c>
      <c r="D14" s="6">
        <v>240615</v>
      </c>
      <c r="E14" s="6">
        <v>245745</v>
      </c>
      <c r="F14" s="6">
        <v>181510</v>
      </c>
      <c r="G14" s="6">
        <v>174655</v>
      </c>
      <c r="H14" s="6">
        <v>135650</v>
      </c>
      <c r="I14" s="15">
        <f t="shared" si="0"/>
        <v>1176815</v>
      </c>
      <c r="J14" s="63"/>
      <c r="K14" s="6"/>
      <c r="L14" s="6"/>
      <c r="M14" s="6"/>
      <c r="N14" s="6"/>
      <c r="O14" s="6"/>
      <c r="P14" s="65"/>
    </row>
    <row r="15" spans="2:16" ht="15.75" x14ac:dyDescent="0.25">
      <c r="B15" s="59" t="s">
        <v>14</v>
      </c>
      <c r="C15" s="63">
        <v>122470</v>
      </c>
      <c r="D15" s="6">
        <v>103190</v>
      </c>
      <c r="E15" s="6">
        <v>106560</v>
      </c>
      <c r="F15" s="6">
        <v>97735</v>
      </c>
      <c r="G15" s="6">
        <v>100970</v>
      </c>
      <c r="H15" s="6">
        <v>80710</v>
      </c>
      <c r="I15" s="15">
        <f t="shared" si="0"/>
        <v>611635</v>
      </c>
      <c r="J15" s="63">
        <v>107100</v>
      </c>
      <c r="K15" s="6">
        <v>104140</v>
      </c>
      <c r="L15" s="6">
        <v>64190</v>
      </c>
      <c r="M15" s="6">
        <v>77525</v>
      </c>
      <c r="N15" s="6">
        <v>69770</v>
      </c>
      <c r="O15" s="6">
        <v>71390</v>
      </c>
      <c r="P15" s="64">
        <f t="shared" ref="P15:P24" si="1">SUM(J15:O15)</f>
        <v>494115</v>
      </c>
    </row>
    <row r="16" spans="2:16" ht="15.75" x14ac:dyDescent="0.25">
      <c r="B16" s="59" t="s">
        <v>8</v>
      </c>
      <c r="C16" s="63"/>
      <c r="D16" s="6"/>
      <c r="E16" s="6"/>
      <c r="F16" s="6"/>
      <c r="G16" s="6"/>
      <c r="H16" s="6"/>
      <c r="I16" s="15">
        <f t="shared" si="0"/>
        <v>0</v>
      </c>
      <c r="J16" s="63"/>
      <c r="K16" s="6"/>
      <c r="L16" s="6">
        <v>211280</v>
      </c>
      <c r="M16" s="6">
        <v>156575</v>
      </c>
      <c r="N16" s="6">
        <v>181320</v>
      </c>
      <c r="O16" s="6">
        <v>129340</v>
      </c>
      <c r="P16" s="64">
        <f t="shared" si="1"/>
        <v>678515</v>
      </c>
    </row>
    <row r="17" spans="2:16" ht="15.75" x14ac:dyDescent="0.25">
      <c r="B17" s="59" t="s">
        <v>50</v>
      </c>
      <c r="C17" s="63">
        <v>215000</v>
      </c>
      <c r="D17" s="6">
        <v>186495</v>
      </c>
      <c r="E17" s="6">
        <v>215895</v>
      </c>
      <c r="F17" s="6">
        <v>171345</v>
      </c>
      <c r="G17" s="6">
        <v>115360</v>
      </c>
      <c r="H17" s="6">
        <v>131380</v>
      </c>
      <c r="I17" s="15">
        <f t="shared" si="0"/>
        <v>1035475</v>
      </c>
      <c r="J17" s="63">
        <v>272180</v>
      </c>
      <c r="K17" s="6">
        <v>408550</v>
      </c>
      <c r="L17" s="6">
        <v>18660</v>
      </c>
      <c r="M17" s="6"/>
      <c r="N17" s="6"/>
      <c r="O17" s="6"/>
      <c r="P17" s="64">
        <f t="shared" si="1"/>
        <v>699390</v>
      </c>
    </row>
    <row r="18" spans="2:16" ht="15.75" x14ac:dyDescent="0.25">
      <c r="B18" s="59" t="s">
        <v>51</v>
      </c>
      <c r="C18" s="63">
        <v>216190</v>
      </c>
      <c r="D18" s="6">
        <v>227705</v>
      </c>
      <c r="E18" s="6">
        <v>205380</v>
      </c>
      <c r="F18" s="6">
        <v>267660</v>
      </c>
      <c r="G18" s="6">
        <v>170645</v>
      </c>
      <c r="H18" s="6">
        <v>151305</v>
      </c>
      <c r="I18" s="15">
        <f t="shared" si="0"/>
        <v>1238885</v>
      </c>
      <c r="J18" s="63">
        <v>800</v>
      </c>
      <c r="K18" s="6"/>
      <c r="L18" s="6"/>
      <c r="M18" s="6"/>
      <c r="N18" s="6"/>
      <c r="O18" s="6"/>
      <c r="P18" s="64">
        <f t="shared" si="1"/>
        <v>800</v>
      </c>
    </row>
    <row r="19" spans="2:16" ht="15.75" x14ac:dyDescent="0.25">
      <c r="B19" s="59" t="s">
        <v>11</v>
      </c>
      <c r="C19" s="63"/>
      <c r="D19" s="6"/>
      <c r="E19" s="6"/>
      <c r="F19" s="6"/>
      <c r="G19" s="6"/>
      <c r="H19" s="6"/>
      <c r="I19" s="15">
        <f t="shared" si="0"/>
        <v>0</v>
      </c>
      <c r="J19" s="63">
        <v>263224</v>
      </c>
      <c r="K19" s="6">
        <v>337270</v>
      </c>
      <c r="L19" s="6">
        <v>162136</v>
      </c>
      <c r="M19" s="6">
        <v>120147</v>
      </c>
      <c r="N19" s="6">
        <v>166688</v>
      </c>
      <c r="O19" s="6">
        <v>138394</v>
      </c>
      <c r="P19" s="64">
        <f t="shared" si="1"/>
        <v>1187859</v>
      </c>
    </row>
    <row r="20" spans="2:16" ht="15.75" x14ac:dyDescent="0.25">
      <c r="B20" s="59" t="s">
        <v>12</v>
      </c>
      <c r="C20" s="63"/>
      <c r="D20" s="6"/>
      <c r="E20" s="6"/>
      <c r="F20" s="6"/>
      <c r="G20" s="6"/>
      <c r="H20" s="6"/>
      <c r="I20" s="15">
        <f t="shared" si="0"/>
        <v>0</v>
      </c>
      <c r="J20" s="63">
        <v>102070</v>
      </c>
      <c r="K20" s="6">
        <v>138140</v>
      </c>
      <c r="L20" s="6">
        <v>78450</v>
      </c>
      <c r="M20" s="6">
        <v>24280</v>
      </c>
      <c r="N20" s="6">
        <v>44520</v>
      </c>
      <c r="O20" s="6">
        <v>69890</v>
      </c>
      <c r="P20" s="64">
        <f t="shared" si="1"/>
        <v>457350</v>
      </c>
    </row>
    <row r="21" spans="2:16" ht="15.75" x14ac:dyDescent="0.25">
      <c r="B21" s="59" t="s">
        <v>6</v>
      </c>
      <c r="C21" s="63">
        <v>61290</v>
      </c>
      <c r="D21" s="6">
        <v>96180</v>
      </c>
      <c r="E21" s="6">
        <v>50170</v>
      </c>
      <c r="F21" s="6">
        <v>55615</v>
      </c>
      <c r="G21" s="6">
        <v>43890</v>
      </c>
      <c r="H21" s="6">
        <v>29630</v>
      </c>
      <c r="I21" s="15">
        <f t="shared" si="0"/>
        <v>336775</v>
      </c>
      <c r="J21" s="63"/>
      <c r="K21" s="6"/>
      <c r="L21" s="6">
        <v>196630</v>
      </c>
      <c r="M21" s="6">
        <v>179515</v>
      </c>
      <c r="N21" s="6">
        <v>202750</v>
      </c>
      <c r="O21" s="6">
        <v>148000</v>
      </c>
      <c r="P21" s="64">
        <f t="shared" si="1"/>
        <v>726895</v>
      </c>
    </row>
    <row r="22" spans="2:16" ht="15.75" x14ac:dyDescent="0.25">
      <c r="B22" s="59" t="s">
        <v>52</v>
      </c>
      <c r="C22" s="63">
        <v>184290</v>
      </c>
      <c r="D22" s="6">
        <v>184340</v>
      </c>
      <c r="E22" s="6">
        <v>214580</v>
      </c>
      <c r="F22" s="6">
        <v>154070</v>
      </c>
      <c r="G22" s="6">
        <v>113620</v>
      </c>
      <c r="H22" s="6">
        <v>154405</v>
      </c>
      <c r="I22" s="15">
        <f t="shared" si="0"/>
        <v>1005305</v>
      </c>
      <c r="J22" s="63">
        <v>248690</v>
      </c>
      <c r="K22" s="6">
        <v>288865</v>
      </c>
      <c r="L22" s="6">
        <v>2000</v>
      </c>
      <c r="M22" s="6"/>
      <c r="N22" s="6"/>
      <c r="O22" s="6"/>
      <c r="P22" s="64">
        <f t="shared" si="1"/>
        <v>539555</v>
      </c>
    </row>
    <row r="23" spans="2:16" ht="15.75" x14ac:dyDescent="0.25">
      <c r="B23" s="59" t="s">
        <v>5</v>
      </c>
      <c r="C23" s="63">
        <v>85020</v>
      </c>
      <c r="D23" s="6">
        <v>95510</v>
      </c>
      <c r="E23" s="6">
        <v>82490</v>
      </c>
      <c r="F23" s="6">
        <v>62370</v>
      </c>
      <c r="G23" s="6">
        <v>80930</v>
      </c>
      <c r="H23" s="6">
        <v>47250</v>
      </c>
      <c r="I23" s="15">
        <f t="shared" si="0"/>
        <v>453570</v>
      </c>
      <c r="J23" s="63">
        <v>102470</v>
      </c>
      <c r="K23" s="6">
        <v>118050</v>
      </c>
      <c r="L23" s="6">
        <v>53530</v>
      </c>
      <c r="M23" s="6">
        <v>59020</v>
      </c>
      <c r="N23" s="6">
        <v>43090</v>
      </c>
      <c r="O23" s="6">
        <v>62000</v>
      </c>
      <c r="P23" s="64">
        <f t="shared" si="1"/>
        <v>438160</v>
      </c>
    </row>
    <row r="24" spans="2:16" ht="16.5" thickBot="1" x14ac:dyDescent="0.3">
      <c r="B24" s="60" t="s">
        <v>3</v>
      </c>
      <c r="C24" s="66"/>
      <c r="D24" s="67"/>
      <c r="E24" s="67"/>
      <c r="F24" s="67"/>
      <c r="G24" s="67"/>
      <c r="H24" s="67"/>
      <c r="I24" s="71">
        <f t="shared" si="0"/>
        <v>0</v>
      </c>
      <c r="J24" s="66">
        <v>282085</v>
      </c>
      <c r="K24" s="67">
        <v>309240</v>
      </c>
      <c r="L24" s="67">
        <v>198290</v>
      </c>
      <c r="M24" s="67">
        <v>141880</v>
      </c>
      <c r="N24" s="67">
        <v>206530</v>
      </c>
      <c r="O24" s="67">
        <v>160100</v>
      </c>
      <c r="P24" s="68">
        <f t="shared" si="1"/>
        <v>1298125</v>
      </c>
    </row>
    <row r="64" spans="2:5" ht="18.75" x14ac:dyDescent="0.3">
      <c r="B64" s="185" t="s">
        <v>135</v>
      </c>
      <c r="C64" s="185"/>
      <c r="D64" s="185"/>
      <c r="E64" s="185"/>
    </row>
    <row r="65" spans="2:4" ht="45" x14ac:dyDescent="0.25">
      <c r="B65" s="112" t="s">
        <v>133</v>
      </c>
      <c r="C65" s="115" t="s">
        <v>136</v>
      </c>
      <c r="D65" s="115" t="s">
        <v>137</v>
      </c>
    </row>
    <row r="66" spans="2:4" x14ac:dyDescent="0.25">
      <c r="B66" s="113" t="s">
        <v>2</v>
      </c>
      <c r="C66" s="3">
        <f>I5</f>
        <v>0</v>
      </c>
      <c r="D66" s="3">
        <f>P5</f>
        <v>1482240</v>
      </c>
    </row>
    <row r="67" spans="2:4" x14ac:dyDescent="0.25">
      <c r="B67" s="113" t="s">
        <v>7</v>
      </c>
      <c r="C67" s="3">
        <f>I6</f>
        <v>1206770</v>
      </c>
      <c r="D67" s="3">
        <f t="shared" ref="D67:D85" si="2">P6</f>
        <v>1755610</v>
      </c>
    </row>
    <row r="68" spans="2:4" x14ac:dyDescent="0.25">
      <c r="B68" s="113" t="s">
        <v>9</v>
      </c>
      <c r="C68" s="3">
        <f t="shared" ref="C68:C85" si="3">I7</f>
        <v>0</v>
      </c>
      <c r="D68" s="3">
        <f t="shared" si="2"/>
        <v>437840</v>
      </c>
    </row>
    <row r="69" spans="2:4" x14ac:dyDescent="0.25">
      <c r="B69" s="113" t="s">
        <v>10</v>
      </c>
      <c r="C69" s="3">
        <f t="shared" si="3"/>
        <v>917430</v>
      </c>
      <c r="D69" s="3">
        <f t="shared" si="2"/>
        <v>1135095</v>
      </c>
    </row>
    <row r="70" spans="2:4" x14ac:dyDescent="0.25">
      <c r="B70" s="113" t="s">
        <v>46</v>
      </c>
      <c r="C70" s="3">
        <f t="shared" si="3"/>
        <v>1270650</v>
      </c>
      <c r="D70" s="3">
        <f t="shared" si="2"/>
        <v>0</v>
      </c>
    </row>
    <row r="71" spans="2:4" x14ac:dyDescent="0.25">
      <c r="B71" s="113" t="s">
        <v>13</v>
      </c>
      <c r="C71" s="3">
        <f t="shared" si="3"/>
        <v>45970</v>
      </c>
      <c r="D71" s="3">
        <f t="shared" si="2"/>
        <v>1279780</v>
      </c>
    </row>
    <row r="72" spans="2:4" x14ac:dyDescent="0.25">
      <c r="B72" s="113" t="s">
        <v>47</v>
      </c>
      <c r="C72" s="3">
        <f t="shared" si="3"/>
        <v>32050</v>
      </c>
      <c r="D72" s="3">
        <f t="shared" si="2"/>
        <v>0</v>
      </c>
    </row>
    <row r="73" spans="2:4" x14ac:dyDescent="0.25">
      <c r="B73" s="113" t="s">
        <v>48</v>
      </c>
      <c r="C73" s="3">
        <f t="shared" si="3"/>
        <v>1001520</v>
      </c>
      <c r="D73" s="3">
        <f t="shared" si="2"/>
        <v>0</v>
      </c>
    </row>
    <row r="74" spans="2:4" x14ac:dyDescent="0.25">
      <c r="B74" s="113" t="s">
        <v>4</v>
      </c>
      <c r="C74" s="3">
        <f t="shared" si="3"/>
        <v>570925</v>
      </c>
      <c r="D74" s="3">
        <f t="shared" si="2"/>
        <v>691380</v>
      </c>
    </row>
    <row r="75" spans="2:4" x14ac:dyDescent="0.25">
      <c r="B75" s="113" t="s">
        <v>49</v>
      </c>
      <c r="C75" s="3">
        <f t="shared" si="3"/>
        <v>1176815</v>
      </c>
      <c r="D75" s="3">
        <f t="shared" si="2"/>
        <v>0</v>
      </c>
    </row>
    <row r="76" spans="2:4" x14ac:dyDescent="0.25">
      <c r="B76" s="113" t="s">
        <v>14</v>
      </c>
      <c r="C76" s="3">
        <f t="shared" si="3"/>
        <v>611635</v>
      </c>
      <c r="D76" s="3">
        <f t="shared" si="2"/>
        <v>494115</v>
      </c>
    </row>
    <row r="77" spans="2:4" x14ac:dyDescent="0.25">
      <c r="B77" s="113" t="s">
        <v>8</v>
      </c>
      <c r="C77" s="3">
        <f t="shared" si="3"/>
        <v>0</v>
      </c>
      <c r="D77" s="3">
        <f t="shared" si="2"/>
        <v>678515</v>
      </c>
    </row>
    <row r="78" spans="2:4" x14ac:dyDescent="0.25">
      <c r="B78" s="113" t="s">
        <v>50</v>
      </c>
      <c r="C78" s="3">
        <f t="shared" si="3"/>
        <v>1035475</v>
      </c>
      <c r="D78" s="3">
        <f t="shared" si="2"/>
        <v>699390</v>
      </c>
    </row>
    <row r="79" spans="2:4" x14ac:dyDescent="0.25">
      <c r="B79" s="113" t="s">
        <v>51</v>
      </c>
      <c r="C79" s="3">
        <f t="shared" si="3"/>
        <v>1238885</v>
      </c>
      <c r="D79" s="3">
        <f t="shared" si="2"/>
        <v>800</v>
      </c>
    </row>
    <row r="80" spans="2:4" x14ac:dyDescent="0.25">
      <c r="B80" s="113" t="s">
        <v>11</v>
      </c>
      <c r="C80" s="3">
        <f t="shared" si="3"/>
        <v>0</v>
      </c>
      <c r="D80" s="3">
        <f t="shared" si="2"/>
        <v>1187859</v>
      </c>
    </row>
    <row r="81" spans="2:4" x14ac:dyDescent="0.25">
      <c r="B81" s="113" t="s">
        <v>12</v>
      </c>
      <c r="C81" s="3">
        <f t="shared" si="3"/>
        <v>0</v>
      </c>
      <c r="D81" s="3">
        <f t="shared" si="2"/>
        <v>457350</v>
      </c>
    </row>
    <row r="82" spans="2:4" x14ac:dyDescent="0.25">
      <c r="B82" s="113" t="s">
        <v>6</v>
      </c>
      <c r="C82" s="3">
        <f t="shared" si="3"/>
        <v>336775</v>
      </c>
      <c r="D82" s="3">
        <f t="shared" si="2"/>
        <v>726895</v>
      </c>
    </row>
    <row r="83" spans="2:4" x14ac:dyDescent="0.25">
      <c r="B83" s="113" t="s">
        <v>52</v>
      </c>
      <c r="C83" s="3">
        <f t="shared" si="3"/>
        <v>1005305</v>
      </c>
      <c r="D83" s="3">
        <f t="shared" si="2"/>
        <v>539555</v>
      </c>
    </row>
    <row r="84" spans="2:4" x14ac:dyDescent="0.25">
      <c r="B84" s="113" t="s">
        <v>5</v>
      </c>
      <c r="C84" s="3">
        <f t="shared" si="3"/>
        <v>453570</v>
      </c>
      <c r="D84" s="3">
        <f t="shared" si="2"/>
        <v>438160</v>
      </c>
    </row>
    <row r="85" spans="2:4" ht="15.75" thickBot="1" x14ac:dyDescent="0.3">
      <c r="B85" s="114" t="s">
        <v>3</v>
      </c>
      <c r="C85" s="3">
        <f t="shared" si="3"/>
        <v>0</v>
      </c>
      <c r="D85" s="3">
        <f t="shared" si="2"/>
        <v>1298125</v>
      </c>
    </row>
  </sheetData>
  <mergeCells count="5">
    <mergeCell ref="J3:P3"/>
    <mergeCell ref="C2:P2"/>
    <mergeCell ref="C3:I3"/>
    <mergeCell ref="B3:B4"/>
    <mergeCell ref="B64:E64"/>
  </mergeCells>
  <pageMargins left="0.7" right="0.7" top="0.75" bottom="0.75" header="0.3" footer="0.3"/>
  <pageSetup scale="18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topLeftCell="A16" zoomScale="205" zoomScaleNormal="205" workbookViewId="0">
      <selection activeCell="D15" sqref="D15"/>
    </sheetView>
  </sheetViews>
  <sheetFormatPr defaultRowHeight="15" x14ac:dyDescent="0.25"/>
  <cols>
    <col min="1" max="1" width="18.140625" bestFit="1" customWidth="1"/>
    <col min="2" max="2" width="12" customWidth="1"/>
    <col min="3" max="3" width="11.140625" customWidth="1"/>
    <col min="4" max="4" width="12.42578125" customWidth="1"/>
  </cols>
  <sheetData>
    <row r="1" spans="1:15" ht="26.25" x14ac:dyDescent="0.25">
      <c r="A1" s="138" t="s">
        <v>54</v>
      </c>
      <c r="B1" s="138"/>
      <c r="C1" s="138"/>
      <c r="D1" s="138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8.75" x14ac:dyDescent="0.25">
      <c r="A2" s="134" t="s">
        <v>66</v>
      </c>
      <c r="B2" s="134"/>
      <c r="C2" s="134"/>
      <c r="D2" s="134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ht="18.75" x14ac:dyDescent="0.25">
      <c r="A3" s="134" t="s">
        <v>55</v>
      </c>
      <c r="B3" s="134"/>
      <c r="C3" s="134"/>
      <c r="D3" s="134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5" spans="1:15" s="21" customFormat="1" ht="32.25" customHeight="1" x14ac:dyDescent="0.25">
      <c r="A5" s="20" t="s">
        <v>65</v>
      </c>
      <c r="B5" s="20" t="s">
        <v>62</v>
      </c>
      <c r="C5" s="20" t="s">
        <v>63</v>
      </c>
      <c r="D5" s="20" t="s">
        <v>64</v>
      </c>
    </row>
    <row r="6" spans="1:15" x14ac:dyDescent="0.25">
      <c r="A6" s="5" t="s">
        <v>59</v>
      </c>
      <c r="B6" s="5">
        <v>1439</v>
      </c>
      <c r="C6" s="5">
        <v>1619</v>
      </c>
      <c r="D6" s="5">
        <f>C6-B6</f>
        <v>180</v>
      </c>
    </row>
    <row r="7" spans="1:15" x14ac:dyDescent="0.25">
      <c r="A7" s="5" t="s">
        <v>60</v>
      </c>
      <c r="B7" s="5">
        <v>1619</v>
      </c>
      <c r="C7" s="5">
        <v>1782</v>
      </c>
      <c r="D7" s="5">
        <f>C7-B7</f>
        <v>163</v>
      </c>
    </row>
    <row r="8" spans="1:15" x14ac:dyDescent="0.25">
      <c r="A8" s="5" t="s">
        <v>61</v>
      </c>
      <c r="B8" s="5">
        <v>1782</v>
      </c>
      <c r="C8" s="5">
        <v>1834</v>
      </c>
      <c r="D8" s="5">
        <v>62</v>
      </c>
    </row>
    <row r="12" spans="1:15" ht="15.75" x14ac:dyDescent="0.25">
      <c r="A12" s="20" t="s">
        <v>65</v>
      </c>
      <c r="B12" s="186" t="s">
        <v>64</v>
      </c>
      <c r="C12" s="186"/>
    </row>
    <row r="13" spans="1:15" x14ac:dyDescent="0.25">
      <c r="A13" s="5" t="s">
        <v>59</v>
      </c>
      <c r="B13" s="161">
        <v>180</v>
      </c>
      <c r="C13" s="161"/>
    </row>
    <row r="14" spans="1:15" x14ac:dyDescent="0.25">
      <c r="A14" s="5" t="s">
        <v>60</v>
      </c>
      <c r="B14" s="161">
        <v>163</v>
      </c>
      <c r="C14" s="161"/>
    </row>
    <row r="15" spans="1:15" x14ac:dyDescent="0.25">
      <c r="A15" s="5" t="s">
        <v>61</v>
      </c>
      <c r="B15" s="161">
        <v>62</v>
      </c>
      <c r="C15" s="161"/>
    </row>
  </sheetData>
  <mergeCells count="7">
    <mergeCell ref="B14:C14"/>
    <mergeCell ref="B15:C15"/>
    <mergeCell ref="A1:D1"/>
    <mergeCell ref="A2:D2"/>
    <mergeCell ref="A3:D3"/>
    <mergeCell ref="B12:C12"/>
    <mergeCell ref="B13:C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3"/>
  <sheetViews>
    <sheetView topLeftCell="A37" zoomScale="130" zoomScaleNormal="130" workbookViewId="0">
      <selection activeCell="F325" sqref="F325"/>
    </sheetView>
  </sheetViews>
  <sheetFormatPr defaultRowHeight="15" x14ac:dyDescent="0.25"/>
  <cols>
    <col min="1" max="1" width="26.42578125" bestFit="1" customWidth="1"/>
    <col min="2" max="2" width="16.85546875" customWidth="1"/>
    <col min="3" max="3" width="13.5703125" bestFit="1" customWidth="1"/>
    <col min="5" max="5" width="25.85546875" customWidth="1"/>
    <col min="6" max="6" width="15.140625" bestFit="1" customWidth="1"/>
    <col min="7" max="7" width="13.5703125" bestFit="1" customWidth="1"/>
  </cols>
  <sheetData>
    <row r="1" spans="1:7" ht="26.25" x14ac:dyDescent="0.25">
      <c r="A1" s="138" t="s">
        <v>54</v>
      </c>
      <c r="B1" s="138"/>
      <c r="C1" s="138"/>
      <c r="D1" s="16"/>
      <c r="E1" s="138" t="s">
        <v>54</v>
      </c>
      <c r="F1" s="138"/>
      <c r="G1" s="138"/>
    </row>
    <row r="2" spans="1:7" ht="18.75" x14ac:dyDescent="0.25">
      <c r="A2" s="134" t="s">
        <v>93</v>
      </c>
      <c r="B2" s="134"/>
      <c r="C2" s="134"/>
      <c r="D2" s="17"/>
      <c r="E2" s="134" t="s">
        <v>68</v>
      </c>
      <c r="F2" s="134"/>
      <c r="G2" s="134"/>
    </row>
    <row r="3" spans="1:7" ht="18.75" x14ac:dyDescent="0.25">
      <c r="A3" s="134" t="s">
        <v>91</v>
      </c>
      <c r="B3" s="134"/>
      <c r="C3" s="134"/>
      <c r="D3" s="17"/>
      <c r="E3" s="134" t="s">
        <v>91</v>
      </c>
      <c r="F3" s="134"/>
      <c r="G3" s="134"/>
    </row>
    <row r="5" spans="1:7" s="12" customFormat="1" ht="15.75" x14ac:dyDescent="0.25">
      <c r="A5" s="11" t="s">
        <v>67</v>
      </c>
      <c r="B5" s="11" t="s">
        <v>69</v>
      </c>
      <c r="C5" s="11" t="s">
        <v>70</v>
      </c>
      <c r="E5" s="11" t="s">
        <v>67</v>
      </c>
      <c r="F5" s="11" t="s">
        <v>69</v>
      </c>
      <c r="G5" s="11" t="s">
        <v>70</v>
      </c>
    </row>
    <row r="6" spans="1:7" x14ac:dyDescent="0.25">
      <c r="A6" s="5" t="s">
        <v>8</v>
      </c>
      <c r="B6" s="6">
        <v>284625</v>
      </c>
      <c r="C6" s="6">
        <v>229031</v>
      </c>
      <c r="E6" s="121" t="s">
        <v>117</v>
      </c>
      <c r="F6" s="122">
        <v>225350</v>
      </c>
      <c r="G6" s="122">
        <v>247518</v>
      </c>
    </row>
    <row r="7" spans="1:7" x14ac:dyDescent="0.25">
      <c r="A7" s="5" t="s">
        <v>11</v>
      </c>
      <c r="B7" s="6">
        <v>225350</v>
      </c>
      <c r="C7" s="6">
        <v>201521</v>
      </c>
      <c r="E7" s="5" t="s">
        <v>8</v>
      </c>
      <c r="F7" s="6">
        <v>284625</v>
      </c>
      <c r="G7" s="6">
        <v>222738</v>
      </c>
    </row>
    <row r="8" spans="1:7" x14ac:dyDescent="0.25">
      <c r="A8" s="5" t="s">
        <v>2</v>
      </c>
      <c r="B8" s="6">
        <v>209400</v>
      </c>
      <c r="C8" s="6">
        <v>190504</v>
      </c>
      <c r="E8" s="5" t="s">
        <v>2</v>
      </c>
      <c r="F8" s="6">
        <v>209400</v>
      </c>
      <c r="G8" s="6">
        <v>202079</v>
      </c>
    </row>
    <row r="9" spans="1:7" x14ac:dyDescent="0.25">
      <c r="A9" s="5" t="s">
        <v>13</v>
      </c>
      <c r="B9" s="6">
        <v>165050</v>
      </c>
      <c r="C9" s="6">
        <v>104180</v>
      </c>
      <c r="E9" s="121" t="s">
        <v>118</v>
      </c>
      <c r="F9" s="122">
        <v>165050</v>
      </c>
      <c r="G9" s="122">
        <v>110460</v>
      </c>
    </row>
    <row r="10" spans="1:7" x14ac:dyDescent="0.25">
      <c r="A10" s="5" t="s">
        <v>4</v>
      </c>
      <c r="B10" s="6">
        <v>169600</v>
      </c>
      <c r="C10" s="6">
        <v>102475</v>
      </c>
      <c r="E10" s="5" t="s">
        <v>4</v>
      </c>
      <c r="F10" s="6">
        <v>169600</v>
      </c>
      <c r="G10" s="6">
        <v>96095</v>
      </c>
    </row>
    <row r="11" spans="1:7" x14ac:dyDescent="0.25">
      <c r="A11" s="5" t="s">
        <v>9</v>
      </c>
      <c r="B11" s="6">
        <v>297660</v>
      </c>
      <c r="C11" s="6">
        <v>87826</v>
      </c>
      <c r="E11" s="5" t="s">
        <v>9</v>
      </c>
      <c r="F11" s="6">
        <v>324660</v>
      </c>
      <c r="G11" s="6">
        <v>79686</v>
      </c>
    </row>
    <row r="12" spans="1:7" x14ac:dyDescent="0.25">
      <c r="A12" s="5" t="s">
        <v>5</v>
      </c>
      <c r="B12" s="6">
        <v>483615</v>
      </c>
      <c r="C12" s="6">
        <v>49660</v>
      </c>
      <c r="E12" s="5" t="s">
        <v>5</v>
      </c>
      <c r="F12" s="6">
        <v>489615</v>
      </c>
      <c r="G12" s="6">
        <v>68420</v>
      </c>
    </row>
    <row r="13" spans="1:7" x14ac:dyDescent="0.25">
      <c r="A13" s="5" t="s">
        <v>6</v>
      </c>
      <c r="B13" s="6">
        <v>351480</v>
      </c>
      <c r="C13" s="6">
        <v>44014</v>
      </c>
      <c r="E13" s="121" t="s">
        <v>119</v>
      </c>
      <c r="F13" s="122">
        <v>70600</v>
      </c>
      <c r="G13" s="122">
        <v>55396</v>
      </c>
    </row>
    <row r="14" spans="1:7" x14ac:dyDescent="0.25">
      <c r="A14" s="5" t="s">
        <v>7</v>
      </c>
      <c r="B14" s="6">
        <v>203950</v>
      </c>
      <c r="C14" s="6">
        <v>37129</v>
      </c>
      <c r="E14" s="5" t="s">
        <v>7</v>
      </c>
      <c r="F14" s="6">
        <v>190450</v>
      </c>
      <c r="G14" s="6">
        <v>39459</v>
      </c>
    </row>
    <row r="15" spans="1:7" x14ac:dyDescent="0.25">
      <c r="A15" s="5" t="s">
        <v>14</v>
      </c>
      <c r="B15" s="6">
        <v>70600</v>
      </c>
      <c r="C15" s="6">
        <v>35355</v>
      </c>
      <c r="E15" s="5" t="s">
        <v>3</v>
      </c>
      <c r="F15" s="6">
        <v>122500</v>
      </c>
      <c r="G15" s="6">
        <v>32405</v>
      </c>
    </row>
    <row r="16" spans="1:7" x14ac:dyDescent="0.25">
      <c r="A16" s="5" t="s">
        <v>3</v>
      </c>
      <c r="B16" s="6">
        <v>122500</v>
      </c>
      <c r="C16" s="6">
        <v>34105</v>
      </c>
      <c r="E16" s="5" t="s">
        <v>6</v>
      </c>
      <c r="F16" s="6">
        <v>351480</v>
      </c>
      <c r="G16" s="6">
        <v>30841</v>
      </c>
    </row>
    <row r="17" spans="1:7" x14ac:dyDescent="0.25">
      <c r="A17" s="5" t="s">
        <v>12</v>
      </c>
      <c r="B17" s="6">
        <v>55340</v>
      </c>
      <c r="C17" s="6">
        <v>4300</v>
      </c>
      <c r="E17" s="121" t="s">
        <v>120</v>
      </c>
      <c r="F17" s="122">
        <v>55340</v>
      </c>
      <c r="G17" s="122">
        <v>9180</v>
      </c>
    </row>
    <row r="18" spans="1:7" x14ac:dyDescent="0.25">
      <c r="A18" s="5" t="s">
        <v>92</v>
      </c>
      <c r="B18" s="6">
        <v>0</v>
      </c>
      <c r="C18" s="6">
        <v>0</v>
      </c>
      <c r="E18" s="123" t="s">
        <v>121</v>
      </c>
      <c r="F18" s="124">
        <v>19200</v>
      </c>
      <c r="G18" s="124">
        <v>0</v>
      </c>
    </row>
    <row r="19" spans="1:7" x14ac:dyDescent="0.25">
      <c r="A19" s="53" t="s">
        <v>16</v>
      </c>
      <c r="B19" s="30">
        <v>2639170</v>
      </c>
      <c r="C19" s="30">
        <v>1120100</v>
      </c>
      <c r="E19" s="53" t="s">
        <v>16</v>
      </c>
      <c r="F19" s="30">
        <v>2671870</v>
      </c>
      <c r="G19" s="54">
        <f>SUM(G6:G18)</f>
        <v>1194277</v>
      </c>
    </row>
    <row r="23" spans="1:7" x14ac:dyDescent="0.25">
      <c r="A23" s="95" t="s">
        <v>122</v>
      </c>
      <c r="B23" s="95" t="s">
        <v>123</v>
      </c>
    </row>
    <row r="24" spans="1:7" x14ac:dyDescent="0.25">
      <c r="A24" s="95" t="s">
        <v>124</v>
      </c>
      <c r="B24" s="116">
        <v>771723</v>
      </c>
    </row>
    <row r="25" spans="1:7" x14ac:dyDescent="0.25">
      <c r="A25" s="95" t="s">
        <v>77</v>
      </c>
      <c r="B25" s="111">
        <v>422554</v>
      </c>
    </row>
    <row r="26" spans="1:7" x14ac:dyDescent="0.25">
      <c r="A26" s="95" t="s">
        <v>125</v>
      </c>
      <c r="B26" s="111">
        <v>0</v>
      </c>
    </row>
    <row r="27" spans="1:7" x14ac:dyDescent="0.25">
      <c r="A27" s="95" t="s">
        <v>45</v>
      </c>
      <c r="B27" s="116">
        <f>SUM(B24:B26)</f>
        <v>1194277</v>
      </c>
    </row>
    <row r="44" spans="1:11" ht="18.75" x14ac:dyDescent="0.3">
      <c r="A44" s="187" t="s">
        <v>698</v>
      </c>
      <c r="B44" s="187"/>
      <c r="C44" s="187"/>
      <c r="D44" s="187"/>
      <c r="E44" s="187"/>
      <c r="F44" s="187"/>
      <c r="G44" s="187"/>
      <c r="H44" s="187"/>
    </row>
    <row r="45" spans="1:11" ht="30" x14ac:dyDescent="0.25">
      <c r="A45" s="115" t="s">
        <v>142</v>
      </c>
      <c r="B45" s="115" t="s">
        <v>143</v>
      </c>
      <c r="C45" s="115" t="s">
        <v>144</v>
      </c>
      <c r="D45" s="115" t="s">
        <v>67</v>
      </c>
      <c r="E45" s="115" t="s">
        <v>145</v>
      </c>
      <c r="F45" s="115" t="s">
        <v>146</v>
      </c>
      <c r="G45" s="115" t="s">
        <v>147</v>
      </c>
      <c r="H45" s="115" t="s">
        <v>148</v>
      </c>
      <c r="I45" s="115" t="s">
        <v>32</v>
      </c>
      <c r="J45" s="115" t="s">
        <v>149</v>
      </c>
      <c r="K45" s="115" t="s">
        <v>150</v>
      </c>
    </row>
    <row r="46" spans="1:11" x14ac:dyDescent="0.25">
      <c r="A46" s="125">
        <v>1</v>
      </c>
      <c r="B46" s="126" t="s">
        <v>151</v>
      </c>
      <c r="C46" s="126" t="s">
        <v>152</v>
      </c>
      <c r="D46" s="126" t="s">
        <v>7</v>
      </c>
      <c r="E46" s="126">
        <v>0</v>
      </c>
      <c r="F46" s="126">
        <v>0</v>
      </c>
      <c r="G46" s="126">
        <v>0</v>
      </c>
      <c r="H46" s="126">
        <v>1700</v>
      </c>
      <c r="I46" s="126">
        <v>0</v>
      </c>
      <c r="J46" s="126">
        <v>1700</v>
      </c>
      <c r="K46" s="117">
        <f t="shared" ref="K46:K109" si="0">J46-E46</f>
        <v>1700</v>
      </c>
    </row>
    <row r="47" spans="1:11" x14ac:dyDescent="0.25">
      <c r="A47" s="125">
        <v>2</v>
      </c>
      <c r="B47" s="126" t="s">
        <v>153</v>
      </c>
      <c r="C47" s="126" t="s">
        <v>154</v>
      </c>
      <c r="D47" s="126" t="s">
        <v>3</v>
      </c>
      <c r="E47" s="126">
        <v>0</v>
      </c>
      <c r="F47" s="126">
        <v>6474</v>
      </c>
      <c r="G47" s="126">
        <v>0</v>
      </c>
      <c r="H47" s="126">
        <v>0</v>
      </c>
      <c r="I47" s="126">
        <v>0</v>
      </c>
      <c r="J47" s="126">
        <v>6474</v>
      </c>
      <c r="K47" s="117">
        <f t="shared" si="0"/>
        <v>6474</v>
      </c>
    </row>
    <row r="48" spans="1:11" x14ac:dyDescent="0.25">
      <c r="A48" s="125">
        <v>3</v>
      </c>
      <c r="B48" s="126" t="s">
        <v>155</v>
      </c>
      <c r="C48" s="126" t="s">
        <v>156</v>
      </c>
      <c r="D48" s="126" t="s">
        <v>8</v>
      </c>
      <c r="E48" s="126">
        <v>16400</v>
      </c>
      <c r="F48" s="126">
        <v>41873</v>
      </c>
      <c r="G48" s="126">
        <v>0</v>
      </c>
      <c r="H48" s="126">
        <v>0</v>
      </c>
      <c r="I48" s="126">
        <v>0</v>
      </c>
      <c r="J48" s="126">
        <v>41873</v>
      </c>
      <c r="K48" s="117">
        <f t="shared" si="0"/>
        <v>25473</v>
      </c>
    </row>
    <row r="49" spans="1:11" x14ac:dyDescent="0.25">
      <c r="A49" s="125">
        <v>4</v>
      </c>
      <c r="B49" s="126" t="s">
        <v>157</v>
      </c>
      <c r="C49" s="126" t="s">
        <v>158</v>
      </c>
      <c r="D49" s="126" t="s">
        <v>6</v>
      </c>
      <c r="E49" s="126">
        <v>0</v>
      </c>
      <c r="F49" s="126">
        <v>1150</v>
      </c>
      <c r="G49" s="126">
        <v>500</v>
      </c>
      <c r="H49" s="126">
        <v>0</v>
      </c>
      <c r="I49" s="126">
        <v>0</v>
      </c>
      <c r="J49" s="126">
        <v>650</v>
      </c>
      <c r="K49" s="117">
        <f t="shared" si="0"/>
        <v>650</v>
      </c>
    </row>
    <row r="50" spans="1:11" x14ac:dyDescent="0.25">
      <c r="A50" s="125">
        <v>5</v>
      </c>
      <c r="B50" s="126" t="s">
        <v>159</v>
      </c>
      <c r="C50" s="126" t="s">
        <v>160</v>
      </c>
      <c r="D50" s="126" t="s">
        <v>2</v>
      </c>
      <c r="E50" s="126">
        <v>13500</v>
      </c>
      <c r="F50" s="126">
        <v>14810</v>
      </c>
      <c r="G50" s="126">
        <v>0</v>
      </c>
      <c r="H50" s="126">
        <v>0</v>
      </c>
      <c r="I50" s="126">
        <v>0</v>
      </c>
      <c r="J50" s="126">
        <v>14810</v>
      </c>
      <c r="K50" s="117">
        <f t="shared" si="0"/>
        <v>1310</v>
      </c>
    </row>
    <row r="51" spans="1:11" x14ac:dyDescent="0.25">
      <c r="A51" s="125">
        <v>6</v>
      </c>
      <c r="B51" s="126" t="s">
        <v>161</v>
      </c>
      <c r="C51" s="126" t="s">
        <v>162</v>
      </c>
      <c r="D51" s="126" t="s">
        <v>9</v>
      </c>
      <c r="E51" s="126">
        <v>13500</v>
      </c>
      <c r="F51" s="126">
        <v>17740</v>
      </c>
      <c r="G51" s="126">
        <v>0</v>
      </c>
      <c r="H51" s="126">
        <v>0</v>
      </c>
      <c r="I51" s="126">
        <v>0</v>
      </c>
      <c r="J51" s="126">
        <v>17740</v>
      </c>
      <c r="K51" s="117">
        <f t="shared" si="0"/>
        <v>4240</v>
      </c>
    </row>
    <row r="52" spans="1:11" x14ac:dyDescent="0.25">
      <c r="A52" s="125">
        <v>7</v>
      </c>
      <c r="B52" s="126" t="s">
        <v>163</v>
      </c>
      <c r="C52" s="126" t="s">
        <v>164</v>
      </c>
      <c r="D52" s="126" t="s">
        <v>3</v>
      </c>
      <c r="E52" s="126">
        <v>14300</v>
      </c>
      <c r="F52" s="126">
        <v>18960</v>
      </c>
      <c r="G52" s="126">
        <v>0</v>
      </c>
      <c r="H52" s="126">
        <v>0</v>
      </c>
      <c r="I52" s="126">
        <v>0</v>
      </c>
      <c r="J52" s="126">
        <v>18960</v>
      </c>
      <c r="K52" s="117">
        <f t="shared" si="0"/>
        <v>4660</v>
      </c>
    </row>
    <row r="53" spans="1:11" x14ac:dyDescent="0.25">
      <c r="A53" s="125">
        <v>8</v>
      </c>
      <c r="B53" s="126" t="s">
        <v>165</v>
      </c>
      <c r="C53" s="126" t="s">
        <v>166</v>
      </c>
      <c r="D53" s="126" t="s">
        <v>8</v>
      </c>
      <c r="E53" s="126">
        <v>0</v>
      </c>
      <c r="F53" s="126">
        <v>1700</v>
      </c>
      <c r="G53" s="126">
        <v>0</v>
      </c>
      <c r="H53" s="126">
        <v>0</v>
      </c>
      <c r="I53" s="126">
        <v>0</v>
      </c>
      <c r="J53" s="126">
        <v>1700</v>
      </c>
      <c r="K53" s="117">
        <f t="shared" si="0"/>
        <v>1700</v>
      </c>
    </row>
    <row r="54" spans="1:11" x14ac:dyDescent="0.25">
      <c r="A54" s="125">
        <v>9</v>
      </c>
      <c r="B54" s="126" t="s">
        <v>167</v>
      </c>
      <c r="C54" s="126" t="s">
        <v>168</v>
      </c>
      <c r="D54" s="126" t="s">
        <v>6</v>
      </c>
      <c r="E54" s="126">
        <v>13500</v>
      </c>
      <c r="F54" s="126">
        <v>13645</v>
      </c>
      <c r="G54" s="126">
        <v>0</v>
      </c>
      <c r="H54" s="126">
        <v>0</v>
      </c>
      <c r="I54" s="126">
        <v>0</v>
      </c>
      <c r="J54" s="126">
        <v>13645</v>
      </c>
      <c r="K54" s="117">
        <f t="shared" si="0"/>
        <v>145</v>
      </c>
    </row>
    <row r="55" spans="1:11" x14ac:dyDescent="0.25">
      <c r="A55" s="125">
        <v>10</v>
      </c>
      <c r="B55" s="126" t="s">
        <v>169</v>
      </c>
      <c r="C55" s="126" t="s">
        <v>170</v>
      </c>
      <c r="D55" s="126" t="s">
        <v>8</v>
      </c>
      <c r="E55" s="126">
        <v>0</v>
      </c>
      <c r="F55" s="126">
        <v>120</v>
      </c>
      <c r="G55" s="126">
        <v>0</v>
      </c>
      <c r="H55" s="126">
        <v>0</v>
      </c>
      <c r="I55" s="126">
        <v>0</v>
      </c>
      <c r="J55" s="126">
        <v>120</v>
      </c>
      <c r="K55" s="117">
        <f t="shared" si="0"/>
        <v>120</v>
      </c>
    </row>
    <row r="56" spans="1:11" x14ac:dyDescent="0.25">
      <c r="A56" s="125">
        <v>11</v>
      </c>
      <c r="B56" s="126" t="s">
        <v>171</v>
      </c>
      <c r="C56" s="126" t="s">
        <v>172</v>
      </c>
      <c r="D56" s="126" t="s">
        <v>2</v>
      </c>
      <c r="E56" s="126">
        <v>0</v>
      </c>
      <c r="F56" s="126">
        <v>20430</v>
      </c>
      <c r="G56" s="126">
        <v>0</v>
      </c>
      <c r="H56" s="126">
        <v>0</v>
      </c>
      <c r="I56" s="126">
        <v>4000</v>
      </c>
      <c r="J56" s="126">
        <v>16430</v>
      </c>
      <c r="K56" s="117">
        <f t="shared" si="0"/>
        <v>16430</v>
      </c>
    </row>
    <row r="57" spans="1:11" x14ac:dyDescent="0.25">
      <c r="A57" s="125">
        <v>12</v>
      </c>
      <c r="B57" s="126" t="s">
        <v>173</v>
      </c>
      <c r="C57" s="126" t="s">
        <v>174</v>
      </c>
      <c r="D57" s="126" t="s">
        <v>8</v>
      </c>
      <c r="E57" s="126">
        <v>0</v>
      </c>
      <c r="F57" s="126">
        <v>5100</v>
      </c>
      <c r="G57" s="126">
        <v>0</v>
      </c>
      <c r="H57" s="126">
        <v>0</v>
      </c>
      <c r="I57" s="126">
        <v>0</v>
      </c>
      <c r="J57" s="126">
        <v>5100</v>
      </c>
      <c r="K57" s="117">
        <f t="shared" si="0"/>
        <v>5100</v>
      </c>
    </row>
    <row r="58" spans="1:11" x14ac:dyDescent="0.25">
      <c r="A58" s="125">
        <v>13</v>
      </c>
      <c r="B58" s="126" t="s">
        <v>175</v>
      </c>
      <c r="C58" s="126" t="s">
        <v>176</v>
      </c>
      <c r="D58" s="126" t="s">
        <v>8</v>
      </c>
      <c r="E58" s="126">
        <v>12100</v>
      </c>
      <c r="F58" s="126">
        <v>37880</v>
      </c>
      <c r="G58" s="126">
        <v>950</v>
      </c>
      <c r="H58" s="126">
        <v>0</v>
      </c>
      <c r="I58" s="126">
        <v>0</v>
      </c>
      <c r="J58" s="126">
        <v>36930</v>
      </c>
      <c r="K58" s="117">
        <f t="shared" si="0"/>
        <v>24830</v>
      </c>
    </row>
    <row r="59" spans="1:11" x14ac:dyDescent="0.25">
      <c r="A59" s="125">
        <v>14</v>
      </c>
      <c r="B59" s="126" t="s">
        <v>177</v>
      </c>
      <c r="C59" s="126" t="s">
        <v>178</v>
      </c>
      <c r="D59" s="126" t="s">
        <v>3</v>
      </c>
      <c r="E59" s="126">
        <v>0</v>
      </c>
      <c r="F59" s="126">
        <v>1780</v>
      </c>
      <c r="G59" s="126">
        <v>1720</v>
      </c>
      <c r="H59" s="126">
        <v>0</v>
      </c>
      <c r="I59" s="126">
        <v>0</v>
      </c>
      <c r="J59" s="126">
        <v>60</v>
      </c>
      <c r="K59" s="117">
        <f t="shared" si="0"/>
        <v>60</v>
      </c>
    </row>
    <row r="60" spans="1:11" x14ac:dyDescent="0.25">
      <c r="A60" s="125">
        <v>15</v>
      </c>
      <c r="B60" s="126" t="s">
        <v>179</v>
      </c>
      <c r="C60" s="126" t="s">
        <v>180</v>
      </c>
      <c r="D60" s="126" t="s">
        <v>7</v>
      </c>
      <c r="E60" s="126">
        <v>13500</v>
      </c>
      <c r="F60" s="126">
        <v>13500</v>
      </c>
      <c r="G60" s="126">
        <v>0</v>
      </c>
      <c r="H60" s="126">
        <v>0</v>
      </c>
      <c r="I60" s="126">
        <v>0</v>
      </c>
      <c r="J60" s="126">
        <v>13500</v>
      </c>
      <c r="K60" s="117">
        <f t="shared" si="0"/>
        <v>0</v>
      </c>
    </row>
    <row r="61" spans="1:11" x14ac:dyDescent="0.25">
      <c r="A61" s="125">
        <v>16</v>
      </c>
      <c r="B61" s="126" t="s">
        <v>181</v>
      </c>
      <c r="C61" s="126" t="s">
        <v>182</v>
      </c>
      <c r="D61" s="126" t="s">
        <v>2</v>
      </c>
      <c r="E61" s="126">
        <v>0</v>
      </c>
      <c r="F61" s="126">
        <v>400</v>
      </c>
      <c r="G61" s="126">
        <v>0</v>
      </c>
      <c r="H61" s="126">
        <v>0</v>
      </c>
      <c r="I61" s="126">
        <v>0</v>
      </c>
      <c r="J61" s="126">
        <v>400</v>
      </c>
      <c r="K61" s="117">
        <f t="shared" si="0"/>
        <v>400</v>
      </c>
    </row>
    <row r="62" spans="1:11" x14ac:dyDescent="0.25">
      <c r="A62" s="125">
        <v>17</v>
      </c>
      <c r="B62" s="126" t="s">
        <v>183</v>
      </c>
      <c r="C62" s="126" t="s">
        <v>184</v>
      </c>
      <c r="D62" s="126" t="s">
        <v>2</v>
      </c>
      <c r="E62" s="126">
        <v>0</v>
      </c>
      <c r="F62" s="126">
        <v>80</v>
      </c>
      <c r="G62" s="126">
        <v>0</v>
      </c>
      <c r="H62" s="126">
        <v>0</v>
      </c>
      <c r="I62" s="126">
        <v>0</v>
      </c>
      <c r="J62" s="126">
        <v>80</v>
      </c>
      <c r="K62" s="117">
        <f t="shared" si="0"/>
        <v>80</v>
      </c>
    </row>
    <row r="63" spans="1:11" x14ac:dyDescent="0.25">
      <c r="A63" s="125">
        <v>18</v>
      </c>
      <c r="B63" s="126" t="s">
        <v>185</v>
      </c>
      <c r="C63" s="126" t="s">
        <v>186</v>
      </c>
      <c r="D63" s="126" t="s">
        <v>4</v>
      </c>
      <c r="E63" s="126">
        <v>13500</v>
      </c>
      <c r="F63" s="126">
        <v>58640</v>
      </c>
      <c r="G63" s="126">
        <v>0</v>
      </c>
      <c r="H63" s="126">
        <v>0</v>
      </c>
      <c r="I63" s="126">
        <v>0</v>
      </c>
      <c r="J63" s="126">
        <v>58640</v>
      </c>
      <c r="K63" s="117">
        <f t="shared" si="0"/>
        <v>45140</v>
      </c>
    </row>
    <row r="64" spans="1:11" x14ac:dyDescent="0.25">
      <c r="A64" s="125">
        <v>19</v>
      </c>
      <c r="B64" s="126" t="s">
        <v>187</v>
      </c>
      <c r="C64" s="126" t="s">
        <v>188</v>
      </c>
      <c r="D64" s="126" t="s">
        <v>7</v>
      </c>
      <c r="E64" s="126">
        <v>0</v>
      </c>
      <c r="F64" s="126">
        <v>770</v>
      </c>
      <c r="G64" s="126">
        <v>0</v>
      </c>
      <c r="H64" s="126">
        <v>0</v>
      </c>
      <c r="I64" s="126">
        <v>0</v>
      </c>
      <c r="J64" s="126">
        <v>770</v>
      </c>
      <c r="K64" s="117">
        <f t="shared" si="0"/>
        <v>770</v>
      </c>
    </row>
    <row r="65" spans="1:11" x14ac:dyDescent="0.25">
      <c r="A65" s="125">
        <v>20</v>
      </c>
      <c r="B65" s="126" t="s">
        <v>189</v>
      </c>
      <c r="C65" s="126" t="s">
        <v>190</v>
      </c>
      <c r="D65" s="126" t="s">
        <v>4</v>
      </c>
      <c r="E65" s="126">
        <v>0</v>
      </c>
      <c r="F65" s="126">
        <v>20</v>
      </c>
      <c r="G65" s="126">
        <v>0</v>
      </c>
      <c r="H65" s="126">
        <v>0</v>
      </c>
      <c r="I65" s="126">
        <v>0</v>
      </c>
      <c r="J65" s="126">
        <v>20</v>
      </c>
      <c r="K65" s="117">
        <f t="shared" si="0"/>
        <v>20</v>
      </c>
    </row>
    <row r="66" spans="1:11" x14ac:dyDescent="0.25">
      <c r="A66" s="125">
        <v>21</v>
      </c>
      <c r="B66" s="126" t="s">
        <v>191</v>
      </c>
      <c r="C66" s="126" t="s">
        <v>192</v>
      </c>
      <c r="D66" s="126" t="s">
        <v>8</v>
      </c>
      <c r="E66" s="126">
        <v>0</v>
      </c>
      <c r="F66" s="126">
        <v>1150</v>
      </c>
      <c r="G66" s="126">
        <v>0</v>
      </c>
      <c r="H66" s="126">
        <v>0</v>
      </c>
      <c r="I66" s="126">
        <v>0</v>
      </c>
      <c r="J66" s="126">
        <v>1150</v>
      </c>
      <c r="K66" s="117">
        <f t="shared" si="0"/>
        <v>1150</v>
      </c>
    </row>
    <row r="67" spans="1:11" x14ac:dyDescent="0.25">
      <c r="A67" s="125">
        <v>22</v>
      </c>
      <c r="B67" s="126" t="s">
        <v>193</v>
      </c>
      <c r="C67" s="126" t="s">
        <v>194</v>
      </c>
      <c r="D67" s="126" t="s">
        <v>8</v>
      </c>
      <c r="E67" s="126">
        <v>0</v>
      </c>
      <c r="F67" s="126">
        <v>-50</v>
      </c>
      <c r="G67" s="126">
        <v>0</v>
      </c>
      <c r="H67" s="126">
        <v>0</v>
      </c>
      <c r="I67" s="126">
        <v>0</v>
      </c>
      <c r="J67" s="126">
        <v>-50</v>
      </c>
      <c r="K67" s="117">
        <f t="shared" si="0"/>
        <v>-50</v>
      </c>
    </row>
    <row r="68" spans="1:11" x14ac:dyDescent="0.25">
      <c r="A68" s="125">
        <v>23</v>
      </c>
      <c r="B68" s="126" t="s">
        <v>195</v>
      </c>
      <c r="C68" s="126" t="s">
        <v>196</v>
      </c>
      <c r="D68" s="126" t="s">
        <v>8</v>
      </c>
      <c r="E68" s="126">
        <v>0</v>
      </c>
      <c r="F68" s="126">
        <v>2413</v>
      </c>
      <c r="G68" s="126">
        <v>0</v>
      </c>
      <c r="H68" s="126">
        <v>0</v>
      </c>
      <c r="I68" s="126">
        <v>0</v>
      </c>
      <c r="J68" s="126">
        <v>2413</v>
      </c>
      <c r="K68" s="117">
        <f t="shared" si="0"/>
        <v>2413</v>
      </c>
    </row>
    <row r="69" spans="1:11" x14ac:dyDescent="0.25">
      <c r="A69" s="125">
        <v>24</v>
      </c>
      <c r="B69" s="126" t="s">
        <v>197</v>
      </c>
      <c r="C69" s="126" t="s">
        <v>198</v>
      </c>
      <c r="D69" s="126" t="s">
        <v>3</v>
      </c>
      <c r="E69" s="126">
        <v>0</v>
      </c>
      <c r="F69" s="126">
        <v>1</v>
      </c>
      <c r="G69" s="126">
        <v>0</v>
      </c>
      <c r="H69" s="126">
        <v>0</v>
      </c>
      <c r="I69" s="126">
        <v>0</v>
      </c>
      <c r="J69" s="126">
        <v>1</v>
      </c>
      <c r="K69" s="117">
        <f t="shared" si="0"/>
        <v>1</v>
      </c>
    </row>
    <row r="70" spans="1:11" x14ac:dyDescent="0.25">
      <c r="A70" s="125">
        <v>25</v>
      </c>
      <c r="B70" s="126" t="s">
        <v>199</v>
      </c>
      <c r="C70" s="126" t="s">
        <v>200</v>
      </c>
      <c r="D70" s="126" t="s">
        <v>2</v>
      </c>
      <c r="E70" s="126">
        <v>0</v>
      </c>
      <c r="F70" s="126">
        <v>-170</v>
      </c>
      <c r="G70" s="126">
        <v>0</v>
      </c>
      <c r="H70" s="126">
        <v>0</v>
      </c>
      <c r="I70" s="126">
        <v>0</v>
      </c>
      <c r="J70" s="126">
        <v>-170</v>
      </c>
      <c r="K70" s="117">
        <f t="shared" si="0"/>
        <v>-170</v>
      </c>
    </row>
    <row r="71" spans="1:11" x14ac:dyDescent="0.25">
      <c r="A71" s="125">
        <v>26</v>
      </c>
      <c r="B71" s="126" t="s">
        <v>201</v>
      </c>
      <c r="C71" s="126" t="s">
        <v>202</v>
      </c>
      <c r="D71" s="126" t="s">
        <v>2</v>
      </c>
      <c r="E71" s="126">
        <v>13800</v>
      </c>
      <c r="F71" s="126">
        <v>13800</v>
      </c>
      <c r="G71" s="126">
        <v>0</v>
      </c>
      <c r="H71" s="126">
        <v>0</v>
      </c>
      <c r="I71" s="126">
        <v>0</v>
      </c>
      <c r="J71" s="126">
        <v>13800</v>
      </c>
      <c r="K71" s="117">
        <f t="shared" si="0"/>
        <v>0</v>
      </c>
    </row>
    <row r="72" spans="1:11" x14ac:dyDescent="0.25">
      <c r="A72" s="125">
        <v>27</v>
      </c>
      <c r="B72" s="126" t="s">
        <v>203</v>
      </c>
      <c r="C72" s="126" t="s">
        <v>204</v>
      </c>
      <c r="D72" s="126" t="s">
        <v>6</v>
      </c>
      <c r="E72" s="126">
        <v>0</v>
      </c>
      <c r="F72" s="126">
        <v>-5</v>
      </c>
      <c r="G72" s="126">
        <v>0</v>
      </c>
      <c r="H72" s="126">
        <v>0</v>
      </c>
      <c r="I72" s="126">
        <v>0</v>
      </c>
      <c r="J72" s="126">
        <v>-5</v>
      </c>
      <c r="K72" s="117">
        <f t="shared" si="0"/>
        <v>-5</v>
      </c>
    </row>
    <row r="73" spans="1:11" x14ac:dyDescent="0.25">
      <c r="A73" s="125">
        <v>28</v>
      </c>
      <c r="B73" s="126" t="s">
        <v>205</v>
      </c>
      <c r="C73" s="126" t="s">
        <v>206</v>
      </c>
      <c r="D73" s="126" t="s">
        <v>2</v>
      </c>
      <c r="E73" s="126">
        <v>0</v>
      </c>
      <c r="F73" s="126">
        <v>450</v>
      </c>
      <c r="G73" s="126">
        <v>0</v>
      </c>
      <c r="H73" s="126">
        <v>0</v>
      </c>
      <c r="I73" s="126">
        <v>0</v>
      </c>
      <c r="J73" s="126">
        <v>450</v>
      </c>
      <c r="K73" s="117">
        <f t="shared" si="0"/>
        <v>450</v>
      </c>
    </row>
    <row r="74" spans="1:11" x14ac:dyDescent="0.25">
      <c r="A74" s="125">
        <v>29</v>
      </c>
      <c r="B74" s="126" t="s">
        <v>207</v>
      </c>
      <c r="C74" s="126" t="s">
        <v>208</v>
      </c>
      <c r="D74" s="126" t="s">
        <v>6</v>
      </c>
      <c r="E74" s="126">
        <v>33500</v>
      </c>
      <c r="F74" s="126">
        <v>33500</v>
      </c>
      <c r="G74" s="126">
        <v>0</v>
      </c>
      <c r="H74" s="126">
        <v>0</v>
      </c>
      <c r="I74" s="126">
        <v>0</v>
      </c>
      <c r="J74" s="126">
        <v>33500</v>
      </c>
      <c r="K74" s="117">
        <f t="shared" si="0"/>
        <v>0</v>
      </c>
    </row>
    <row r="75" spans="1:11" x14ac:dyDescent="0.25">
      <c r="A75" s="125">
        <v>30</v>
      </c>
      <c r="B75" s="126" t="s">
        <v>209</v>
      </c>
      <c r="C75" s="126" t="s">
        <v>210</v>
      </c>
      <c r="D75" s="126" t="s">
        <v>4</v>
      </c>
      <c r="E75" s="126">
        <v>0</v>
      </c>
      <c r="F75" s="126">
        <v>30</v>
      </c>
      <c r="G75" s="126">
        <v>0</v>
      </c>
      <c r="H75" s="126">
        <v>0</v>
      </c>
      <c r="I75" s="126">
        <v>0</v>
      </c>
      <c r="J75" s="126">
        <v>30</v>
      </c>
      <c r="K75" s="117">
        <f t="shared" si="0"/>
        <v>30</v>
      </c>
    </row>
    <row r="76" spans="1:11" x14ac:dyDescent="0.25">
      <c r="A76" s="125">
        <v>31</v>
      </c>
      <c r="B76" s="126" t="s">
        <v>211</v>
      </c>
      <c r="C76" s="126" t="s">
        <v>212</v>
      </c>
      <c r="D76" s="126" t="s">
        <v>6</v>
      </c>
      <c r="E76" s="126">
        <v>13500</v>
      </c>
      <c r="F76" s="126">
        <v>22500</v>
      </c>
      <c r="G76" s="126">
        <v>3300</v>
      </c>
      <c r="H76" s="126">
        <v>0</v>
      </c>
      <c r="I76" s="126">
        <v>0</v>
      </c>
      <c r="J76" s="126">
        <v>19200</v>
      </c>
      <c r="K76" s="117">
        <f t="shared" si="0"/>
        <v>5700</v>
      </c>
    </row>
    <row r="77" spans="1:11" x14ac:dyDescent="0.25">
      <c r="A77" s="125">
        <v>32</v>
      </c>
      <c r="B77" s="126" t="s">
        <v>213</v>
      </c>
      <c r="C77" s="126" t="s">
        <v>214</v>
      </c>
      <c r="D77" s="126" t="s">
        <v>3</v>
      </c>
      <c r="E77" s="126">
        <v>13500</v>
      </c>
      <c r="F77" s="126">
        <v>16080</v>
      </c>
      <c r="G77" s="126">
        <v>1130</v>
      </c>
      <c r="H77" s="126">
        <v>0</v>
      </c>
      <c r="I77" s="126">
        <v>0</v>
      </c>
      <c r="J77" s="126">
        <v>14950</v>
      </c>
      <c r="K77" s="117">
        <f t="shared" si="0"/>
        <v>1450</v>
      </c>
    </row>
    <row r="78" spans="1:11" x14ac:dyDescent="0.25">
      <c r="A78" s="125">
        <v>33</v>
      </c>
      <c r="B78" s="126" t="s">
        <v>215</v>
      </c>
      <c r="C78" s="126" t="s">
        <v>216</v>
      </c>
      <c r="D78" s="126" t="s">
        <v>2</v>
      </c>
      <c r="E78" s="126">
        <v>0</v>
      </c>
      <c r="F78" s="126">
        <v>2400</v>
      </c>
      <c r="G78" s="126">
        <v>0</v>
      </c>
      <c r="H78" s="126">
        <v>0</v>
      </c>
      <c r="I78" s="126">
        <v>0</v>
      </c>
      <c r="J78" s="126">
        <v>2400</v>
      </c>
      <c r="K78" s="117">
        <f t="shared" si="0"/>
        <v>2400</v>
      </c>
    </row>
    <row r="79" spans="1:11" x14ac:dyDescent="0.25">
      <c r="A79" s="125">
        <v>34</v>
      </c>
      <c r="B79" s="126" t="s">
        <v>217</v>
      </c>
      <c r="C79" s="126" t="s">
        <v>218</v>
      </c>
      <c r="D79" s="126" t="s">
        <v>2</v>
      </c>
      <c r="E79" s="126">
        <v>0</v>
      </c>
      <c r="F79" s="126">
        <v>9021</v>
      </c>
      <c r="G79" s="126">
        <v>0</v>
      </c>
      <c r="H79" s="126">
        <v>0</v>
      </c>
      <c r="I79" s="126">
        <v>0</v>
      </c>
      <c r="J79" s="126">
        <v>9021</v>
      </c>
      <c r="K79" s="117">
        <f t="shared" si="0"/>
        <v>9021</v>
      </c>
    </row>
    <row r="80" spans="1:11" x14ac:dyDescent="0.25">
      <c r="A80" s="125">
        <v>35</v>
      </c>
      <c r="B80" s="126" t="s">
        <v>219</v>
      </c>
      <c r="C80" s="126" t="s">
        <v>220</v>
      </c>
      <c r="D80" s="126" t="s">
        <v>8</v>
      </c>
      <c r="E80" s="126">
        <v>0</v>
      </c>
      <c r="F80" s="126">
        <v>6340</v>
      </c>
      <c r="G80" s="126">
        <v>0</v>
      </c>
      <c r="H80" s="126">
        <v>0</v>
      </c>
      <c r="I80" s="126">
        <v>0</v>
      </c>
      <c r="J80" s="126">
        <v>6340</v>
      </c>
      <c r="K80" s="117">
        <f t="shared" si="0"/>
        <v>6340</v>
      </c>
    </row>
    <row r="81" spans="1:11" x14ac:dyDescent="0.25">
      <c r="A81" s="125">
        <v>36</v>
      </c>
      <c r="B81" s="126" t="s">
        <v>221</v>
      </c>
      <c r="C81" s="126" t="s">
        <v>222</v>
      </c>
      <c r="D81" s="126" t="s">
        <v>8</v>
      </c>
      <c r="E81" s="126">
        <v>0</v>
      </c>
      <c r="F81" s="126">
        <v>2560</v>
      </c>
      <c r="G81" s="126">
        <v>1760</v>
      </c>
      <c r="H81" s="126">
        <v>0</v>
      </c>
      <c r="I81" s="126">
        <v>0</v>
      </c>
      <c r="J81" s="126">
        <v>800</v>
      </c>
      <c r="K81" s="117">
        <f t="shared" si="0"/>
        <v>800</v>
      </c>
    </row>
    <row r="82" spans="1:11" x14ac:dyDescent="0.25">
      <c r="A82" s="125">
        <v>37</v>
      </c>
      <c r="B82" s="126" t="s">
        <v>223</v>
      </c>
      <c r="C82" s="126" t="s">
        <v>224</v>
      </c>
      <c r="D82" s="126" t="s">
        <v>6</v>
      </c>
      <c r="E82" s="126">
        <v>11000</v>
      </c>
      <c r="F82" s="126">
        <v>15208</v>
      </c>
      <c r="G82" s="126">
        <v>0</v>
      </c>
      <c r="H82" s="126">
        <v>0</v>
      </c>
      <c r="I82" s="126">
        <v>0</v>
      </c>
      <c r="J82" s="126">
        <v>15208</v>
      </c>
      <c r="K82" s="117">
        <f t="shared" si="0"/>
        <v>4208</v>
      </c>
    </row>
    <row r="83" spans="1:11" x14ac:dyDescent="0.25">
      <c r="A83" s="125">
        <v>38</v>
      </c>
      <c r="B83" s="126" t="s">
        <v>225</v>
      </c>
      <c r="C83" s="126" t="s">
        <v>226</v>
      </c>
      <c r="D83" s="126" t="s">
        <v>4</v>
      </c>
      <c r="E83" s="126">
        <v>0</v>
      </c>
      <c r="F83" s="126">
        <v>60</v>
      </c>
      <c r="G83" s="126">
        <v>0</v>
      </c>
      <c r="H83" s="126">
        <v>0</v>
      </c>
      <c r="I83" s="126">
        <v>0</v>
      </c>
      <c r="J83" s="126">
        <v>60</v>
      </c>
      <c r="K83" s="117">
        <f t="shared" si="0"/>
        <v>60</v>
      </c>
    </row>
    <row r="84" spans="1:11" x14ac:dyDescent="0.25">
      <c r="A84" s="125">
        <v>39</v>
      </c>
      <c r="B84" s="126" t="s">
        <v>227</v>
      </c>
      <c r="C84" s="126" t="s">
        <v>228</v>
      </c>
      <c r="D84" s="126" t="s">
        <v>3</v>
      </c>
      <c r="E84" s="126">
        <v>11700</v>
      </c>
      <c r="F84" s="126">
        <v>11700</v>
      </c>
      <c r="G84" s="126">
        <v>0</v>
      </c>
      <c r="H84" s="126">
        <v>0</v>
      </c>
      <c r="I84" s="126">
        <v>0</v>
      </c>
      <c r="J84" s="126">
        <v>11700</v>
      </c>
      <c r="K84" s="117">
        <f t="shared" si="0"/>
        <v>0</v>
      </c>
    </row>
    <row r="85" spans="1:11" x14ac:dyDescent="0.25">
      <c r="A85" s="125">
        <v>40</v>
      </c>
      <c r="B85" s="126" t="s">
        <v>229</v>
      </c>
      <c r="C85" s="126" t="s">
        <v>230</v>
      </c>
      <c r="D85" s="126" t="s">
        <v>4</v>
      </c>
      <c r="E85" s="126">
        <v>13000</v>
      </c>
      <c r="F85" s="126">
        <v>20830</v>
      </c>
      <c r="G85" s="126">
        <v>1700</v>
      </c>
      <c r="H85" s="126">
        <v>0</v>
      </c>
      <c r="I85" s="126">
        <v>0</v>
      </c>
      <c r="J85" s="126">
        <v>19130</v>
      </c>
      <c r="K85" s="117">
        <f t="shared" si="0"/>
        <v>6130</v>
      </c>
    </row>
    <row r="86" spans="1:11" x14ac:dyDescent="0.25">
      <c r="A86" s="125">
        <v>41</v>
      </c>
      <c r="B86" s="126" t="s">
        <v>231</v>
      </c>
      <c r="C86" s="126" t="s">
        <v>232</v>
      </c>
      <c r="D86" s="126" t="s">
        <v>8</v>
      </c>
      <c r="E86" s="126">
        <v>0</v>
      </c>
      <c r="F86" s="126">
        <v>4839</v>
      </c>
      <c r="G86" s="126">
        <v>0</v>
      </c>
      <c r="H86" s="126">
        <v>0</v>
      </c>
      <c r="I86" s="126">
        <v>0</v>
      </c>
      <c r="J86" s="126">
        <v>4839</v>
      </c>
      <c r="K86" s="117">
        <f t="shared" si="0"/>
        <v>4839</v>
      </c>
    </row>
    <row r="87" spans="1:11" x14ac:dyDescent="0.25">
      <c r="A87" s="125">
        <v>42</v>
      </c>
      <c r="B87" s="126" t="s">
        <v>233</v>
      </c>
      <c r="C87" s="126" t="s">
        <v>234</v>
      </c>
      <c r="D87" s="126" t="s">
        <v>4</v>
      </c>
      <c r="E87" s="126">
        <v>0</v>
      </c>
      <c r="F87" s="126">
        <v>10</v>
      </c>
      <c r="G87" s="126">
        <v>0</v>
      </c>
      <c r="H87" s="126">
        <v>0</v>
      </c>
      <c r="I87" s="126">
        <v>0</v>
      </c>
      <c r="J87" s="126">
        <v>10</v>
      </c>
      <c r="K87" s="117">
        <f t="shared" si="0"/>
        <v>10</v>
      </c>
    </row>
    <row r="88" spans="1:11" x14ac:dyDescent="0.25">
      <c r="A88" s="125">
        <v>43</v>
      </c>
      <c r="B88" s="126" t="s">
        <v>235</v>
      </c>
      <c r="C88" s="126" t="s">
        <v>236</v>
      </c>
      <c r="D88" s="126" t="s">
        <v>8</v>
      </c>
      <c r="E88" s="126">
        <v>0</v>
      </c>
      <c r="F88" s="126">
        <v>630</v>
      </c>
      <c r="G88" s="126">
        <v>0</v>
      </c>
      <c r="H88" s="126">
        <v>0</v>
      </c>
      <c r="I88" s="126">
        <v>0</v>
      </c>
      <c r="J88" s="126">
        <v>630</v>
      </c>
      <c r="K88" s="117">
        <f t="shared" si="0"/>
        <v>630</v>
      </c>
    </row>
    <row r="89" spans="1:11" x14ac:dyDescent="0.25">
      <c r="A89" s="125">
        <v>44</v>
      </c>
      <c r="B89" s="126" t="s">
        <v>237</v>
      </c>
      <c r="C89" s="126" t="s">
        <v>238</v>
      </c>
      <c r="D89" s="126" t="s">
        <v>2</v>
      </c>
      <c r="E89" s="126">
        <v>0</v>
      </c>
      <c r="F89" s="126">
        <v>1830</v>
      </c>
      <c r="G89" s="126">
        <v>0</v>
      </c>
      <c r="H89" s="126">
        <v>0</v>
      </c>
      <c r="I89" s="126">
        <v>0</v>
      </c>
      <c r="J89" s="126">
        <v>1830</v>
      </c>
      <c r="K89" s="117">
        <f t="shared" si="0"/>
        <v>1830</v>
      </c>
    </row>
    <row r="90" spans="1:11" x14ac:dyDescent="0.25">
      <c r="A90" s="125">
        <v>45</v>
      </c>
      <c r="B90" s="126" t="s">
        <v>239</v>
      </c>
      <c r="C90" s="126" t="s">
        <v>240</v>
      </c>
      <c r="D90" s="126" t="s">
        <v>2</v>
      </c>
      <c r="E90" s="126">
        <v>0</v>
      </c>
      <c r="F90" s="126">
        <v>1260</v>
      </c>
      <c r="G90" s="126">
        <v>0</v>
      </c>
      <c r="H90" s="126">
        <v>0</v>
      </c>
      <c r="I90" s="126">
        <v>0</v>
      </c>
      <c r="J90" s="126">
        <v>1260</v>
      </c>
      <c r="K90" s="117">
        <f t="shared" si="0"/>
        <v>1260</v>
      </c>
    </row>
    <row r="91" spans="1:11" x14ac:dyDescent="0.25">
      <c r="A91" s="125">
        <v>46</v>
      </c>
      <c r="B91" s="126" t="s">
        <v>241</v>
      </c>
      <c r="C91" s="126" t="s">
        <v>242</v>
      </c>
      <c r="D91" s="126" t="s">
        <v>2</v>
      </c>
      <c r="E91" s="126">
        <v>0</v>
      </c>
      <c r="F91" s="126">
        <v>30</v>
      </c>
      <c r="G91" s="126">
        <v>0</v>
      </c>
      <c r="H91" s="126">
        <v>0</v>
      </c>
      <c r="I91" s="126">
        <v>0</v>
      </c>
      <c r="J91" s="126">
        <v>30</v>
      </c>
      <c r="K91" s="117">
        <f t="shared" si="0"/>
        <v>30</v>
      </c>
    </row>
    <row r="92" spans="1:11" x14ac:dyDescent="0.25">
      <c r="A92" s="125">
        <v>47</v>
      </c>
      <c r="B92" s="126" t="s">
        <v>243</v>
      </c>
      <c r="C92" s="126" t="s">
        <v>244</v>
      </c>
      <c r="D92" s="126" t="s">
        <v>6</v>
      </c>
      <c r="E92" s="126">
        <v>5550</v>
      </c>
      <c r="F92" s="126">
        <v>6935</v>
      </c>
      <c r="G92" s="126">
        <v>0</v>
      </c>
      <c r="H92" s="126">
        <v>0</v>
      </c>
      <c r="I92" s="126">
        <v>0</v>
      </c>
      <c r="J92" s="126">
        <v>6935</v>
      </c>
      <c r="K92" s="117">
        <f t="shared" si="0"/>
        <v>1385</v>
      </c>
    </row>
    <row r="93" spans="1:11" x14ac:dyDescent="0.25">
      <c r="A93" s="125">
        <v>48</v>
      </c>
      <c r="B93" s="126" t="s">
        <v>245</v>
      </c>
      <c r="C93" s="126" t="s">
        <v>246</v>
      </c>
      <c r="D93" s="126" t="s">
        <v>8</v>
      </c>
      <c r="E93" s="126">
        <v>11760</v>
      </c>
      <c r="F93" s="126">
        <v>13545</v>
      </c>
      <c r="G93" s="126">
        <v>0</v>
      </c>
      <c r="H93" s="126">
        <v>0</v>
      </c>
      <c r="I93" s="126">
        <v>0</v>
      </c>
      <c r="J93" s="126">
        <v>13545</v>
      </c>
      <c r="K93" s="117">
        <f t="shared" si="0"/>
        <v>1785</v>
      </c>
    </row>
    <row r="94" spans="1:11" x14ac:dyDescent="0.25">
      <c r="A94" s="125">
        <v>49</v>
      </c>
      <c r="B94" s="126" t="s">
        <v>247</v>
      </c>
      <c r="C94" s="126" t="s">
        <v>248</v>
      </c>
      <c r="D94" s="126" t="s">
        <v>6</v>
      </c>
      <c r="E94" s="126">
        <v>0</v>
      </c>
      <c r="F94" s="126">
        <v>-30</v>
      </c>
      <c r="G94" s="126">
        <v>0</v>
      </c>
      <c r="H94" s="126">
        <v>0</v>
      </c>
      <c r="I94" s="126">
        <v>0</v>
      </c>
      <c r="J94" s="126">
        <v>-30</v>
      </c>
      <c r="K94" s="117">
        <f t="shared" si="0"/>
        <v>-30</v>
      </c>
    </row>
    <row r="95" spans="1:11" x14ac:dyDescent="0.25">
      <c r="A95" s="125">
        <v>50</v>
      </c>
      <c r="B95" s="126" t="s">
        <v>249</v>
      </c>
      <c r="C95" s="126" t="s">
        <v>250</v>
      </c>
      <c r="D95" s="126" t="s">
        <v>4</v>
      </c>
      <c r="E95" s="126">
        <v>0</v>
      </c>
      <c r="F95" s="126">
        <v>10</v>
      </c>
      <c r="G95" s="126">
        <v>0</v>
      </c>
      <c r="H95" s="126">
        <v>0</v>
      </c>
      <c r="I95" s="126">
        <v>0</v>
      </c>
      <c r="J95" s="126">
        <v>10</v>
      </c>
      <c r="K95" s="117">
        <f t="shared" si="0"/>
        <v>10</v>
      </c>
    </row>
    <row r="96" spans="1:11" x14ac:dyDescent="0.25">
      <c r="A96" s="125">
        <v>51</v>
      </c>
      <c r="B96" s="126" t="s">
        <v>251</v>
      </c>
      <c r="C96" s="126" t="s">
        <v>252</v>
      </c>
      <c r="D96" s="126" t="s">
        <v>8</v>
      </c>
      <c r="E96" s="126">
        <v>13500</v>
      </c>
      <c r="F96" s="126">
        <v>18612</v>
      </c>
      <c r="G96" s="126">
        <v>0</v>
      </c>
      <c r="H96" s="126">
        <v>1700</v>
      </c>
      <c r="I96" s="126">
        <v>0</v>
      </c>
      <c r="J96" s="126">
        <v>20312</v>
      </c>
      <c r="K96" s="117">
        <f t="shared" si="0"/>
        <v>6812</v>
      </c>
    </row>
    <row r="97" spans="1:11" x14ac:dyDescent="0.25">
      <c r="A97" s="125">
        <v>52</v>
      </c>
      <c r="B97" s="126" t="s">
        <v>253</v>
      </c>
      <c r="C97" s="126" t="s">
        <v>254</v>
      </c>
      <c r="D97" s="126" t="s">
        <v>6</v>
      </c>
      <c r="E97" s="126">
        <v>13500</v>
      </c>
      <c r="F97" s="126">
        <v>15315</v>
      </c>
      <c r="G97" s="126">
        <v>0</v>
      </c>
      <c r="H97" s="126">
        <v>0</v>
      </c>
      <c r="I97" s="126">
        <v>0</v>
      </c>
      <c r="J97" s="126">
        <v>15315</v>
      </c>
      <c r="K97" s="117">
        <f t="shared" si="0"/>
        <v>1815</v>
      </c>
    </row>
    <row r="98" spans="1:11" x14ac:dyDescent="0.25">
      <c r="A98" s="125">
        <v>53</v>
      </c>
      <c r="B98" s="126" t="s">
        <v>255</v>
      </c>
      <c r="C98" s="126" t="s">
        <v>256</v>
      </c>
      <c r="D98" s="126" t="s">
        <v>6</v>
      </c>
      <c r="E98" s="126">
        <v>13500</v>
      </c>
      <c r="F98" s="126">
        <v>13525</v>
      </c>
      <c r="G98" s="126">
        <v>0</v>
      </c>
      <c r="H98" s="126">
        <v>0</v>
      </c>
      <c r="I98" s="126">
        <v>0</v>
      </c>
      <c r="J98" s="126">
        <v>13525</v>
      </c>
      <c r="K98" s="117">
        <f t="shared" si="0"/>
        <v>25</v>
      </c>
    </row>
    <row r="99" spans="1:11" x14ac:dyDescent="0.25">
      <c r="A99" s="125">
        <v>54</v>
      </c>
      <c r="B99" s="126" t="s">
        <v>257</v>
      </c>
      <c r="C99" s="126" t="s">
        <v>258</v>
      </c>
      <c r="D99" s="126" t="s">
        <v>4</v>
      </c>
      <c r="E99" s="126">
        <v>0</v>
      </c>
      <c r="F99" s="126">
        <v>3420</v>
      </c>
      <c r="G99" s="126">
        <v>2000</v>
      </c>
      <c r="H99" s="126">
        <v>0</v>
      </c>
      <c r="I99" s="126">
        <v>0</v>
      </c>
      <c r="J99" s="126">
        <v>1420</v>
      </c>
      <c r="K99" s="117">
        <f t="shared" si="0"/>
        <v>1420</v>
      </c>
    </row>
    <row r="100" spans="1:11" x14ac:dyDescent="0.25">
      <c r="A100" s="125">
        <v>55</v>
      </c>
      <c r="B100" s="126" t="s">
        <v>259</v>
      </c>
      <c r="C100" s="126" t="s">
        <v>260</v>
      </c>
      <c r="D100" s="126" t="s">
        <v>8</v>
      </c>
      <c r="E100" s="126">
        <v>13500</v>
      </c>
      <c r="F100" s="126">
        <v>14750</v>
      </c>
      <c r="G100" s="126">
        <v>1250</v>
      </c>
      <c r="H100" s="126">
        <v>0</v>
      </c>
      <c r="I100" s="126">
        <v>0</v>
      </c>
      <c r="J100" s="126">
        <v>13500</v>
      </c>
      <c r="K100" s="117">
        <f t="shared" si="0"/>
        <v>0</v>
      </c>
    </row>
    <row r="101" spans="1:11" x14ac:dyDescent="0.25">
      <c r="A101" s="125">
        <v>56</v>
      </c>
      <c r="B101" s="126" t="s">
        <v>261</v>
      </c>
      <c r="C101" s="126" t="s">
        <v>262</v>
      </c>
      <c r="D101" s="126" t="s">
        <v>8</v>
      </c>
      <c r="E101" s="126">
        <v>13500</v>
      </c>
      <c r="F101" s="126">
        <v>56755</v>
      </c>
      <c r="G101" s="126">
        <v>5500</v>
      </c>
      <c r="H101" s="126">
        <v>2200</v>
      </c>
      <c r="I101" s="126">
        <v>0</v>
      </c>
      <c r="J101" s="126">
        <v>53455</v>
      </c>
      <c r="K101" s="117">
        <f t="shared" si="0"/>
        <v>39955</v>
      </c>
    </row>
    <row r="102" spans="1:11" x14ac:dyDescent="0.25">
      <c r="A102" s="125">
        <v>57</v>
      </c>
      <c r="B102" s="126" t="s">
        <v>263</v>
      </c>
      <c r="C102" s="126" t="s">
        <v>264</v>
      </c>
      <c r="D102" s="126" t="s">
        <v>3</v>
      </c>
      <c r="E102" s="126">
        <v>0</v>
      </c>
      <c r="F102" s="126">
        <v>8900</v>
      </c>
      <c r="G102" s="126">
        <v>7600</v>
      </c>
      <c r="H102" s="126">
        <v>0</v>
      </c>
      <c r="I102" s="126">
        <v>0</v>
      </c>
      <c r="J102" s="126">
        <v>1300</v>
      </c>
      <c r="K102" s="117">
        <f t="shared" si="0"/>
        <v>1300</v>
      </c>
    </row>
    <row r="103" spans="1:11" x14ac:dyDescent="0.25">
      <c r="A103" s="125">
        <v>58</v>
      </c>
      <c r="B103" s="126" t="s">
        <v>265</v>
      </c>
      <c r="C103" s="126" t="s">
        <v>266</v>
      </c>
      <c r="D103" s="126" t="s">
        <v>2</v>
      </c>
      <c r="E103" s="126">
        <v>21700</v>
      </c>
      <c r="F103" s="126">
        <v>40205</v>
      </c>
      <c r="G103" s="126">
        <v>1500</v>
      </c>
      <c r="H103" s="126">
        <v>0</v>
      </c>
      <c r="I103" s="126">
        <v>0</v>
      </c>
      <c r="J103" s="126">
        <v>38705</v>
      </c>
      <c r="K103" s="117">
        <f t="shared" si="0"/>
        <v>17005</v>
      </c>
    </row>
    <row r="104" spans="1:11" x14ac:dyDescent="0.25">
      <c r="A104" s="125">
        <v>59</v>
      </c>
      <c r="B104" s="126" t="s">
        <v>267</v>
      </c>
      <c r="C104" s="126" t="s">
        <v>268</v>
      </c>
      <c r="D104" s="126" t="s">
        <v>3</v>
      </c>
      <c r="E104" s="126">
        <v>6000</v>
      </c>
      <c r="F104" s="126">
        <v>6000</v>
      </c>
      <c r="G104" s="126">
        <v>0</v>
      </c>
      <c r="H104" s="126">
        <v>0</v>
      </c>
      <c r="I104" s="126">
        <v>0</v>
      </c>
      <c r="J104" s="126">
        <v>6000</v>
      </c>
      <c r="K104" s="117">
        <f t="shared" si="0"/>
        <v>0</v>
      </c>
    </row>
    <row r="105" spans="1:11" x14ac:dyDescent="0.25">
      <c r="A105" s="125">
        <v>60</v>
      </c>
      <c r="B105" s="126" t="s">
        <v>269</v>
      </c>
      <c r="C105" s="126" t="s">
        <v>270</v>
      </c>
      <c r="D105" s="126" t="s">
        <v>2</v>
      </c>
      <c r="E105" s="126">
        <v>0</v>
      </c>
      <c r="F105" s="126">
        <v>10694</v>
      </c>
      <c r="G105" s="126">
        <v>2805</v>
      </c>
      <c r="H105" s="126">
        <v>0</v>
      </c>
      <c r="I105" s="126">
        <v>0</v>
      </c>
      <c r="J105" s="126">
        <v>7889</v>
      </c>
      <c r="K105" s="117">
        <f t="shared" si="0"/>
        <v>7889</v>
      </c>
    </row>
    <row r="106" spans="1:11" x14ac:dyDescent="0.25">
      <c r="A106" s="125">
        <v>61</v>
      </c>
      <c r="B106" s="126" t="s">
        <v>271</v>
      </c>
      <c r="C106" s="126" t="s">
        <v>272</v>
      </c>
      <c r="D106" s="126" t="s">
        <v>2</v>
      </c>
      <c r="E106" s="126">
        <v>0</v>
      </c>
      <c r="F106" s="126">
        <v>1920</v>
      </c>
      <c r="G106" s="126">
        <v>1000</v>
      </c>
      <c r="H106" s="126">
        <v>0</v>
      </c>
      <c r="I106" s="126">
        <v>0</v>
      </c>
      <c r="J106" s="126">
        <v>920</v>
      </c>
      <c r="K106" s="117">
        <f t="shared" si="0"/>
        <v>920</v>
      </c>
    </row>
    <row r="107" spans="1:11" x14ac:dyDescent="0.25">
      <c r="A107" s="125">
        <v>62</v>
      </c>
      <c r="B107" s="126" t="s">
        <v>273</v>
      </c>
      <c r="C107" s="126" t="s">
        <v>274</v>
      </c>
      <c r="D107" s="126" t="s">
        <v>2</v>
      </c>
      <c r="E107" s="126">
        <v>0</v>
      </c>
      <c r="F107" s="126">
        <v>1200</v>
      </c>
      <c r="G107" s="126">
        <v>1200</v>
      </c>
      <c r="H107" s="126">
        <v>800</v>
      </c>
      <c r="I107" s="126">
        <v>0</v>
      </c>
      <c r="J107" s="126">
        <v>800</v>
      </c>
      <c r="K107" s="117">
        <f t="shared" si="0"/>
        <v>800</v>
      </c>
    </row>
    <row r="108" spans="1:11" x14ac:dyDescent="0.25">
      <c r="A108" s="125">
        <v>63</v>
      </c>
      <c r="B108" s="126" t="s">
        <v>275</v>
      </c>
      <c r="C108" s="126" t="s">
        <v>276</v>
      </c>
      <c r="D108" s="126" t="s">
        <v>3</v>
      </c>
      <c r="E108" s="126">
        <v>6950</v>
      </c>
      <c r="F108" s="126">
        <v>10350</v>
      </c>
      <c r="G108" s="126">
        <v>0</v>
      </c>
      <c r="H108" s="126">
        <v>0</v>
      </c>
      <c r="I108" s="126">
        <v>0</v>
      </c>
      <c r="J108" s="126">
        <v>10350</v>
      </c>
      <c r="K108" s="117">
        <f t="shared" si="0"/>
        <v>3400</v>
      </c>
    </row>
    <row r="109" spans="1:11" x14ac:dyDescent="0.25">
      <c r="A109" s="125">
        <v>64</v>
      </c>
      <c r="B109" s="126" t="s">
        <v>277</v>
      </c>
      <c r="C109" s="126" t="s">
        <v>278</v>
      </c>
      <c r="D109" s="126" t="s">
        <v>4</v>
      </c>
      <c r="E109" s="126">
        <v>13500</v>
      </c>
      <c r="F109" s="126">
        <v>18850</v>
      </c>
      <c r="G109" s="126">
        <v>4600</v>
      </c>
      <c r="H109" s="126">
        <v>0</v>
      </c>
      <c r="I109" s="126">
        <v>0</v>
      </c>
      <c r="J109" s="126">
        <v>14250</v>
      </c>
      <c r="K109" s="117">
        <f t="shared" si="0"/>
        <v>750</v>
      </c>
    </row>
    <row r="110" spans="1:11" x14ac:dyDescent="0.25">
      <c r="A110" s="125">
        <v>65</v>
      </c>
      <c r="B110" s="126" t="s">
        <v>279</v>
      </c>
      <c r="C110" s="126" t="s">
        <v>280</v>
      </c>
      <c r="D110" s="126" t="s">
        <v>6</v>
      </c>
      <c r="E110" s="126">
        <v>13500</v>
      </c>
      <c r="F110" s="126">
        <v>14540</v>
      </c>
      <c r="G110" s="126">
        <v>1040</v>
      </c>
      <c r="H110" s="126">
        <v>0</v>
      </c>
      <c r="I110" s="126">
        <v>0</v>
      </c>
      <c r="J110" s="126">
        <v>13500</v>
      </c>
      <c r="K110" s="117">
        <f t="shared" ref="K110:K173" si="1">J110-E110</f>
        <v>0</v>
      </c>
    </row>
    <row r="111" spans="1:11" x14ac:dyDescent="0.25">
      <c r="A111" s="125">
        <v>66</v>
      </c>
      <c r="B111" s="126" t="s">
        <v>281</v>
      </c>
      <c r="C111" s="126" t="s">
        <v>282</v>
      </c>
      <c r="D111" s="126" t="s">
        <v>8</v>
      </c>
      <c r="E111" s="126">
        <v>23500</v>
      </c>
      <c r="F111" s="126">
        <v>77360</v>
      </c>
      <c r="G111" s="126">
        <v>20700</v>
      </c>
      <c r="H111" s="126">
        <v>0</v>
      </c>
      <c r="I111" s="126">
        <v>0</v>
      </c>
      <c r="J111" s="126">
        <v>56660</v>
      </c>
      <c r="K111" s="117">
        <f t="shared" si="1"/>
        <v>33160</v>
      </c>
    </row>
    <row r="112" spans="1:11" x14ac:dyDescent="0.25">
      <c r="A112" s="125">
        <v>67</v>
      </c>
      <c r="B112" s="126" t="s">
        <v>283</v>
      </c>
      <c r="C112" s="126" t="s">
        <v>284</v>
      </c>
      <c r="D112" s="126" t="s">
        <v>6</v>
      </c>
      <c r="E112" s="126">
        <v>0</v>
      </c>
      <c r="F112" s="126">
        <v>100</v>
      </c>
      <c r="G112" s="126">
        <v>0</v>
      </c>
      <c r="H112" s="126">
        <v>0</v>
      </c>
      <c r="I112" s="126">
        <v>0</v>
      </c>
      <c r="J112" s="126">
        <v>100</v>
      </c>
      <c r="K112" s="117">
        <f t="shared" si="1"/>
        <v>100</v>
      </c>
    </row>
    <row r="113" spans="1:11" x14ac:dyDescent="0.25">
      <c r="A113" s="125">
        <v>68</v>
      </c>
      <c r="B113" s="126" t="s">
        <v>285</v>
      </c>
      <c r="C113" s="126" t="s">
        <v>286</v>
      </c>
      <c r="D113" s="126" t="s">
        <v>4</v>
      </c>
      <c r="E113" s="126">
        <v>13500</v>
      </c>
      <c r="F113" s="126">
        <v>13550</v>
      </c>
      <c r="G113" s="126">
        <v>0</v>
      </c>
      <c r="H113" s="126">
        <v>0</v>
      </c>
      <c r="I113" s="126">
        <v>0</v>
      </c>
      <c r="J113" s="126">
        <v>13550</v>
      </c>
      <c r="K113" s="117">
        <f t="shared" si="1"/>
        <v>50</v>
      </c>
    </row>
    <row r="114" spans="1:11" x14ac:dyDescent="0.25">
      <c r="A114" s="125">
        <v>69</v>
      </c>
      <c r="B114" s="126" t="s">
        <v>287</v>
      </c>
      <c r="C114" s="126" t="s">
        <v>288</v>
      </c>
      <c r="D114" s="126" t="s">
        <v>4</v>
      </c>
      <c r="E114" s="126">
        <v>0</v>
      </c>
      <c r="F114" s="126">
        <v>2400</v>
      </c>
      <c r="G114" s="126">
        <v>0</v>
      </c>
      <c r="H114" s="126">
        <v>0</v>
      </c>
      <c r="I114" s="126">
        <v>0</v>
      </c>
      <c r="J114" s="126">
        <v>2400</v>
      </c>
      <c r="K114" s="117">
        <f t="shared" si="1"/>
        <v>2400</v>
      </c>
    </row>
    <row r="115" spans="1:11" x14ac:dyDescent="0.25">
      <c r="A115" s="125">
        <v>70</v>
      </c>
      <c r="B115" s="126" t="s">
        <v>289</v>
      </c>
      <c r="C115" s="126" t="s">
        <v>290</v>
      </c>
      <c r="D115" s="126" t="s">
        <v>9</v>
      </c>
      <c r="E115" s="126">
        <v>28600</v>
      </c>
      <c r="F115" s="126">
        <v>29840</v>
      </c>
      <c r="G115" s="126">
        <v>0</v>
      </c>
      <c r="H115" s="126">
        <v>0</v>
      </c>
      <c r="I115" s="126">
        <v>0</v>
      </c>
      <c r="J115" s="126">
        <v>29840</v>
      </c>
      <c r="K115" s="117">
        <f t="shared" si="1"/>
        <v>1240</v>
      </c>
    </row>
    <row r="116" spans="1:11" x14ac:dyDescent="0.25">
      <c r="A116" s="125">
        <v>71</v>
      </c>
      <c r="B116" s="126" t="s">
        <v>291</v>
      </c>
      <c r="C116" s="126" t="s">
        <v>292</v>
      </c>
      <c r="D116" s="126" t="s">
        <v>5</v>
      </c>
      <c r="E116" s="126">
        <v>12870</v>
      </c>
      <c r="F116" s="126">
        <v>16562</v>
      </c>
      <c r="G116" s="126">
        <v>0</v>
      </c>
      <c r="H116" s="126">
        <v>0</v>
      </c>
      <c r="I116" s="126">
        <v>0</v>
      </c>
      <c r="J116" s="126">
        <v>16562</v>
      </c>
      <c r="K116" s="117">
        <f t="shared" si="1"/>
        <v>3692</v>
      </c>
    </row>
    <row r="117" spans="1:11" x14ac:dyDescent="0.25">
      <c r="A117" s="125">
        <v>72</v>
      </c>
      <c r="B117" s="126" t="s">
        <v>293</v>
      </c>
      <c r="C117" s="126" t="s">
        <v>294</v>
      </c>
      <c r="D117" s="126" t="s">
        <v>6</v>
      </c>
      <c r="E117" s="126">
        <v>11700</v>
      </c>
      <c r="F117" s="126">
        <v>19960</v>
      </c>
      <c r="G117" s="126">
        <v>5560</v>
      </c>
      <c r="H117" s="126">
        <v>0</v>
      </c>
      <c r="I117" s="126">
        <v>0</v>
      </c>
      <c r="J117" s="126">
        <v>14400</v>
      </c>
      <c r="K117" s="117">
        <f t="shared" si="1"/>
        <v>2700</v>
      </c>
    </row>
    <row r="118" spans="1:11" x14ac:dyDescent="0.25">
      <c r="A118" s="125">
        <v>73</v>
      </c>
      <c r="B118" s="126" t="s">
        <v>295</v>
      </c>
      <c r="C118" s="126" t="s">
        <v>296</v>
      </c>
      <c r="D118" s="126" t="s">
        <v>3</v>
      </c>
      <c r="E118" s="126">
        <v>0</v>
      </c>
      <c r="F118" s="126">
        <v>5000</v>
      </c>
      <c r="G118" s="126">
        <v>2100</v>
      </c>
      <c r="H118" s="126">
        <v>0</v>
      </c>
      <c r="I118" s="126">
        <v>1500</v>
      </c>
      <c r="J118" s="126">
        <v>1400</v>
      </c>
      <c r="K118" s="117">
        <f t="shared" si="1"/>
        <v>1400</v>
      </c>
    </row>
    <row r="119" spans="1:11" x14ac:dyDescent="0.25">
      <c r="A119" s="125">
        <v>74</v>
      </c>
      <c r="B119" s="126" t="s">
        <v>297</v>
      </c>
      <c r="C119" s="126" t="s">
        <v>298</v>
      </c>
      <c r="D119" s="126" t="s">
        <v>2</v>
      </c>
      <c r="E119" s="126">
        <v>0</v>
      </c>
      <c r="F119" s="126">
        <v>4965</v>
      </c>
      <c r="G119" s="126">
        <v>1300</v>
      </c>
      <c r="H119" s="126">
        <v>0</v>
      </c>
      <c r="I119" s="126">
        <v>0</v>
      </c>
      <c r="J119" s="126">
        <v>3665</v>
      </c>
      <c r="K119" s="117">
        <f t="shared" si="1"/>
        <v>3665</v>
      </c>
    </row>
    <row r="120" spans="1:11" x14ac:dyDescent="0.25">
      <c r="A120" s="125">
        <v>75</v>
      </c>
      <c r="B120" s="126" t="s">
        <v>299</v>
      </c>
      <c r="C120" s="126" t="s">
        <v>300</v>
      </c>
      <c r="D120" s="126" t="s">
        <v>8</v>
      </c>
      <c r="E120" s="126">
        <v>17200</v>
      </c>
      <c r="F120" s="126">
        <v>21850</v>
      </c>
      <c r="G120" s="126">
        <v>0</v>
      </c>
      <c r="H120" s="126">
        <v>0</v>
      </c>
      <c r="I120" s="126">
        <v>0</v>
      </c>
      <c r="J120" s="126">
        <v>21850</v>
      </c>
      <c r="K120" s="117">
        <f t="shared" si="1"/>
        <v>4650</v>
      </c>
    </row>
    <row r="121" spans="1:11" x14ac:dyDescent="0.25">
      <c r="A121" s="125">
        <v>76</v>
      </c>
      <c r="B121" s="126" t="s">
        <v>301</v>
      </c>
      <c r="C121" s="126" t="s">
        <v>302</v>
      </c>
      <c r="D121" s="126" t="s">
        <v>8</v>
      </c>
      <c r="E121" s="126">
        <v>13500</v>
      </c>
      <c r="F121" s="126">
        <v>20200</v>
      </c>
      <c r="G121" s="126">
        <v>2700</v>
      </c>
      <c r="H121" s="126">
        <v>0</v>
      </c>
      <c r="I121" s="126">
        <v>0</v>
      </c>
      <c r="J121" s="126">
        <v>17500</v>
      </c>
      <c r="K121" s="117">
        <f t="shared" si="1"/>
        <v>4000</v>
      </c>
    </row>
    <row r="122" spans="1:11" x14ac:dyDescent="0.25">
      <c r="A122" s="125">
        <v>77</v>
      </c>
      <c r="B122" s="126" t="s">
        <v>303</v>
      </c>
      <c r="C122" s="126" t="s">
        <v>304</v>
      </c>
      <c r="D122" s="126" t="s">
        <v>5</v>
      </c>
      <c r="E122" s="126">
        <v>13500</v>
      </c>
      <c r="F122" s="126">
        <v>15744</v>
      </c>
      <c r="G122" s="126">
        <v>0</v>
      </c>
      <c r="H122" s="126">
        <v>0</v>
      </c>
      <c r="I122" s="126">
        <v>0</v>
      </c>
      <c r="J122" s="126">
        <v>15744</v>
      </c>
      <c r="K122" s="117">
        <f t="shared" si="1"/>
        <v>2244</v>
      </c>
    </row>
    <row r="123" spans="1:11" x14ac:dyDescent="0.25">
      <c r="A123" s="125">
        <v>78</v>
      </c>
      <c r="B123" s="126" t="s">
        <v>305</v>
      </c>
      <c r="C123" s="126" t="s">
        <v>306</v>
      </c>
      <c r="D123" s="126" t="s">
        <v>9</v>
      </c>
      <c r="E123" s="126">
        <v>13500</v>
      </c>
      <c r="F123" s="126">
        <v>14065</v>
      </c>
      <c r="G123" s="126">
        <v>565</v>
      </c>
      <c r="H123" s="126">
        <v>0</v>
      </c>
      <c r="I123" s="126">
        <v>0</v>
      </c>
      <c r="J123" s="126">
        <v>13500</v>
      </c>
      <c r="K123" s="117">
        <f t="shared" si="1"/>
        <v>0</v>
      </c>
    </row>
    <row r="124" spans="1:11" x14ac:dyDescent="0.25">
      <c r="A124" s="125">
        <v>79</v>
      </c>
      <c r="B124" s="126" t="s">
        <v>307</v>
      </c>
      <c r="C124" s="126" t="s">
        <v>308</v>
      </c>
      <c r="D124" s="126" t="s">
        <v>5</v>
      </c>
      <c r="E124" s="126">
        <v>0</v>
      </c>
      <c r="F124" s="126">
        <v>2305</v>
      </c>
      <c r="G124" s="126">
        <v>0</v>
      </c>
      <c r="H124" s="126">
        <v>0</v>
      </c>
      <c r="I124" s="126">
        <v>0</v>
      </c>
      <c r="J124" s="126">
        <v>2305</v>
      </c>
      <c r="K124" s="117">
        <f t="shared" si="1"/>
        <v>2305</v>
      </c>
    </row>
    <row r="125" spans="1:11" x14ac:dyDescent="0.25">
      <c r="A125" s="125">
        <v>80</v>
      </c>
      <c r="B125" s="126" t="s">
        <v>309</v>
      </c>
      <c r="C125" s="126" t="s">
        <v>310</v>
      </c>
      <c r="D125" s="126" t="s">
        <v>2</v>
      </c>
      <c r="E125" s="126">
        <v>0</v>
      </c>
      <c r="F125" s="126">
        <v>52556</v>
      </c>
      <c r="G125" s="126">
        <v>0</v>
      </c>
      <c r="H125" s="126">
        <v>0</v>
      </c>
      <c r="I125" s="126">
        <v>0</v>
      </c>
      <c r="J125" s="126">
        <v>52556</v>
      </c>
      <c r="K125" s="117">
        <f t="shared" si="1"/>
        <v>52556</v>
      </c>
    </row>
    <row r="126" spans="1:11" x14ac:dyDescent="0.25">
      <c r="A126" s="125">
        <v>81</v>
      </c>
      <c r="B126" s="126" t="s">
        <v>311</v>
      </c>
      <c r="C126" s="126" t="s">
        <v>312</v>
      </c>
      <c r="D126" s="126" t="s">
        <v>3</v>
      </c>
      <c r="E126" s="126">
        <v>12550</v>
      </c>
      <c r="F126" s="126">
        <v>12550</v>
      </c>
      <c r="G126" s="126">
        <v>0</v>
      </c>
      <c r="H126" s="126">
        <v>0</v>
      </c>
      <c r="I126" s="126">
        <v>0</v>
      </c>
      <c r="J126" s="126">
        <v>12550</v>
      </c>
      <c r="K126" s="117">
        <f t="shared" si="1"/>
        <v>0</v>
      </c>
    </row>
    <row r="127" spans="1:11" x14ac:dyDescent="0.25">
      <c r="A127" s="125">
        <v>82</v>
      </c>
      <c r="B127" s="126" t="s">
        <v>313</v>
      </c>
      <c r="C127" s="126" t="s">
        <v>314</v>
      </c>
      <c r="D127" s="126" t="s">
        <v>8</v>
      </c>
      <c r="E127" s="126">
        <v>13500</v>
      </c>
      <c r="F127" s="126">
        <v>14140</v>
      </c>
      <c r="G127" s="126">
        <v>0</v>
      </c>
      <c r="H127" s="126">
        <v>0</v>
      </c>
      <c r="I127" s="126">
        <v>0</v>
      </c>
      <c r="J127" s="126">
        <v>14140</v>
      </c>
      <c r="K127" s="117">
        <f t="shared" si="1"/>
        <v>640</v>
      </c>
    </row>
    <row r="128" spans="1:11" x14ac:dyDescent="0.25">
      <c r="A128" s="125">
        <v>83</v>
      </c>
      <c r="B128" s="126" t="s">
        <v>315</v>
      </c>
      <c r="C128" s="126" t="s">
        <v>316</v>
      </c>
      <c r="D128" s="126" t="s">
        <v>2</v>
      </c>
      <c r="E128" s="126">
        <v>0</v>
      </c>
      <c r="F128" s="126">
        <v>12110</v>
      </c>
      <c r="G128" s="126">
        <v>12000</v>
      </c>
      <c r="H128" s="126">
        <v>0</v>
      </c>
      <c r="I128" s="126">
        <v>2800</v>
      </c>
      <c r="J128" s="126">
        <v>-2690</v>
      </c>
      <c r="K128" s="117">
        <f t="shared" si="1"/>
        <v>-2690</v>
      </c>
    </row>
    <row r="129" spans="1:11" x14ac:dyDescent="0.25">
      <c r="A129" s="125">
        <v>84</v>
      </c>
      <c r="B129" s="126" t="s">
        <v>317</v>
      </c>
      <c r="C129" s="126" t="s">
        <v>318</v>
      </c>
      <c r="D129" s="126" t="s">
        <v>4</v>
      </c>
      <c r="E129" s="126">
        <v>12600</v>
      </c>
      <c r="F129" s="126">
        <v>22690</v>
      </c>
      <c r="G129" s="126">
        <v>0</v>
      </c>
      <c r="H129" s="126">
        <v>0</v>
      </c>
      <c r="I129" s="126">
        <v>0</v>
      </c>
      <c r="J129" s="126">
        <v>22690</v>
      </c>
      <c r="K129" s="117">
        <f t="shared" si="1"/>
        <v>10090</v>
      </c>
    </row>
    <row r="130" spans="1:11" x14ac:dyDescent="0.25">
      <c r="A130" s="125">
        <v>85</v>
      </c>
      <c r="B130" s="126" t="s">
        <v>319</v>
      </c>
      <c r="C130" s="126" t="s">
        <v>320</v>
      </c>
      <c r="D130" s="126" t="s">
        <v>8</v>
      </c>
      <c r="E130" s="126">
        <v>6465</v>
      </c>
      <c r="F130" s="126">
        <v>6465</v>
      </c>
      <c r="G130" s="126">
        <v>0</v>
      </c>
      <c r="H130" s="126">
        <v>0</v>
      </c>
      <c r="I130" s="126">
        <v>0</v>
      </c>
      <c r="J130" s="126">
        <v>6465</v>
      </c>
      <c r="K130" s="117">
        <f t="shared" si="1"/>
        <v>0</v>
      </c>
    </row>
    <row r="131" spans="1:11" x14ac:dyDescent="0.25">
      <c r="A131" s="125">
        <v>86</v>
      </c>
      <c r="B131" s="126" t="s">
        <v>321</v>
      </c>
      <c r="C131" s="126" t="s">
        <v>322</v>
      </c>
      <c r="D131" s="126" t="s">
        <v>6</v>
      </c>
      <c r="E131" s="126">
        <v>0</v>
      </c>
      <c r="F131" s="126">
        <v>255</v>
      </c>
      <c r="G131" s="126">
        <v>0</v>
      </c>
      <c r="H131" s="126">
        <v>0</v>
      </c>
      <c r="I131" s="126">
        <v>0</v>
      </c>
      <c r="J131" s="126">
        <v>255</v>
      </c>
      <c r="K131" s="117">
        <f t="shared" si="1"/>
        <v>255</v>
      </c>
    </row>
    <row r="132" spans="1:11" x14ac:dyDescent="0.25">
      <c r="A132" s="125">
        <v>87</v>
      </c>
      <c r="B132" s="126" t="s">
        <v>323</v>
      </c>
      <c r="C132" s="126" t="s">
        <v>324</v>
      </c>
      <c r="D132" s="126" t="s">
        <v>7</v>
      </c>
      <c r="E132" s="126">
        <v>53600</v>
      </c>
      <c r="F132" s="126">
        <v>117560</v>
      </c>
      <c r="G132" s="126">
        <v>62590</v>
      </c>
      <c r="H132" s="126">
        <v>1600</v>
      </c>
      <c r="I132" s="126">
        <v>0</v>
      </c>
      <c r="J132" s="126">
        <v>56570</v>
      </c>
      <c r="K132" s="117">
        <f t="shared" si="1"/>
        <v>2970</v>
      </c>
    </row>
    <row r="133" spans="1:11" x14ac:dyDescent="0.25">
      <c r="A133" s="125">
        <v>88</v>
      </c>
      <c r="B133" s="126" t="s">
        <v>325</v>
      </c>
      <c r="C133" s="126" t="s">
        <v>326</v>
      </c>
      <c r="D133" s="126" t="s">
        <v>8</v>
      </c>
      <c r="E133" s="126">
        <v>0</v>
      </c>
      <c r="F133" s="126">
        <v>70</v>
      </c>
      <c r="G133" s="126">
        <v>0</v>
      </c>
      <c r="H133" s="126">
        <v>1700</v>
      </c>
      <c r="I133" s="126">
        <v>0</v>
      </c>
      <c r="J133" s="126">
        <v>1770</v>
      </c>
      <c r="K133" s="117">
        <f t="shared" si="1"/>
        <v>1770</v>
      </c>
    </row>
    <row r="134" spans="1:11" x14ac:dyDescent="0.25">
      <c r="A134" s="125">
        <v>89</v>
      </c>
      <c r="B134" s="126" t="s">
        <v>327</v>
      </c>
      <c r="C134" s="126" t="s">
        <v>328</v>
      </c>
      <c r="D134" s="126" t="s">
        <v>8</v>
      </c>
      <c r="E134" s="126">
        <v>0</v>
      </c>
      <c r="F134" s="126">
        <v>1733</v>
      </c>
      <c r="G134" s="126">
        <v>1700</v>
      </c>
      <c r="H134" s="126">
        <v>0</v>
      </c>
      <c r="I134" s="126">
        <v>0</v>
      </c>
      <c r="J134" s="126">
        <v>33</v>
      </c>
      <c r="K134" s="117">
        <f t="shared" si="1"/>
        <v>33</v>
      </c>
    </row>
    <row r="135" spans="1:11" x14ac:dyDescent="0.25">
      <c r="A135" s="125">
        <v>90</v>
      </c>
      <c r="B135" s="126" t="s">
        <v>329</v>
      </c>
      <c r="C135" s="126" t="s">
        <v>330</v>
      </c>
      <c r="D135" s="126" t="s">
        <v>6</v>
      </c>
      <c r="E135" s="126">
        <v>25600</v>
      </c>
      <c r="F135" s="126">
        <v>60100</v>
      </c>
      <c r="G135" s="126">
        <v>33500</v>
      </c>
      <c r="H135" s="126">
        <v>0</v>
      </c>
      <c r="I135" s="126">
        <v>1000</v>
      </c>
      <c r="J135" s="126">
        <v>25600</v>
      </c>
      <c r="K135" s="117">
        <f t="shared" si="1"/>
        <v>0</v>
      </c>
    </row>
    <row r="136" spans="1:11" x14ac:dyDescent="0.25">
      <c r="A136" s="125">
        <v>91</v>
      </c>
      <c r="B136" s="126" t="s">
        <v>331</v>
      </c>
      <c r="C136" s="126" t="s">
        <v>332</v>
      </c>
      <c r="D136" s="126" t="s">
        <v>8</v>
      </c>
      <c r="E136" s="126">
        <v>13500</v>
      </c>
      <c r="F136" s="126">
        <v>22507</v>
      </c>
      <c r="G136" s="126">
        <v>0</v>
      </c>
      <c r="H136" s="126">
        <v>0</v>
      </c>
      <c r="I136" s="126">
        <v>0</v>
      </c>
      <c r="J136" s="126">
        <v>22507</v>
      </c>
      <c r="K136" s="117">
        <f t="shared" si="1"/>
        <v>9007</v>
      </c>
    </row>
    <row r="137" spans="1:11" x14ac:dyDescent="0.25">
      <c r="A137" s="125">
        <v>92</v>
      </c>
      <c r="B137" s="126" t="s">
        <v>333</v>
      </c>
      <c r="C137" s="126" t="s">
        <v>334</v>
      </c>
      <c r="D137" s="126" t="s">
        <v>4</v>
      </c>
      <c r="E137" s="126">
        <v>0</v>
      </c>
      <c r="F137" s="126">
        <v>-100</v>
      </c>
      <c r="G137" s="126">
        <v>0</v>
      </c>
      <c r="H137" s="126">
        <v>0</v>
      </c>
      <c r="I137" s="126">
        <v>0</v>
      </c>
      <c r="J137" s="126">
        <v>-100</v>
      </c>
      <c r="K137" s="117">
        <f t="shared" si="1"/>
        <v>-100</v>
      </c>
    </row>
    <row r="138" spans="1:11" x14ac:dyDescent="0.25">
      <c r="A138" s="125">
        <v>93</v>
      </c>
      <c r="B138" s="126" t="s">
        <v>335</v>
      </c>
      <c r="C138" s="126" t="s">
        <v>336</v>
      </c>
      <c r="D138" s="126" t="s">
        <v>8</v>
      </c>
      <c r="E138" s="126">
        <v>0</v>
      </c>
      <c r="F138" s="126">
        <v>130</v>
      </c>
      <c r="G138" s="126">
        <v>0</v>
      </c>
      <c r="H138" s="126">
        <v>0</v>
      </c>
      <c r="I138" s="126">
        <v>0</v>
      </c>
      <c r="J138" s="126">
        <v>130</v>
      </c>
      <c r="K138" s="117">
        <f t="shared" si="1"/>
        <v>130</v>
      </c>
    </row>
    <row r="139" spans="1:11" x14ac:dyDescent="0.25">
      <c r="A139" s="125">
        <v>94</v>
      </c>
      <c r="B139" s="126" t="s">
        <v>337</v>
      </c>
      <c r="C139" s="126" t="s">
        <v>338</v>
      </c>
      <c r="D139" s="126" t="s">
        <v>2</v>
      </c>
      <c r="E139" s="126">
        <v>0</v>
      </c>
      <c r="F139" s="126">
        <v>10640</v>
      </c>
      <c r="G139" s="126">
        <v>0</v>
      </c>
      <c r="H139" s="126">
        <v>0</v>
      </c>
      <c r="I139" s="126">
        <v>0</v>
      </c>
      <c r="J139" s="126">
        <v>10640</v>
      </c>
      <c r="K139" s="117">
        <f t="shared" si="1"/>
        <v>10640</v>
      </c>
    </row>
    <row r="140" spans="1:11" x14ac:dyDescent="0.25">
      <c r="A140" s="125">
        <v>95</v>
      </c>
      <c r="B140" s="126" t="s">
        <v>339</v>
      </c>
      <c r="C140" s="126" t="s">
        <v>340</v>
      </c>
      <c r="D140" s="126" t="s">
        <v>6</v>
      </c>
      <c r="E140" s="126">
        <v>13500</v>
      </c>
      <c r="F140" s="126">
        <v>13500</v>
      </c>
      <c r="G140" s="126">
        <v>0</v>
      </c>
      <c r="H140" s="126">
        <v>0</v>
      </c>
      <c r="I140" s="126">
        <v>0</v>
      </c>
      <c r="J140" s="126">
        <v>13500</v>
      </c>
      <c r="K140" s="117">
        <f t="shared" si="1"/>
        <v>0</v>
      </c>
    </row>
    <row r="141" spans="1:11" x14ac:dyDescent="0.25">
      <c r="A141" s="125">
        <v>96</v>
      </c>
      <c r="B141" s="126" t="s">
        <v>341</v>
      </c>
      <c r="C141" s="126" t="s">
        <v>342</v>
      </c>
      <c r="D141" s="126" t="s">
        <v>6</v>
      </c>
      <c r="E141" s="126">
        <v>9530</v>
      </c>
      <c r="F141" s="126">
        <v>30245</v>
      </c>
      <c r="G141" s="126">
        <v>20830</v>
      </c>
      <c r="H141" s="126">
        <v>0</v>
      </c>
      <c r="I141" s="126">
        <v>0</v>
      </c>
      <c r="J141" s="126">
        <v>9415</v>
      </c>
      <c r="K141" s="117">
        <f t="shared" si="1"/>
        <v>-115</v>
      </c>
    </row>
    <row r="142" spans="1:11" x14ac:dyDescent="0.25">
      <c r="A142" s="125">
        <v>97</v>
      </c>
      <c r="B142" s="126" t="s">
        <v>343</v>
      </c>
      <c r="C142" s="126" t="s">
        <v>344</v>
      </c>
      <c r="D142" s="126" t="s">
        <v>6</v>
      </c>
      <c r="E142" s="126">
        <v>10000</v>
      </c>
      <c r="F142" s="126">
        <v>11300</v>
      </c>
      <c r="G142" s="126">
        <v>1300</v>
      </c>
      <c r="H142" s="126">
        <v>0</v>
      </c>
      <c r="I142" s="126">
        <v>0</v>
      </c>
      <c r="J142" s="126">
        <v>10000</v>
      </c>
      <c r="K142" s="117">
        <f t="shared" si="1"/>
        <v>0</v>
      </c>
    </row>
    <row r="143" spans="1:11" x14ac:dyDescent="0.25">
      <c r="A143" s="125">
        <v>98</v>
      </c>
      <c r="B143" s="126" t="s">
        <v>345</v>
      </c>
      <c r="C143" s="126" t="s">
        <v>346</v>
      </c>
      <c r="D143" s="126" t="s">
        <v>4</v>
      </c>
      <c r="E143" s="126">
        <v>0</v>
      </c>
      <c r="F143" s="126">
        <v>20</v>
      </c>
      <c r="G143" s="126">
        <v>0</v>
      </c>
      <c r="H143" s="126">
        <v>0</v>
      </c>
      <c r="I143" s="126">
        <v>0</v>
      </c>
      <c r="J143" s="126">
        <v>20</v>
      </c>
      <c r="K143" s="117">
        <f t="shared" si="1"/>
        <v>20</v>
      </c>
    </row>
    <row r="144" spans="1:11" x14ac:dyDescent="0.25">
      <c r="A144" s="125">
        <v>99</v>
      </c>
      <c r="B144" s="126" t="s">
        <v>347</v>
      </c>
      <c r="C144" s="126" t="s">
        <v>348</v>
      </c>
      <c r="D144" s="126" t="s">
        <v>9</v>
      </c>
      <c r="E144" s="126">
        <v>13500</v>
      </c>
      <c r="F144" s="126">
        <v>13500</v>
      </c>
      <c r="G144" s="126">
        <v>0</v>
      </c>
      <c r="H144" s="126">
        <v>0</v>
      </c>
      <c r="I144" s="126">
        <v>0</v>
      </c>
      <c r="J144" s="126">
        <v>13500</v>
      </c>
      <c r="K144" s="117">
        <f t="shared" si="1"/>
        <v>0</v>
      </c>
    </row>
    <row r="145" spans="1:11" x14ac:dyDescent="0.25">
      <c r="A145" s="125">
        <v>100</v>
      </c>
      <c r="B145" s="126" t="s">
        <v>349</v>
      </c>
      <c r="C145" s="126" t="s">
        <v>350</v>
      </c>
      <c r="D145" s="126" t="s">
        <v>3</v>
      </c>
      <c r="E145" s="126">
        <v>50000</v>
      </c>
      <c r="F145" s="126">
        <v>66150</v>
      </c>
      <c r="G145" s="126">
        <v>12000</v>
      </c>
      <c r="H145" s="126">
        <v>0</v>
      </c>
      <c r="I145" s="126">
        <v>0</v>
      </c>
      <c r="J145" s="126">
        <v>54150</v>
      </c>
      <c r="K145" s="117">
        <f t="shared" si="1"/>
        <v>4150</v>
      </c>
    </row>
    <row r="146" spans="1:11" x14ac:dyDescent="0.25">
      <c r="A146" s="125">
        <v>101</v>
      </c>
      <c r="B146" s="126" t="s">
        <v>351</v>
      </c>
      <c r="C146" s="126" t="s">
        <v>352</v>
      </c>
      <c r="D146" s="126" t="s">
        <v>9</v>
      </c>
      <c r="E146" s="126">
        <v>0</v>
      </c>
      <c r="F146" s="126">
        <v>8140</v>
      </c>
      <c r="G146" s="126">
        <v>0</v>
      </c>
      <c r="H146" s="126">
        <v>0</v>
      </c>
      <c r="I146" s="126">
        <v>0</v>
      </c>
      <c r="J146" s="126">
        <v>8140</v>
      </c>
      <c r="K146" s="117">
        <f t="shared" si="1"/>
        <v>8140</v>
      </c>
    </row>
    <row r="147" spans="1:11" x14ac:dyDescent="0.25">
      <c r="A147" s="125">
        <v>102</v>
      </c>
      <c r="B147" s="126" t="s">
        <v>353</v>
      </c>
      <c r="C147" s="126" t="s">
        <v>354</v>
      </c>
      <c r="D147" s="126" t="s">
        <v>9</v>
      </c>
      <c r="E147" s="126">
        <v>18750</v>
      </c>
      <c r="F147" s="126">
        <v>18750</v>
      </c>
      <c r="G147" s="126">
        <v>0</v>
      </c>
      <c r="H147" s="126">
        <v>0</v>
      </c>
      <c r="I147" s="126">
        <v>0</v>
      </c>
      <c r="J147" s="126">
        <v>18750</v>
      </c>
      <c r="K147" s="117">
        <f t="shared" si="1"/>
        <v>0</v>
      </c>
    </row>
    <row r="148" spans="1:11" x14ac:dyDescent="0.25">
      <c r="A148" s="125">
        <v>103</v>
      </c>
      <c r="B148" s="126" t="s">
        <v>355</v>
      </c>
      <c r="C148" s="126" t="s">
        <v>356</v>
      </c>
      <c r="D148" s="126" t="s">
        <v>5</v>
      </c>
      <c r="E148" s="126">
        <v>0</v>
      </c>
      <c r="F148" s="126">
        <v>3320</v>
      </c>
      <c r="G148" s="126">
        <v>0</v>
      </c>
      <c r="H148" s="126">
        <v>0</v>
      </c>
      <c r="I148" s="126">
        <v>0</v>
      </c>
      <c r="J148" s="126">
        <v>3320</v>
      </c>
      <c r="K148" s="117">
        <f t="shared" si="1"/>
        <v>3320</v>
      </c>
    </row>
    <row r="149" spans="1:11" x14ac:dyDescent="0.25">
      <c r="A149" s="125">
        <v>104</v>
      </c>
      <c r="B149" s="126" t="s">
        <v>357</v>
      </c>
      <c r="C149" s="126" t="s">
        <v>358</v>
      </c>
      <c r="D149" s="126" t="s">
        <v>2</v>
      </c>
      <c r="E149" s="126">
        <v>13500</v>
      </c>
      <c r="F149" s="126">
        <v>13500</v>
      </c>
      <c r="G149" s="126">
        <v>0</v>
      </c>
      <c r="H149" s="126">
        <v>0</v>
      </c>
      <c r="I149" s="126">
        <v>0</v>
      </c>
      <c r="J149" s="126">
        <v>13500</v>
      </c>
      <c r="K149" s="117">
        <f t="shared" si="1"/>
        <v>0</v>
      </c>
    </row>
    <row r="150" spans="1:11" x14ac:dyDescent="0.25">
      <c r="A150" s="125">
        <v>105</v>
      </c>
      <c r="B150" s="126" t="s">
        <v>359</v>
      </c>
      <c r="C150" s="126" t="s">
        <v>360</v>
      </c>
      <c r="D150" s="126" t="s">
        <v>8</v>
      </c>
      <c r="E150" s="126">
        <v>0</v>
      </c>
      <c r="F150" s="126">
        <v>100</v>
      </c>
      <c r="G150" s="126">
        <v>0</v>
      </c>
      <c r="H150" s="126">
        <v>0</v>
      </c>
      <c r="I150" s="126">
        <v>0</v>
      </c>
      <c r="J150" s="126">
        <v>100</v>
      </c>
      <c r="K150" s="117">
        <f t="shared" si="1"/>
        <v>100</v>
      </c>
    </row>
    <row r="151" spans="1:11" x14ac:dyDescent="0.25">
      <c r="A151" s="125">
        <v>106</v>
      </c>
      <c r="B151" s="126" t="s">
        <v>361</v>
      </c>
      <c r="C151" s="126" t="s">
        <v>362</v>
      </c>
      <c r="D151" s="126" t="s">
        <v>2</v>
      </c>
      <c r="E151" s="126">
        <v>13500</v>
      </c>
      <c r="F151" s="126">
        <v>13500</v>
      </c>
      <c r="G151" s="126">
        <v>0</v>
      </c>
      <c r="H151" s="126">
        <v>0</v>
      </c>
      <c r="I151" s="126">
        <v>0</v>
      </c>
      <c r="J151" s="126">
        <v>13500</v>
      </c>
      <c r="K151" s="117">
        <f t="shared" si="1"/>
        <v>0</v>
      </c>
    </row>
    <row r="152" spans="1:11" x14ac:dyDescent="0.25">
      <c r="A152" s="125">
        <v>107</v>
      </c>
      <c r="B152" s="126" t="s">
        <v>363</v>
      </c>
      <c r="C152" s="126" t="s">
        <v>364</v>
      </c>
      <c r="D152" s="126" t="s">
        <v>3</v>
      </c>
      <c r="E152" s="126">
        <v>0</v>
      </c>
      <c r="F152" s="126">
        <v>6650</v>
      </c>
      <c r="G152" s="126">
        <v>1700</v>
      </c>
      <c r="H152" s="126">
        <v>1700</v>
      </c>
      <c r="I152" s="126">
        <v>0</v>
      </c>
      <c r="J152" s="126">
        <v>6650</v>
      </c>
      <c r="K152" s="117">
        <f t="shared" si="1"/>
        <v>6650</v>
      </c>
    </row>
    <row r="153" spans="1:11" x14ac:dyDescent="0.25">
      <c r="A153" s="125">
        <v>108</v>
      </c>
      <c r="B153" s="126" t="s">
        <v>365</v>
      </c>
      <c r="C153" s="126" t="s">
        <v>366</v>
      </c>
      <c r="D153" s="126" t="s">
        <v>7</v>
      </c>
      <c r="E153" s="126">
        <v>13500</v>
      </c>
      <c r="F153" s="126">
        <v>24320</v>
      </c>
      <c r="G153" s="126">
        <v>0</v>
      </c>
      <c r="H153" s="126">
        <v>0</v>
      </c>
      <c r="I153" s="126">
        <v>0</v>
      </c>
      <c r="J153" s="126">
        <v>24320</v>
      </c>
      <c r="K153" s="117">
        <f t="shared" si="1"/>
        <v>10820</v>
      </c>
    </row>
    <row r="154" spans="1:11" x14ac:dyDescent="0.25">
      <c r="A154" s="125">
        <v>109</v>
      </c>
      <c r="B154" s="126" t="s">
        <v>367</v>
      </c>
      <c r="C154" s="126" t="s">
        <v>368</v>
      </c>
      <c r="D154" s="126" t="s">
        <v>4</v>
      </c>
      <c r="E154" s="126">
        <v>0</v>
      </c>
      <c r="F154" s="126">
        <v>5</v>
      </c>
      <c r="G154" s="126">
        <v>0</v>
      </c>
      <c r="H154" s="126">
        <v>0</v>
      </c>
      <c r="I154" s="126">
        <v>0</v>
      </c>
      <c r="J154" s="126">
        <v>5</v>
      </c>
      <c r="K154" s="117">
        <f t="shared" si="1"/>
        <v>5</v>
      </c>
    </row>
    <row r="155" spans="1:11" x14ac:dyDescent="0.25">
      <c r="A155" s="125">
        <v>110</v>
      </c>
      <c r="B155" s="126" t="s">
        <v>369</v>
      </c>
      <c r="C155" s="126" t="s">
        <v>370</v>
      </c>
      <c r="D155" s="126" t="s">
        <v>2</v>
      </c>
      <c r="E155" s="126">
        <v>0</v>
      </c>
      <c r="F155" s="126">
        <v>9264</v>
      </c>
      <c r="G155" s="126">
        <v>0</v>
      </c>
      <c r="H155" s="126">
        <v>0</v>
      </c>
      <c r="I155" s="126">
        <v>0</v>
      </c>
      <c r="J155" s="126">
        <v>9264</v>
      </c>
      <c r="K155" s="117">
        <f t="shared" si="1"/>
        <v>9264</v>
      </c>
    </row>
    <row r="156" spans="1:11" x14ac:dyDescent="0.25">
      <c r="A156" s="125">
        <v>111</v>
      </c>
      <c r="B156" s="126" t="s">
        <v>371</v>
      </c>
      <c r="C156" s="126" t="s">
        <v>372</v>
      </c>
      <c r="D156" s="126" t="s">
        <v>4</v>
      </c>
      <c r="E156" s="126">
        <v>10000</v>
      </c>
      <c r="F156" s="126">
        <v>15500</v>
      </c>
      <c r="G156" s="126">
        <v>0</v>
      </c>
      <c r="H156" s="126">
        <v>0</v>
      </c>
      <c r="I156" s="126">
        <v>0</v>
      </c>
      <c r="J156" s="126">
        <v>15500</v>
      </c>
      <c r="K156" s="117">
        <f t="shared" si="1"/>
        <v>5500</v>
      </c>
    </row>
    <row r="157" spans="1:11" x14ac:dyDescent="0.25">
      <c r="A157" s="125">
        <v>112</v>
      </c>
      <c r="B157" s="126" t="s">
        <v>373</v>
      </c>
      <c r="C157" s="126" t="s">
        <v>374</v>
      </c>
      <c r="D157" s="126" t="s">
        <v>4</v>
      </c>
      <c r="E157" s="126">
        <v>0</v>
      </c>
      <c r="F157" s="126">
        <v>10</v>
      </c>
      <c r="G157" s="126">
        <v>0</v>
      </c>
      <c r="H157" s="126">
        <v>0</v>
      </c>
      <c r="I157" s="126">
        <v>0</v>
      </c>
      <c r="J157" s="126">
        <v>10</v>
      </c>
      <c r="K157" s="117">
        <f t="shared" si="1"/>
        <v>10</v>
      </c>
    </row>
    <row r="158" spans="1:11" x14ac:dyDescent="0.25">
      <c r="A158" s="125">
        <v>113</v>
      </c>
      <c r="B158" s="126" t="s">
        <v>375</v>
      </c>
      <c r="C158" s="126" t="s">
        <v>376</v>
      </c>
      <c r="D158" s="126" t="s">
        <v>2</v>
      </c>
      <c r="E158" s="126">
        <v>13000</v>
      </c>
      <c r="F158" s="126">
        <v>25463</v>
      </c>
      <c r="G158" s="126">
        <v>6300</v>
      </c>
      <c r="H158" s="126">
        <v>0</v>
      </c>
      <c r="I158" s="126">
        <v>0</v>
      </c>
      <c r="J158" s="126">
        <v>19163</v>
      </c>
      <c r="K158" s="117">
        <f t="shared" si="1"/>
        <v>6163</v>
      </c>
    </row>
    <row r="159" spans="1:11" x14ac:dyDescent="0.25">
      <c r="A159" s="125">
        <v>114</v>
      </c>
      <c r="B159" s="126" t="s">
        <v>377</v>
      </c>
      <c r="C159" s="126" t="s">
        <v>378</v>
      </c>
      <c r="D159" s="126" t="s">
        <v>8</v>
      </c>
      <c r="E159" s="126">
        <v>13000</v>
      </c>
      <c r="F159" s="126">
        <v>40700</v>
      </c>
      <c r="G159" s="126">
        <v>2700</v>
      </c>
      <c r="H159" s="126">
        <v>0</v>
      </c>
      <c r="I159" s="126">
        <v>0</v>
      </c>
      <c r="J159" s="126">
        <v>38000</v>
      </c>
      <c r="K159" s="117">
        <f t="shared" si="1"/>
        <v>25000</v>
      </c>
    </row>
    <row r="160" spans="1:11" x14ac:dyDescent="0.25">
      <c r="A160" s="125">
        <v>115</v>
      </c>
      <c r="B160" s="126" t="s">
        <v>379</v>
      </c>
      <c r="C160" s="126" t="s">
        <v>380</v>
      </c>
      <c r="D160" s="126" t="s">
        <v>2</v>
      </c>
      <c r="E160" s="126">
        <v>0</v>
      </c>
      <c r="F160" s="126">
        <v>90</v>
      </c>
      <c r="G160" s="126">
        <v>0</v>
      </c>
      <c r="H160" s="126">
        <v>0</v>
      </c>
      <c r="I160" s="126">
        <v>0</v>
      </c>
      <c r="J160" s="126">
        <v>90</v>
      </c>
      <c r="K160" s="117">
        <f t="shared" si="1"/>
        <v>90</v>
      </c>
    </row>
    <row r="161" spans="1:11" x14ac:dyDescent="0.25">
      <c r="A161" s="125">
        <v>116</v>
      </c>
      <c r="B161" s="126" t="s">
        <v>381</v>
      </c>
      <c r="C161" s="126" t="s">
        <v>382</v>
      </c>
      <c r="D161" s="126" t="s">
        <v>2</v>
      </c>
      <c r="E161" s="126">
        <v>0</v>
      </c>
      <c r="F161" s="126">
        <v>5200</v>
      </c>
      <c r="G161" s="126">
        <v>0</v>
      </c>
      <c r="H161" s="126">
        <v>0</v>
      </c>
      <c r="I161" s="126">
        <v>0</v>
      </c>
      <c r="J161" s="126">
        <v>5200</v>
      </c>
      <c r="K161" s="117">
        <f t="shared" si="1"/>
        <v>5200</v>
      </c>
    </row>
    <row r="162" spans="1:11" x14ac:dyDescent="0.25">
      <c r="A162" s="125">
        <v>117</v>
      </c>
      <c r="B162" s="126" t="s">
        <v>383</v>
      </c>
      <c r="C162" s="126" t="s">
        <v>384</v>
      </c>
      <c r="D162" s="126" t="s">
        <v>8</v>
      </c>
      <c r="E162" s="126">
        <v>0</v>
      </c>
      <c r="F162" s="126">
        <v>1260</v>
      </c>
      <c r="G162" s="126">
        <v>0</v>
      </c>
      <c r="H162" s="126">
        <v>0</v>
      </c>
      <c r="I162" s="126">
        <v>0</v>
      </c>
      <c r="J162" s="126">
        <v>1260</v>
      </c>
      <c r="K162" s="117">
        <f t="shared" si="1"/>
        <v>1260</v>
      </c>
    </row>
    <row r="163" spans="1:11" x14ac:dyDescent="0.25">
      <c r="A163" s="125">
        <v>118</v>
      </c>
      <c r="B163" s="126" t="s">
        <v>385</v>
      </c>
      <c r="C163" s="126" t="s">
        <v>386</v>
      </c>
      <c r="D163" s="126" t="s">
        <v>7</v>
      </c>
      <c r="E163" s="126">
        <v>0</v>
      </c>
      <c r="F163" s="126">
        <v>13350</v>
      </c>
      <c r="G163" s="126">
        <v>0</v>
      </c>
      <c r="H163" s="126">
        <v>0</v>
      </c>
      <c r="I163" s="126">
        <v>0</v>
      </c>
      <c r="J163" s="126">
        <v>13350</v>
      </c>
      <c r="K163" s="117">
        <f t="shared" si="1"/>
        <v>13350</v>
      </c>
    </row>
    <row r="164" spans="1:11" x14ac:dyDescent="0.25">
      <c r="A164" s="125">
        <v>119</v>
      </c>
      <c r="B164" s="126" t="s">
        <v>387</v>
      </c>
      <c r="C164" s="126" t="s">
        <v>388</v>
      </c>
      <c r="D164" s="126" t="s">
        <v>7</v>
      </c>
      <c r="E164" s="126">
        <v>11250</v>
      </c>
      <c r="F164" s="126">
        <v>11260</v>
      </c>
      <c r="G164" s="126">
        <v>0</v>
      </c>
      <c r="H164" s="126">
        <v>0</v>
      </c>
      <c r="I164" s="126">
        <v>0</v>
      </c>
      <c r="J164" s="126">
        <v>11260</v>
      </c>
      <c r="K164" s="117">
        <f t="shared" si="1"/>
        <v>10</v>
      </c>
    </row>
    <row r="165" spans="1:11" x14ac:dyDescent="0.25">
      <c r="A165" s="125">
        <v>120</v>
      </c>
      <c r="B165" s="126" t="s">
        <v>389</v>
      </c>
      <c r="C165" s="126" t="s">
        <v>390</v>
      </c>
      <c r="D165" s="126" t="s">
        <v>2</v>
      </c>
      <c r="E165" s="126">
        <v>0</v>
      </c>
      <c r="F165" s="126">
        <v>4869</v>
      </c>
      <c r="G165" s="126">
        <v>3100</v>
      </c>
      <c r="H165" s="126">
        <v>0</v>
      </c>
      <c r="I165" s="126">
        <v>0</v>
      </c>
      <c r="J165" s="126">
        <v>1769</v>
      </c>
      <c r="K165" s="117">
        <f t="shared" si="1"/>
        <v>1769</v>
      </c>
    </row>
    <row r="166" spans="1:11" x14ac:dyDescent="0.25">
      <c r="A166" s="125">
        <v>121</v>
      </c>
      <c r="B166" s="126" t="s">
        <v>391</v>
      </c>
      <c r="C166" s="126" t="s">
        <v>392</v>
      </c>
      <c r="D166" s="126" t="s">
        <v>6</v>
      </c>
      <c r="E166" s="126">
        <v>13500</v>
      </c>
      <c r="F166" s="126">
        <v>15750</v>
      </c>
      <c r="G166" s="126">
        <v>0</v>
      </c>
      <c r="H166" s="126">
        <v>0</v>
      </c>
      <c r="I166" s="126">
        <v>0</v>
      </c>
      <c r="J166" s="126">
        <v>15750</v>
      </c>
      <c r="K166" s="117">
        <f t="shared" si="1"/>
        <v>2250</v>
      </c>
    </row>
    <row r="167" spans="1:11" x14ac:dyDescent="0.25">
      <c r="A167" s="125">
        <v>122</v>
      </c>
      <c r="B167" s="126" t="s">
        <v>393</v>
      </c>
      <c r="C167" s="126" t="s">
        <v>394</v>
      </c>
      <c r="D167" s="126" t="s">
        <v>7</v>
      </c>
      <c r="E167" s="126">
        <v>25600</v>
      </c>
      <c r="F167" s="126">
        <v>31295</v>
      </c>
      <c r="G167" s="126">
        <v>0</v>
      </c>
      <c r="H167" s="126">
        <v>0</v>
      </c>
      <c r="I167" s="126">
        <v>0</v>
      </c>
      <c r="J167" s="126">
        <v>31295</v>
      </c>
      <c r="K167" s="117">
        <f t="shared" si="1"/>
        <v>5695</v>
      </c>
    </row>
    <row r="168" spans="1:11" x14ac:dyDescent="0.25">
      <c r="A168" s="125">
        <v>123</v>
      </c>
      <c r="B168" s="126" t="s">
        <v>395</v>
      </c>
      <c r="C168" s="126" t="s">
        <v>396</v>
      </c>
      <c r="D168" s="126" t="s">
        <v>9</v>
      </c>
      <c r="E168" s="126">
        <v>13500</v>
      </c>
      <c r="F168" s="126">
        <v>61336</v>
      </c>
      <c r="G168" s="126">
        <v>0</v>
      </c>
      <c r="H168" s="126">
        <v>0</v>
      </c>
      <c r="I168" s="126">
        <v>0</v>
      </c>
      <c r="J168" s="126">
        <v>61336</v>
      </c>
      <c r="K168" s="117">
        <f t="shared" si="1"/>
        <v>47836</v>
      </c>
    </row>
    <row r="169" spans="1:11" x14ac:dyDescent="0.25">
      <c r="A169" s="125">
        <v>124</v>
      </c>
      <c r="B169" s="126" t="s">
        <v>397</v>
      </c>
      <c r="C169" s="126" t="s">
        <v>398</v>
      </c>
      <c r="D169" s="126" t="s">
        <v>9</v>
      </c>
      <c r="E169" s="126">
        <v>13500</v>
      </c>
      <c r="F169" s="126">
        <v>24540</v>
      </c>
      <c r="G169" s="126">
        <v>0</v>
      </c>
      <c r="H169" s="126">
        <v>0</v>
      </c>
      <c r="I169" s="126">
        <v>0</v>
      </c>
      <c r="J169" s="126">
        <v>24540</v>
      </c>
      <c r="K169" s="117">
        <f t="shared" si="1"/>
        <v>11040</v>
      </c>
    </row>
    <row r="170" spans="1:11" x14ac:dyDescent="0.25">
      <c r="A170" s="125">
        <v>125</v>
      </c>
      <c r="B170" s="126" t="s">
        <v>399</v>
      </c>
      <c r="C170" s="126" t="s">
        <v>400</v>
      </c>
      <c r="D170" s="126" t="s">
        <v>5</v>
      </c>
      <c r="E170" s="126">
        <v>24000</v>
      </c>
      <c r="F170" s="126">
        <v>28510</v>
      </c>
      <c r="G170" s="126">
        <v>1000</v>
      </c>
      <c r="H170" s="126">
        <v>0</v>
      </c>
      <c r="I170" s="126">
        <v>0</v>
      </c>
      <c r="J170" s="126">
        <v>27510</v>
      </c>
      <c r="K170" s="117">
        <f t="shared" si="1"/>
        <v>3510</v>
      </c>
    </row>
    <row r="171" spans="1:11" x14ac:dyDescent="0.25">
      <c r="A171" s="125">
        <v>126</v>
      </c>
      <c r="B171" s="126" t="s">
        <v>401</v>
      </c>
      <c r="C171" s="126" t="s">
        <v>402</v>
      </c>
      <c r="D171" s="126" t="s">
        <v>5</v>
      </c>
      <c r="E171" s="126">
        <v>25600</v>
      </c>
      <c r="F171" s="126">
        <v>25390</v>
      </c>
      <c r="G171" s="126">
        <v>0</v>
      </c>
      <c r="H171" s="126">
        <v>0</v>
      </c>
      <c r="I171" s="126">
        <v>0</v>
      </c>
      <c r="J171" s="126">
        <v>25390</v>
      </c>
      <c r="K171" s="117">
        <f t="shared" si="1"/>
        <v>-210</v>
      </c>
    </row>
    <row r="172" spans="1:11" x14ac:dyDescent="0.25">
      <c r="A172" s="125">
        <v>127</v>
      </c>
      <c r="B172" s="126" t="s">
        <v>403</v>
      </c>
      <c r="C172" s="126" t="s">
        <v>404</v>
      </c>
      <c r="D172" s="126" t="s">
        <v>5</v>
      </c>
      <c r="E172" s="126">
        <v>115745</v>
      </c>
      <c r="F172" s="126">
        <v>143495</v>
      </c>
      <c r="G172" s="126">
        <v>10000</v>
      </c>
      <c r="H172" s="126">
        <v>0</v>
      </c>
      <c r="I172" s="126">
        <v>0</v>
      </c>
      <c r="J172" s="126">
        <v>133495</v>
      </c>
      <c r="K172" s="117">
        <f t="shared" si="1"/>
        <v>17750</v>
      </c>
    </row>
    <row r="173" spans="1:11" x14ac:dyDescent="0.25">
      <c r="A173" s="125">
        <v>128</v>
      </c>
      <c r="B173" s="126" t="s">
        <v>405</v>
      </c>
      <c r="C173" s="126" t="s">
        <v>406</v>
      </c>
      <c r="D173" s="126" t="s">
        <v>2</v>
      </c>
      <c r="E173" s="126">
        <v>0</v>
      </c>
      <c r="F173" s="126">
        <v>-20</v>
      </c>
      <c r="G173" s="126">
        <v>0</v>
      </c>
      <c r="H173" s="126">
        <v>0</v>
      </c>
      <c r="I173" s="126">
        <v>0</v>
      </c>
      <c r="J173" s="126">
        <v>-20</v>
      </c>
      <c r="K173" s="117">
        <f t="shared" si="1"/>
        <v>-20</v>
      </c>
    </row>
    <row r="174" spans="1:11" x14ac:dyDescent="0.25">
      <c r="A174" s="125">
        <v>129</v>
      </c>
      <c r="B174" s="126" t="s">
        <v>407</v>
      </c>
      <c r="C174" s="126" t="s">
        <v>408</v>
      </c>
      <c r="D174" s="126" t="s">
        <v>9</v>
      </c>
      <c r="E174" s="126">
        <v>13500</v>
      </c>
      <c r="F174" s="126">
        <v>15950</v>
      </c>
      <c r="G174" s="126">
        <v>0</v>
      </c>
      <c r="H174" s="126">
        <v>0</v>
      </c>
      <c r="I174" s="126">
        <v>0</v>
      </c>
      <c r="J174" s="126">
        <v>15950</v>
      </c>
      <c r="K174" s="117">
        <f t="shared" ref="K174:K237" si="2">J174-E174</f>
        <v>2450</v>
      </c>
    </row>
    <row r="175" spans="1:11" x14ac:dyDescent="0.25">
      <c r="A175" s="125">
        <v>130</v>
      </c>
      <c r="B175" s="126" t="s">
        <v>409</v>
      </c>
      <c r="C175" s="126" t="s">
        <v>410</v>
      </c>
      <c r="D175" s="126" t="s">
        <v>9</v>
      </c>
      <c r="E175" s="126">
        <v>13500</v>
      </c>
      <c r="F175" s="126">
        <v>13500</v>
      </c>
      <c r="G175" s="126">
        <v>0</v>
      </c>
      <c r="H175" s="126">
        <v>0</v>
      </c>
      <c r="I175" s="126">
        <v>0</v>
      </c>
      <c r="J175" s="126">
        <v>13500</v>
      </c>
      <c r="K175" s="117">
        <f t="shared" si="2"/>
        <v>0</v>
      </c>
    </row>
    <row r="176" spans="1:11" x14ac:dyDescent="0.25">
      <c r="A176" s="125">
        <v>131</v>
      </c>
      <c r="B176" s="126" t="s">
        <v>411</v>
      </c>
      <c r="C176" s="126" t="s">
        <v>412</v>
      </c>
      <c r="D176" s="126" t="s">
        <v>7</v>
      </c>
      <c r="E176" s="126">
        <v>0</v>
      </c>
      <c r="F176" s="126">
        <v>1725</v>
      </c>
      <c r="G176" s="126">
        <v>0</v>
      </c>
      <c r="H176" s="126">
        <v>0</v>
      </c>
      <c r="I176" s="126">
        <v>0</v>
      </c>
      <c r="J176" s="126">
        <v>1725</v>
      </c>
      <c r="K176" s="117">
        <f t="shared" si="2"/>
        <v>1725</v>
      </c>
    </row>
    <row r="177" spans="1:11" x14ac:dyDescent="0.25">
      <c r="A177" s="125">
        <v>132</v>
      </c>
      <c r="B177" s="126" t="s">
        <v>413</v>
      </c>
      <c r="C177" s="126" t="s">
        <v>414</v>
      </c>
      <c r="D177" s="126" t="s">
        <v>2</v>
      </c>
      <c r="E177" s="126">
        <v>13500</v>
      </c>
      <c r="F177" s="126">
        <v>13500</v>
      </c>
      <c r="G177" s="126">
        <v>0</v>
      </c>
      <c r="H177" s="126">
        <v>0</v>
      </c>
      <c r="I177" s="126">
        <v>0</v>
      </c>
      <c r="J177" s="126">
        <v>13500</v>
      </c>
      <c r="K177" s="117">
        <f t="shared" si="2"/>
        <v>0</v>
      </c>
    </row>
    <row r="178" spans="1:11" x14ac:dyDescent="0.25">
      <c r="A178" s="125">
        <v>133</v>
      </c>
      <c r="B178" s="126" t="s">
        <v>415</v>
      </c>
      <c r="C178" s="126" t="s">
        <v>416</v>
      </c>
      <c r="D178" s="126" t="s">
        <v>7</v>
      </c>
      <c r="E178" s="126">
        <v>10400</v>
      </c>
      <c r="F178" s="126">
        <v>10485</v>
      </c>
      <c r="G178" s="126">
        <v>0</v>
      </c>
      <c r="H178" s="126">
        <v>0</v>
      </c>
      <c r="I178" s="126">
        <v>0</v>
      </c>
      <c r="J178" s="126">
        <v>10485</v>
      </c>
      <c r="K178" s="117">
        <f t="shared" si="2"/>
        <v>85</v>
      </c>
    </row>
    <row r="179" spans="1:11" x14ac:dyDescent="0.25">
      <c r="A179" s="125">
        <v>134</v>
      </c>
      <c r="B179" s="126" t="s">
        <v>417</v>
      </c>
      <c r="C179" s="126" t="s">
        <v>418</v>
      </c>
      <c r="D179" s="126" t="s">
        <v>4</v>
      </c>
      <c r="E179" s="126">
        <v>13500</v>
      </c>
      <c r="F179" s="126">
        <v>15200</v>
      </c>
      <c r="G179" s="126">
        <v>0</v>
      </c>
      <c r="H179" s="126">
        <v>0</v>
      </c>
      <c r="I179" s="126">
        <v>0</v>
      </c>
      <c r="J179" s="126">
        <v>15200</v>
      </c>
      <c r="K179" s="117">
        <f t="shared" si="2"/>
        <v>1700</v>
      </c>
    </row>
    <row r="180" spans="1:11" x14ac:dyDescent="0.25">
      <c r="A180" s="125">
        <v>135</v>
      </c>
      <c r="B180" s="126" t="s">
        <v>419</v>
      </c>
      <c r="C180" s="126" t="s">
        <v>420</v>
      </c>
      <c r="D180" s="126" t="s">
        <v>6</v>
      </c>
      <c r="E180" s="126">
        <v>20000</v>
      </c>
      <c r="F180" s="126">
        <v>19995</v>
      </c>
      <c r="G180" s="126">
        <v>0</v>
      </c>
      <c r="H180" s="126">
        <v>0</v>
      </c>
      <c r="I180" s="126">
        <v>0</v>
      </c>
      <c r="J180" s="126">
        <v>19995</v>
      </c>
      <c r="K180" s="117">
        <f t="shared" si="2"/>
        <v>-5</v>
      </c>
    </row>
    <row r="181" spans="1:11" x14ac:dyDescent="0.25">
      <c r="A181" s="125">
        <v>136</v>
      </c>
      <c r="B181" s="126" t="s">
        <v>421</v>
      </c>
      <c r="C181" s="126" t="s">
        <v>422</v>
      </c>
      <c r="D181" s="126" t="s">
        <v>6</v>
      </c>
      <c r="E181" s="126">
        <v>13500</v>
      </c>
      <c r="F181" s="126">
        <v>15208</v>
      </c>
      <c r="G181" s="126">
        <v>1700</v>
      </c>
      <c r="H181" s="126">
        <v>0</v>
      </c>
      <c r="I181" s="126">
        <v>0</v>
      </c>
      <c r="J181" s="126">
        <v>13508</v>
      </c>
      <c r="K181" s="117">
        <f t="shared" si="2"/>
        <v>8</v>
      </c>
    </row>
    <row r="182" spans="1:11" x14ac:dyDescent="0.25">
      <c r="A182" s="125">
        <v>137</v>
      </c>
      <c r="B182" s="126" t="s">
        <v>423</v>
      </c>
      <c r="C182" s="126" t="s">
        <v>424</v>
      </c>
      <c r="D182" s="126" t="s">
        <v>6</v>
      </c>
      <c r="E182" s="126">
        <v>13500</v>
      </c>
      <c r="F182" s="126">
        <v>24410</v>
      </c>
      <c r="G182" s="126">
        <v>2050</v>
      </c>
      <c r="H182" s="126">
        <v>0</v>
      </c>
      <c r="I182" s="126">
        <v>0</v>
      </c>
      <c r="J182" s="126">
        <v>22360</v>
      </c>
      <c r="K182" s="117">
        <f t="shared" si="2"/>
        <v>8860</v>
      </c>
    </row>
    <row r="183" spans="1:11" x14ac:dyDescent="0.25">
      <c r="A183" s="125">
        <v>138</v>
      </c>
      <c r="B183" s="126" t="s">
        <v>425</v>
      </c>
      <c r="C183" s="126" t="s">
        <v>426</v>
      </c>
      <c r="D183" s="126" t="s">
        <v>2</v>
      </c>
      <c r="E183" s="126">
        <v>0</v>
      </c>
      <c r="F183" s="126">
        <v>10</v>
      </c>
      <c r="G183" s="126">
        <v>0</v>
      </c>
      <c r="H183" s="126">
        <v>0</v>
      </c>
      <c r="I183" s="126">
        <v>0</v>
      </c>
      <c r="J183" s="126">
        <v>10</v>
      </c>
      <c r="K183" s="117">
        <f t="shared" si="2"/>
        <v>10</v>
      </c>
    </row>
    <row r="184" spans="1:11" x14ac:dyDescent="0.25">
      <c r="A184" s="125">
        <v>139</v>
      </c>
      <c r="B184" s="126" t="s">
        <v>427</v>
      </c>
      <c r="C184" s="126" t="s">
        <v>428</v>
      </c>
      <c r="D184" s="126" t="s">
        <v>4</v>
      </c>
      <c r="E184" s="126">
        <v>0</v>
      </c>
      <c r="F184" s="126">
        <v>5260</v>
      </c>
      <c r="G184" s="126">
        <v>0</v>
      </c>
      <c r="H184" s="126">
        <v>0</v>
      </c>
      <c r="I184" s="126">
        <v>0</v>
      </c>
      <c r="J184" s="126">
        <v>5260</v>
      </c>
      <c r="K184" s="117">
        <f t="shared" si="2"/>
        <v>5260</v>
      </c>
    </row>
    <row r="185" spans="1:11" x14ac:dyDescent="0.25">
      <c r="A185" s="125">
        <v>140</v>
      </c>
      <c r="B185" s="126" t="s">
        <v>429</v>
      </c>
      <c r="C185" s="126" t="s">
        <v>430</v>
      </c>
      <c r="D185" s="126" t="s">
        <v>2</v>
      </c>
      <c r="E185" s="126">
        <v>13500</v>
      </c>
      <c r="F185" s="126">
        <v>19900</v>
      </c>
      <c r="G185" s="126">
        <v>3600</v>
      </c>
      <c r="H185" s="126">
        <v>1700</v>
      </c>
      <c r="I185" s="126">
        <v>0</v>
      </c>
      <c r="J185" s="126">
        <v>18000</v>
      </c>
      <c r="K185" s="117">
        <f t="shared" si="2"/>
        <v>4500</v>
      </c>
    </row>
    <row r="186" spans="1:11" x14ac:dyDescent="0.25">
      <c r="A186" s="125">
        <v>141</v>
      </c>
      <c r="B186" s="126" t="s">
        <v>431</v>
      </c>
      <c r="C186" s="126" t="s">
        <v>432</v>
      </c>
      <c r="D186" s="126" t="s">
        <v>2</v>
      </c>
      <c r="E186" s="126">
        <v>28400</v>
      </c>
      <c r="F186" s="126">
        <v>46002</v>
      </c>
      <c r="G186" s="126">
        <v>0</v>
      </c>
      <c r="H186" s="126">
        <v>0</v>
      </c>
      <c r="I186" s="126">
        <v>8000</v>
      </c>
      <c r="J186" s="126">
        <v>38002</v>
      </c>
      <c r="K186" s="117">
        <f t="shared" si="2"/>
        <v>9602</v>
      </c>
    </row>
    <row r="187" spans="1:11" x14ac:dyDescent="0.25">
      <c r="A187" s="125">
        <v>142</v>
      </c>
      <c r="B187" s="126" t="s">
        <v>433</v>
      </c>
      <c r="C187" s="126" t="s">
        <v>434</v>
      </c>
      <c r="D187" s="126" t="s">
        <v>2</v>
      </c>
      <c r="E187" s="126">
        <v>14100</v>
      </c>
      <c r="F187" s="126">
        <v>20360</v>
      </c>
      <c r="G187" s="126">
        <v>0</v>
      </c>
      <c r="H187" s="126">
        <v>0</v>
      </c>
      <c r="I187" s="126">
        <v>400</v>
      </c>
      <c r="J187" s="126">
        <v>19960</v>
      </c>
      <c r="K187" s="117">
        <f t="shared" si="2"/>
        <v>5860</v>
      </c>
    </row>
    <row r="188" spans="1:11" x14ac:dyDescent="0.25">
      <c r="A188" s="125">
        <v>143</v>
      </c>
      <c r="B188" s="126" t="s">
        <v>435</v>
      </c>
      <c r="C188" s="126" t="s">
        <v>436</v>
      </c>
      <c r="D188" s="126" t="s">
        <v>2</v>
      </c>
      <c r="E188" s="126">
        <v>0</v>
      </c>
      <c r="F188" s="126">
        <v>0</v>
      </c>
      <c r="G188" s="126">
        <v>0</v>
      </c>
      <c r="H188" s="126">
        <v>0</v>
      </c>
      <c r="I188" s="126">
        <v>800</v>
      </c>
      <c r="J188" s="126">
        <v>-800</v>
      </c>
      <c r="K188" s="117">
        <f t="shared" si="2"/>
        <v>-800</v>
      </c>
    </row>
    <row r="189" spans="1:11" x14ac:dyDescent="0.25">
      <c r="A189" s="125">
        <v>144</v>
      </c>
      <c r="B189" s="126" t="s">
        <v>437</v>
      </c>
      <c r="C189" s="126" t="s">
        <v>438</v>
      </c>
      <c r="D189" s="126" t="s">
        <v>4</v>
      </c>
      <c r="E189" s="126">
        <v>27000</v>
      </c>
      <c r="F189" s="126">
        <v>30800</v>
      </c>
      <c r="G189" s="126">
        <v>1900</v>
      </c>
      <c r="H189" s="126">
        <v>0</v>
      </c>
      <c r="I189" s="126">
        <v>0</v>
      </c>
      <c r="J189" s="126">
        <v>28900</v>
      </c>
      <c r="K189" s="117">
        <f t="shared" si="2"/>
        <v>1900</v>
      </c>
    </row>
    <row r="190" spans="1:11" x14ac:dyDescent="0.25">
      <c r="A190" s="125">
        <v>145</v>
      </c>
      <c r="B190" s="126" t="s">
        <v>439</v>
      </c>
      <c r="C190" s="126" t="s">
        <v>440</v>
      </c>
      <c r="D190" s="126" t="s">
        <v>9</v>
      </c>
      <c r="E190" s="126">
        <v>0</v>
      </c>
      <c r="F190" s="126">
        <v>10</v>
      </c>
      <c r="G190" s="126">
        <v>0</v>
      </c>
      <c r="H190" s="126">
        <v>0</v>
      </c>
      <c r="I190" s="126">
        <v>0</v>
      </c>
      <c r="J190" s="126">
        <v>10</v>
      </c>
      <c r="K190" s="117">
        <f t="shared" si="2"/>
        <v>10</v>
      </c>
    </row>
    <row r="191" spans="1:11" x14ac:dyDescent="0.25">
      <c r="A191" s="125">
        <v>146</v>
      </c>
      <c r="B191" s="126" t="s">
        <v>441</v>
      </c>
      <c r="C191" s="126" t="s">
        <v>442</v>
      </c>
      <c r="D191" s="126" t="s">
        <v>4</v>
      </c>
      <c r="E191" s="126">
        <v>0</v>
      </c>
      <c r="F191" s="126">
        <v>6890</v>
      </c>
      <c r="G191" s="126">
        <v>1260</v>
      </c>
      <c r="H191" s="126">
        <v>0</v>
      </c>
      <c r="I191" s="126">
        <v>0</v>
      </c>
      <c r="J191" s="126">
        <v>5630</v>
      </c>
      <c r="K191" s="117">
        <f t="shared" si="2"/>
        <v>5630</v>
      </c>
    </row>
    <row r="192" spans="1:11" x14ac:dyDescent="0.25">
      <c r="A192" s="125">
        <v>147</v>
      </c>
      <c r="B192" s="126" t="s">
        <v>443</v>
      </c>
      <c r="C192" s="126" t="s">
        <v>444</v>
      </c>
      <c r="D192" s="126" t="s">
        <v>8</v>
      </c>
      <c r="E192" s="126">
        <v>12100</v>
      </c>
      <c r="F192" s="126">
        <v>17145</v>
      </c>
      <c r="G192" s="126">
        <v>0</v>
      </c>
      <c r="H192" s="126">
        <v>0</v>
      </c>
      <c r="I192" s="126">
        <v>0</v>
      </c>
      <c r="J192" s="126">
        <v>17145</v>
      </c>
      <c r="K192" s="117">
        <f t="shared" si="2"/>
        <v>5045</v>
      </c>
    </row>
    <row r="193" spans="1:11" x14ac:dyDescent="0.25">
      <c r="A193" s="125">
        <v>148</v>
      </c>
      <c r="B193" s="126" t="s">
        <v>445</v>
      </c>
      <c r="C193" s="126" t="s">
        <v>446</v>
      </c>
      <c r="D193" s="126" t="s">
        <v>8</v>
      </c>
      <c r="E193" s="126">
        <v>13500</v>
      </c>
      <c r="F193" s="126">
        <v>14250</v>
      </c>
      <c r="G193" s="126">
        <v>0</v>
      </c>
      <c r="H193" s="126">
        <v>0</v>
      </c>
      <c r="I193" s="126">
        <v>0</v>
      </c>
      <c r="J193" s="126">
        <v>14250</v>
      </c>
      <c r="K193" s="117">
        <f t="shared" si="2"/>
        <v>750</v>
      </c>
    </row>
    <row r="194" spans="1:11" x14ac:dyDescent="0.25">
      <c r="A194" s="125">
        <v>149</v>
      </c>
      <c r="B194" s="126" t="s">
        <v>447</v>
      </c>
      <c r="C194" s="126" t="s">
        <v>448</v>
      </c>
      <c r="D194" s="126" t="s">
        <v>9</v>
      </c>
      <c r="E194" s="126">
        <v>0</v>
      </c>
      <c r="F194" s="126">
        <v>10</v>
      </c>
      <c r="G194" s="126">
        <v>0</v>
      </c>
      <c r="H194" s="126">
        <v>0</v>
      </c>
      <c r="I194" s="126">
        <v>0</v>
      </c>
      <c r="J194" s="126">
        <v>10</v>
      </c>
      <c r="K194" s="117">
        <f t="shared" si="2"/>
        <v>10</v>
      </c>
    </row>
    <row r="195" spans="1:11" x14ac:dyDescent="0.25">
      <c r="A195" s="125">
        <v>150</v>
      </c>
      <c r="B195" s="126" t="s">
        <v>449</v>
      </c>
      <c r="C195" s="126" t="s">
        <v>450</v>
      </c>
      <c r="D195" s="126" t="s">
        <v>9</v>
      </c>
      <c r="E195" s="126">
        <v>22110</v>
      </c>
      <c r="F195" s="126">
        <v>23960</v>
      </c>
      <c r="G195" s="126">
        <v>0</v>
      </c>
      <c r="H195" s="126">
        <v>0</v>
      </c>
      <c r="I195" s="126">
        <v>0</v>
      </c>
      <c r="J195" s="126">
        <v>23960</v>
      </c>
      <c r="K195" s="117">
        <f t="shared" si="2"/>
        <v>1850</v>
      </c>
    </row>
    <row r="196" spans="1:11" x14ac:dyDescent="0.25">
      <c r="A196" s="125">
        <v>151</v>
      </c>
      <c r="B196" s="126" t="s">
        <v>451</v>
      </c>
      <c r="C196" s="126" t="s">
        <v>452</v>
      </c>
      <c r="D196" s="126" t="s">
        <v>5</v>
      </c>
      <c r="E196" s="126">
        <v>32500</v>
      </c>
      <c r="F196" s="126">
        <v>32500</v>
      </c>
      <c r="G196" s="126">
        <v>0</v>
      </c>
      <c r="H196" s="126">
        <v>0</v>
      </c>
      <c r="I196" s="126">
        <v>0</v>
      </c>
      <c r="J196" s="126">
        <v>32500</v>
      </c>
      <c r="K196" s="117">
        <f t="shared" si="2"/>
        <v>0</v>
      </c>
    </row>
    <row r="197" spans="1:11" x14ac:dyDescent="0.25">
      <c r="A197" s="125">
        <v>152</v>
      </c>
      <c r="B197" s="126" t="s">
        <v>453</v>
      </c>
      <c r="C197" s="126" t="s">
        <v>454</v>
      </c>
      <c r="D197" s="126" t="s">
        <v>5</v>
      </c>
      <c r="E197" s="126">
        <v>22100</v>
      </c>
      <c r="F197" s="126">
        <v>24606</v>
      </c>
      <c r="G197" s="126">
        <v>0</v>
      </c>
      <c r="H197" s="126">
        <v>0</v>
      </c>
      <c r="I197" s="126">
        <v>0</v>
      </c>
      <c r="J197" s="126">
        <v>24606</v>
      </c>
      <c r="K197" s="117">
        <f t="shared" si="2"/>
        <v>2506</v>
      </c>
    </row>
    <row r="198" spans="1:11" x14ac:dyDescent="0.25">
      <c r="A198" s="125">
        <v>153</v>
      </c>
      <c r="B198" s="126" t="s">
        <v>455</v>
      </c>
      <c r="C198" s="126" t="s">
        <v>456</v>
      </c>
      <c r="D198" s="126" t="s">
        <v>5</v>
      </c>
      <c r="E198" s="126">
        <v>13500</v>
      </c>
      <c r="F198" s="126">
        <v>16080</v>
      </c>
      <c r="G198" s="126">
        <v>0</v>
      </c>
      <c r="H198" s="126">
        <v>0</v>
      </c>
      <c r="I198" s="126">
        <v>0</v>
      </c>
      <c r="J198" s="126">
        <v>16080</v>
      </c>
      <c r="K198" s="117">
        <f t="shared" si="2"/>
        <v>2580</v>
      </c>
    </row>
    <row r="199" spans="1:11" x14ac:dyDescent="0.25">
      <c r="A199" s="125">
        <v>154</v>
      </c>
      <c r="B199" s="126" t="s">
        <v>457</v>
      </c>
      <c r="C199" s="126" t="s">
        <v>458</v>
      </c>
      <c r="D199" s="126" t="s">
        <v>7</v>
      </c>
      <c r="E199" s="126">
        <v>13500</v>
      </c>
      <c r="F199" s="126">
        <v>13500</v>
      </c>
      <c r="G199" s="126">
        <v>0</v>
      </c>
      <c r="H199" s="126">
        <v>0</v>
      </c>
      <c r="I199" s="126">
        <v>0</v>
      </c>
      <c r="J199" s="126">
        <v>13500</v>
      </c>
      <c r="K199" s="117">
        <f t="shared" si="2"/>
        <v>0</v>
      </c>
    </row>
    <row r="200" spans="1:11" x14ac:dyDescent="0.25">
      <c r="A200" s="125">
        <v>155</v>
      </c>
      <c r="B200" s="126" t="s">
        <v>459</v>
      </c>
      <c r="C200" s="126" t="s">
        <v>460</v>
      </c>
      <c r="D200" s="126" t="s">
        <v>9</v>
      </c>
      <c r="E200" s="126">
        <v>13500</v>
      </c>
      <c r="F200" s="126">
        <v>14230</v>
      </c>
      <c r="G200" s="126">
        <v>0</v>
      </c>
      <c r="H200" s="126">
        <v>0</v>
      </c>
      <c r="I200" s="126">
        <v>0</v>
      </c>
      <c r="J200" s="126">
        <v>14230</v>
      </c>
      <c r="K200" s="117">
        <f t="shared" si="2"/>
        <v>730</v>
      </c>
    </row>
    <row r="201" spans="1:11" x14ac:dyDescent="0.25">
      <c r="A201" s="125">
        <v>156</v>
      </c>
      <c r="B201" s="126" t="s">
        <v>461</v>
      </c>
      <c r="C201" s="126" t="s">
        <v>356</v>
      </c>
      <c r="D201" s="126" t="s">
        <v>5</v>
      </c>
      <c r="E201" s="126">
        <v>13500</v>
      </c>
      <c r="F201" s="126">
        <v>13500</v>
      </c>
      <c r="G201" s="126">
        <v>0</v>
      </c>
      <c r="H201" s="126">
        <v>0</v>
      </c>
      <c r="I201" s="126">
        <v>0</v>
      </c>
      <c r="J201" s="126">
        <v>13500</v>
      </c>
      <c r="K201" s="117">
        <f t="shared" si="2"/>
        <v>0</v>
      </c>
    </row>
    <row r="202" spans="1:11" x14ac:dyDescent="0.25">
      <c r="A202" s="125">
        <v>157</v>
      </c>
      <c r="B202" s="126" t="s">
        <v>462</v>
      </c>
      <c r="C202" s="126" t="s">
        <v>463</v>
      </c>
      <c r="D202" s="126" t="s">
        <v>3</v>
      </c>
      <c r="E202" s="126">
        <v>0</v>
      </c>
      <c r="F202" s="126">
        <v>1700</v>
      </c>
      <c r="G202" s="126">
        <v>0</v>
      </c>
      <c r="H202" s="126">
        <v>0</v>
      </c>
      <c r="I202" s="126">
        <v>0</v>
      </c>
      <c r="J202" s="126">
        <v>1700</v>
      </c>
      <c r="K202" s="117">
        <f t="shared" si="2"/>
        <v>1700</v>
      </c>
    </row>
    <row r="203" spans="1:11" x14ac:dyDescent="0.25">
      <c r="A203" s="125">
        <v>158</v>
      </c>
      <c r="B203" s="126" t="s">
        <v>464</v>
      </c>
      <c r="C203" s="126" t="s">
        <v>465</v>
      </c>
      <c r="D203" s="126" t="s">
        <v>8</v>
      </c>
      <c r="E203" s="126">
        <v>27100</v>
      </c>
      <c r="F203" s="126">
        <v>33620</v>
      </c>
      <c r="G203" s="126">
        <v>6520</v>
      </c>
      <c r="H203" s="126">
        <v>0</v>
      </c>
      <c r="I203" s="126">
        <v>0</v>
      </c>
      <c r="J203" s="126">
        <v>27100</v>
      </c>
      <c r="K203" s="117">
        <f t="shared" si="2"/>
        <v>0</v>
      </c>
    </row>
    <row r="204" spans="1:11" x14ac:dyDescent="0.25">
      <c r="A204" s="125">
        <v>159</v>
      </c>
      <c r="B204" s="126" t="s">
        <v>466</v>
      </c>
      <c r="C204" s="126" t="s">
        <v>467</v>
      </c>
      <c r="D204" s="126" t="s">
        <v>9</v>
      </c>
      <c r="E204" s="126">
        <v>24900</v>
      </c>
      <c r="F204" s="126">
        <v>24900</v>
      </c>
      <c r="G204" s="126">
        <v>0</v>
      </c>
      <c r="H204" s="126">
        <v>0</v>
      </c>
      <c r="I204" s="126">
        <v>0</v>
      </c>
      <c r="J204" s="126">
        <v>24900</v>
      </c>
      <c r="K204" s="117">
        <f t="shared" si="2"/>
        <v>0</v>
      </c>
    </row>
    <row r="205" spans="1:11" x14ac:dyDescent="0.25">
      <c r="A205" s="125">
        <v>160</v>
      </c>
      <c r="B205" s="126" t="s">
        <v>468</v>
      </c>
      <c r="C205" s="126" t="s">
        <v>469</v>
      </c>
      <c r="D205" s="126" t="s">
        <v>8</v>
      </c>
      <c r="E205" s="126">
        <v>0</v>
      </c>
      <c r="F205" s="126">
        <v>1300</v>
      </c>
      <c r="G205" s="126">
        <v>0</v>
      </c>
      <c r="H205" s="126">
        <v>0</v>
      </c>
      <c r="I205" s="126">
        <v>0</v>
      </c>
      <c r="J205" s="126">
        <v>1300</v>
      </c>
      <c r="K205" s="117">
        <f t="shared" si="2"/>
        <v>1300</v>
      </c>
    </row>
    <row r="206" spans="1:11" x14ac:dyDescent="0.25">
      <c r="A206" s="125">
        <v>161</v>
      </c>
      <c r="B206" s="126" t="s">
        <v>470</v>
      </c>
      <c r="C206" s="126" t="s">
        <v>471</v>
      </c>
      <c r="D206" s="126" t="s">
        <v>4</v>
      </c>
      <c r="E206" s="126">
        <v>13500</v>
      </c>
      <c r="F206" s="126">
        <v>17510</v>
      </c>
      <c r="G206" s="126">
        <v>0</v>
      </c>
      <c r="H206" s="126">
        <v>0</v>
      </c>
      <c r="I206" s="126">
        <v>0</v>
      </c>
      <c r="J206" s="126">
        <v>17510</v>
      </c>
      <c r="K206" s="117">
        <f t="shared" si="2"/>
        <v>4010</v>
      </c>
    </row>
    <row r="207" spans="1:11" x14ac:dyDescent="0.25">
      <c r="A207" s="125">
        <v>162</v>
      </c>
      <c r="B207" s="126" t="s">
        <v>472</v>
      </c>
      <c r="C207" s="126" t="s">
        <v>473</v>
      </c>
      <c r="D207" s="126" t="s">
        <v>6</v>
      </c>
      <c r="E207" s="126">
        <v>13500</v>
      </c>
      <c r="F207" s="126">
        <v>13500</v>
      </c>
      <c r="G207" s="126">
        <v>0</v>
      </c>
      <c r="H207" s="126">
        <v>0</v>
      </c>
      <c r="I207" s="126">
        <v>0</v>
      </c>
      <c r="J207" s="126">
        <v>13500</v>
      </c>
      <c r="K207" s="117">
        <f t="shared" si="2"/>
        <v>0</v>
      </c>
    </row>
    <row r="208" spans="1:11" x14ac:dyDescent="0.25">
      <c r="A208" s="125">
        <v>163</v>
      </c>
      <c r="B208" s="126" t="s">
        <v>474</v>
      </c>
      <c r="C208" s="126" t="s">
        <v>475</v>
      </c>
      <c r="D208" s="126" t="s">
        <v>7</v>
      </c>
      <c r="E208" s="126">
        <v>0</v>
      </c>
      <c r="F208" s="126">
        <v>400</v>
      </c>
      <c r="G208" s="126">
        <v>0</v>
      </c>
      <c r="H208" s="126">
        <v>0</v>
      </c>
      <c r="I208" s="126">
        <v>0</v>
      </c>
      <c r="J208" s="126">
        <v>400</v>
      </c>
      <c r="K208" s="117">
        <f t="shared" si="2"/>
        <v>400</v>
      </c>
    </row>
    <row r="209" spans="1:11" x14ac:dyDescent="0.25">
      <c r="A209" s="125">
        <v>164</v>
      </c>
      <c r="B209" s="126" t="s">
        <v>476</v>
      </c>
      <c r="C209" s="126" t="s">
        <v>477</v>
      </c>
      <c r="D209" s="126" t="s">
        <v>5</v>
      </c>
      <c r="E209" s="126">
        <v>0</v>
      </c>
      <c r="F209" s="126">
        <v>2504</v>
      </c>
      <c r="G209" s="126">
        <v>0</v>
      </c>
      <c r="H209" s="126">
        <v>0</v>
      </c>
      <c r="I209" s="126">
        <v>0</v>
      </c>
      <c r="J209" s="126">
        <v>2504</v>
      </c>
      <c r="K209" s="117">
        <f t="shared" si="2"/>
        <v>2504</v>
      </c>
    </row>
    <row r="210" spans="1:11" x14ac:dyDescent="0.25">
      <c r="A210" s="125">
        <v>165</v>
      </c>
      <c r="B210" s="126" t="s">
        <v>478</v>
      </c>
      <c r="C210" s="126" t="s">
        <v>479</v>
      </c>
      <c r="D210" s="126" t="s">
        <v>2</v>
      </c>
      <c r="E210" s="126">
        <v>13500</v>
      </c>
      <c r="F210" s="126">
        <v>15110</v>
      </c>
      <c r="G210" s="126">
        <v>1500</v>
      </c>
      <c r="H210" s="126">
        <v>0</v>
      </c>
      <c r="I210" s="126">
        <v>0</v>
      </c>
      <c r="J210" s="126">
        <v>13610</v>
      </c>
      <c r="K210" s="117">
        <f t="shared" si="2"/>
        <v>110</v>
      </c>
    </row>
    <row r="211" spans="1:11" x14ac:dyDescent="0.25">
      <c r="A211" s="125">
        <v>166</v>
      </c>
      <c r="B211" s="126" t="s">
        <v>480</v>
      </c>
      <c r="C211" s="126" t="s">
        <v>481</v>
      </c>
      <c r="D211" s="126" t="s">
        <v>2</v>
      </c>
      <c r="E211" s="126">
        <v>0</v>
      </c>
      <c r="F211" s="126">
        <v>3730</v>
      </c>
      <c r="G211" s="126">
        <v>0</v>
      </c>
      <c r="H211" s="126">
        <v>0</v>
      </c>
      <c r="I211" s="126">
        <v>1300</v>
      </c>
      <c r="J211" s="126">
        <v>2430</v>
      </c>
      <c r="K211" s="117">
        <f t="shared" si="2"/>
        <v>2430</v>
      </c>
    </row>
    <row r="212" spans="1:11" x14ac:dyDescent="0.25">
      <c r="A212" s="125">
        <v>167</v>
      </c>
      <c r="B212" s="126" t="s">
        <v>482</v>
      </c>
      <c r="C212" s="126" t="s">
        <v>483</v>
      </c>
      <c r="D212" s="126" t="s">
        <v>8</v>
      </c>
      <c r="E212" s="126">
        <v>0</v>
      </c>
      <c r="F212" s="126">
        <v>40</v>
      </c>
      <c r="G212" s="126">
        <v>0</v>
      </c>
      <c r="H212" s="126">
        <v>0</v>
      </c>
      <c r="I212" s="126">
        <v>0</v>
      </c>
      <c r="J212" s="126">
        <v>40</v>
      </c>
      <c r="K212" s="117">
        <f t="shared" si="2"/>
        <v>40</v>
      </c>
    </row>
    <row r="213" spans="1:11" x14ac:dyDescent="0.25">
      <c r="A213" s="125">
        <v>168</v>
      </c>
      <c r="B213" s="126" t="s">
        <v>484</v>
      </c>
      <c r="C213" s="126" t="s">
        <v>485</v>
      </c>
      <c r="D213" s="126" t="s">
        <v>8</v>
      </c>
      <c r="E213" s="126">
        <v>0</v>
      </c>
      <c r="F213" s="126">
        <v>-100</v>
      </c>
      <c r="G213" s="126">
        <v>0</v>
      </c>
      <c r="H213" s="126">
        <v>0</v>
      </c>
      <c r="I213" s="126">
        <v>0</v>
      </c>
      <c r="J213" s="126">
        <v>-100</v>
      </c>
      <c r="K213" s="117">
        <f t="shared" si="2"/>
        <v>-100</v>
      </c>
    </row>
    <row r="214" spans="1:11" x14ac:dyDescent="0.25">
      <c r="A214" s="125">
        <v>169</v>
      </c>
      <c r="B214" s="126" t="s">
        <v>486</v>
      </c>
      <c r="C214" s="126" t="s">
        <v>487</v>
      </c>
      <c r="D214" s="126" t="s">
        <v>4</v>
      </c>
      <c r="E214" s="126">
        <v>0</v>
      </c>
      <c r="F214" s="126">
        <v>10</v>
      </c>
      <c r="G214" s="126">
        <v>0</v>
      </c>
      <c r="H214" s="126">
        <v>0</v>
      </c>
      <c r="I214" s="126">
        <v>0</v>
      </c>
      <c r="J214" s="126">
        <v>10</v>
      </c>
      <c r="K214" s="117">
        <f t="shared" si="2"/>
        <v>10</v>
      </c>
    </row>
    <row r="215" spans="1:11" x14ac:dyDescent="0.25">
      <c r="A215" s="125">
        <v>170</v>
      </c>
      <c r="B215" s="126" t="s">
        <v>488</v>
      </c>
      <c r="C215" s="126" t="s">
        <v>489</v>
      </c>
      <c r="D215" s="126" t="s">
        <v>5</v>
      </c>
      <c r="E215" s="126">
        <v>0</v>
      </c>
      <c r="F215" s="126">
        <v>-2882</v>
      </c>
      <c r="G215" s="126">
        <v>0</v>
      </c>
      <c r="H215" s="126">
        <v>0</v>
      </c>
      <c r="I215" s="126">
        <v>0</v>
      </c>
      <c r="J215" s="126">
        <v>-2882</v>
      </c>
      <c r="K215" s="117">
        <f t="shared" si="2"/>
        <v>-2882</v>
      </c>
    </row>
    <row r="216" spans="1:11" x14ac:dyDescent="0.25">
      <c r="A216" s="125">
        <v>171</v>
      </c>
      <c r="B216" s="126" t="s">
        <v>490</v>
      </c>
      <c r="C216" s="126" t="s">
        <v>491</v>
      </c>
      <c r="D216" s="126" t="s">
        <v>2</v>
      </c>
      <c r="E216" s="126">
        <v>14100</v>
      </c>
      <c r="F216" s="126">
        <v>20410</v>
      </c>
      <c r="G216" s="126">
        <v>0</v>
      </c>
      <c r="H216" s="126">
        <v>0</v>
      </c>
      <c r="I216" s="126">
        <v>0</v>
      </c>
      <c r="J216" s="126">
        <v>20410</v>
      </c>
      <c r="K216" s="117">
        <f t="shared" si="2"/>
        <v>6310</v>
      </c>
    </row>
    <row r="217" spans="1:11" x14ac:dyDescent="0.25">
      <c r="A217" s="125">
        <v>172</v>
      </c>
      <c r="B217" s="126" t="s">
        <v>492</v>
      </c>
      <c r="C217" s="126" t="s">
        <v>493</v>
      </c>
      <c r="D217" s="126" t="s">
        <v>9</v>
      </c>
      <c r="E217" s="126">
        <v>16800</v>
      </c>
      <c r="F217" s="126">
        <v>16800</v>
      </c>
      <c r="G217" s="126">
        <v>0</v>
      </c>
      <c r="H217" s="126">
        <v>0</v>
      </c>
      <c r="I217" s="126">
        <v>0</v>
      </c>
      <c r="J217" s="126">
        <v>16800</v>
      </c>
      <c r="K217" s="117">
        <f t="shared" si="2"/>
        <v>0</v>
      </c>
    </row>
    <row r="218" spans="1:11" x14ac:dyDescent="0.25">
      <c r="A218" s="125">
        <v>173</v>
      </c>
      <c r="B218" s="126" t="s">
        <v>494</v>
      </c>
      <c r="C218" s="126" t="s">
        <v>495</v>
      </c>
      <c r="D218" s="126" t="s">
        <v>6</v>
      </c>
      <c r="E218" s="126">
        <v>33500</v>
      </c>
      <c r="F218" s="126">
        <v>33500</v>
      </c>
      <c r="G218" s="126">
        <v>0</v>
      </c>
      <c r="H218" s="126">
        <v>0</v>
      </c>
      <c r="I218" s="126">
        <v>0</v>
      </c>
      <c r="J218" s="126">
        <v>33500</v>
      </c>
      <c r="K218" s="117">
        <f t="shared" si="2"/>
        <v>0</v>
      </c>
    </row>
    <row r="219" spans="1:11" x14ac:dyDescent="0.25">
      <c r="A219" s="125">
        <v>174</v>
      </c>
      <c r="B219" s="126" t="s">
        <v>496</v>
      </c>
      <c r="C219" s="126" t="s">
        <v>497</v>
      </c>
      <c r="D219" s="126" t="s">
        <v>8</v>
      </c>
      <c r="E219" s="126">
        <v>23500</v>
      </c>
      <c r="F219" s="126">
        <v>25100</v>
      </c>
      <c r="G219" s="126">
        <v>1600</v>
      </c>
      <c r="H219" s="126">
        <v>0</v>
      </c>
      <c r="I219" s="126">
        <v>0</v>
      </c>
      <c r="J219" s="126">
        <v>23500</v>
      </c>
      <c r="K219" s="117">
        <f t="shared" si="2"/>
        <v>0</v>
      </c>
    </row>
    <row r="220" spans="1:11" x14ac:dyDescent="0.25">
      <c r="A220" s="125">
        <v>175</v>
      </c>
      <c r="B220" s="126" t="s">
        <v>498</v>
      </c>
      <c r="C220" s="126" t="s">
        <v>499</v>
      </c>
      <c r="D220" s="126" t="s">
        <v>6</v>
      </c>
      <c r="E220" s="126">
        <v>0</v>
      </c>
      <c r="F220" s="126">
        <v>-150</v>
      </c>
      <c r="G220" s="126">
        <v>0</v>
      </c>
      <c r="H220" s="126">
        <v>0</v>
      </c>
      <c r="I220" s="126">
        <v>0</v>
      </c>
      <c r="J220" s="126">
        <v>-150</v>
      </c>
      <c r="K220" s="117">
        <f t="shared" si="2"/>
        <v>-150</v>
      </c>
    </row>
    <row r="221" spans="1:11" x14ac:dyDescent="0.25">
      <c r="A221" s="125">
        <v>176</v>
      </c>
      <c r="B221" s="126" t="s">
        <v>500</v>
      </c>
      <c r="C221" s="126" t="s">
        <v>501</v>
      </c>
      <c r="D221" s="126" t="s">
        <v>2</v>
      </c>
      <c r="E221" s="126">
        <v>0</v>
      </c>
      <c r="F221" s="126">
        <v>2130</v>
      </c>
      <c r="G221" s="126">
        <v>2300</v>
      </c>
      <c r="H221" s="126">
        <v>0</v>
      </c>
      <c r="I221" s="126">
        <v>0</v>
      </c>
      <c r="J221" s="126">
        <v>-170</v>
      </c>
      <c r="K221" s="117">
        <f t="shared" si="2"/>
        <v>-170</v>
      </c>
    </row>
    <row r="222" spans="1:11" x14ac:dyDescent="0.25">
      <c r="A222" s="125">
        <v>177</v>
      </c>
      <c r="B222" s="126" t="s">
        <v>502</v>
      </c>
      <c r="C222" s="126" t="s">
        <v>503</v>
      </c>
      <c r="D222" s="126" t="s">
        <v>8</v>
      </c>
      <c r="E222" s="126">
        <v>0</v>
      </c>
      <c r="F222" s="126">
        <v>-155</v>
      </c>
      <c r="G222" s="126">
        <v>0</v>
      </c>
      <c r="H222" s="126">
        <v>0</v>
      </c>
      <c r="I222" s="126">
        <v>0</v>
      </c>
      <c r="J222" s="126">
        <v>-155</v>
      </c>
      <c r="K222" s="117">
        <f t="shared" si="2"/>
        <v>-155</v>
      </c>
    </row>
    <row r="223" spans="1:11" x14ac:dyDescent="0.25">
      <c r="A223" s="125">
        <v>178</v>
      </c>
      <c r="B223" s="126" t="s">
        <v>504</v>
      </c>
      <c r="C223" s="126" t="s">
        <v>505</v>
      </c>
      <c r="D223" s="126" t="s">
        <v>2</v>
      </c>
      <c r="E223" s="126">
        <v>0</v>
      </c>
      <c r="F223" s="126">
        <v>2050</v>
      </c>
      <c r="G223" s="126">
        <v>1250</v>
      </c>
      <c r="H223" s="126">
        <v>0</v>
      </c>
      <c r="I223" s="126">
        <v>0</v>
      </c>
      <c r="J223" s="126">
        <v>800</v>
      </c>
      <c r="K223" s="117">
        <f t="shared" si="2"/>
        <v>800</v>
      </c>
    </row>
    <row r="224" spans="1:11" x14ac:dyDescent="0.25">
      <c r="A224" s="125">
        <v>179</v>
      </c>
      <c r="B224" s="126" t="s">
        <v>506</v>
      </c>
      <c r="C224" s="126" t="s">
        <v>507</v>
      </c>
      <c r="D224" s="126" t="s">
        <v>2</v>
      </c>
      <c r="E224" s="126">
        <v>0</v>
      </c>
      <c r="F224" s="126">
        <v>130</v>
      </c>
      <c r="G224" s="126">
        <v>0</v>
      </c>
      <c r="H224" s="126">
        <v>0</v>
      </c>
      <c r="I224" s="126">
        <v>0</v>
      </c>
      <c r="J224" s="126">
        <v>130</v>
      </c>
      <c r="K224" s="117">
        <f t="shared" si="2"/>
        <v>130</v>
      </c>
    </row>
    <row r="225" spans="1:11" x14ac:dyDescent="0.25">
      <c r="A225" s="125">
        <v>180</v>
      </c>
      <c r="B225" s="126" t="s">
        <v>508</v>
      </c>
      <c r="C225" s="126" t="s">
        <v>509</v>
      </c>
      <c r="D225" s="126" t="s">
        <v>2</v>
      </c>
      <c r="E225" s="126">
        <v>0</v>
      </c>
      <c r="F225" s="126">
        <v>-150</v>
      </c>
      <c r="G225" s="126">
        <v>0</v>
      </c>
      <c r="H225" s="126">
        <v>0</v>
      </c>
      <c r="I225" s="126">
        <v>0</v>
      </c>
      <c r="J225" s="126">
        <v>-150</v>
      </c>
      <c r="K225" s="117">
        <f t="shared" si="2"/>
        <v>-150</v>
      </c>
    </row>
    <row r="226" spans="1:11" x14ac:dyDescent="0.25">
      <c r="A226" s="125">
        <v>181</v>
      </c>
      <c r="B226" s="126" t="s">
        <v>510</v>
      </c>
      <c r="C226" s="126" t="s">
        <v>511</v>
      </c>
      <c r="D226" s="126" t="s">
        <v>2</v>
      </c>
      <c r="E226" s="126">
        <v>0</v>
      </c>
      <c r="F226" s="126">
        <v>2680</v>
      </c>
      <c r="G226" s="126">
        <v>0</v>
      </c>
      <c r="H226" s="126">
        <v>0</v>
      </c>
      <c r="I226" s="126">
        <v>0</v>
      </c>
      <c r="J226" s="126">
        <v>2680</v>
      </c>
      <c r="K226" s="117">
        <f t="shared" si="2"/>
        <v>2680</v>
      </c>
    </row>
    <row r="227" spans="1:11" x14ac:dyDescent="0.25">
      <c r="A227" s="125">
        <v>182</v>
      </c>
      <c r="B227" s="126" t="s">
        <v>512</v>
      </c>
      <c r="C227" s="126" t="s">
        <v>513</v>
      </c>
      <c r="D227" s="126" t="s">
        <v>6</v>
      </c>
      <c r="E227" s="126">
        <v>0</v>
      </c>
      <c r="F227" s="126">
        <v>1400</v>
      </c>
      <c r="G227" s="126">
        <v>1300</v>
      </c>
      <c r="H227" s="126">
        <v>0</v>
      </c>
      <c r="I227" s="126">
        <v>0</v>
      </c>
      <c r="J227" s="126">
        <v>100</v>
      </c>
      <c r="K227" s="117">
        <f t="shared" si="2"/>
        <v>100</v>
      </c>
    </row>
    <row r="228" spans="1:11" x14ac:dyDescent="0.25">
      <c r="A228" s="125">
        <v>183</v>
      </c>
      <c r="B228" s="126" t="s">
        <v>514</v>
      </c>
      <c r="C228" s="126" t="s">
        <v>515</v>
      </c>
      <c r="D228" s="126" t="s">
        <v>8</v>
      </c>
      <c r="E228" s="126">
        <v>0</v>
      </c>
      <c r="F228" s="126">
        <v>4000</v>
      </c>
      <c r="G228" s="126">
        <v>0</v>
      </c>
      <c r="H228" s="126">
        <v>0</v>
      </c>
      <c r="I228" s="126">
        <v>0</v>
      </c>
      <c r="J228" s="126">
        <v>4000</v>
      </c>
      <c r="K228" s="117">
        <f t="shared" si="2"/>
        <v>4000</v>
      </c>
    </row>
    <row r="229" spans="1:11" x14ac:dyDescent="0.25">
      <c r="A229" s="125">
        <v>184</v>
      </c>
      <c r="B229" s="126" t="s">
        <v>516</v>
      </c>
      <c r="C229" s="126" t="s">
        <v>517</v>
      </c>
      <c r="D229" s="126" t="s">
        <v>9</v>
      </c>
      <c r="E229" s="126">
        <v>19500</v>
      </c>
      <c r="F229" s="126">
        <v>19500</v>
      </c>
      <c r="G229" s="126">
        <v>0</v>
      </c>
      <c r="H229" s="126">
        <v>0</v>
      </c>
      <c r="I229" s="126">
        <v>0</v>
      </c>
      <c r="J229" s="126">
        <v>19500</v>
      </c>
      <c r="K229" s="117">
        <f t="shared" si="2"/>
        <v>0</v>
      </c>
    </row>
    <row r="230" spans="1:11" x14ac:dyDescent="0.25">
      <c r="A230" s="125">
        <v>185</v>
      </c>
      <c r="B230" s="126" t="s">
        <v>518</v>
      </c>
      <c r="C230" s="126" t="s">
        <v>519</v>
      </c>
      <c r="D230" s="126" t="s">
        <v>5</v>
      </c>
      <c r="E230" s="126">
        <v>24900</v>
      </c>
      <c r="F230" s="126">
        <v>26441</v>
      </c>
      <c r="G230" s="126">
        <v>0</v>
      </c>
      <c r="H230" s="126">
        <v>0</v>
      </c>
      <c r="I230" s="126">
        <v>0</v>
      </c>
      <c r="J230" s="126">
        <v>26441</v>
      </c>
      <c r="K230" s="117">
        <f t="shared" si="2"/>
        <v>1541</v>
      </c>
    </row>
    <row r="231" spans="1:11" x14ac:dyDescent="0.25">
      <c r="A231" s="125">
        <v>186</v>
      </c>
      <c r="B231" s="126" t="s">
        <v>520</v>
      </c>
      <c r="C231" s="126" t="s">
        <v>521</v>
      </c>
      <c r="D231" s="126" t="s">
        <v>4</v>
      </c>
      <c r="E231" s="126">
        <v>0</v>
      </c>
      <c r="F231" s="126">
        <v>160</v>
      </c>
      <c r="G231" s="126">
        <v>0</v>
      </c>
      <c r="H231" s="126">
        <v>0</v>
      </c>
      <c r="I231" s="126">
        <v>0</v>
      </c>
      <c r="J231" s="126">
        <v>160</v>
      </c>
      <c r="K231" s="117">
        <f t="shared" si="2"/>
        <v>160</v>
      </c>
    </row>
    <row r="232" spans="1:11" x14ac:dyDescent="0.25">
      <c r="A232" s="125">
        <v>187</v>
      </c>
      <c r="B232" s="126" t="s">
        <v>522</v>
      </c>
      <c r="C232" s="126" t="s">
        <v>523</v>
      </c>
      <c r="D232" s="126" t="s">
        <v>8</v>
      </c>
      <c r="E232" s="126">
        <v>0</v>
      </c>
      <c r="F232" s="126">
        <v>1710</v>
      </c>
      <c r="G232" s="126">
        <v>0</v>
      </c>
      <c r="H232" s="126">
        <v>0</v>
      </c>
      <c r="I232" s="126">
        <v>0</v>
      </c>
      <c r="J232" s="126">
        <v>1710</v>
      </c>
      <c r="K232" s="117">
        <f t="shared" si="2"/>
        <v>1710</v>
      </c>
    </row>
    <row r="233" spans="1:11" x14ac:dyDescent="0.25">
      <c r="A233" s="125">
        <v>188</v>
      </c>
      <c r="B233" s="126" t="s">
        <v>524</v>
      </c>
      <c r="C233" s="126" t="s">
        <v>525</v>
      </c>
      <c r="D233" s="126" t="s">
        <v>7</v>
      </c>
      <c r="E233" s="126">
        <v>0</v>
      </c>
      <c r="F233" s="126">
        <v>-60</v>
      </c>
      <c r="G233" s="126">
        <v>0</v>
      </c>
      <c r="H233" s="126">
        <v>0</v>
      </c>
      <c r="I233" s="126">
        <v>0</v>
      </c>
      <c r="J233" s="126">
        <v>-60</v>
      </c>
      <c r="K233" s="117">
        <f t="shared" si="2"/>
        <v>-60</v>
      </c>
    </row>
    <row r="234" spans="1:11" x14ac:dyDescent="0.25">
      <c r="A234" s="125">
        <v>189</v>
      </c>
      <c r="B234" s="126" t="s">
        <v>526</v>
      </c>
      <c r="C234" s="126" t="s">
        <v>527</v>
      </c>
      <c r="D234" s="126" t="s">
        <v>8</v>
      </c>
      <c r="E234" s="126">
        <v>0</v>
      </c>
      <c r="F234" s="126">
        <v>5751</v>
      </c>
      <c r="G234" s="126">
        <v>0</v>
      </c>
      <c r="H234" s="126">
        <v>0</v>
      </c>
      <c r="I234" s="126">
        <v>0</v>
      </c>
      <c r="J234" s="126">
        <v>5751</v>
      </c>
      <c r="K234" s="117">
        <f t="shared" si="2"/>
        <v>5751</v>
      </c>
    </row>
    <row r="235" spans="1:11" x14ac:dyDescent="0.25">
      <c r="A235" s="125">
        <v>190</v>
      </c>
      <c r="B235" s="126" t="s">
        <v>528</v>
      </c>
      <c r="C235" s="126" t="s">
        <v>529</v>
      </c>
      <c r="D235" s="126" t="s">
        <v>4</v>
      </c>
      <c r="E235" s="126">
        <v>0</v>
      </c>
      <c r="F235" s="126">
        <v>1000</v>
      </c>
      <c r="G235" s="126">
        <v>0</v>
      </c>
      <c r="H235" s="126">
        <v>0</v>
      </c>
      <c r="I235" s="126">
        <v>0</v>
      </c>
      <c r="J235" s="126">
        <v>1000</v>
      </c>
      <c r="K235" s="117">
        <f t="shared" si="2"/>
        <v>1000</v>
      </c>
    </row>
    <row r="236" spans="1:11" x14ac:dyDescent="0.25">
      <c r="A236" s="125">
        <v>191</v>
      </c>
      <c r="B236" s="126" t="s">
        <v>530</v>
      </c>
      <c r="C236" s="126" t="s">
        <v>531</v>
      </c>
      <c r="D236" s="126" t="s">
        <v>4</v>
      </c>
      <c r="E236" s="126">
        <v>0</v>
      </c>
      <c r="F236" s="126">
        <v>930</v>
      </c>
      <c r="G236" s="126">
        <v>0</v>
      </c>
      <c r="H236" s="126">
        <v>0</v>
      </c>
      <c r="I236" s="126">
        <v>0</v>
      </c>
      <c r="J236" s="126">
        <v>930</v>
      </c>
      <c r="K236" s="117">
        <f t="shared" si="2"/>
        <v>930</v>
      </c>
    </row>
    <row r="237" spans="1:11" x14ac:dyDescent="0.25">
      <c r="A237" s="125">
        <v>192</v>
      </c>
      <c r="B237" s="126" t="s">
        <v>532</v>
      </c>
      <c r="C237" s="126" t="s">
        <v>533</v>
      </c>
      <c r="D237" s="126" t="s">
        <v>5</v>
      </c>
      <c r="E237" s="126">
        <v>32900</v>
      </c>
      <c r="F237" s="126">
        <v>32900</v>
      </c>
      <c r="G237" s="126">
        <v>0</v>
      </c>
      <c r="H237" s="126">
        <v>0</v>
      </c>
      <c r="I237" s="126">
        <v>0</v>
      </c>
      <c r="J237" s="126">
        <v>32900</v>
      </c>
      <c r="K237" s="117">
        <f t="shared" si="2"/>
        <v>0</v>
      </c>
    </row>
    <row r="238" spans="1:11" x14ac:dyDescent="0.25">
      <c r="A238" s="125">
        <v>193</v>
      </c>
      <c r="B238" s="126" t="s">
        <v>534</v>
      </c>
      <c r="C238" s="126" t="s">
        <v>535</v>
      </c>
      <c r="D238" s="126" t="s">
        <v>6</v>
      </c>
      <c r="E238" s="126">
        <v>13500</v>
      </c>
      <c r="F238" s="126">
        <v>13515</v>
      </c>
      <c r="G238" s="126">
        <v>0</v>
      </c>
      <c r="H238" s="126">
        <v>0</v>
      </c>
      <c r="I238" s="126">
        <v>0</v>
      </c>
      <c r="J238" s="126">
        <v>13515</v>
      </c>
      <c r="K238" s="117">
        <f t="shared" ref="K238:K301" si="3">J238-E238</f>
        <v>15</v>
      </c>
    </row>
    <row r="239" spans="1:11" x14ac:dyDescent="0.25">
      <c r="A239" s="125">
        <v>194</v>
      </c>
      <c r="B239" s="126" t="s">
        <v>536</v>
      </c>
      <c r="C239" s="126" t="s">
        <v>537</v>
      </c>
      <c r="D239" s="126" t="s">
        <v>7</v>
      </c>
      <c r="E239" s="126">
        <v>0</v>
      </c>
      <c r="F239" s="126">
        <v>-25</v>
      </c>
      <c r="G239" s="126">
        <v>0</v>
      </c>
      <c r="H239" s="126">
        <v>0</v>
      </c>
      <c r="I239" s="126">
        <v>0</v>
      </c>
      <c r="J239" s="126">
        <v>-25</v>
      </c>
      <c r="K239" s="117">
        <f t="shared" si="3"/>
        <v>-25</v>
      </c>
    </row>
    <row r="240" spans="1:11" x14ac:dyDescent="0.25">
      <c r="A240" s="125">
        <v>195</v>
      </c>
      <c r="B240" s="126" t="s">
        <v>538</v>
      </c>
      <c r="C240" s="126" t="s">
        <v>539</v>
      </c>
      <c r="D240" s="126" t="s">
        <v>7</v>
      </c>
      <c r="E240" s="126">
        <v>0</v>
      </c>
      <c r="F240" s="126">
        <v>1200</v>
      </c>
      <c r="G240" s="126">
        <v>0</v>
      </c>
      <c r="H240" s="126">
        <v>0</v>
      </c>
      <c r="I240" s="126">
        <v>0</v>
      </c>
      <c r="J240" s="126">
        <v>1200</v>
      </c>
      <c r="K240" s="117">
        <f t="shared" si="3"/>
        <v>1200</v>
      </c>
    </row>
    <row r="241" spans="1:11" x14ac:dyDescent="0.25">
      <c r="A241" s="125">
        <v>196</v>
      </c>
      <c r="B241" s="126" t="s">
        <v>540</v>
      </c>
      <c r="C241" s="126" t="s">
        <v>541</v>
      </c>
      <c r="D241" s="126" t="s">
        <v>5</v>
      </c>
      <c r="E241" s="126">
        <v>23500</v>
      </c>
      <c r="F241" s="126">
        <v>24500</v>
      </c>
      <c r="G241" s="126">
        <v>1000</v>
      </c>
      <c r="H241" s="126">
        <v>0</v>
      </c>
      <c r="I241" s="126">
        <v>0</v>
      </c>
      <c r="J241" s="126">
        <v>23500</v>
      </c>
      <c r="K241" s="117">
        <f t="shared" si="3"/>
        <v>0</v>
      </c>
    </row>
    <row r="242" spans="1:11" x14ac:dyDescent="0.25">
      <c r="A242" s="125">
        <v>197</v>
      </c>
      <c r="B242" s="126" t="s">
        <v>542</v>
      </c>
      <c r="C242" s="126" t="s">
        <v>543</v>
      </c>
      <c r="D242" s="126" t="s">
        <v>8</v>
      </c>
      <c r="E242" s="126">
        <v>0</v>
      </c>
      <c r="F242" s="126">
        <v>100</v>
      </c>
      <c r="G242" s="126">
        <v>0</v>
      </c>
      <c r="H242" s="126">
        <v>0</v>
      </c>
      <c r="I242" s="126">
        <v>0</v>
      </c>
      <c r="J242" s="126">
        <v>100</v>
      </c>
      <c r="K242" s="117">
        <f t="shared" si="3"/>
        <v>100</v>
      </c>
    </row>
    <row r="243" spans="1:11" x14ac:dyDescent="0.25">
      <c r="A243" s="125">
        <v>198</v>
      </c>
      <c r="B243" s="126" t="s">
        <v>544</v>
      </c>
      <c r="C243" s="126" t="s">
        <v>545</v>
      </c>
      <c r="D243" s="126" t="s">
        <v>6</v>
      </c>
      <c r="E243" s="126">
        <v>0</v>
      </c>
      <c r="F243" s="126">
        <v>1000</v>
      </c>
      <c r="G243" s="126">
        <v>0</v>
      </c>
      <c r="H243" s="126">
        <v>0</v>
      </c>
      <c r="I243" s="126">
        <v>0</v>
      </c>
      <c r="J243" s="126">
        <v>1000</v>
      </c>
      <c r="K243" s="117">
        <f t="shared" si="3"/>
        <v>1000</v>
      </c>
    </row>
    <row r="244" spans="1:11" x14ac:dyDescent="0.25">
      <c r="A244" s="125">
        <v>199</v>
      </c>
      <c r="B244" s="126" t="s">
        <v>546</v>
      </c>
      <c r="C244" s="126" t="s">
        <v>547</v>
      </c>
      <c r="D244" s="126" t="s">
        <v>2</v>
      </c>
      <c r="E244" s="126">
        <v>0</v>
      </c>
      <c r="F244" s="126">
        <v>1700</v>
      </c>
      <c r="G244" s="126">
        <v>0</v>
      </c>
      <c r="H244" s="126">
        <v>0</v>
      </c>
      <c r="I244" s="126">
        <v>0</v>
      </c>
      <c r="J244" s="126">
        <v>1700</v>
      </c>
      <c r="K244" s="117">
        <f t="shared" si="3"/>
        <v>1700</v>
      </c>
    </row>
    <row r="245" spans="1:11" x14ac:dyDescent="0.25">
      <c r="A245" s="125">
        <v>200</v>
      </c>
      <c r="B245" s="126" t="s">
        <v>548</v>
      </c>
      <c r="C245" s="126" t="s">
        <v>549</v>
      </c>
      <c r="D245" s="126" t="s">
        <v>9</v>
      </c>
      <c r="E245" s="126">
        <v>13500</v>
      </c>
      <c r="F245" s="126">
        <v>13500</v>
      </c>
      <c r="G245" s="126">
        <v>0</v>
      </c>
      <c r="H245" s="126">
        <v>0</v>
      </c>
      <c r="I245" s="126">
        <v>0</v>
      </c>
      <c r="J245" s="126">
        <v>13500</v>
      </c>
      <c r="K245" s="117">
        <f t="shared" si="3"/>
        <v>0</v>
      </c>
    </row>
    <row r="246" spans="1:11" x14ac:dyDescent="0.25">
      <c r="A246" s="125">
        <v>201</v>
      </c>
      <c r="B246" s="126" t="s">
        <v>550</v>
      </c>
      <c r="C246" s="126" t="s">
        <v>551</v>
      </c>
      <c r="D246" s="126" t="s">
        <v>8</v>
      </c>
      <c r="E246" s="126">
        <v>0</v>
      </c>
      <c r="F246" s="126">
        <v>1500</v>
      </c>
      <c r="G246" s="126">
        <v>0</v>
      </c>
      <c r="H246" s="126">
        <v>0</v>
      </c>
      <c r="I246" s="126">
        <v>0</v>
      </c>
      <c r="J246" s="126">
        <v>1500</v>
      </c>
      <c r="K246" s="117">
        <f t="shared" si="3"/>
        <v>1500</v>
      </c>
    </row>
    <row r="247" spans="1:11" x14ac:dyDescent="0.25">
      <c r="A247" s="125">
        <v>202</v>
      </c>
      <c r="B247" s="126" t="s">
        <v>552</v>
      </c>
      <c r="C247" s="126" t="s">
        <v>553</v>
      </c>
      <c r="D247" s="126" t="s">
        <v>7</v>
      </c>
      <c r="E247" s="126">
        <v>0</v>
      </c>
      <c r="F247" s="126">
        <v>-170</v>
      </c>
      <c r="G247" s="126">
        <v>0</v>
      </c>
      <c r="H247" s="126">
        <v>0</v>
      </c>
      <c r="I247" s="126">
        <v>0</v>
      </c>
      <c r="J247" s="126">
        <v>-170</v>
      </c>
      <c r="K247" s="117">
        <f t="shared" si="3"/>
        <v>-170</v>
      </c>
    </row>
    <row r="248" spans="1:11" x14ac:dyDescent="0.25">
      <c r="A248" s="125">
        <v>203</v>
      </c>
      <c r="B248" s="126" t="s">
        <v>554</v>
      </c>
      <c r="C248" s="126" t="s">
        <v>555</v>
      </c>
      <c r="D248" s="126" t="s">
        <v>8</v>
      </c>
      <c r="E248" s="126">
        <v>13500</v>
      </c>
      <c r="F248" s="126">
        <v>13500</v>
      </c>
      <c r="G248" s="126">
        <v>0</v>
      </c>
      <c r="H248" s="126">
        <v>0</v>
      </c>
      <c r="I248" s="126">
        <v>0</v>
      </c>
      <c r="J248" s="126">
        <v>13500</v>
      </c>
      <c r="K248" s="117">
        <f t="shared" si="3"/>
        <v>0</v>
      </c>
    </row>
    <row r="249" spans="1:11" x14ac:dyDescent="0.25">
      <c r="A249" s="125">
        <v>204</v>
      </c>
      <c r="B249" s="126" t="s">
        <v>556</v>
      </c>
      <c r="C249" s="126" t="s">
        <v>557</v>
      </c>
      <c r="D249" s="126" t="s">
        <v>8</v>
      </c>
      <c r="E249" s="126">
        <v>13500</v>
      </c>
      <c r="F249" s="126">
        <v>13500</v>
      </c>
      <c r="G249" s="126">
        <v>0</v>
      </c>
      <c r="H249" s="126">
        <v>0</v>
      </c>
      <c r="I249" s="126">
        <v>0</v>
      </c>
      <c r="J249" s="126">
        <v>13500</v>
      </c>
      <c r="K249" s="117">
        <f t="shared" si="3"/>
        <v>0</v>
      </c>
    </row>
    <row r="250" spans="1:11" x14ac:dyDescent="0.25">
      <c r="A250" s="125">
        <v>205</v>
      </c>
      <c r="B250" s="126" t="s">
        <v>558</v>
      </c>
      <c r="C250" s="126" t="s">
        <v>559</v>
      </c>
      <c r="D250" s="126" t="s">
        <v>7</v>
      </c>
      <c r="E250" s="126">
        <v>0</v>
      </c>
      <c r="F250" s="126">
        <v>1940</v>
      </c>
      <c r="G250" s="126">
        <v>1000</v>
      </c>
      <c r="H250" s="126">
        <v>0</v>
      </c>
      <c r="I250" s="126">
        <v>0</v>
      </c>
      <c r="J250" s="126">
        <v>940</v>
      </c>
      <c r="K250" s="117">
        <f t="shared" si="3"/>
        <v>940</v>
      </c>
    </row>
    <row r="251" spans="1:11" x14ac:dyDescent="0.25">
      <c r="A251" s="125">
        <v>206</v>
      </c>
      <c r="B251" s="126" t="s">
        <v>560</v>
      </c>
      <c r="C251" s="126" t="s">
        <v>561</v>
      </c>
      <c r="D251" s="126" t="s">
        <v>95</v>
      </c>
      <c r="E251" s="126">
        <v>0</v>
      </c>
      <c r="F251" s="126">
        <v>474605</v>
      </c>
      <c r="G251" s="126">
        <v>0</v>
      </c>
      <c r="H251" s="126">
        <v>0</v>
      </c>
      <c r="I251" s="126">
        <v>0</v>
      </c>
      <c r="J251" s="126">
        <v>474605</v>
      </c>
      <c r="K251" s="117">
        <f t="shared" si="3"/>
        <v>474605</v>
      </c>
    </row>
    <row r="252" spans="1:11" x14ac:dyDescent="0.25">
      <c r="A252" s="125">
        <v>207</v>
      </c>
      <c r="B252" s="126" t="s">
        <v>562</v>
      </c>
      <c r="C252" s="126" t="s">
        <v>563</v>
      </c>
      <c r="D252" s="126" t="s">
        <v>95</v>
      </c>
      <c r="E252" s="126">
        <v>0</v>
      </c>
      <c r="F252" s="126">
        <v>11590</v>
      </c>
      <c r="G252" s="126">
        <v>0</v>
      </c>
      <c r="H252" s="126">
        <v>0</v>
      </c>
      <c r="I252" s="126">
        <v>0</v>
      </c>
      <c r="J252" s="126">
        <v>11590</v>
      </c>
      <c r="K252" s="117">
        <f t="shared" si="3"/>
        <v>11590</v>
      </c>
    </row>
    <row r="253" spans="1:11" x14ac:dyDescent="0.25">
      <c r="A253" s="125">
        <v>208</v>
      </c>
      <c r="B253" s="126" t="s">
        <v>564</v>
      </c>
      <c r="C253" s="126" t="s">
        <v>565</v>
      </c>
      <c r="D253" s="126" t="s">
        <v>95</v>
      </c>
      <c r="E253" s="126">
        <v>0</v>
      </c>
      <c r="F253" s="126">
        <v>574745</v>
      </c>
      <c r="G253" s="126">
        <v>0</v>
      </c>
      <c r="H253" s="126">
        <v>2950</v>
      </c>
      <c r="I253" s="126">
        <v>0</v>
      </c>
      <c r="J253" s="126">
        <v>577695</v>
      </c>
      <c r="K253" s="117">
        <f t="shared" si="3"/>
        <v>577695</v>
      </c>
    </row>
    <row r="254" spans="1:11" x14ac:dyDescent="0.25">
      <c r="A254" s="125">
        <v>209</v>
      </c>
      <c r="B254" s="126" t="s">
        <v>566</v>
      </c>
      <c r="C254" s="126" t="s">
        <v>567</v>
      </c>
      <c r="D254" s="126" t="s">
        <v>95</v>
      </c>
      <c r="E254" s="126">
        <v>0</v>
      </c>
      <c r="F254" s="126">
        <v>355115</v>
      </c>
      <c r="G254" s="126">
        <v>0</v>
      </c>
      <c r="H254" s="126">
        <v>0</v>
      </c>
      <c r="I254" s="126">
        <v>0</v>
      </c>
      <c r="J254" s="126">
        <v>355115</v>
      </c>
      <c r="K254" s="117">
        <f t="shared" si="3"/>
        <v>355115</v>
      </c>
    </row>
    <row r="255" spans="1:11" x14ac:dyDescent="0.25">
      <c r="A255" s="125">
        <v>210</v>
      </c>
      <c r="B255" s="126" t="s">
        <v>568</v>
      </c>
      <c r="C255" s="126" t="s">
        <v>569</v>
      </c>
      <c r="D255" s="126" t="s">
        <v>95</v>
      </c>
      <c r="E255" s="126">
        <v>0</v>
      </c>
      <c r="F255" s="126">
        <v>248025</v>
      </c>
      <c r="G255" s="126">
        <v>0</v>
      </c>
      <c r="H255" s="126">
        <v>0</v>
      </c>
      <c r="I255" s="126">
        <v>0</v>
      </c>
      <c r="J255" s="126">
        <v>248025</v>
      </c>
      <c r="K255" s="117">
        <f t="shared" si="3"/>
        <v>248025</v>
      </c>
    </row>
    <row r="256" spans="1:11" x14ac:dyDescent="0.25">
      <c r="A256" s="125">
        <v>211</v>
      </c>
      <c r="B256" s="126" t="s">
        <v>570</v>
      </c>
      <c r="C256" s="126" t="s">
        <v>571</v>
      </c>
      <c r="D256" s="126" t="s">
        <v>95</v>
      </c>
      <c r="E256" s="126">
        <v>0</v>
      </c>
      <c r="F256" s="126">
        <v>239990</v>
      </c>
      <c r="G256" s="126">
        <v>0</v>
      </c>
      <c r="H256" s="126">
        <v>0</v>
      </c>
      <c r="I256" s="126">
        <v>0</v>
      </c>
      <c r="J256" s="126">
        <v>239990</v>
      </c>
      <c r="K256" s="117">
        <f t="shared" si="3"/>
        <v>239990</v>
      </c>
    </row>
    <row r="257" spans="1:11" x14ac:dyDescent="0.25">
      <c r="A257" s="125">
        <v>212</v>
      </c>
      <c r="B257" s="126" t="s">
        <v>572</v>
      </c>
      <c r="C257" s="126" t="s">
        <v>573</v>
      </c>
      <c r="D257" s="126" t="s">
        <v>95</v>
      </c>
      <c r="E257" s="126">
        <v>0</v>
      </c>
      <c r="F257" s="126">
        <v>306655</v>
      </c>
      <c r="G257" s="126">
        <v>0</v>
      </c>
      <c r="H257" s="126">
        <v>0</v>
      </c>
      <c r="I257" s="126">
        <v>0</v>
      </c>
      <c r="J257" s="126">
        <v>306655</v>
      </c>
      <c r="K257" s="117">
        <f t="shared" si="3"/>
        <v>306655</v>
      </c>
    </row>
    <row r="258" spans="1:11" x14ac:dyDescent="0.25">
      <c r="A258" s="125">
        <v>213</v>
      </c>
      <c r="B258" s="126" t="s">
        <v>574</v>
      </c>
      <c r="C258" s="126" t="s">
        <v>575</v>
      </c>
      <c r="D258" s="126" t="s">
        <v>95</v>
      </c>
      <c r="E258" s="126">
        <v>0</v>
      </c>
      <c r="F258" s="126">
        <v>383640</v>
      </c>
      <c r="G258" s="126">
        <v>0</v>
      </c>
      <c r="H258" s="126">
        <v>0</v>
      </c>
      <c r="I258" s="126">
        <v>0</v>
      </c>
      <c r="J258" s="126">
        <v>383640</v>
      </c>
      <c r="K258" s="117">
        <f t="shared" si="3"/>
        <v>383640</v>
      </c>
    </row>
    <row r="259" spans="1:11" x14ac:dyDescent="0.25">
      <c r="A259" s="125">
        <v>214</v>
      </c>
      <c r="B259" s="126" t="s">
        <v>576</v>
      </c>
      <c r="C259" s="126" t="s">
        <v>577</v>
      </c>
      <c r="D259" s="126" t="s">
        <v>95</v>
      </c>
      <c r="E259" s="126">
        <v>0</v>
      </c>
      <c r="F259" s="126">
        <v>603685</v>
      </c>
      <c r="G259" s="126">
        <v>0</v>
      </c>
      <c r="H259" s="126">
        <v>0</v>
      </c>
      <c r="I259" s="126">
        <v>0</v>
      </c>
      <c r="J259" s="126">
        <v>603685</v>
      </c>
      <c r="K259" s="117">
        <f t="shared" si="3"/>
        <v>603685</v>
      </c>
    </row>
    <row r="260" spans="1:11" x14ac:dyDescent="0.25">
      <c r="A260" s="125">
        <v>215</v>
      </c>
      <c r="B260" s="126" t="s">
        <v>578</v>
      </c>
      <c r="C260" s="126" t="s">
        <v>579</v>
      </c>
      <c r="D260" s="126" t="s">
        <v>95</v>
      </c>
      <c r="E260" s="126">
        <v>0</v>
      </c>
      <c r="F260" s="126">
        <v>2441585</v>
      </c>
      <c r="G260" s="126">
        <v>0</v>
      </c>
      <c r="H260" s="126">
        <v>0</v>
      </c>
      <c r="I260" s="126">
        <v>0</v>
      </c>
      <c r="J260" s="126">
        <v>2441585</v>
      </c>
      <c r="K260" s="117">
        <f t="shared" si="3"/>
        <v>2441585</v>
      </c>
    </row>
    <row r="261" spans="1:11" x14ac:dyDescent="0.25">
      <c r="A261" s="125">
        <v>216</v>
      </c>
      <c r="B261" s="126" t="s">
        <v>580</v>
      </c>
      <c r="C261" s="126" t="s">
        <v>581</v>
      </c>
      <c r="D261" s="126" t="s">
        <v>95</v>
      </c>
      <c r="E261" s="126">
        <v>0</v>
      </c>
      <c r="F261" s="126">
        <v>794330</v>
      </c>
      <c r="G261" s="126">
        <v>0</v>
      </c>
      <c r="H261" s="126">
        <v>1300</v>
      </c>
      <c r="I261" s="126">
        <v>0</v>
      </c>
      <c r="J261" s="126">
        <v>795630</v>
      </c>
      <c r="K261" s="117">
        <f t="shared" si="3"/>
        <v>795630</v>
      </c>
    </row>
    <row r="262" spans="1:11" x14ac:dyDescent="0.25">
      <c r="A262" s="125">
        <v>217</v>
      </c>
      <c r="B262" s="126" t="s">
        <v>582</v>
      </c>
      <c r="C262" s="126" t="s">
        <v>583</v>
      </c>
      <c r="D262" s="126" t="s">
        <v>95</v>
      </c>
      <c r="E262" s="126">
        <v>0</v>
      </c>
      <c r="F262" s="126">
        <v>438035</v>
      </c>
      <c r="G262" s="126">
        <v>0</v>
      </c>
      <c r="H262" s="126">
        <v>0</v>
      </c>
      <c r="I262" s="126">
        <v>0</v>
      </c>
      <c r="J262" s="126">
        <v>438035</v>
      </c>
      <c r="K262" s="117">
        <f t="shared" si="3"/>
        <v>438035</v>
      </c>
    </row>
    <row r="263" spans="1:11" x14ac:dyDescent="0.25">
      <c r="A263" s="125">
        <v>218</v>
      </c>
      <c r="B263" s="126" t="s">
        <v>584</v>
      </c>
      <c r="C263" s="126" t="s">
        <v>585</v>
      </c>
      <c r="D263" s="126" t="s">
        <v>95</v>
      </c>
      <c r="E263" s="126">
        <v>0</v>
      </c>
      <c r="F263" s="126">
        <v>648405</v>
      </c>
      <c r="G263" s="126">
        <v>0</v>
      </c>
      <c r="H263" s="126">
        <v>0</v>
      </c>
      <c r="I263" s="126">
        <v>0</v>
      </c>
      <c r="J263" s="126">
        <v>648405</v>
      </c>
      <c r="K263" s="117">
        <f t="shared" si="3"/>
        <v>648405</v>
      </c>
    </row>
    <row r="264" spans="1:11" x14ac:dyDescent="0.25">
      <c r="A264" s="125">
        <v>219</v>
      </c>
      <c r="B264" s="126" t="s">
        <v>586</v>
      </c>
      <c r="C264" s="126" t="s">
        <v>587</v>
      </c>
      <c r="D264" s="126" t="s">
        <v>4</v>
      </c>
      <c r="E264" s="126">
        <v>12100</v>
      </c>
      <c r="F264" s="126">
        <v>12110</v>
      </c>
      <c r="G264" s="126">
        <v>0</v>
      </c>
      <c r="H264" s="126">
        <v>0</v>
      </c>
      <c r="I264" s="126">
        <v>0</v>
      </c>
      <c r="J264" s="126">
        <v>12110</v>
      </c>
      <c r="K264" s="117">
        <f t="shared" si="3"/>
        <v>10</v>
      </c>
    </row>
    <row r="265" spans="1:11" x14ac:dyDescent="0.25">
      <c r="A265" s="125">
        <v>220</v>
      </c>
      <c r="B265" s="126" t="s">
        <v>588</v>
      </c>
      <c r="C265" s="126" t="s">
        <v>589</v>
      </c>
      <c r="D265" s="126" t="s">
        <v>3</v>
      </c>
      <c r="E265" s="126">
        <v>7500</v>
      </c>
      <c r="F265" s="126">
        <v>7500</v>
      </c>
      <c r="G265" s="126">
        <v>1300</v>
      </c>
      <c r="H265" s="126">
        <v>1300</v>
      </c>
      <c r="I265" s="126">
        <v>0</v>
      </c>
      <c r="J265" s="126">
        <v>7500</v>
      </c>
      <c r="K265" s="117">
        <f t="shared" si="3"/>
        <v>0</v>
      </c>
    </row>
    <row r="266" spans="1:11" x14ac:dyDescent="0.25">
      <c r="A266" s="125">
        <v>221</v>
      </c>
      <c r="B266" s="126" t="s">
        <v>590</v>
      </c>
      <c r="C266" s="126" t="s">
        <v>591</v>
      </c>
      <c r="D266" s="126" t="s">
        <v>96</v>
      </c>
      <c r="E266" s="126">
        <v>0</v>
      </c>
      <c r="F266" s="126">
        <v>2254015</v>
      </c>
      <c r="G266" s="126">
        <v>0</v>
      </c>
      <c r="H266" s="126">
        <v>0</v>
      </c>
      <c r="I266" s="126">
        <v>0</v>
      </c>
      <c r="J266" s="126">
        <v>2254015</v>
      </c>
      <c r="K266" s="117">
        <f t="shared" si="3"/>
        <v>2254015</v>
      </c>
    </row>
    <row r="267" spans="1:11" x14ac:dyDescent="0.25">
      <c r="A267" s="125">
        <v>222</v>
      </c>
      <c r="B267" s="126" t="s">
        <v>592</v>
      </c>
      <c r="C267" s="126" t="s">
        <v>593</v>
      </c>
      <c r="D267" s="126" t="s">
        <v>5</v>
      </c>
      <c r="E267" s="126">
        <v>0</v>
      </c>
      <c r="F267" s="126">
        <v>28260</v>
      </c>
      <c r="G267" s="126">
        <v>0</v>
      </c>
      <c r="H267" s="126">
        <v>0</v>
      </c>
      <c r="I267" s="126">
        <v>0</v>
      </c>
      <c r="J267" s="126">
        <v>28260</v>
      </c>
      <c r="K267" s="117">
        <f t="shared" si="3"/>
        <v>28260</v>
      </c>
    </row>
    <row r="268" spans="1:11" x14ac:dyDescent="0.25">
      <c r="A268" s="125">
        <v>223</v>
      </c>
      <c r="B268" s="126" t="s">
        <v>594</v>
      </c>
      <c r="C268" s="126" t="s">
        <v>595</v>
      </c>
      <c r="D268" s="126" t="s">
        <v>4</v>
      </c>
      <c r="E268" s="126">
        <v>0</v>
      </c>
      <c r="F268" s="126">
        <v>2800</v>
      </c>
      <c r="G268" s="126">
        <v>0</v>
      </c>
      <c r="H268" s="126">
        <v>0</v>
      </c>
      <c r="I268" s="126">
        <v>0</v>
      </c>
      <c r="J268" s="126">
        <v>2800</v>
      </c>
      <c r="K268" s="117">
        <f t="shared" si="3"/>
        <v>2800</v>
      </c>
    </row>
    <row r="269" spans="1:11" x14ac:dyDescent="0.25">
      <c r="A269" s="125">
        <v>224</v>
      </c>
      <c r="B269" s="126" t="s">
        <v>596</v>
      </c>
      <c r="C269" s="126" t="s">
        <v>597</v>
      </c>
      <c r="D269" s="126" t="s">
        <v>5</v>
      </c>
      <c r="E269" s="126">
        <v>13500</v>
      </c>
      <c r="F269" s="126">
        <v>13500</v>
      </c>
      <c r="G269" s="126">
        <v>0</v>
      </c>
      <c r="H269" s="126">
        <v>0</v>
      </c>
      <c r="I269" s="126">
        <v>0</v>
      </c>
      <c r="J269" s="126">
        <v>13500</v>
      </c>
      <c r="K269" s="117">
        <f t="shared" si="3"/>
        <v>0</v>
      </c>
    </row>
    <row r="270" spans="1:11" x14ac:dyDescent="0.25">
      <c r="A270" s="125">
        <v>225</v>
      </c>
      <c r="B270" s="126" t="s">
        <v>598</v>
      </c>
      <c r="C270" s="126" t="s">
        <v>599</v>
      </c>
      <c r="D270" s="126" t="s">
        <v>92</v>
      </c>
      <c r="E270" s="126">
        <v>0</v>
      </c>
      <c r="F270" s="126">
        <v>27150</v>
      </c>
      <c r="G270" s="126">
        <v>0</v>
      </c>
      <c r="H270" s="126">
        <v>0</v>
      </c>
      <c r="I270" s="126">
        <v>0</v>
      </c>
      <c r="J270" s="126">
        <v>27150</v>
      </c>
      <c r="K270" s="117">
        <f t="shared" si="3"/>
        <v>27150</v>
      </c>
    </row>
    <row r="271" spans="1:11" x14ac:dyDescent="0.25">
      <c r="A271" s="125">
        <v>226</v>
      </c>
      <c r="B271" s="126" t="s">
        <v>600</v>
      </c>
      <c r="C271" s="126" t="s">
        <v>601</v>
      </c>
      <c r="D271" s="126" t="s">
        <v>7</v>
      </c>
      <c r="E271" s="126">
        <v>0</v>
      </c>
      <c r="F271" s="126">
        <v>50</v>
      </c>
      <c r="G271" s="126">
        <v>0</v>
      </c>
      <c r="H271" s="126">
        <v>0</v>
      </c>
      <c r="I271" s="126">
        <v>0</v>
      </c>
      <c r="J271" s="126">
        <v>50</v>
      </c>
      <c r="K271" s="117">
        <f t="shared" si="3"/>
        <v>50</v>
      </c>
    </row>
    <row r="272" spans="1:11" x14ac:dyDescent="0.25">
      <c r="A272" s="125">
        <v>227</v>
      </c>
      <c r="B272" s="126" t="s">
        <v>602</v>
      </c>
      <c r="C272" s="126" t="s">
        <v>603</v>
      </c>
      <c r="D272" s="126" t="s">
        <v>95</v>
      </c>
      <c r="E272" s="126">
        <v>0</v>
      </c>
      <c r="F272" s="126">
        <v>17870</v>
      </c>
      <c r="G272" s="126">
        <v>0</v>
      </c>
      <c r="H272" s="126">
        <v>0</v>
      </c>
      <c r="I272" s="126">
        <v>0</v>
      </c>
      <c r="J272" s="126">
        <v>17870</v>
      </c>
      <c r="K272" s="117">
        <f t="shared" si="3"/>
        <v>17870</v>
      </c>
    </row>
    <row r="273" spans="1:11" x14ac:dyDescent="0.25">
      <c r="A273" s="125">
        <v>228</v>
      </c>
      <c r="B273" s="126" t="s">
        <v>604</v>
      </c>
      <c r="C273" s="126" t="s">
        <v>605</v>
      </c>
      <c r="D273" s="126" t="s">
        <v>6</v>
      </c>
      <c r="E273" s="126">
        <v>17000</v>
      </c>
      <c r="F273" s="126">
        <v>19100</v>
      </c>
      <c r="G273" s="126">
        <v>2100</v>
      </c>
      <c r="H273" s="126">
        <v>0</v>
      </c>
      <c r="I273" s="126">
        <v>0</v>
      </c>
      <c r="J273" s="126">
        <v>17000</v>
      </c>
      <c r="K273" s="117">
        <f t="shared" si="3"/>
        <v>0</v>
      </c>
    </row>
    <row r="274" spans="1:11" x14ac:dyDescent="0.25">
      <c r="A274" s="125">
        <v>229</v>
      </c>
      <c r="B274" s="126" t="s">
        <v>606</v>
      </c>
      <c r="C274" s="126" t="s">
        <v>607</v>
      </c>
      <c r="D274" s="126" t="s">
        <v>3</v>
      </c>
      <c r="E274" s="126">
        <v>0</v>
      </c>
      <c r="F274" s="126">
        <v>1160</v>
      </c>
      <c r="G274" s="126">
        <v>0</v>
      </c>
      <c r="H274" s="126">
        <v>0</v>
      </c>
      <c r="I274" s="126">
        <v>0</v>
      </c>
      <c r="J274" s="126">
        <v>1160</v>
      </c>
      <c r="K274" s="117">
        <f t="shared" si="3"/>
        <v>1160</v>
      </c>
    </row>
    <row r="275" spans="1:11" x14ac:dyDescent="0.25">
      <c r="A275" s="125">
        <v>230</v>
      </c>
      <c r="B275" s="126" t="s">
        <v>608</v>
      </c>
      <c r="C275" s="126" t="s">
        <v>609</v>
      </c>
      <c r="D275" s="126" t="s">
        <v>8</v>
      </c>
      <c r="E275" s="126">
        <v>0</v>
      </c>
      <c r="F275" s="126">
        <v>6920</v>
      </c>
      <c r="G275" s="126">
        <v>6910</v>
      </c>
      <c r="H275" s="126">
        <v>0</v>
      </c>
      <c r="I275" s="126">
        <v>0</v>
      </c>
      <c r="J275" s="126">
        <v>10</v>
      </c>
      <c r="K275" s="117">
        <f t="shared" si="3"/>
        <v>10</v>
      </c>
    </row>
    <row r="276" spans="1:11" x14ac:dyDescent="0.25">
      <c r="A276" s="125">
        <v>231</v>
      </c>
      <c r="B276" s="126" t="s">
        <v>610</v>
      </c>
      <c r="C276" s="126" t="s">
        <v>611</v>
      </c>
      <c r="D276" s="126" t="s">
        <v>7</v>
      </c>
      <c r="E276" s="126">
        <v>25600</v>
      </c>
      <c r="F276" s="126">
        <v>25600</v>
      </c>
      <c r="G276" s="126">
        <v>0</v>
      </c>
      <c r="H276" s="126">
        <v>0</v>
      </c>
      <c r="I276" s="126">
        <v>0</v>
      </c>
      <c r="J276" s="126">
        <v>25600</v>
      </c>
      <c r="K276" s="117">
        <f t="shared" si="3"/>
        <v>0</v>
      </c>
    </row>
    <row r="277" spans="1:11" x14ac:dyDescent="0.25">
      <c r="A277" s="125">
        <v>232</v>
      </c>
      <c r="B277" s="126" t="s">
        <v>612</v>
      </c>
      <c r="C277" s="126" t="s">
        <v>613</v>
      </c>
      <c r="D277" s="126" t="s">
        <v>8</v>
      </c>
      <c r="E277" s="126">
        <v>0</v>
      </c>
      <c r="F277" s="126">
        <v>20</v>
      </c>
      <c r="G277" s="126">
        <v>0</v>
      </c>
      <c r="H277" s="126">
        <v>0</v>
      </c>
      <c r="I277" s="126">
        <v>0</v>
      </c>
      <c r="J277" s="126">
        <v>20</v>
      </c>
      <c r="K277" s="117">
        <f t="shared" si="3"/>
        <v>20</v>
      </c>
    </row>
    <row r="278" spans="1:11" x14ac:dyDescent="0.25">
      <c r="A278" s="125">
        <v>233</v>
      </c>
      <c r="B278" s="126" t="s">
        <v>614</v>
      </c>
      <c r="C278" s="126" t="s">
        <v>615</v>
      </c>
      <c r="D278" s="126" t="s">
        <v>8</v>
      </c>
      <c r="E278" s="126">
        <v>0</v>
      </c>
      <c r="F278" s="126">
        <v>1400</v>
      </c>
      <c r="G278" s="126">
        <v>1300</v>
      </c>
      <c r="H278" s="126">
        <v>0</v>
      </c>
      <c r="I278" s="126">
        <v>0</v>
      </c>
      <c r="J278" s="126">
        <v>100</v>
      </c>
      <c r="K278" s="117">
        <f t="shared" si="3"/>
        <v>100</v>
      </c>
    </row>
    <row r="279" spans="1:11" x14ac:dyDescent="0.25">
      <c r="A279" s="125">
        <v>234</v>
      </c>
      <c r="B279" s="126" t="s">
        <v>616</v>
      </c>
      <c r="C279" s="126" t="s">
        <v>617</v>
      </c>
      <c r="D279" s="126" t="s">
        <v>8</v>
      </c>
      <c r="E279" s="126">
        <v>0</v>
      </c>
      <c r="F279" s="126">
        <v>10</v>
      </c>
      <c r="G279" s="126">
        <v>0</v>
      </c>
      <c r="H279" s="126">
        <v>0</v>
      </c>
      <c r="I279" s="126">
        <v>0</v>
      </c>
      <c r="J279" s="126">
        <v>10</v>
      </c>
      <c r="K279" s="117">
        <f t="shared" si="3"/>
        <v>10</v>
      </c>
    </row>
    <row r="280" spans="1:11" x14ac:dyDescent="0.25">
      <c r="A280" s="125">
        <v>235</v>
      </c>
      <c r="B280" s="126" t="s">
        <v>618</v>
      </c>
      <c r="C280" s="126" t="s">
        <v>619</v>
      </c>
      <c r="D280" s="126" t="s">
        <v>8</v>
      </c>
      <c r="E280" s="126">
        <v>0</v>
      </c>
      <c r="F280" s="126">
        <v>1010</v>
      </c>
      <c r="G280" s="126">
        <v>0</v>
      </c>
      <c r="H280" s="126">
        <v>0</v>
      </c>
      <c r="I280" s="126">
        <v>0</v>
      </c>
      <c r="J280" s="126">
        <v>1010</v>
      </c>
      <c r="K280" s="117">
        <f t="shared" si="3"/>
        <v>1010</v>
      </c>
    </row>
    <row r="281" spans="1:11" x14ac:dyDescent="0.25">
      <c r="A281" s="125">
        <v>236</v>
      </c>
      <c r="B281" s="126" t="s">
        <v>620</v>
      </c>
      <c r="C281" s="126" t="s">
        <v>621</v>
      </c>
      <c r="D281" s="126" t="s">
        <v>2</v>
      </c>
      <c r="E281" s="126">
        <v>9800</v>
      </c>
      <c r="F281" s="126">
        <v>11500</v>
      </c>
      <c r="G281" s="126">
        <v>1700</v>
      </c>
      <c r="H281" s="126">
        <v>0</v>
      </c>
      <c r="I281" s="126">
        <v>0</v>
      </c>
      <c r="J281" s="126">
        <v>9800</v>
      </c>
      <c r="K281" s="117">
        <f t="shared" si="3"/>
        <v>0</v>
      </c>
    </row>
    <row r="282" spans="1:11" x14ac:dyDescent="0.25">
      <c r="A282" s="125">
        <v>237</v>
      </c>
      <c r="B282" s="126" t="s">
        <v>622</v>
      </c>
      <c r="C282" s="126" t="s">
        <v>623</v>
      </c>
      <c r="D282" s="126" t="s">
        <v>4</v>
      </c>
      <c r="E282" s="126">
        <v>0</v>
      </c>
      <c r="F282" s="126">
        <v>20</v>
      </c>
      <c r="G282" s="126">
        <v>0</v>
      </c>
      <c r="H282" s="126">
        <v>0</v>
      </c>
      <c r="I282" s="126">
        <v>0</v>
      </c>
      <c r="J282" s="126">
        <v>20</v>
      </c>
      <c r="K282" s="117">
        <f t="shared" si="3"/>
        <v>20</v>
      </c>
    </row>
    <row r="283" spans="1:11" x14ac:dyDescent="0.25">
      <c r="A283" s="125">
        <v>238</v>
      </c>
      <c r="B283" s="126" t="s">
        <v>624</v>
      </c>
      <c r="C283" s="126" t="s">
        <v>625</v>
      </c>
      <c r="D283" s="126" t="s">
        <v>4</v>
      </c>
      <c r="E283" s="126">
        <v>13500</v>
      </c>
      <c r="F283" s="126">
        <v>16420</v>
      </c>
      <c r="G283" s="126">
        <v>2800</v>
      </c>
      <c r="H283" s="126">
        <v>0</v>
      </c>
      <c r="I283" s="126">
        <v>0</v>
      </c>
      <c r="J283" s="126">
        <v>13620</v>
      </c>
      <c r="K283" s="117">
        <f t="shared" si="3"/>
        <v>120</v>
      </c>
    </row>
    <row r="284" spans="1:11" x14ac:dyDescent="0.25">
      <c r="A284" s="125">
        <v>239</v>
      </c>
      <c r="B284" s="126" t="s">
        <v>626</v>
      </c>
      <c r="C284" s="126" t="s">
        <v>627</v>
      </c>
      <c r="D284" s="126" t="s">
        <v>6</v>
      </c>
      <c r="E284" s="126">
        <v>0</v>
      </c>
      <c r="F284" s="126">
        <v>180</v>
      </c>
      <c r="G284" s="126">
        <v>0</v>
      </c>
      <c r="H284" s="126">
        <v>0</v>
      </c>
      <c r="I284" s="126">
        <v>0</v>
      </c>
      <c r="J284" s="126">
        <v>180</v>
      </c>
      <c r="K284" s="117">
        <f t="shared" si="3"/>
        <v>180</v>
      </c>
    </row>
    <row r="285" spans="1:11" x14ac:dyDescent="0.25">
      <c r="A285" s="125">
        <v>240</v>
      </c>
      <c r="B285" s="126" t="s">
        <v>628</v>
      </c>
      <c r="C285" s="126" t="s">
        <v>629</v>
      </c>
      <c r="D285" s="126" t="s">
        <v>8</v>
      </c>
      <c r="E285" s="126">
        <v>0</v>
      </c>
      <c r="F285" s="126">
        <v>-100</v>
      </c>
      <c r="G285" s="126">
        <v>0</v>
      </c>
      <c r="H285" s="126">
        <v>0</v>
      </c>
      <c r="I285" s="126">
        <v>0</v>
      </c>
      <c r="J285" s="126">
        <v>-100</v>
      </c>
      <c r="K285" s="117">
        <f t="shared" si="3"/>
        <v>-100</v>
      </c>
    </row>
    <row r="286" spans="1:11" x14ac:dyDescent="0.25">
      <c r="A286" s="125">
        <v>241</v>
      </c>
      <c r="B286" s="126" t="s">
        <v>630</v>
      </c>
      <c r="C286" s="126" t="s">
        <v>631</v>
      </c>
      <c r="D286" s="126" t="s">
        <v>9</v>
      </c>
      <c r="E286" s="126">
        <v>13500</v>
      </c>
      <c r="F286" s="126">
        <v>13500</v>
      </c>
      <c r="G286" s="126">
        <v>0</v>
      </c>
      <c r="H286" s="126">
        <v>0</v>
      </c>
      <c r="I286" s="126">
        <v>0</v>
      </c>
      <c r="J286" s="126">
        <v>13500</v>
      </c>
      <c r="K286" s="117">
        <f t="shared" si="3"/>
        <v>0</v>
      </c>
    </row>
    <row r="287" spans="1:11" x14ac:dyDescent="0.25">
      <c r="A287" s="125">
        <v>242</v>
      </c>
      <c r="B287" s="126" t="s">
        <v>632</v>
      </c>
      <c r="C287" s="126" t="s">
        <v>633</v>
      </c>
      <c r="D287" s="126" t="s">
        <v>5</v>
      </c>
      <c r="E287" s="126">
        <v>13500</v>
      </c>
      <c r="F287" s="126">
        <v>15760</v>
      </c>
      <c r="G287" s="126">
        <v>0</v>
      </c>
      <c r="H287" s="126">
        <v>0</v>
      </c>
      <c r="I287" s="126">
        <v>0</v>
      </c>
      <c r="J287" s="126">
        <v>15760</v>
      </c>
      <c r="K287" s="117">
        <f t="shared" si="3"/>
        <v>2260</v>
      </c>
    </row>
    <row r="288" spans="1:11" x14ac:dyDescent="0.25">
      <c r="A288" s="125">
        <v>243</v>
      </c>
      <c r="B288" s="126" t="s">
        <v>634</v>
      </c>
      <c r="C288" s="126" t="s">
        <v>635</v>
      </c>
      <c r="D288" s="126" t="s">
        <v>6</v>
      </c>
      <c r="E288" s="126">
        <v>0</v>
      </c>
      <c r="F288" s="126">
        <v>780</v>
      </c>
      <c r="G288" s="126">
        <v>0</v>
      </c>
      <c r="H288" s="126">
        <v>0</v>
      </c>
      <c r="I288" s="126">
        <v>0</v>
      </c>
      <c r="J288" s="126">
        <v>780</v>
      </c>
      <c r="K288" s="117">
        <f t="shared" si="3"/>
        <v>780</v>
      </c>
    </row>
    <row r="289" spans="1:11" x14ac:dyDescent="0.25">
      <c r="A289" s="125">
        <v>244</v>
      </c>
      <c r="B289" s="126" t="s">
        <v>636</v>
      </c>
      <c r="C289" s="126" t="s">
        <v>637</v>
      </c>
      <c r="D289" s="126" t="s">
        <v>5</v>
      </c>
      <c r="E289" s="126">
        <v>13500</v>
      </c>
      <c r="F289" s="126">
        <v>11000</v>
      </c>
      <c r="G289" s="126">
        <v>0</v>
      </c>
      <c r="H289" s="126">
        <v>0</v>
      </c>
      <c r="I289" s="126">
        <v>0</v>
      </c>
      <c r="J289" s="126">
        <v>11000</v>
      </c>
      <c r="K289" s="117">
        <f t="shared" si="3"/>
        <v>-2500</v>
      </c>
    </row>
    <row r="290" spans="1:11" x14ac:dyDescent="0.25">
      <c r="A290" s="125">
        <v>245</v>
      </c>
      <c r="B290" s="126" t="s">
        <v>638</v>
      </c>
      <c r="C290" s="126" t="s">
        <v>639</v>
      </c>
      <c r="D290" s="126" t="s">
        <v>5</v>
      </c>
      <c r="E290" s="126">
        <v>13500</v>
      </c>
      <c r="F290" s="126">
        <v>13500</v>
      </c>
      <c r="G290" s="126">
        <v>0</v>
      </c>
      <c r="H290" s="126">
        <v>0</v>
      </c>
      <c r="I290" s="126">
        <v>0</v>
      </c>
      <c r="J290" s="126">
        <v>13500</v>
      </c>
      <c r="K290" s="117">
        <f t="shared" si="3"/>
        <v>0</v>
      </c>
    </row>
    <row r="291" spans="1:11" x14ac:dyDescent="0.25">
      <c r="A291" s="125">
        <v>246</v>
      </c>
      <c r="B291" s="126" t="s">
        <v>640</v>
      </c>
      <c r="C291" s="126" t="s">
        <v>641</v>
      </c>
      <c r="D291" s="126" t="s">
        <v>9</v>
      </c>
      <c r="E291" s="126">
        <v>18500</v>
      </c>
      <c r="F291" s="126">
        <v>20060</v>
      </c>
      <c r="G291" s="126">
        <v>1040</v>
      </c>
      <c r="H291" s="126">
        <v>0</v>
      </c>
      <c r="I291" s="126">
        <v>0</v>
      </c>
      <c r="J291" s="126">
        <v>19020</v>
      </c>
      <c r="K291" s="117">
        <f t="shared" si="3"/>
        <v>520</v>
      </c>
    </row>
    <row r="292" spans="1:11" x14ac:dyDescent="0.25">
      <c r="A292" s="125">
        <v>247</v>
      </c>
      <c r="B292" s="126" t="s">
        <v>642</v>
      </c>
      <c r="C292" s="126" t="s">
        <v>643</v>
      </c>
      <c r="D292" s="126" t="s">
        <v>7</v>
      </c>
      <c r="E292" s="126">
        <v>23500</v>
      </c>
      <c r="F292" s="126">
        <v>23499</v>
      </c>
      <c r="G292" s="126">
        <v>0</v>
      </c>
      <c r="H292" s="126">
        <v>0</v>
      </c>
      <c r="I292" s="126">
        <v>0</v>
      </c>
      <c r="J292" s="126">
        <v>23499</v>
      </c>
      <c r="K292" s="117">
        <f t="shared" si="3"/>
        <v>-1</v>
      </c>
    </row>
    <row r="293" spans="1:11" x14ac:dyDescent="0.25">
      <c r="A293" s="125">
        <v>248</v>
      </c>
      <c r="B293" s="126" t="s">
        <v>644</v>
      </c>
      <c r="C293" s="126" t="s">
        <v>645</v>
      </c>
      <c r="D293" s="126" t="s">
        <v>5</v>
      </c>
      <c r="E293" s="126">
        <v>13500</v>
      </c>
      <c r="F293" s="126">
        <v>13500</v>
      </c>
      <c r="G293" s="126">
        <v>0</v>
      </c>
      <c r="H293" s="126">
        <v>0</v>
      </c>
      <c r="I293" s="126">
        <v>0</v>
      </c>
      <c r="J293" s="126">
        <v>13500</v>
      </c>
      <c r="K293" s="117">
        <f t="shared" si="3"/>
        <v>0</v>
      </c>
    </row>
    <row r="294" spans="1:11" x14ac:dyDescent="0.25">
      <c r="A294" s="125">
        <v>249</v>
      </c>
      <c r="B294" s="126" t="s">
        <v>646</v>
      </c>
      <c r="C294" s="126" t="s">
        <v>647</v>
      </c>
      <c r="D294" s="126" t="s">
        <v>4</v>
      </c>
      <c r="E294" s="126">
        <v>13900</v>
      </c>
      <c r="F294" s="126">
        <v>13900</v>
      </c>
      <c r="G294" s="126">
        <v>0</v>
      </c>
      <c r="H294" s="126">
        <v>0</v>
      </c>
      <c r="I294" s="126">
        <v>0</v>
      </c>
      <c r="J294" s="126">
        <v>13900</v>
      </c>
      <c r="K294" s="117">
        <f t="shared" si="3"/>
        <v>0</v>
      </c>
    </row>
    <row r="295" spans="1:11" x14ac:dyDescent="0.25">
      <c r="A295" s="125">
        <v>250</v>
      </c>
      <c r="B295" s="126" t="s">
        <v>648</v>
      </c>
      <c r="C295" s="126" t="s">
        <v>649</v>
      </c>
      <c r="D295" s="126" t="s">
        <v>4</v>
      </c>
      <c r="E295" s="126">
        <v>0</v>
      </c>
      <c r="F295" s="126">
        <v>700</v>
      </c>
      <c r="G295" s="126">
        <v>0</v>
      </c>
      <c r="H295" s="126">
        <v>0</v>
      </c>
      <c r="I295" s="126">
        <v>0</v>
      </c>
      <c r="J295" s="126">
        <v>700</v>
      </c>
      <c r="K295" s="117">
        <f t="shared" si="3"/>
        <v>700</v>
      </c>
    </row>
    <row r="296" spans="1:11" x14ac:dyDescent="0.25">
      <c r="A296" s="125">
        <v>251</v>
      </c>
      <c r="B296" s="126" t="s">
        <v>650</v>
      </c>
      <c r="C296" s="126" t="s">
        <v>651</v>
      </c>
      <c r="D296" s="126" t="s">
        <v>6</v>
      </c>
      <c r="E296" s="126">
        <v>13500</v>
      </c>
      <c r="F296" s="126">
        <v>13500</v>
      </c>
      <c r="G296" s="126">
        <v>0</v>
      </c>
      <c r="H296" s="126">
        <v>0</v>
      </c>
      <c r="I296" s="126">
        <v>0</v>
      </c>
      <c r="J296" s="126">
        <v>13500</v>
      </c>
      <c r="K296" s="117">
        <f t="shared" si="3"/>
        <v>0</v>
      </c>
    </row>
    <row r="297" spans="1:11" x14ac:dyDescent="0.25">
      <c r="A297" s="125">
        <v>252</v>
      </c>
      <c r="B297" s="126" t="s">
        <v>652</v>
      </c>
      <c r="C297" s="126" t="s">
        <v>653</v>
      </c>
      <c r="D297" s="126" t="s">
        <v>2</v>
      </c>
      <c r="E297" s="126">
        <v>0</v>
      </c>
      <c r="F297" s="126">
        <v>2500</v>
      </c>
      <c r="G297" s="126">
        <v>0</v>
      </c>
      <c r="H297" s="126">
        <v>0</v>
      </c>
      <c r="I297" s="126">
        <v>0</v>
      </c>
      <c r="J297" s="126">
        <v>2500</v>
      </c>
      <c r="K297" s="117">
        <f t="shared" si="3"/>
        <v>2500</v>
      </c>
    </row>
    <row r="298" spans="1:11" x14ac:dyDescent="0.25">
      <c r="A298" s="125">
        <v>253</v>
      </c>
      <c r="B298" s="126" t="s">
        <v>654</v>
      </c>
      <c r="C298" s="126" t="s">
        <v>655</v>
      </c>
      <c r="D298" s="126" t="s">
        <v>2</v>
      </c>
      <c r="E298" s="126">
        <v>0</v>
      </c>
      <c r="F298" s="126">
        <v>4310</v>
      </c>
      <c r="G298" s="126">
        <v>0</v>
      </c>
      <c r="H298" s="126">
        <v>0</v>
      </c>
      <c r="I298" s="126">
        <v>0</v>
      </c>
      <c r="J298" s="126">
        <v>4310</v>
      </c>
      <c r="K298" s="117">
        <f t="shared" si="3"/>
        <v>4310</v>
      </c>
    </row>
    <row r="299" spans="1:11" x14ac:dyDescent="0.25">
      <c r="A299" s="125">
        <v>254</v>
      </c>
      <c r="B299" s="126" t="s">
        <v>656</v>
      </c>
      <c r="C299" s="126" t="s">
        <v>657</v>
      </c>
      <c r="D299" s="126" t="s">
        <v>6</v>
      </c>
      <c r="E299" s="126">
        <v>0</v>
      </c>
      <c r="F299" s="126">
        <v>1100</v>
      </c>
      <c r="G299" s="126">
        <v>1200</v>
      </c>
      <c r="H299" s="126">
        <v>0</v>
      </c>
      <c r="I299" s="126">
        <v>0</v>
      </c>
      <c r="J299" s="126">
        <v>-100</v>
      </c>
      <c r="K299" s="117">
        <f t="shared" si="3"/>
        <v>-100</v>
      </c>
    </row>
    <row r="300" spans="1:11" x14ac:dyDescent="0.25">
      <c r="A300" s="125">
        <v>255</v>
      </c>
      <c r="B300" s="126" t="s">
        <v>658</v>
      </c>
      <c r="C300" s="126" t="s">
        <v>659</v>
      </c>
      <c r="D300" s="126" t="s">
        <v>5</v>
      </c>
      <c r="E300" s="126">
        <v>13500</v>
      </c>
      <c r="F300" s="126">
        <v>14040</v>
      </c>
      <c r="G300" s="126">
        <v>0</v>
      </c>
      <c r="H300" s="126">
        <v>0</v>
      </c>
      <c r="I300" s="126">
        <v>0</v>
      </c>
      <c r="J300" s="126">
        <v>14040</v>
      </c>
      <c r="K300" s="117">
        <f t="shared" si="3"/>
        <v>540</v>
      </c>
    </row>
    <row r="301" spans="1:11" x14ac:dyDescent="0.25">
      <c r="A301" s="125">
        <v>256</v>
      </c>
      <c r="B301" s="126" t="s">
        <v>660</v>
      </c>
      <c r="C301" s="126" t="s">
        <v>661</v>
      </c>
      <c r="D301" s="126" t="s">
        <v>4</v>
      </c>
      <c r="E301" s="126">
        <v>0</v>
      </c>
      <c r="F301" s="126">
        <v>300</v>
      </c>
      <c r="G301" s="126">
        <v>0</v>
      </c>
      <c r="H301" s="126">
        <v>0</v>
      </c>
      <c r="I301" s="126">
        <v>0</v>
      </c>
      <c r="J301" s="126">
        <v>300</v>
      </c>
      <c r="K301" s="117">
        <f t="shared" si="3"/>
        <v>300</v>
      </c>
    </row>
    <row r="302" spans="1:11" x14ac:dyDescent="0.25">
      <c r="A302" s="125">
        <v>257</v>
      </c>
      <c r="B302" s="126" t="s">
        <v>662</v>
      </c>
      <c r="C302" s="126" t="s">
        <v>663</v>
      </c>
      <c r="D302" s="126" t="s">
        <v>2</v>
      </c>
      <c r="E302" s="126">
        <v>0</v>
      </c>
      <c r="F302" s="126">
        <v>5720</v>
      </c>
      <c r="G302" s="126">
        <v>2500</v>
      </c>
      <c r="H302" s="126">
        <v>0</v>
      </c>
      <c r="I302" s="126">
        <v>0</v>
      </c>
      <c r="J302" s="126">
        <v>3220</v>
      </c>
      <c r="K302" s="117">
        <f t="shared" ref="K302:K319" si="4">J302-E302</f>
        <v>3220</v>
      </c>
    </row>
    <row r="303" spans="1:11" x14ac:dyDescent="0.25">
      <c r="A303" s="125">
        <v>258</v>
      </c>
      <c r="B303" s="126" t="s">
        <v>664</v>
      </c>
      <c r="C303" s="126" t="s">
        <v>665</v>
      </c>
      <c r="D303" s="126" t="s">
        <v>95</v>
      </c>
      <c r="E303" s="126">
        <v>0</v>
      </c>
      <c r="F303" s="126">
        <v>21410</v>
      </c>
      <c r="G303" s="126">
        <v>0</v>
      </c>
      <c r="H303" s="126">
        <v>0</v>
      </c>
      <c r="I303" s="126">
        <v>0</v>
      </c>
      <c r="J303" s="126">
        <v>21410</v>
      </c>
      <c r="K303" s="117">
        <f t="shared" si="4"/>
        <v>21410</v>
      </c>
    </row>
    <row r="304" spans="1:11" x14ac:dyDescent="0.25">
      <c r="A304" s="125">
        <v>259</v>
      </c>
      <c r="B304" s="126" t="s">
        <v>666</v>
      </c>
      <c r="C304" s="126" t="s">
        <v>667</v>
      </c>
      <c r="D304" s="126" t="s">
        <v>95</v>
      </c>
      <c r="E304" s="126">
        <v>0</v>
      </c>
      <c r="F304" s="126">
        <v>17420</v>
      </c>
      <c r="G304" s="126">
        <v>0</v>
      </c>
      <c r="H304" s="126">
        <v>0</v>
      </c>
      <c r="I304" s="126">
        <v>0</v>
      </c>
      <c r="J304" s="126">
        <v>17420</v>
      </c>
      <c r="K304" s="117">
        <f t="shared" si="4"/>
        <v>17420</v>
      </c>
    </row>
    <row r="305" spans="1:11" x14ac:dyDescent="0.25">
      <c r="A305" s="125">
        <v>260</v>
      </c>
      <c r="B305" s="126" t="s">
        <v>668</v>
      </c>
      <c r="C305" s="126" t="s">
        <v>669</v>
      </c>
      <c r="D305" s="126" t="s">
        <v>95</v>
      </c>
      <c r="E305" s="126">
        <v>0</v>
      </c>
      <c r="F305" s="126">
        <v>11130</v>
      </c>
      <c r="G305" s="126">
        <v>0</v>
      </c>
      <c r="H305" s="126">
        <v>0</v>
      </c>
      <c r="I305" s="126">
        <v>0</v>
      </c>
      <c r="J305" s="126">
        <v>11130</v>
      </c>
      <c r="K305" s="117">
        <f t="shared" si="4"/>
        <v>11130</v>
      </c>
    </row>
    <row r="306" spans="1:11" x14ac:dyDescent="0.25">
      <c r="A306" s="125">
        <v>261</v>
      </c>
      <c r="B306" s="126" t="s">
        <v>670</v>
      </c>
      <c r="C306" s="126" t="s">
        <v>671</v>
      </c>
      <c r="D306" s="126" t="s">
        <v>9</v>
      </c>
      <c r="E306" s="126">
        <v>13500</v>
      </c>
      <c r="F306" s="126">
        <v>13500</v>
      </c>
      <c r="G306" s="126">
        <v>0</v>
      </c>
      <c r="H306" s="126">
        <v>0</v>
      </c>
      <c r="I306" s="126">
        <v>0</v>
      </c>
      <c r="J306" s="126">
        <v>13500</v>
      </c>
      <c r="K306" s="117">
        <f t="shared" si="4"/>
        <v>0</v>
      </c>
    </row>
    <row r="307" spans="1:11" x14ac:dyDescent="0.25">
      <c r="A307" s="125">
        <v>262</v>
      </c>
      <c r="B307" s="126" t="s">
        <v>672</v>
      </c>
      <c r="C307" s="126" t="s">
        <v>673</v>
      </c>
      <c r="D307" s="126" t="s">
        <v>5</v>
      </c>
      <c r="E307" s="126">
        <v>13500</v>
      </c>
      <c r="F307" s="126">
        <v>15750</v>
      </c>
      <c r="G307" s="126">
        <v>2000</v>
      </c>
      <c r="H307" s="126">
        <v>0</v>
      </c>
      <c r="I307" s="126">
        <v>0</v>
      </c>
      <c r="J307" s="126">
        <v>13750</v>
      </c>
      <c r="K307" s="117">
        <f t="shared" si="4"/>
        <v>250</v>
      </c>
    </row>
    <row r="308" spans="1:11" x14ac:dyDescent="0.25">
      <c r="A308" s="125">
        <v>263</v>
      </c>
      <c r="B308" s="126" t="s">
        <v>674</v>
      </c>
      <c r="C308" s="126" t="s">
        <v>675</v>
      </c>
      <c r="D308" s="126" t="s">
        <v>5</v>
      </c>
      <c r="E308" s="126">
        <v>13500</v>
      </c>
      <c r="F308" s="126">
        <v>13500</v>
      </c>
      <c r="G308" s="126">
        <v>0</v>
      </c>
      <c r="H308" s="126">
        <v>0</v>
      </c>
      <c r="I308" s="126">
        <v>0</v>
      </c>
      <c r="J308" s="126">
        <v>13500</v>
      </c>
      <c r="K308" s="117">
        <f t="shared" si="4"/>
        <v>0</v>
      </c>
    </row>
    <row r="309" spans="1:11" x14ac:dyDescent="0.25">
      <c r="A309" s="125">
        <v>264</v>
      </c>
      <c r="B309" s="126" t="s">
        <v>676</v>
      </c>
      <c r="C309" s="126" t="s">
        <v>677</v>
      </c>
      <c r="D309" s="126" t="s">
        <v>5</v>
      </c>
      <c r="E309" s="126">
        <v>13500</v>
      </c>
      <c r="F309" s="126">
        <v>13500</v>
      </c>
      <c r="G309" s="126">
        <v>0</v>
      </c>
      <c r="H309" s="126">
        <v>0</v>
      </c>
      <c r="I309" s="126">
        <v>0</v>
      </c>
      <c r="J309" s="126">
        <v>13500</v>
      </c>
      <c r="K309" s="117">
        <f t="shared" si="4"/>
        <v>0</v>
      </c>
    </row>
    <row r="310" spans="1:11" x14ac:dyDescent="0.25">
      <c r="A310" s="125">
        <v>265</v>
      </c>
      <c r="B310" s="126" t="s">
        <v>678</v>
      </c>
      <c r="C310" s="126" t="s">
        <v>679</v>
      </c>
      <c r="D310" s="126" t="s">
        <v>6</v>
      </c>
      <c r="E310" s="126">
        <v>12100</v>
      </c>
      <c r="F310" s="126">
        <v>12100</v>
      </c>
      <c r="G310" s="126">
        <v>0</v>
      </c>
      <c r="H310" s="126">
        <v>0</v>
      </c>
      <c r="I310" s="126">
        <v>0</v>
      </c>
      <c r="J310" s="126">
        <v>12100</v>
      </c>
      <c r="K310" s="117">
        <f t="shared" si="4"/>
        <v>0</v>
      </c>
    </row>
    <row r="311" spans="1:11" x14ac:dyDescent="0.25">
      <c r="A311" s="125">
        <v>266</v>
      </c>
      <c r="B311" s="126" t="s">
        <v>680</v>
      </c>
      <c r="C311" s="126" t="s">
        <v>681</v>
      </c>
      <c r="D311" s="126" t="s">
        <v>2</v>
      </c>
      <c r="E311" s="126">
        <v>0</v>
      </c>
      <c r="F311" s="126">
        <v>15510</v>
      </c>
      <c r="G311" s="126">
        <v>6025</v>
      </c>
      <c r="H311" s="126">
        <v>1900</v>
      </c>
      <c r="I311" s="126">
        <v>0</v>
      </c>
      <c r="J311" s="126">
        <v>11385</v>
      </c>
      <c r="K311" s="117">
        <f t="shared" si="4"/>
        <v>11385</v>
      </c>
    </row>
    <row r="312" spans="1:11" x14ac:dyDescent="0.25">
      <c r="A312" s="125">
        <v>267</v>
      </c>
      <c r="B312" s="126" t="s">
        <v>682</v>
      </c>
      <c r="C312" s="126" t="s">
        <v>683</v>
      </c>
      <c r="D312" s="126" t="s">
        <v>94</v>
      </c>
      <c r="E312" s="126">
        <v>0</v>
      </c>
      <c r="F312" s="126">
        <v>23243.72</v>
      </c>
      <c r="G312" s="126">
        <v>6407</v>
      </c>
      <c r="H312" s="126">
        <v>8250</v>
      </c>
      <c r="I312" s="126">
        <v>0</v>
      </c>
      <c r="J312" s="126">
        <v>25086.720000000001</v>
      </c>
      <c r="K312" s="117">
        <f t="shared" si="4"/>
        <v>25086.720000000001</v>
      </c>
    </row>
    <row r="313" spans="1:11" x14ac:dyDescent="0.25">
      <c r="A313" s="125">
        <v>268</v>
      </c>
      <c r="B313" s="126" t="s">
        <v>684</v>
      </c>
      <c r="C313" s="126" t="s">
        <v>685</v>
      </c>
      <c r="D313" s="126" t="s">
        <v>2</v>
      </c>
      <c r="E313" s="126">
        <v>13500</v>
      </c>
      <c r="F313" s="126">
        <v>15400</v>
      </c>
      <c r="G313" s="126">
        <v>0</v>
      </c>
      <c r="H313" s="126">
        <v>0</v>
      </c>
      <c r="I313" s="126">
        <v>0</v>
      </c>
      <c r="J313" s="126">
        <v>15400</v>
      </c>
      <c r="K313" s="117">
        <f t="shared" si="4"/>
        <v>1900</v>
      </c>
    </row>
    <row r="314" spans="1:11" x14ac:dyDescent="0.25">
      <c r="A314" s="125">
        <v>269</v>
      </c>
      <c r="B314" s="126" t="s">
        <v>686</v>
      </c>
      <c r="C314" s="126" t="s">
        <v>687</v>
      </c>
      <c r="D314" s="126" t="s">
        <v>5</v>
      </c>
      <c r="E314" s="126">
        <v>13500</v>
      </c>
      <c r="F314" s="126">
        <v>14250</v>
      </c>
      <c r="G314" s="126">
        <v>0</v>
      </c>
      <c r="H314" s="126">
        <v>0</v>
      </c>
      <c r="I314" s="126">
        <v>0</v>
      </c>
      <c r="J314" s="126">
        <v>14250</v>
      </c>
      <c r="K314" s="117">
        <f t="shared" si="4"/>
        <v>750</v>
      </c>
    </row>
    <row r="315" spans="1:11" x14ac:dyDescent="0.25">
      <c r="A315" s="125">
        <v>270</v>
      </c>
      <c r="B315" s="126" t="s">
        <v>688</v>
      </c>
      <c r="C315" s="126" t="s">
        <v>689</v>
      </c>
      <c r="D315" s="126" t="s">
        <v>2</v>
      </c>
      <c r="E315" s="126">
        <v>0</v>
      </c>
      <c r="F315" s="126">
        <v>-540</v>
      </c>
      <c r="G315" s="126">
        <v>0</v>
      </c>
      <c r="H315" s="126">
        <v>0</v>
      </c>
      <c r="I315" s="126">
        <v>0</v>
      </c>
      <c r="J315" s="126">
        <v>-540</v>
      </c>
      <c r="K315" s="117">
        <f t="shared" si="4"/>
        <v>-540</v>
      </c>
    </row>
    <row r="316" spans="1:11" x14ac:dyDescent="0.25">
      <c r="A316" s="125">
        <v>271</v>
      </c>
      <c r="B316" s="126" t="s">
        <v>690</v>
      </c>
      <c r="C316" s="126" t="s">
        <v>691</v>
      </c>
      <c r="D316" s="126" t="s">
        <v>8</v>
      </c>
      <c r="E316" s="126">
        <v>0</v>
      </c>
      <c r="F316" s="126">
        <v>630</v>
      </c>
      <c r="G316" s="126">
        <v>530</v>
      </c>
      <c r="H316" s="126">
        <v>0</v>
      </c>
      <c r="I316" s="126">
        <v>0</v>
      </c>
      <c r="J316" s="126">
        <v>100</v>
      </c>
      <c r="K316" s="117">
        <f t="shared" si="4"/>
        <v>100</v>
      </c>
    </row>
    <row r="317" spans="1:11" x14ac:dyDescent="0.25">
      <c r="A317" s="125">
        <v>272</v>
      </c>
      <c r="B317" s="126" t="s">
        <v>692</v>
      </c>
      <c r="C317" s="126" t="s">
        <v>693</v>
      </c>
      <c r="D317" s="126" t="s">
        <v>9</v>
      </c>
      <c r="E317" s="126">
        <v>13500</v>
      </c>
      <c r="F317" s="126">
        <v>15120</v>
      </c>
      <c r="G317" s="126">
        <v>0</v>
      </c>
      <c r="H317" s="126">
        <v>0</v>
      </c>
      <c r="I317" s="126">
        <v>0</v>
      </c>
      <c r="J317" s="126">
        <v>15120</v>
      </c>
      <c r="K317" s="117">
        <f t="shared" si="4"/>
        <v>1620</v>
      </c>
    </row>
    <row r="318" spans="1:11" x14ac:dyDescent="0.25">
      <c r="A318" s="125">
        <v>273</v>
      </c>
      <c r="B318" s="126" t="s">
        <v>694</v>
      </c>
      <c r="C318" s="126" t="s">
        <v>695</v>
      </c>
      <c r="D318" s="126" t="s">
        <v>9</v>
      </c>
      <c r="E318" s="126">
        <v>13500</v>
      </c>
      <c r="F318" s="126">
        <v>13500</v>
      </c>
      <c r="G318" s="126">
        <v>0</v>
      </c>
      <c r="H318" s="126">
        <v>0</v>
      </c>
      <c r="I318" s="126">
        <v>0</v>
      </c>
      <c r="J318" s="126">
        <v>13500</v>
      </c>
      <c r="K318" s="117">
        <f t="shared" si="4"/>
        <v>0</v>
      </c>
    </row>
    <row r="319" spans="1:11" x14ac:dyDescent="0.25">
      <c r="A319" s="125">
        <v>274</v>
      </c>
      <c r="B319" s="126" t="s">
        <v>696</v>
      </c>
      <c r="C319" s="126" t="s">
        <v>697</v>
      </c>
      <c r="D319" s="126" t="s">
        <v>6</v>
      </c>
      <c r="E319" s="126">
        <v>0</v>
      </c>
      <c r="F319" s="126">
        <v>1070</v>
      </c>
      <c r="G319" s="126">
        <v>0</v>
      </c>
      <c r="H319" s="126">
        <v>0</v>
      </c>
      <c r="I319" s="126">
        <v>0</v>
      </c>
      <c r="J319" s="126">
        <v>1070</v>
      </c>
      <c r="K319" s="117">
        <f t="shared" si="4"/>
        <v>1070</v>
      </c>
    </row>
    <row r="320" spans="1:11" s="130" customFormat="1" x14ac:dyDescent="0.25">
      <c r="A320" s="129"/>
      <c r="B320" s="127"/>
      <c r="C320" s="127"/>
      <c r="D320" s="127"/>
      <c r="E320" s="127"/>
      <c r="F320" s="127"/>
      <c r="G320" s="127"/>
      <c r="H320" s="127"/>
      <c r="I320" s="127"/>
      <c r="J320" s="127"/>
      <c r="K320" s="128"/>
    </row>
    <row r="321" spans="1:11" ht="21" x14ac:dyDescent="0.35">
      <c r="A321" s="188" t="s">
        <v>841</v>
      </c>
      <c r="B321" s="188"/>
      <c r="C321" s="188"/>
      <c r="D321" s="188"/>
      <c r="E321" s="188"/>
      <c r="F321" s="188"/>
      <c r="G321" s="188"/>
      <c r="H321" s="188"/>
      <c r="I321" s="188"/>
    </row>
    <row r="322" spans="1:11" ht="30" x14ac:dyDescent="0.25">
      <c r="A322" s="132" t="s">
        <v>142</v>
      </c>
      <c r="B322" s="132" t="s">
        <v>143</v>
      </c>
      <c r="C322" s="132" t="s">
        <v>144</v>
      </c>
      <c r="D322" s="132" t="s">
        <v>67</v>
      </c>
      <c r="E322" s="132" t="s">
        <v>145</v>
      </c>
      <c r="F322" s="132" t="s">
        <v>146</v>
      </c>
      <c r="G322" s="132" t="s">
        <v>147</v>
      </c>
      <c r="H322" s="132" t="s">
        <v>148</v>
      </c>
      <c r="I322" s="132" t="s">
        <v>32</v>
      </c>
      <c r="J322" s="132" t="s">
        <v>149</v>
      </c>
      <c r="K322" s="132" t="s">
        <v>150</v>
      </c>
    </row>
    <row r="323" spans="1:11" x14ac:dyDescent="0.25">
      <c r="A323" s="133">
        <v>1</v>
      </c>
      <c r="B323" s="131" t="s">
        <v>699</v>
      </c>
      <c r="C323" s="131" t="s">
        <v>700</v>
      </c>
      <c r="D323" s="131" t="s">
        <v>14</v>
      </c>
      <c r="E323" s="131">
        <v>13500</v>
      </c>
      <c r="F323" s="131">
        <v>15600</v>
      </c>
      <c r="G323" s="131">
        <v>2100</v>
      </c>
      <c r="H323" s="131">
        <v>0</v>
      </c>
      <c r="I323" s="131">
        <v>0</v>
      </c>
      <c r="J323" s="131">
        <v>13500</v>
      </c>
      <c r="K323" s="131">
        <v>0</v>
      </c>
    </row>
    <row r="324" spans="1:11" x14ac:dyDescent="0.25">
      <c r="A324" s="133">
        <v>2</v>
      </c>
      <c r="B324" s="131" t="s">
        <v>701</v>
      </c>
      <c r="C324" s="131" t="s">
        <v>702</v>
      </c>
      <c r="D324" s="131" t="s">
        <v>12</v>
      </c>
      <c r="E324" s="131">
        <v>0</v>
      </c>
      <c r="F324" s="131">
        <v>36100</v>
      </c>
      <c r="G324" s="131">
        <v>34200</v>
      </c>
      <c r="H324" s="131">
        <v>0</v>
      </c>
      <c r="I324" s="131">
        <v>0</v>
      </c>
      <c r="J324" s="131">
        <v>1900</v>
      </c>
      <c r="K324" s="131">
        <v>1900</v>
      </c>
    </row>
    <row r="325" spans="1:11" x14ac:dyDescent="0.25">
      <c r="A325" s="133">
        <v>3</v>
      </c>
      <c r="B325" s="131" t="s">
        <v>703</v>
      </c>
      <c r="C325" s="131" t="s">
        <v>704</v>
      </c>
      <c r="D325" s="131" t="s">
        <v>11</v>
      </c>
      <c r="E325" s="131">
        <v>11550</v>
      </c>
      <c r="F325" s="131">
        <v>14950</v>
      </c>
      <c r="G325" s="131">
        <v>0</v>
      </c>
      <c r="H325" s="131">
        <v>0</v>
      </c>
      <c r="I325" s="131">
        <v>0</v>
      </c>
      <c r="J325" s="131">
        <v>14950</v>
      </c>
      <c r="K325" s="131">
        <v>3400</v>
      </c>
    </row>
    <row r="326" spans="1:11" x14ac:dyDescent="0.25">
      <c r="A326" s="133">
        <v>4</v>
      </c>
      <c r="B326" s="131" t="s">
        <v>705</v>
      </c>
      <c r="C326" s="131" t="s">
        <v>706</v>
      </c>
      <c r="D326" s="131" t="s">
        <v>11</v>
      </c>
      <c r="E326" s="131">
        <v>13950</v>
      </c>
      <c r="F326" s="131">
        <v>21931</v>
      </c>
      <c r="G326" s="131">
        <v>0</v>
      </c>
      <c r="H326" s="131">
        <v>0</v>
      </c>
      <c r="I326" s="131">
        <v>0</v>
      </c>
      <c r="J326" s="131">
        <v>21931</v>
      </c>
      <c r="K326" s="131">
        <v>7981</v>
      </c>
    </row>
    <row r="327" spans="1:11" x14ac:dyDescent="0.25">
      <c r="A327" s="133">
        <v>5</v>
      </c>
      <c r="B327" s="131" t="s">
        <v>707</v>
      </c>
      <c r="C327" s="131" t="s">
        <v>708</v>
      </c>
      <c r="D327" s="131" t="s">
        <v>11</v>
      </c>
      <c r="E327" s="131">
        <v>0</v>
      </c>
      <c r="F327" s="131">
        <v>900</v>
      </c>
      <c r="G327" s="131">
        <v>0</v>
      </c>
      <c r="H327" s="131">
        <v>0</v>
      </c>
      <c r="I327" s="131">
        <v>0</v>
      </c>
      <c r="J327" s="131">
        <v>900</v>
      </c>
      <c r="K327" s="131">
        <v>900</v>
      </c>
    </row>
    <row r="328" spans="1:11" x14ac:dyDescent="0.25">
      <c r="A328" s="133">
        <v>6</v>
      </c>
      <c r="B328" s="131" t="s">
        <v>709</v>
      </c>
      <c r="C328" s="131" t="s">
        <v>710</v>
      </c>
      <c r="D328" s="131" t="s">
        <v>14</v>
      </c>
      <c r="E328" s="131">
        <v>0</v>
      </c>
      <c r="F328" s="131">
        <v>2410</v>
      </c>
      <c r="G328" s="131">
        <v>6910</v>
      </c>
      <c r="H328" s="131">
        <v>1700</v>
      </c>
      <c r="I328" s="131">
        <v>0</v>
      </c>
      <c r="J328" s="131">
        <v>-2800</v>
      </c>
      <c r="K328" s="131">
        <v>-2800</v>
      </c>
    </row>
    <row r="329" spans="1:11" x14ac:dyDescent="0.25">
      <c r="A329" s="133">
        <v>7</v>
      </c>
      <c r="B329" s="131" t="s">
        <v>711</v>
      </c>
      <c r="C329" s="131" t="s">
        <v>712</v>
      </c>
      <c r="D329" s="131" t="s">
        <v>11</v>
      </c>
      <c r="E329" s="131">
        <v>35600</v>
      </c>
      <c r="F329" s="131">
        <v>96635</v>
      </c>
      <c r="G329" s="131">
        <v>0</v>
      </c>
      <c r="H329" s="131">
        <v>0</v>
      </c>
      <c r="I329" s="131">
        <v>0</v>
      </c>
      <c r="J329" s="131">
        <v>96635</v>
      </c>
      <c r="K329" s="131">
        <v>61035</v>
      </c>
    </row>
    <row r="330" spans="1:11" x14ac:dyDescent="0.25">
      <c r="A330" s="133">
        <v>8</v>
      </c>
      <c r="B330" s="131" t="s">
        <v>713</v>
      </c>
      <c r="C330" s="131" t="s">
        <v>714</v>
      </c>
      <c r="D330" s="131" t="s">
        <v>14</v>
      </c>
      <c r="E330" s="131">
        <v>0</v>
      </c>
      <c r="F330" s="131">
        <v>18360</v>
      </c>
      <c r="G330" s="131">
        <v>0</v>
      </c>
      <c r="H330" s="131">
        <v>0</v>
      </c>
      <c r="I330" s="131">
        <v>0</v>
      </c>
      <c r="J330" s="131">
        <v>18360</v>
      </c>
      <c r="K330" s="131">
        <v>18360</v>
      </c>
    </row>
    <row r="331" spans="1:11" x14ac:dyDescent="0.25">
      <c r="A331" s="133">
        <v>9</v>
      </c>
      <c r="B331" s="131" t="s">
        <v>715</v>
      </c>
      <c r="C331" s="131" t="s">
        <v>716</v>
      </c>
      <c r="D331" s="131" t="s">
        <v>14</v>
      </c>
      <c r="E331" s="131">
        <v>0</v>
      </c>
      <c r="F331" s="131">
        <v>375</v>
      </c>
      <c r="G331" s="131">
        <v>0</v>
      </c>
      <c r="H331" s="131">
        <v>0</v>
      </c>
      <c r="I331" s="131">
        <v>0</v>
      </c>
      <c r="J331" s="131">
        <v>375</v>
      </c>
      <c r="K331" s="131">
        <v>375</v>
      </c>
    </row>
    <row r="332" spans="1:11" x14ac:dyDescent="0.25">
      <c r="A332" s="133">
        <v>10</v>
      </c>
      <c r="B332" s="131" t="s">
        <v>717</v>
      </c>
      <c r="C332" s="131" t="s">
        <v>718</v>
      </c>
      <c r="D332" s="131" t="s">
        <v>12</v>
      </c>
      <c r="E332" s="131">
        <v>12750</v>
      </c>
      <c r="F332" s="131">
        <v>12750</v>
      </c>
      <c r="G332" s="131">
        <v>0</v>
      </c>
      <c r="H332" s="131">
        <v>0</v>
      </c>
      <c r="I332" s="131">
        <v>0</v>
      </c>
      <c r="J332" s="131">
        <v>12750</v>
      </c>
      <c r="K332" s="131">
        <v>0</v>
      </c>
    </row>
    <row r="333" spans="1:11" x14ac:dyDescent="0.25">
      <c r="A333" s="133">
        <v>11</v>
      </c>
      <c r="B333" s="131" t="s">
        <v>719</v>
      </c>
      <c r="C333" s="131" t="s">
        <v>720</v>
      </c>
      <c r="D333" s="131" t="s">
        <v>11</v>
      </c>
      <c r="E333" s="131">
        <v>22100</v>
      </c>
      <c r="F333" s="131">
        <v>77915</v>
      </c>
      <c r="G333" s="131">
        <v>0</v>
      </c>
      <c r="H333" s="131">
        <v>0</v>
      </c>
      <c r="I333" s="131">
        <v>0</v>
      </c>
      <c r="J333" s="131">
        <v>77915</v>
      </c>
      <c r="K333" s="131">
        <v>55815</v>
      </c>
    </row>
    <row r="334" spans="1:11" x14ac:dyDescent="0.25">
      <c r="A334" s="133">
        <v>12</v>
      </c>
      <c r="B334" s="131" t="s">
        <v>721</v>
      </c>
      <c r="C334" s="131" t="s">
        <v>722</v>
      </c>
      <c r="D334" s="131" t="s">
        <v>13</v>
      </c>
      <c r="E334" s="131">
        <v>0</v>
      </c>
      <c r="F334" s="131">
        <v>100</v>
      </c>
      <c r="G334" s="131">
        <v>0</v>
      </c>
      <c r="H334" s="131">
        <v>0</v>
      </c>
      <c r="I334" s="131">
        <v>0</v>
      </c>
      <c r="J334" s="131">
        <v>100</v>
      </c>
      <c r="K334" s="131">
        <v>100</v>
      </c>
    </row>
    <row r="335" spans="1:11" x14ac:dyDescent="0.25">
      <c r="A335" s="133">
        <v>13</v>
      </c>
      <c r="B335" s="131" t="s">
        <v>723</v>
      </c>
      <c r="C335" s="131" t="s">
        <v>724</v>
      </c>
      <c r="D335" s="131" t="s">
        <v>11</v>
      </c>
      <c r="E335" s="131">
        <v>60800</v>
      </c>
      <c r="F335" s="131">
        <v>113017</v>
      </c>
      <c r="G335" s="131">
        <v>0</v>
      </c>
      <c r="H335" s="131">
        <v>1080</v>
      </c>
      <c r="I335" s="131">
        <v>0</v>
      </c>
      <c r="J335" s="131">
        <v>114097</v>
      </c>
      <c r="K335" s="131">
        <v>53297</v>
      </c>
    </row>
    <row r="336" spans="1:11" x14ac:dyDescent="0.25">
      <c r="A336" s="133">
        <v>14</v>
      </c>
      <c r="B336" s="131" t="s">
        <v>725</v>
      </c>
      <c r="C336" s="131" t="s">
        <v>726</v>
      </c>
      <c r="D336" s="131" t="s">
        <v>13</v>
      </c>
      <c r="E336" s="131">
        <v>34200</v>
      </c>
      <c r="F336" s="131">
        <v>68960</v>
      </c>
      <c r="G336" s="131">
        <v>25300</v>
      </c>
      <c r="H336" s="131">
        <v>2480</v>
      </c>
      <c r="I336" s="131">
        <v>0</v>
      </c>
      <c r="J336" s="131">
        <v>46140</v>
      </c>
      <c r="K336" s="131">
        <v>11940</v>
      </c>
    </row>
    <row r="337" spans="1:11" x14ac:dyDescent="0.25">
      <c r="A337" s="133">
        <v>15</v>
      </c>
      <c r="B337" s="131" t="s">
        <v>727</v>
      </c>
      <c r="C337" s="131" t="s">
        <v>728</v>
      </c>
      <c r="D337" s="131" t="s">
        <v>14</v>
      </c>
      <c r="E337" s="131">
        <v>0</v>
      </c>
      <c r="F337" s="131">
        <v>8060</v>
      </c>
      <c r="G337" s="131">
        <v>0</v>
      </c>
      <c r="H337" s="131">
        <v>0</v>
      </c>
      <c r="I337" s="131">
        <v>0</v>
      </c>
      <c r="J337" s="131">
        <v>8060</v>
      </c>
      <c r="K337" s="131">
        <v>8060</v>
      </c>
    </row>
    <row r="338" spans="1:11" x14ac:dyDescent="0.25">
      <c r="A338" s="133">
        <v>16</v>
      </c>
      <c r="B338" s="131" t="s">
        <v>729</v>
      </c>
      <c r="C338" s="131" t="s">
        <v>730</v>
      </c>
      <c r="D338" s="131" t="s">
        <v>13</v>
      </c>
      <c r="E338" s="131">
        <v>13500</v>
      </c>
      <c r="F338" s="131">
        <v>44145</v>
      </c>
      <c r="G338" s="131">
        <v>0</v>
      </c>
      <c r="H338" s="131">
        <v>0</v>
      </c>
      <c r="I338" s="131">
        <v>0</v>
      </c>
      <c r="J338" s="131">
        <v>44145</v>
      </c>
      <c r="K338" s="131">
        <v>30645</v>
      </c>
    </row>
    <row r="339" spans="1:11" x14ac:dyDescent="0.25">
      <c r="A339" s="133">
        <v>17</v>
      </c>
      <c r="B339" s="131" t="s">
        <v>731</v>
      </c>
      <c r="C339" s="131" t="s">
        <v>732</v>
      </c>
      <c r="D339" s="131" t="s">
        <v>13</v>
      </c>
      <c r="E339" s="131">
        <v>23500</v>
      </c>
      <c r="F339" s="131">
        <v>33064</v>
      </c>
      <c r="G339" s="131">
        <v>7950</v>
      </c>
      <c r="H339" s="131">
        <v>0</v>
      </c>
      <c r="I339" s="131">
        <v>0</v>
      </c>
      <c r="J339" s="131">
        <v>25114</v>
      </c>
      <c r="K339" s="131">
        <v>1614</v>
      </c>
    </row>
    <row r="340" spans="1:11" x14ac:dyDescent="0.25">
      <c r="A340" s="133">
        <v>18</v>
      </c>
      <c r="B340" s="131" t="s">
        <v>733</v>
      </c>
      <c r="C340" s="131" t="s">
        <v>734</v>
      </c>
      <c r="D340" s="131" t="s">
        <v>14</v>
      </c>
      <c r="E340" s="131">
        <v>8250</v>
      </c>
      <c r="F340" s="131">
        <v>10370</v>
      </c>
      <c r="G340" s="131">
        <v>0</v>
      </c>
      <c r="H340" s="131">
        <v>0</v>
      </c>
      <c r="I340" s="131">
        <v>0</v>
      </c>
      <c r="J340" s="131">
        <v>10370</v>
      </c>
      <c r="K340" s="131">
        <v>2120</v>
      </c>
    </row>
    <row r="341" spans="1:11" x14ac:dyDescent="0.25">
      <c r="A341" s="133">
        <v>19</v>
      </c>
      <c r="B341" s="131" t="s">
        <v>735</v>
      </c>
      <c r="C341" s="131" t="s">
        <v>736</v>
      </c>
      <c r="D341" s="131" t="s">
        <v>14</v>
      </c>
      <c r="E341" s="131">
        <v>0</v>
      </c>
      <c r="F341" s="131">
        <v>5495</v>
      </c>
      <c r="G341" s="131">
        <v>0</v>
      </c>
      <c r="H341" s="131">
        <v>0</v>
      </c>
      <c r="I341" s="131">
        <v>0</v>
      </c>
      <c r="J341" s="131">
        <v>5495</v>
      </c>
      <c r="K341" s="131">
        <v>5495</v>
      </c>
    </row>
    <row r="342" spans="1:11" x14ac:dyDescent="0.25">
      <c r="A342" s="133">
        <v>20</v>
      </c>
      <c r="B342" s="131" t="s">
        <v>737</v>
      </c>
      <c r="C342" s="131" t="s">
        <v>738</v>
      </c>
      <c r="D342" s="131" t="s">
        <v>14</v>
      </c>
      <c r="E342" s="131">
        <v>0</v>
      </c>
      <c r="F342" s="131">
        <v>8</v>
      </c>
      <c r="G342" s="131">
        <v>0</v>
      </c>
      <c r="H342" s="131">
        <v>0</v>
      </c>
      <c r="I342" s="131">
        <v>0</v>
      </c>
      <c r="J342" s="131">
        <v>8</v>
      </c>
      <c r="K342" s="131">
        <v>8</v>
      </c>
    </row>
    <row r="343" spans="1:11" x14ac:dyDescent="0.25">
      <c r="A343" s="133">
        <v>21</v>
      </c>
      <c r="B343" s="131" t="s">
        <v>739</v>
      </c>
      <c r="C343" s="131" t="s">
        <v>740</v>
      </c>
      <c r="D343" s="131" t="s">
        <v>13</v>
      </c>
      <c r="E343" s="131">
        <v>42850</v>
      </c>
      <c r="F343" s="131">
        <v>87975</v>
      </c>
      <c r="G343" s="131">
        <v>25000</v>
      </c>
      <c r="H343" s="131">
        <v>0</v>
      </c>
      <c r="I343" s="131">
        <v>0</v>
      </c>
      <c r="J343" s="131">
        <v>62975</v>
      </c>
      <c r="K343" s="131">
        <v>20125</v>
      </c>
    </row>
    <row r="344" spans="1:11" x14ac:dyDescent="0.25">
      <c r="A344" s="133">
        <v>22</v>
      </c>
      <c r="B344" s="131" t="s">
        <v>741</v>
      </c>
      <c r="C344" s="131" t="s">
        <v>742</v>
      </c>
      <c r="D344" s="131" t="s">
        <v>11</v>
      </c>
      <c r="E344" s="131">
        <v>12100</v>
      </c>
      <c r="F344" s="131">
        <v>18631</v>
      </c>
      <c r="G344" s="131">
        <v>0</v>
      </c>
      <c r="H344" s="131">
        <v>0</v>
      </c>
      <c r="I344" s="131">
        <v>0</v>
      </c>
      <c r="J344" s="131">
        <v>18631</v>
      </c>
      <c r="K344" s="131">
        <v>6531</v>
      </c>
    </row>
    <row r="345" spans="1:11" x14ac:dyDescent="0.25">
      <c r="A345" s="133">
        <v>23</v>
      </c>
      <c r="B345" s="131" t="s">
        <v>743</v>
      </c>
      <c r="C345" s="131" t="s">
        <v>744</v>
      </c>
      <c r="D345" s="131" t="s">
        <v>13</v>
      </c>
      <c r="E345" s="131">
        <v>0</v>
      </c>
      <c r="F345" s="131">
        <v>1452</v>
      </c>
      <c r="G345" s="131">
        <v>0</v>
      </c>
      <c r="H345" s="131">
        <v>0</v>
      </c>
      <c r="I345" s="131">
        <v>0</v>
      </c>
      <c r="J345" s="131">
        <v>1452</v>
      </c>
      <c r="K345" s="131">
        <v>1452</v>
      </c>
    </row>
    <row r="346" spans="1:11" x14ac:dyDescent="0.25">
      <c r="A346" s="133">
        <v>24</v>
      </c>
      <c r="B346" s="131" t="s">
        <v>745</v>
      </c>
      <c r="C346" s="131" t="s">
        <v>746</v>
      </c>
      <c r="D346" s="131" t="s">
        <v>13</v>
      </c>
      <c r="E346" s="131">
        <v>0</v>
      </c>
      <c r="F346" s="131">
        <v>120</v>
      </c>
      <c r="G346" s="131">
        <v>0</v>
      </c>
      <c r="H346" s="131">
        <v>0</v>
      </c>
      <c r="I346" s="131">
        <v>0</v>
      </c>
      <c r="J346" s="131">
        <v>120</v>
      </c>
      <c r="K346" s="131">
        <v>120</v>
      </c>
    </row>
    <row r="347" spans="1:11" x14ac:dyDescent="0.25">
      <c r="A347" s="133">
        <v>25</v>
      </c>
      <c r="B347" s="131" t="s">
        <v>747</v>
      </c>
      <c r="C347" s="131" t="s">
        <v>748</v>
      </c>
      <c r="D347" s="131" t="s">
        <v>11</v>
      </c>
      <c r="E347" s="131">
        <v>0</v>
      </c>
      <c r="F347" s="131">
        <v>10250</v>
      </c>
      <c r="G347" s="131">
        <v>3050</v>
      </c>
      <c r="H347" s="131">
        <v>0</v>
      </c>
      <c r="I347" s="131">
        <v>0</v>
      </c>
      <c r="J347" s="131">
        <v>7200</v>
      </c>
      <c r="K347" s="131">
        <v>7200</v>
      </c>
    </row>
    <row r="348" spans="1:11" x14ac:dyDescent="0.25">
      <c r="A348" s="133">
        <v>26</v>
      </c>
      <c r="B348" s="131" t="s">
        <v>749</v>
      </c>
      <c r="C348" s="131" t="s">
        <v>750</v>
      </c>
      <c r="D348" s="131" t="s">
        <v>14</v>
      </c>
      <c r="E348" s="131">
        <v>0</v>
      </c>
      <c r="F348" s="131">
        <v>1700</v>
      </c>
      <c r="G348" s="131">
        <v>0</v>
      </c>
      <c r="H348" s="131">
        <v>0</v>
      </c>
      <c r="I348" s="131">
        <v>0</v>
      </c>
      <c r="J348" s="131">
        <v>1700</v>
      </c>
      <c r="K348" s="131">
        <v>1700</v>
      </c>
    </row>
    <row r="349" spans="1:11" x14ac:dyDescent="0.25">
      <c r="A349" s="133">
        <v>27</v>
      </c>
      <c r="B349" s="131" t="s">
        <v>751</v>
      </c>
      <c r="C349" s="131" t="s">
        <v>752</v>
      </c>
      <c r="D349" s="131" t="s">
        <v>11</v>
      </c>
      <c r="E349" s="131">
        <v>0</v>
      </c>
      <c r="F349" s="131">
        <v>4509</v>
      </c>
      <c r="G349" s="131">
        <v>0</v>
      </c>
      <c r="H349" s="131">
        <v>0</v>
      </c>
      <c r="I349" s="131">
        <v>0</v>
      </c>
      <c r="J349" s="131">
        <v>4509</v>
      </c>
      <c r="K349" s="131">
        <v>4509</v>
      </c>
    </row>
    <row r="350" spans="1:11" x14ac:dyDescent="0.25">
      <c r="A350" s="133">
        <v>28</v>
      </c>
      <c r="B350" s="131" t="s">
        <v>753</v>
      </c>
      <c r="C350" s="131" t="s">
        <v>754</v>
      </c>
      <c r="D350" s="131" t="s">
        <v>14</v>
      </c>
      <c r="E350" s="131">
        <v>6750</v>
      </c>
      <c r="F350" s="131">
        <v>6750</v>
      </c>
      <c r="G350" s="131">
        <v>0</v>
      </c>
      <c r="H350" s="131">
        <v>0</v>
      </c>
      <c r="I350" s="131">
        <v>0</v>
      </c>
      <c r="J350" s="131">
        <v>6750</v>
      </c>
      <c r="K350" s="131">
        <v>0</v>
      </c>
    </row>
    <row r="351" spans="1:11" x14ac:dyDescent="0.25">
      <c r="A351" s="133">
        <v>29</v>
      </c>
      <c r="B351" s="131" t="s">
        <v>755</v>
      </c>
      <c r="C351" s="131" t="s">
        <v>756</v>
      </c>
      <c r="D351" s="131" t="s">
        <v>14</v>
      </c>
      <c r="E351" s="131">
        <v>0</v>
      </c>
      <c r="F351" s="131">
        <v>1150</v>
      </c>
      <c r="G351" s="131">
        <v>550</v>
      </c>
      <c r="H351" s="131">
        <v>0</v>
      </c>
      <c r="I351" s="131">
        <v>0</v>
      </c>
      <c r="J351" s="131">
        <v>600</v>
      </c>
      <c r="K351" s="131">
        <v>600</v>
      </c>
    </row>
    <row r="352" spans="1:11" x14ac:dyDescent="0.25">
      <c r="A352" s="133">
        <v>30</v>
      </c>
      <c r="B352" s="131" t="s">
        <v>757</v>
      </c>
      <c r="C352" s="131" t="s">
        <v>758</v>
      </c>
      <c r="D352" s="131" t="s">
        <v>11</v>
      </c>
      <c r="E352" s="131">
        <v>12750</v>
      </c>
      <c r="F352" s="131">
        <v>34525</v>
      </c>
      <c r="G352" s="131">
        <v>2600</v>
      </c>
      <c r="H352" s="131">
        <v>0</v>
      </c>
      <c r="I352" s="131">
        <v>0</v>
      </c>
      <c r="J352" s="131">
        <v>31925</v>
      </c>
      <c r="K352" s="131">
        <v>19175</v>
      </c>
    </row>
    <row r="353" spans="1:11" x14ac:dyDescent="0.25">
      <c r="A353" s="133">
        <v>31</v>
      </c>
      <c r="B353" s="131" t="s">
        <v>759</v>
      </c>
      <c r="C353" s="131" t="s">
        <v>760</v>
      </c>
      <c r="D353" s="131" t="s">
        <v>14</v>
      </c>
      <c r="E353" s="131">
        <v>0</v>
      </c>
      <c r="F353" s="131">
        <v>1870</v>
      </c>
      <c r="G353" s="131">
        <v>0</v>
      </c>
      <c r="H353" s="131">
        <v>0</v>
      </c>
      <c r="I353" s="131">
        <v>0</v>
      </c>
      <c r="J353" s="131">
        <v>1870</v>
      </c>
      <c r="K353" s="131">
        <v>1870</v>
      </c>
    </row>
    <row r="354" spans="1:11" x14ac:dyDescent="0.25">
      <c r="A354" s="133">
        <v>32</v>
      </c>
      <c r="B354" s="131" t="s">
        <v>761</v>
      </c>
      <c r="C354" s="131" t="s">
        <v>762</v>
      </c>
      <c r="D354" s="131" t="s">
        <v>11</v>
      </c>
      <c r="E354" s="131">
        <v>12750</v>
      </c>
      <c r="F354" s="131">
        <v>20115</v>
      </c>
      <c r="G354" s="131">
        <v>0</v>
      </c>
      <c r="H354" s="131">
        <v>0</v>
      </c>
      <c r="I354" s="131">
        <v>0</v>
      </c>
      <c r="J354" s="131">
        <v>20115</v>
      </c>
      <c r="K354" s="131">
        <v>7365</v>
      </c>
    </row>
    <row r="355" spans="1:11" x14ac:dyDescent="0.25">
      <c r="A355" s="133">
        <v>33</v>
      </c>
      <c r="B355" s="131" t="s">
        <v>763</v>
      </c>
      <c r="C355" s="131" t="s">
        <v>764</v>
      </c>
      <c r="D355" s="131" t="s">
        <v>13</v>
      </c>
      <c r="E355" s="131">
        <v>0</v>
      </c>
      <c r="F355" s="131">
        <v>10</v>
      </c>
      <c r="G355" s="131">
        <v>0</v>
      </c>
      <c r="H355" s="131">
        <v>0</v>
      </c>
      <c r="I355" s="131">
        <v>0</v>
      </c>
      <c r="J355" s="131">
        <v>10</v>
      </c>
      <c r="K355" s="131">
        <v>10</v>
      </c>
    </row>
    <row r="356" spans="1:11" x14ac:dyDescent="0.25">
      <c r="A356" s="133">
        <v>34</v>
      </c>
      <c r="B356" s="131" t="s">
        <v>765</v>
      </c>
      <c r="C356" s="131" t="s">
        <v>766</v>
      </c>
      <c r="D356" s="131" t="s">
        <v>13</v>
      </c>
      <c r="E356" s="131">
        <v>13500</v>
      </c>
      <c r="F356" s="131">
        <v>14800</v>
      </c>
      <c r="G356" s="131">
        <v>1300</v>
      </c>
      <c r="H356" s="131">
        <v>0</v>
      </c>
      <c r="I356" s="131">
        <v>0</v>
      </c>
      <c r="J356" s="131">
        <v>13500</v>
      </c>
      <c r="K356" s="131">
        <v>0</v>
      </c>
    </row>
    <row r="357" spans="1:11" x14ac:dyDescent="0.25">
      <c r="A357" s="133">
        <v>35</v>
      </c>
      <c r="B357" s="131" t="s">
        <v>767</v>
      </c>
      <c r="C357" s="131" t="s">
        <v>768</v>
      </c>
      <c r="D357" s="131" t="s">
        <v>13</v>
      </c>
      <c r="E357" s="131">
        <v>0</v>
      </c>
      <c r="F357" s="131">
        <v>2990</v>
      </c>
      <c r="G357" s="131">
        <v>0</v>
      </c>
      <c r="H357" s="131">
        <v>0</v>
      </c>
      <c r="I357" s="131">
        <v>0</v>
      </c>
      <c r="J357" s="131">
        <v>2990</v>
      </c>
      <c r="K357" s="131">
        <v>2990</v>
      </c>
    </row>
    <row r="358" spans="1:11" x14ac:dyDescent="0.25">
      <c r="A358" s="133">
        <v>36</v>
      </c>
      <c r="B358" s="131" t="s">
        <v>769</v>
      </c>
      <c r="C358" s="131" t="s">
        <v>770</v>
      </c>
      <c r="D358" s="131" t="s">
        <v>13</v>
      </c>
      <c r="E358" s="131">
        <v>0</v>
      </c>
      <c r="F358" s="131">
        <v>1443</v>
      </c>
      <c r="G358" s="131">
        <v>0</v>
      </c>
      <c r="H358" s="131">
        <v>0</v>
      </c>
      <c r="I358" s="131">
        <v>0</v>
      </c>
      <c r="J358" s="131">
        <v>1443</v>
      </c>
      <c r="K358" s="131">
        <v>1443</v>
      </c>
    </row>
    <row r="359" spans="1:11" x14ac:dyDescent="0.25">
      <c r="A359" s="133">
        <v>37</v>
      </c>
      <c r="B359" s="131" t="s">
        <v>771</v>
      </c>
      <c r="C359" s="131" t="s">
        <v>772</v>
      </c>
      <c r="D359" s="131" t="s">
        <v>14</v>
      </c>
      <c r="E359" s="131">
        <v>12100</v>
      </c>
      <c r="F359" s="131">
        <v>17664</v>
      </c>
      <c r="G359" s="131">
        <v>0</v>
      </c>
      <c r="H359" s="131">
        <v>0</v>
      </c>
      <c r="I359" s="131">
        <v>0</v>
      </c>
      <c r="J359" s="131">
        <v>17664</v>
      </c>
      <c r="K359" s="131">
        <v>5564</v>
      </c>
    </row>
    <row r="360" spans="1:11" x14ac:dyDescent="0.25">
      <c r="A360" s="133">
        <v>38</v>
      </c>
      <c r="B360" s="131" t="s">
        <v>773</v>
      </c>
      <c r="C360" s="131" t="s">
        <v>774</v>
      </c>
      <c r="D360" s="131" t="s">
        <v>11</v>
      </c>
      <c r="E360" s="131">
        <v>31000</v>
      </c>
      <c r="F360" s="131">
        <v>65000</v>
      </c>
      <c r="G360" s="131">
        <v>34000</v>
      </c>
      <c r="H360" s="131">
        <v>0</v>
      </c>
      <c r="I360" s="131">
        <v>0</v>
      </c>
      <c r="J360" s="131">
        <v>31000</v>
      </c>
      <c r="K360" s="131">
        <v>0</v>
      </c>
    </row>
    <row r="361" spans="1:11" x14ac:dyDescent="0.25">
      <c r="A361" s="133">
        <v>39</v>
      </c>
      <c r="B361" s="131" t="s">
        <v>775</v>
      </c>
      <c r="C361" s="131" t="s">
        <v>776</v>
      </c>
      <c r="D361" s="131" t="s">
        <v>11</v>
      </c>
      <c r="E361" s="131">
        <v>0</v>
      </c>
      <c r="F361" s="131">
        <v>8000</v>
      </c>
      <c r="G361" s="131">
        <v>0</v>
      </c>
      <c r="H361" s="131">
        <v>0</v>
      </c>
      <c r="I361" s="131">
        <v>0</v>
      </c>
      <c r="J361" s="131">
        <v>8000</v>
      </c>
      <c r="K361" s="131">
        <v>8000</v>
      </c>
    </row>
    <row r="362" spans="1:11" x14ac:dyDescent="0.25">
      <c r="A362" s="133">
        <v>40</v>
      </c>
      <c r="B362" s="131" t="s">
        <v>777</v>
      </c>
      <c r="C362" s="131" t="s">
        <v>778</v>
      </c>
      <c r="D362" s="131" t="s">
        <v>11</v>
      </c>
      <c r="E362" s="131">
        <v>5250</v>
      </c>
      <c r="F362" s="131">
        <v>7950</v>
      </c>
      <c r="G362" s="131">
        <v>0</v>
      </c>
      <c r="H362" s="131">
        <v>0</v>
      </c>
      <c r="I362" s="131">
        <v>0</v>
      </c>
      <c r="J362" s="131">
        <v>7950</v>
      </c>
      <c r="K362" s="131">
        <v>2700</v>
      </c>
    </row>
    <row r="363" spans="1:11" x14ac:dyDescent="0.25">
      <c r="A363" s="133">
        <v>41</v>
      </c>
      <c r="B363" s="131" t="s">
        <v>779</v>
      </c>
      <c r="C363" s="131" t="s">
        <v>780</v>
      </c>
      <c r="D363" s="131" t="s">
        <v>13</v>
      </c>
      <c r="E363" s="131">
        <v>0</v>
      </c>
      <c r="F363" s="131">
        <v>5290</v>
      </c>
      <c r="G363" s="131">
        <v>0</v>
      </c>
      <c r="H363" s="131">
        <v>0</v>
      </c>
      <c r="I363" s="131">
        <v>0</v>
      </c>
      <c r="J363" s="131">
        <v>5290</v>
      </c>
      <c r="K363" s="131">
        <v>5290</v>
      </c>
    </row>
    <row r="364" spans="1:11" x14ac:dyDescent="0.25">
      <c r="A364" s="133">
        <v>42</v>
      </c>
      <c r="B364" s="131" t="s">
        <v>781</v>
      </c>
      <c r="C364" s="131" t="s">
        <v>782</v>
      </c>
      <c r="D364" s="131" t="s">
        <v>14</v>
      </c>
      <c r="E364" s="131">
        <v>0</v>
      </c>
      <c r="F364" s="131">
        <v>2485</v>
      </c>
      <c r="G364" s="131">
        <v>0</v>
      </c>
      <c r="H364" s="131">
        <v>0</v>
      </c>
      <c r="I364" s="131">
        <v>0</v>
      </c>
      <c r="J364" s="131">
        <v>2485</v>
      </c>
      <c r="K364" s="131">
        <v>2485</v>
      </c>
    </row>
    <row r="365" spans="1:11" x14ac:dyDescent="0.25">
      <c r="A365" s="133">
        <v>43</v>
      </c>
      <c r="B365" s="131" t="s">
        <v>783</v>
      </c>
      <c r="C365" s="131" t="s">
        <v>784</v>
      </c>
      <c r="D365" s="131" t="s">
        <v>12</v>
      </c>
      <c r="E365" s="131">
        <v>25340</v>
      </c>
      <c r="F365" s="131">
        <v>25340</v>
      </c>
      <c r="G365" s="131">
        <v>0</v>
      </c>
      <c r="H365" s="131">
        <v>0</v>
      </c>
      <c r="I365" s="131">
        <v>0</v>
      </c>
      <c r="J365" s="131">
        <v>25340</v>
      </c>
      <c r="K365" s="131">
        <v>0</v>
      </c>
    </row>
    <row r="366" spans="1:11" x14ac:dyDescent="0.25">
      <c r="A366" s="133">
        <v>44</v>
      </c>
      <c r="B366" s="131" t="s">
        <v>785</v>
      </c>
      <c r="C366" s="131" t="s">
        <v>786</v>
      </c>
      <c r="D366" s="131" t="s">
        <v>14</v>
      </c>
      <c r="E366" s="131">
        <v>0</v>
      </c>
      <c r="F366" s="131">
        <v>1320</v>
      </c>
      <c r="G366" s="131">
        <v>0</v>
      </c>
      <c r="H366" s="131">
        <v>0</v>
      </c>
      <c r="I366" s="131">
        <v>0</v>
      </c>
      <c r="J366" s="131">
        <v>1320</v>
      </c>
      <c r="K366" s="131">
        <v>1320</v>
      </c>
    </row>
    <row r="367" spans="1:11" x14ac:dyDescent="0.25">
      <c r="A367" s="133">
        <v>45</v>
      </c>
      <c r="B367" s="131" t="s">
        <v>787</v>
      </c>
      <c r="C367" s="131" t="s">
        <v>788</v>
      </c>
      <c r="D367" s="131" t="s">
        <v>12</v>
      </c>
      <c r="E367" s="131">
        <v>5250</v>
      </c>
      <c r="F367" s="131">
        <v>3970</v>
      </c>
      <c r="G367" s="131">
        <v>0</v>
      </c>
      <c r="H367" s="131">
        <v>0</v>
      </c>
      <c r="I367" s="131">
        <v>0</v>
      </c>
      <c r="J367" s="131">
        <v>3970</v>
      </c>
      <c r="K367" s="131">
        <v>-1280</v>
      </c>
    </row>
    <row r="368" spans="1:11" x14ac:dyDescent="0.25">
      <c r="A368" s="133">
        <v>46</v>
      </c>
      <c r="B368" s="131" t="s">
        <v>789</v>
      </c>
      <c r="C368" s="131" t="s">
        <v>790</v>
      </c>
      <c r="D368" s="131" t="s">
        <v>14</v>
      </c>
      <c r="E368" s="131">
        <v>0</v>
      </c>
      <c r="F368" s="131">
        <v>8</v>
      </c>
      <c r="G368" s="131">
        <v>0</v>
      </c>
      <c r="H368" s="131">
        <v>0</v>
      </c>
      <c r="I368" s="131">
        <v>0</v>
      </c>
      <c r="J368" s="131">
        <v>8</v>
      </c>
      <c r="K368" s="131">
        <v>8</v>
      </c>
    </row>
    <row r="369" spans="1:11" x14ac:dyDescent="0.25">
      <c r="A369" s="133">
        <v>47</v>
      </c>
      <c r="B369" s="131" t="s">
        <v>791</v>
      </c>
      <c r="C369" s="131" t="s">
        <v>792</v>
      </c>
      <c r="D369" s="131" t="s">
        <v>11</v>
      </c>
      <c r="E369" s="131">
        <v>0</v>
      </c>
      <c r="F369" s="131">
        <v>9760</v>
      </c>
      <c r="G369" s="131">
        <v>0</v>
      </c>
      <c r="H369" s="131">
        <v>0</v>
      </c>
      <c r="I369" s="131">
        <v>0</v>
      </c>
      <c r="J369" s="131">
        <v>9760</v>
      </c>
      <c r="K369" s="131">
        <v>9760</v>
      </c>
    </row>
    <row r="370" spans="1:11" x14ac:dyDescent="0.25">
      <c r="A370" s="133">
        <v>48</v>
      </c>
      <c r="B370" s="131" t="s">
        <v>793</v>
      </c>
      <c r="C370" s="131" t="s">
        <v>794</v>
      </c>
      <c r="D370" s="131" t="s">
        <v>14</v>
      </c>
      <c r="E370" s="131">
        <v>0</v>
      </c>
      <c r="F370" s="131">
        <v>1</v>
      </c>
      <c r="G370" s="131">
        <v>0</v>
      </c>
      <c r="H370" s="131">
        <v>0</v>
      </c>
      <c r="I370" s="131">
        <v>0</v>
      </c>
      <c r="J370" s="131">
        <v>1</v>
      </c>
      <c r="K370" s="131">
        <v>1</v>
      </c>
    </row>
    <row r="371" spans="1:11" x14ac:dyDescent="0.25">
      <c r="A371" s="133">
        <v>49</v>
      </c>
      <c r="B371" s="131" t="s">
        <v>795</v>
      </c>
      <c r="C371" s="131" t="s">
        <v>796</v>
      </c>
      <c r="D371" s="131" t="s">
        <v>14</v>
      </c>
      <c r="E371" s="131">
        <v>0</v>
      </c>
      <c r="F371" s="131">
        <v>800</v>
      </c>
      <c r="G371" s="131">
        <v>0</v>
      </c>
      <c r="H371" s="131">
        <v>0</v>
      </c>
      <c r="I371" s="131">
        <v>0</v>
      </c>
      <c r="J371" s="131">
        <v>800</v>
      </c>
      <c r="K371" s="131">
        <v>800</v>
      </c>
    </row>
    <row r="372" spans="1:11" x14ac:dyDescent="0.25">
      <c r="A372" s="133">
        <v>50</v>
      </c>
      <c r="B372" s="131" t="s">
        <v>797</v>
      </c>
      <c r="C372" s="131" t="s">
        <v>798</v>
      </c>
      <c r="D372" s="131" t="s">
        <v>14</v>
      </c>
      <c r="E372" s="131">
        <v>0</v>
      </c>
      <c r="F372" s="131">
        <v>5860</v>
      </c>
      <c r="G372" s="131">
        <v>1500</v>
      </c>
      <c r="H372" s="131">
        <v>0</v>
      </c>
      <c r="I372" s="131">
        <v>0</v>
      </c>
      <c r="J372" s="131">
        <v>4360</v>
      </c>
      <c r="K372" s="131">
        <v>4360</v>
      </c>
    </row>
    <row r="373" spans="1:11" x14ac:dyDescent="0.25">
      <c r="A373" s="133">
        <v>51</v>
      </c>
      <c r="B373" s="131" t="s">
        <v>799</v>
      </c>
      <c r="C373" s="131" t="s">
        <v>800</v>
      </c>
      <c r="D373" s="131" t="s">
        <v>11</v>
      </c>
      <c r="E373" s="131">
        <v>7500</v>
      </c>
      <c r="F373" s="131">
        <v>6290</v>
      </c>
      <c r="G373" s="131">
        <v>0</v>
      </c>
      <c r="H373" s="131">
        <v>0</v>
      </c>
      <c r="I373" s="131">
        <v>0</v>
      </c>
      <c r="J373" s="131">
        <v>6290</v>
      </c>
      <c r="K373" s="131">
        <v>-1210</v>
      </c>
    </row>
    <row r="374" spans="1:11" x14ac:dyDescent="0.25">
      <c r="A374" s="133">
        <v>52</v>
      </c>
      <c r="B374" s="131" t="s">
        <v>801</v>
      </c>
      <c r="C374" s="131" t="s">
        <v>802</v>
      </c>
      <c r="D374" s="131" t="s">
        <v>13</v>
      </c>
      <c r="E374" s="131">
        <v>10500</v>
      </c>
      <c r="F374" s="131">
        <v>10500</v>
      </c>
      <c r="G374" s="131">
        <v>0</v>
      </c>
      <c r="H374" s="131">
        <v>0</v>
      </c>
      <c r="I374" s="131">
        <v>0</v>
      </c>
      <c r="J374" s="131">
        <v>10500</v>
      </c>
      <c r="K374" s="131">
        <v>0</v>
      </c>
    </row>
    <row r="375" spans="1:11" x14ac:dyDescent="0.25">
      <c r="A375" s="133">
        <v>53</v>
      </c>
      <c r="B375" s="131" t="s">
        <v>803</v>
      </c>
      <c r="C375" s="131" t="s">
        <v>804</v>
      </c>
      <c r="D375" s="131" t="s">
        <v>14</v>
      </c>
      <c r="E375" s="131">
        <v>0</v>
      </c>
      <c r="F375" s="131">
        <v>2320</v>
      </c>
      <c r="G375" s="131">
        <v>0</v>
      </c>
      <c r="H375" s="131">
        <v>0</v>
      </c>
      <c r="I375" s="131">
        <v>0</v>
      </c>
      <c r="J375" s="131">
        <v>2320</v>
      </c>
      <c r="K375" s="131">
        <v>2320</v>
      </c>
    </row>
    <row r="376" spans="1:11" x14ac:dyDescent="0.25">
      <c r="A376" s="133">
        <v>54</v>
      </c>
      <c r="B376" s="131" t="s">
        <v>805</v>
      </c>
      <c r="C376" s="131" t="s">
        <v>806</v>
      </c>
      <c r="D376" s="131" t="s">
        <v>13</v>
      </c>
      <c r="E376" s="131">
        <v>0</v>
      </c>
      <c r="F376" s="131">
        <v>3750</v>
      </c>
      <c r="G376" s="131">
        <v>2250</v>
      </c>
      <c r="H376" s="131">
        <v>0</v>
      </c>
      <c r="I376" s="131">
        <v>0</v>
      </c>
      <c r="J376" s="131">
        <v>1500</v>
      </c>
      <c r="K376" s="131">
        <v>1500</v>
      </c>
    </row>
    <row r="377" spans="1:11" x14ac:dyDescent="0.25">
      <c r="A377" s="133">
        <v>55</v>
      </c>
      <c r="B377" s="131" t="s">
        <v>807</v>
      </c>
      <c r="C377" s="131" t="s">
        <v>808</v>
      </c>
      <c r="D377" s="131" t="s">
        <v>13</v>
      </c>
      <c r="E377" s="131">
        <v>13500</v>
      </c>
      <c r="F377" s="131">
        <v>19170</v>
      </c>
      <c r="G377" s="131">
        <v>4700</v>
      </c>
      <c r="H377" s="131">
        <v>0</v>
      </c>
      <c r="I377" s="131">
        <v>0</v>
      </c>
      <c r="J377" s="131">
        <v>14470</v>
      </c>
      <c r="K377" s="131">
        <v>970</v>
      </c>
    </row>
    <row r="378" spans="1:11" x14ac:dyDescent="0.25">
      <c r="A378" s="133">
        <v>56</v>
      </c>
      <c r="B378" s="131" t="s">
        <v>809</v>
      </c>
      <c r="C378" s="131" t="s">
        <v>810</v>
      </c>
      <c r="D378" s="131" t="s">
        <v>11</v>
      </c>
      <c r="E378" s="131">
        <v>0</v>
      </c>
      <c r="F378" s="131">
        <v>1060</v>
      </c>
      <c r="G378" s="131">
        <v>0</v>
      </c>
      <c r="H378" s="131">
        <v>0</v>
      </c>
      <c r="I378" s="131">
        <v>0</v>
      </c>
      <c r="J378" s="131">
        <v>1060</v>
      </c>
      <c r="K378" s="131">
        <v>1060</v>
      </c>
    </row>
    <row r="379" spans="1:11" x14ac:dyDescent="0.25">
      <c r="A379" s="133">
        <v>57</v>
      </c>
      <c r="B379" s="131" t="s">
        <v>811</v>
      </c>
      <c r="C379" s="131" t="s">
        <v>812</v>
      </c>
      <c r="D379" s="131" t="s">
        <v>14</v>
      </c>
      <c r="E379" s="131">
        <v>13500</v>
      </c>
      <c r="F379" s="131">
        <v>15020</v>
      </c>
      <c r="G379" s="131">
        <v>0</v>
      </c>
      <c r="H379" s="131">
        <v>0</v>
      </c>
      <c r="I379" s="131">
        <v>0</v>
      </c>
      <c r="J379" s="131">
        <v>15020</v>
      </c>
      <c r="K379" s="131">
        <v>1520</v>
      </c>
    </row>
    <row r="380" spans="1:11" x14ac:dyDescent="0.25">
      <c r="A380" s="133">
        <v>58</v>
      </c>
      <c r="B380" s="131" t="s">
        <v>813</v>
      </c>
      <c r="C380" s="131" t="s">
        <v>814</v>
      </c>
      <c r="D380" s="131" t="s">
        <v>12</v>
      </c>
      <c r="E380" s="131">
        <v>0</v>
      </c>
      <c r="F380" s="131">
        <v>4360</v>
      </c>
      <c r="G380" s="131">
        <v>0</v>
      </c>
      <c r="H380" s="131">
        <v>0</v>
      </c>
      <c r="I380" s="131">
        <v>0</v>
      </c>
      <c r="J380" s="131">
        <v>4360</v>
      </c>
      <c r="K380" s="131">
        <v>4360</v>
      </c>
    </row>
    <row r="381" spans="1:11" x14ac:dyDescent="0.25">
      <c r="A381" s="133">
        <v>59</v>
      </c>
      <c r="B381" s="131" t="s">
        <v>815</v>
      </c>
      <c r="C381" s="131" t="s">
        <v>816</v>
      </c>
      <c r="D381" s="131" t="s">
        <v>13</v>
      </c>
      <c r="E381" s="131">
        <v>13500</v>
      </c>
      <c r="F381" s="131">
        <v>13500</v>
      </c>
      <c r="G381" s="131">
        <v>0</v>
      </c>
      <c r="H381" s="131">
        <v>0</v>
      </c>
      <c r="I381" s="131">
        <v>0</v>
      </c>
      <c r="J381" s="131">
        <v>13500</v>
      </c>
      <c r="K381" s="131">
        <v>0</v>
      </c>
    </row>
    <row r="382" spans="1:11" x14ac:dyDescent="0.25">
      <c r="A382" s="133">
        <v>60</v>
      </c>
      <c r="B382" s="131" t="s">
        <v>817</v>
      </c>
      <c r="C382" s="131" t="s">
        <v>818</v>
      </c>
      <c r="D382" s="131" t="s">
        <v>13</v>
      </c>
      <c r="E382" s="131">
        <v>0</v>
      </c>
      <c r="F382" s="131">
        <v>20</v>
      </c>
      <c r="G382" s="131">
        <v>0</v>
      </c>
      <c r="H382" s="131">
        <v>0</v>
      </c>
      <c r="I382" s="131">
        <v>0</v>
      </c>
      <c r="J382" s="131">
        <v>20</v>
      </c>
      <c r="K382" s="131">
        <v>20</v>
      </c>
    </row>
    <row r="383" spans="1:11" x14ac:dyDescent="0.25">
      <c r="A383" s="133">
        <v>61</v>
      </c>
      <c r="B383" s="131" t="s">
        <v>819</v>
      </c>
      <c r="C383" s="131" t="s">
        <v>820</v>
      </c>
      <c r="D383" s="131" t="s">
        <v>13</v>
      </c>
      <c r="E383" s="131">
        <v>0</v>
      </c>
      <c r="F383" s="131">
        <v>25600</v>
      </c>
      <c r="G383" s="131">
        <v>0</v>
      </c>
      <c r="H383" s="131">
        <v>0</v>
      </c>
      <c r="I383" s="131">
        <v>0</v>
      </c>
      <c r="J383" s="131">
        <v>25600</v>
      </c>
      <c r="K383" s="131">
        <v>25600</v>
      </c>
    </row>
    <row r="384" spans="1:11" x14ac:dyDescent="0.25">
      <c r="A384" s="133">
        <v>62</v>
      </c>
      <c r="B384" s="131" t="s">
        <v>821</v>
      </c>
      <c r="C384" s="131" t="s">
        <v>822</v>
      </c>
      <c r="D384" s="131" t="s">
        <v>13</v>
      </c>
      <c r="E384" s="131">
        <v>0</v>
      </c>
      <c r="F384" s="131">
        <v>0</v>
      </c>
      <c r="G384" s="131">
        <v>0</v>
      </c>
      <c r="H384" s="131">
        <v>1200</v>
      </c>
      <c r="I384" s="131">
        <v>0</v>
      </c>
      <c r="J384" s="131">
        <v>1200</v>
      </c>
      <c r="K384" s="131">
        <v>1200</v>
      </c>
    </row>
    <row r="385" spans="1:11" x14ac:dyDescent="0.25">
      <c r="A385" s="133">
        <v>63</v>
      </c>
      <c r="B385" s="131" t="s">
        <v>823</v>
      </c>
      <c r="C385" s="131" t="s">
        <v>824</v>
      </c>
      <c r="D385" s="131" t="s">
        <v>14</v>
      </c>
      <c r="E385" s="131">
        <v>0</v>
      </c>
      <c r="F385" s="131">
        <v>400</v>
      </c>
      <c r="G385" s="131">
        <v>0</v>
      </c>
      <c r="H385" s="131">
        <v>0</v>
      </c>
      <c r="I385" s="131">
        <v>0</v>
      </c>
      <c r="J385" s="131">
        <v>400</v>
      </c>
      <c r="K385" s="131">
        <v>400</v>
      </c>
    </row>
    <row r="386" spans="1:11" x14ac:dyDescent="0.25">
      <c r="A386" s="133">
        <v>64</v>
      </c>
      <c r="B386" s="131" t="s">
        <v>825</v>
      </c>
      <c r="C386" s="131" t="s">
        <v>826</v>
      </c>
      <c r="D386" s="131" t="s">
        <v>14</v>
      </c>
      <c r="E386" s="131">
        <v>0</v>
      </c>
      <c r="F386" s="131">
        <v>800</v>
      </c>
      <c r="G386" s="131">
        <v>0</v>
      </c>
      <c r="H386" s="131">
        <v>0</v>
      </c>
      <c r="I386" s="131">
        <v>0</v>
      </c>
      <c r="J386" s="131">
        <v>800</v>
      </c>
      <c r="K386" s="131">
        <v>800</v>
      </c>
    </row>
    <row r="387" spans="1:11" x14ac:dyDescent="0.25">
      <c r="A387" s="133">
        <v>65</v>
      </c>
      <c r="B387" s="131" t="s">
        <v>827</v>
      </c>
      <c r="C387" s="131" t="s">
        <v>828</v>
      </c>
      <c r="D387" s="131" t="s">
        <v>12</v>
      </c>
      <c r="E387" s="131">
        <v>0</v>
      </c>
      <c r="F387" s="131">
        <v>2500</v>
      </c>
      <c r="G387" s="131">
        <v>0</v>
      </c>
      <c r="H387" s="131">
        <v>0</v>
      </c>
      <c r="I387" s="131">
        <v>0</v>
      </c>
      <c r="J387" s="131">
        <v>2500</v>
      </c>
      <c r="K387" s="131">
        <v>2500</v>
      </c>
    </row>
    <row r="388" spans="1:11" x14ac:dyDescent="0.25">
      <c r="A388" s="133">
        <v>66</v>
      </c>
      <c r="B388" s="131" t="s">
        <v>829</v>
      </c>
      <c r="C388" s="131" t="s">
        <v>830</v>
      </c>
      <c r="D388" s="131" t="s">
        <v>12</v>
      </c>
      <c r="E388" s="131">
        <v>12000</v>
      </c>
      <c r="F388" s="131">
        <v>12000</v>
      </c>
      <c r="G388" s="131">
        <v>0</v>
      </c>
      <c r="H388" s="131">
        <v>0</v>
      </c>
      <c r="I388" s="131">
        <v>0</v>
      </c>
      <c r="J388" s="131">
        <v>12000</v>
      </c>
      <c r="K388" s="131">
        <v>0</v>
      </c>
    </row>
    <row r="389" spans="1:11" x14ac:dyDescent="0.25">
      <c r="A389" s="133">
        <v>67</v>
      </c>
      <c r="B389" s="131" t="s">
        <v>831</v>
      </c>
      <c r="C389" s="131" t="s">
        <v>832</v>
      </c>
      <c r="D389" s="131" t="s">
        <v>14</v>
      </c>
      <c r="E389" s="131">
        <v>10500</v>
      </c>
      <c r="F389" s="131">
        <v>10500</v>
      </c>
      <c r="G389" s="131">
        <v>0</v>
      </c>
      <c r="H389" s="131">
        <v>0</v>
      </c>
      <c r="I389" s="131">
        <v>0</v>
      </c>
      <c r="J389" s="131">
        <v>10500</v>
      </c>
      <c r="K389" s="131">
        <v>0</v>
      </c>
    </row>
    <row r="390" spans="1:11" x14ac:dyDescent="0.25">
      <c r="A390" s="133">
        <v>68</v>
      </c>
      <c r="B390" s="131" t="s">
        <v>833</v>
      </c>
      <c r="C390" s="131" t="s">
        <v>834</v>
      </c>
      <c r="D390" s="131" t="s">
        <v>13</v>
      </c>
      <c r="E390" s="131">
        <v>0</v>
      </c>
      <c r="F390" s="131">
        <v>48940</v>
      </c>
      <c r="G390" s="131">
        <v>48290</v>
      </c>
      <c r="H390" s="131">
        <v>1200</v>
      </c>
      <c r="I390" s="131">
        <v>0</v>
      </c>
      <c r="J390" s="131">
        <v>1850</v>
      </c>
      <c r="K390" s="131">
        <v>1850</v>
      </c>
    </row>
    <row r="391" spans="1:11" x14ac:dyDescent="0.25">
      <c r="A391" s="133">
        <v>69</v>
      </c>
      <c r="B391" s="131" t="s">
        <v>835</v>
      </c>
      <c r="C391" s="131" t="s">
        <v>836</v>
      </c>
      <c r="D391" s="131" t="s">
        <v>14</v>
      </c>
      <c r="E391" s="131">
        <v>0</v>
      </c>
      <c r="F391" s="131">
        <v>30</v>
      </c>
      <c r="G391" s="131">
        <v>0</v>
      </c>
      <c r="H391" s="131">
        <v>0</v>
      </c>
      <c r="I391" s="131">
        <v>0</v>
      </c>
      <c r="J391" s="131">
        <v>30</v>
      </c>
      <c r="K391" s="131">
        <v>30</v>
      </c>
    </row>
    <row r="392" spans="1:11" x14ac:dyDescent="0.25">
      <c r="A392" s="133">
        <v>70</v>
      </c>
      <c r="B392" s="131" t="s">
        <v>837</v>
      </c>
      <c r="C392" s="131" t="s">
        <v>838</v>
      </c>
      <c r="D392" s="131" t="s">
        <v>12</v>
      </c>
      <c r="E392" s="131">
        <v>0</v>
      </c>
      <c r="F392" s="131">
        <v>1700</v>
      </c>
      <c r="G392" s="131">
        <v>0</v>
      </c>
      <c r="H392" s="131">
        <v>0</v>
      </c>
      <c r="I392" s="131">
        <v>0</v>
      </c>
      <c r="J392" s="131">
        <v>1700</v>
      </c>
      <c r="K392" s="131">
        <v>1700</v>
      </c>
    </row>
    <row r="393" spans="1:11" x14ac:dyDescent="0.25">
      <c r="A393" s="133">
        <v>71</v>
      </c>
      <c r="B393" s="131" t="s">
        <v>839</v>
      </c>
      <c r="C393" s="131" t="s">
        <v>840</v>
      </c>
      <c r="D393" s="131" t="s">
        <v>13</v>
      </c>
      <c r="E393" s="131">
        <v>0</v>
      </c>
      <c r="F393" s="131">
        <v>50201</v>
      </c>
      <c r="G393" s="131">
        <v>48310</v>
      </c>
      <c r="H393" s="131">
        <v>1700</v>
      </c>
      <c r="I393" s="131">
        <v>0</v>
      </c>
      <c r="J393" s="131">
        <v>3591</v>
      </c>
      <c r="K393" s="131">
        <v>3591</v>
      </c>
    </row>
  </sheetData>
  <mergeCells count="8">
    <mergeCell ref="A44:H44"/>
    <mergeCell ref="A321:I321"/>
    <mergeCell ref="A1:C1"/>
    <mergeCell ref="A2:C2"/>
    <mergeCell ref="A3:C3"/>
    <mergeCell ref="E1:G1"/>
    <mergeCell ref="E2:G2"/>
    <mergeCell ref="E3:G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workbookViewId="0">
      <selection activeCell="J12" sqref="J12"/>
    </sheetView>
  </sheetViews>
  <sheetFormatPr defaultRowHeight="15" x14ac:dyDescent="0.25"/>
  <cols>
    <col min="1" max="1" width="26.42578125" bestFit="1" customWidth="1"/>
    <col min="2" max="3" width="9.28515625" bestFit="1" customWidth="1"/>
    <col min="4" max="18" width="9.5703125" bestFit="1" customWidth="1"/>
    <col min="19" max="20" width="11.42578125" bestFit="1" customWidth="1"/>
  </cols>
  <sheetData>
    <row r="1" spans="1:20" ht="21" x14ac:dyDescent="0.35">
      <c r="A1" s="189" t="s">
        <v>114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</row>
    <row r="3" spans="1:20" s="2" customFormat="1" x14ac:dyDescent="0.25">
      <c r="A3" s="190" t="s">
        <v>0</v>
      </c>
      <c r="B3" s="197">
        <v>2024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9"/>
      <c r="N3" s="197">
        <v>2025</v>
      </c>
      <c r="O3" s="198"/>
      <c r="P3" s="198"/>
      <c r="Q3" s="198"/>
      <c r="R3" s="198"/>
      <c r="S3" s="199"/>
      <c r="T3" s="190" t="s">
        <v>16</v>
      </c>
    </row>
    <row r="4" spans="1:20" s="2" customFormat="1" x14ac:dyDescent="0.25">
      <c r="A4" s="191"/>
      <c r="B4" s="90" t="s">
        <v>18</v>
      </c>
      <c r="C4" s="90" t="s">
        <v>19</v>
      </c>
      <c r="D4" s="90" t="s">
        <v>20</v>
      </c>
      <c r="E4" s="90" t="s">
        <v>21</v>
      </c>
      <c r="F4" s="90" t="s">
        <v>22</v>
      </c>
      <c r="G4" s="90" t="s">
        <v>23</v>
      </c>
      <c r="H4" s="90" t="s">
        <v>24</v>
      </c>
      <c r="I4" s="90" t="s">
        <v>25</v>
      </c>
      <c r="J4" s="90" t="s">
        <v>26</v>
      </c>
      <c r="K4" s="90" t="s">
        <v>27</v>
      </c>
      <c r="L4" s="90" t="s">
        <v>28</v>
      </c>
      <c r="M4" s="90" t="s">
        <v>29</v>
      </c>
      <c r="N4" s="90" t="s">
        <v>18</v>
      </c>
      <c r="O4" s="90" t="s">
        <v>19</v>
      </c>
      <c r="P4" s="90" t="s">
        <v>20</v>
      </c>
      <c r="Q4" s="90" t="s">
        <v>21</v>
      </c>
      <c r="R4" s="90" t="s">
        <v>22</v>
      </c>
      <c r="S4" s="90" t="s">
        <v>23</v>
      </c>
      <c r="T4" s="191"/>
    </row>
    <row r="5" spans="1:20" x14ac:dyDescent="0.25">
      <c r="A5" s="5" t="s">
        <v>2</v>
      </c>
      <c r="B5" s="6"/>
      <c r="C5" s="6"/>
      <c r="D5" s="6"/>
      <c r="E5" s="6"/>
      <c r="F5" s="6"/>
      <c r="G5" s="6"/>
      <c r="H5" s="6"/>
      <c r="I5" s="6">
        <v>96</v>
      </c>
      <c r="J5" s="6">
        <v>213</v>
      </c>
      <c r="K5" s="6">
        <v>190</v>
      </c>
      <c r="L5" s="6">
        <v>308</v>
      </c>
      <c r="M5" s="6">
        <v>218</v>
      </c>
      <c r="N5" s="6">
        <v>297</v>
      </c>
      <c r="O5" s="6">
        <v>207</v>
      </c>
      <c r="P5" s="6">
        <v>174</v>
      </c>
      <c r="Q5" s="6">
        <v>129</v>
      </c>
      <c r="R5" s="6">
        <v>139</v>
      </c>
      <c r="S5" s="6">
        <v>153</v>
      </c>
      <c r="T5" s="6">
        <v>2124</v>
      </c>
    </row>
    <row r="6" spans="1:20" x14ac:dyDescent="0.25">
      <c r="A6" s="5" t="s">
        <v>7</v>
      </c>
      <c r="B6" s="6">
        <v>5</v>
      </c>
      <c r="C6" s="6">
        <v>2</v>
      </c>
      <c r="D6" s="6">
        <v>493</v>
      </c>
      <c r="E6" s="6">
        <v>137</v>
      </c>
      <c r="F6" s="6">
        <v>364</v>
      </c>
      <c r="G6" s="6">
        <v>184</v>
      </c>
      <c r="H6" s="6">
        <v>464</v>
      </c>
      <c r="I6" s="6">
        <v>207</v>
      </c>
      <c r="J6" s="6">
        <v>537</v>
      </c>
      <c r="K6" s="6">
        <v>709</v>
      </c>
      <c r="L6" s="6">
        <v>722</v>
      </c>
      <c r="M6" s="6">
        <v>439</v>
      </c>
      <c r="N6" s="6">
        <v>711</v>
      </c>
      <c r="O6" s="6">
        <v>418</v>
      </c>
      <c r="P6" s="6">
        <v>429</v>
      </c>
      <c r="Q6" s="6">
        <v>142</v>
      </c>
      <c r="R6" s="6">
        <v>485</v>
      </c>
      <c r="S6" s="6">
        <v>248</v>
      </c>
      <c r="T6" s="6">
        <v>6696</v>
      </c>
    </row>
    <row r="7" spans="1:20" x14ac:dyDescent="0.25">
      <c r="A7" s="5" t="s">
        <v>9</v>
      </c>
      <c r="B7" s="6"/>
      <c r="C7" s="6"/>
      <c r="D7" s="6"/>
      <c r="E7" s="6"/>
      <c r="F7" s="6"/>
      <c r="G7" s="6"/>
      <c r="H7" s="6"/>
      <c r="I7" s="6"/>
      <c r="J7" s="6">
        <v>42</v>
      </c>
      <c r="K7" s="6">
        <v>31</v>
      </c>
      <c r="L7" s="6">
        <v>122</v>
      </c>
      <c r="M7" s="6">
        <v>100</v>
      </c>
      <c r="N7" s="6">
        <v>50</v>
      </c>
      <c r="O7" s="6">
        <v>48</v>
      </c>
      <c r="P7" s="6">
        <v>72</v>
      </c>
      <c r="Q7" s="6">
        <v>72</v>
      </c>
      <c r="R7" s="6">
        <v>59</v>
      </c>
      <c r="S7" s="6">
        <v>56</v>
      </c>
      <c r="T7" s="6">
        <v>652</v>
      </c>
    </row>
    <row r="8" spans="1:20" x14ac:dyDescent="0.25">
      <c r="A8" s="5" t="s">
        <v>94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>
        <v>34</v>
      </c>
      <c r="S8" s="6">
        <v>20</v>
      </c>
      <c r="T8" s="6">
        <v>55</v>
      </c>
    </row>
    <row r="9" spans="1:20" x14ac:dyDescent="0.25">
      <c r="A9" s="5" t="s">
        <v>95</v>
      </c>
      <c r="B9" s="6">
        <v>12</v>
      </c>
      <c r="C9" s="6"/>
      <c r="D9" s="6">
        <v>180</v>
      </c>
      <c r="E9" s="6">
        <v>131</v>
      </c>
      <c r="F9" s="6">
        <v>110</v>
      </c>
      <c r="G9" s="6">
        <v>142</v>
      </c>
      <c r="H9" s="6">
        <v>116</v>
      </c>
      <c r="I9" s="6">
        <v>105</v>
      </c>
      <c r="J9" s="6">
        <v>84</v>
      </c>
      <c r="K9" s="6">
        <v>99</v>
      </c>
      <c r="L9" s="6">
        <v>108</v>
      </c>
      <c r="M9" s="6">
        <v>289</v>
      </c>
      <c r="N9" s="6">
        <v>148</v>
      </c>
      <c r="O9" s="6">
        <v>59</v>
      </c>
      <c r="P9" s="6">
        <v>184</v>
      </c>
      <c r="Q9" s="6">
        <v>82</v>
      </c>
      <c r="R9" s="6">
        <v>56</v>
      </c>
      <c r="S9" s="6">
        <v>111</v>
      </c>
      <c r="T9" s="6">
        <v>2016</v>
      </c>
    </row>
    <row r="10" spans="1:20" x14ac:dyDescent="0.25">
      <c r="A10" s="5" t="s">
        <v>96</v>
      </c>
      <c r="B10" s="6">
        <v>29</v>
      </c>
      <c r="C10" s="6">
        <v>33</v>
      </c>
      <c r="D10" s="6">
        <v>28</v>
      </c>
      <c r="E10" s="6">
        <v>60</v>
      </c>
      <c r="F10" s="6">
        <v>26</v>
      </c>
      <c r="G10" s="6">
        <v>30</v>
      </c>
      <c r="H10" s="6">
        <v>13</v>
      </c>
      <c r="I10" s="6">
        <v>10</v>
      </c>
      <c r="J10" s="6">
        <v>22</v>
      </c>
      <c r="K10" s="6">
        <v>26</v>
      </c>
      <c r="L10" s="6">
        <v>26</v>
      </c>
      <c r="M10" s="6">
        <v>50</v>
      </c>
      <c r="N10" s="6">
        <v>23</v>
      </c>
      <c r="O10" s="6">
        <v>22</v>
      </c>
      <c r="P10" s="6">
        <v>21</v>
      </c>
      <c r="Q10" s="6">
        <v>17</v>
      </c>
      <c r="R10" s="6"/>
      <c r="S10" s="6"/>
      <c r="T10" s="6">
        <v>436</v>
      </c>
    </row>
    <row r="11" spans="1:20" x14ac:dyDescent="0.25">
      <c r="A11" s="5" t="s">
        <v>92</v>
      </c>
      <c r="B11" s="6"/>
      <c r="C11" s="6"/>
      <c r="D11" s="6">
        <v>1</v>
      </c>
      <c r="E11" s="6"/>
      <c r="F11" s="6">
        <v>1</v>
      </c>
      <c r="G11" s="6">
        <v>2</v>
      </c>
      <c r="H11" s="6"/>
      <c r="I11" s="6">
        <v>1</v>
      </c>
      <c r="J11" s="6"/>
      <c r="K11" s="6"/>
      <c r="L11" s="6"/>
      <c r="M11" s="6">
        <v>1</v>
      </c>
      <c r="N11" s="6"/>
      <c r="O11" s="6">
        <v>2</v>
      </c>
      <c r="P11" s="6"/>
      <c r="Q11" s="6">
        <v>1</v>
      </c>
      <c r="R11" s="6">
        <v>4</v>
      </c>
      <c r="S11" s="6"/>
      <c r="T11" s="6">
        <v>13</v>
      </c>
    </row>
    <row r="12" spans="1:20" x14ac:dyDescent="0.25">
      <c r="A12" s="5" t="s">
        <v>10</v>
      </c>
      <c r="B12" s="6">
        <v>10</v>
      </c>
      <c r="C12" s="6">
        <v>8</v>
      </c>
      <c r="D12" s="6">
        <v>266</v>
      </c>
      <c r="E12" s="6">
        <v>85</v>
      </c>
      <c r="F12" s="6">
        <v>201</v>
      </c>
      <c r="G12" s="6">
        <v>20</v>
      </c>
      <c r="H12" s="6">
        <v>57</v>
      </c>
      <c r="I12" s="6">
        <v>64</v>
      </c>
      <c r="J12" s="6">
        <v>53</v>
      </c>
      <c r="K12" s="6">
        <v>85</v>
      </c>
      <c r="L12" s="6">
        <v>153</v>
      </c>
      <c r="M12" s="6">
        <v>54</v>
      </c>
      <c r="N12" s="6">
        <v>125</v>
      </c>
      <c r="O12" s="6">
        <v>129</v>
      </c>
      <c r="P12" s="6">
        <v>46</v>
      </c>
      <c r="Q12" s="6">
        <v>122</v>
      </c>
      <c r="R12" s="6">
        <v>45</v>
      </c>
      <c r="S12" s="6">
        <v>71</v>
      </c>
      <c r="T12" s="6">
        <v>1594</v>
      </c>
    </row>
    <row r="13" spans="1:20" x14ac:dyDescent="0.25">
      <c r="A13" s="5" t="s">
        <v>46</v>
      </c>
      <c r="B13" s="6">
        <v>16</v>
      </c>
      <c r="C13" s="6">
        <v>2</v>
      </c>
      <c r="D13" s="6">
        <v>372</v>
      </c>
      <c r="E13" s="6">
        <v>111</v>
      </c>
      <c r="F13" s="6">
        <v>155</v>
      </c>
      <c r="G13" s="6">
        <v>135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>
        <v>791</v>
      </c>
    </row>
    <row r="14" spans="1:20" x14ac:dyDescent="0.25">
      <c r="A14" s="5" t="s">
        <v>13</v>
      </c>
      <c r="B14" s="6"/>
      <c r="C14" s="6"/>
      <c r="D14" s="6"/>
      <c r="E14" s="6"/>
      <c r="F14" s="6"/>
      <c r="G14" s="6">
        <v>23</v>
      </c>
      <c r="H14" s="6">
        <v>138</v>
      </c>
      <c r="I14" s="6">
        <v>77</v>
      </c>
      <c r="J14" s="6">
        <v>119</v>
      </c>
      <c r="K14" s="6">
        <v>157</v>
      </c>
      <c r="L14" s="6">
        <v>189</v>
      </c>
      <c r="M14" s="6">
        <v>182</v>
      </c>
      <c r="N14" s="6">
        <v>237</v>
      </c>
      <c r="O14" s="6">
        <v>333</v>
      </c>
      <c r="P14" s="6">
        <v>232</v>
      </c>
      <c r="Q14" s="6">
        <v>152</v>
      </c>
      <c r="R14" s="6">
        <v>106</v>
      </c>
      <c r="S14" s="6">
        <v>121</v>
      </c>
      <c r="T14" s="6">
        <v>2066</v>
      </c>
    </row>
    <row r="15" spans="1:20" x14ac:dyDescent="0.25">
      <c r="A15" s="5" t="s">
        <v>47</v>
      </c>
      <c r="B15" s="6">
        <v>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>
        <v>9</v>
      </c>
    </row>
    <row r="16" spans="1:20" x14ac:dyDescent="0.25">
      <c r="A16" s="5" t="s">
        <v>48</v>
      </c>
      <c r="B16" s="6">
        <v>25</v>
      </c>
      <c r="C16" s="6">
        <v>10</v>
      </c>
      <c r="D16" s="6">
        <v>372</v>
      </c>
      <c r="E16" s="6">
        <v>119</v>
      </c>
      <c r="F16" s="6">
        <v>64</v>
      </c>
      <c r="G16" s="6">
        <v>78</v>
      </c>
      <c r="H16" s="6">
        <v>57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>
        <v>725</v>
      </c>
    </row>
    <row r="17" spans="1:20" x14ac:dyDescent="0.25">
      <c r="A17" s="5" t="s">
        <v>4</v>
      </c>
      <c r="B17" s="6">
        <v>3</v>
      </c>
      <c r="C17" s="6">
        <v>6</v>
      </c>
      <c r="D17" s="6">
        <v>162</v>
      </c>
      <c r="E17" s="6">
        <v>57</v>
      </c>
      <c r="F17" s="6">
        <v>81</v>
      </c>
      <c r="G17" s="6">
        <v>36</v>
      </c>
      <c r="H17" s="6">
        <v>38</v>
      </c>
      <c r="I17" s="6">
        <v>115</v>
      </c>
      <c r="J17" s="6">
        <v>79</v>
      </c>
      <c r="K17" s="6">
        <v>71</v>
      </c>
      <c r="L17" s="6">
        <v>120</v>
      </c>
      <c r="M17" s="6">
        <v>89</v>
      </c>
      <c r="N17" s="6">
        <v>141</v>
      </c>
      <c r="O17" s="6">
        <v>92</v>
      </c>
      <c r="P17" s="6">
        <v>57</v>
      </c>
      <c r="Q17" s="6">
        <v>95</v>
      </c>
      <c r="R17" s="6">
        <v>88</v>
      </c>
      <c r="S17" s="6">
        <v>90</v>
      </c>
      <c r="T17" s="6">
        <v>1420</v>
      </c>
    </row>
    <row r="18" spans="1:20" x14ac:dyDescent="0.25">
      <c r="A18" s="5" t="s">
        <v>49</v>
      </c>
      <c r="B18" s="6">
        <v>43</v>
      </c>
      <c r="C18" s="6">
        <v>20</v>
      </c>
      <c r="D18" s="6">
        <v>574</v>
      </c>
      <c r="E18" s="6">
        <v>93</v>
      </c>
      <c r="F18" s="6">
        <v>163</v>
      </c>
      <c r="G18" s="6">
        <v>79</v>
      </c>
      <c r="H18" s="6">
        <v>99</v>
      </c>
      <c r="I18" s="6"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>
        <v>1072</v>
      </c>
    </row>
    <row r="19" spans="1:20" x14ac:dyDescent="0.25">
      <c r="A19" s="5" t="s">
        <v>14</v>
      </c>
      <c r="B19" s="6">
        <v>4</v>
      </c>
      <c r="C19" s="6">
        <v>18</v>
      </c>
      <c r="D19" s="6">
        <v>240</v>
      </c>
      <c r="E19" s="6">
        <v>19</v>
      </c>
      <c r="F19" s="6">
        <v>83</v>
      </c>
      <c r="G19" s="6">
        <v>45</v>
      </c>
      <c r="H19" s="6">
        <v>17</v>
      </c>
      <c r="I19" s="6">
        <v>39</v>
      </c>
      <c r="J19" s="6">
        <v>58</v>
      </c>
      <c r="K19" s="6">
        <v>81</v>
      </c>
      <c r="L19" s="6">
        <v>94</v>
      </c>
      <c r="M19" s="6">
        <v>46</v>
      </c>
      <c r="N19" s="6">
        <v>79</v>
      </c>
      <c r="O19" s="6">
        <v>53</v>
      </c>
      <c r="P19" s="6">
        <v>34</v>
      </c>
      <c r="Q19" s="6">
        <v>74</v>
      </c>
      <c r="R19" s="6">
        <v>40</v>
      </c>
      <c r="S19" s="6">
        <v>53</v>
      </c>
      <c r="T19" s="6">
        <v>1077</v>
      </c>
    </row>
    <row r="20" spans="1:20" x14ac:dyDescent="0.25">
      <c r="A20" s="5" t="s">
        <v>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>
        <v>138</v>
      </c>
      <c r="Q20" s="6">
        <v>147</v>
      </c>
      <c r="R20" s="6">
        <v>198</v>
      </c>
      <c r="S20" s="6">
        <v>118</v>
      </c>
      <c r="T20" s="6">
        <v>601</v>
      </c>
    </row>
    <row r="21" spans="1:20" x14ac:dyDescent="0.25">
      <c r="A21" s="5" t="s">
        <v>50</v>
      </c>
      <c r="B21" s="6"/>
      <c r="C21" s="6"/>
      <c r="D21" s="6">
        <v>440</v>
      </c>
      <c r="E21" s="6">
        <v>47</v>
      </c>
      <c r="F21" s="6">
        <v>78</v>
      </c>
      <c r="G21" s="6">
        <v>58</v>
      </c>
      <c r="H21" s="6">
        <v>64</v>
      </c>
      <c r="I21" s="6">
        <v>168</v>
      </c>
      <c r="J21" s="6">
        <v>176</v>
      </c>
      <c r="K21" s="6">
        <v>81</v>
      </c>
      <c r="L21" s="6">
        <v>234</v>
      </c>
      <c r="M21" s="6">
        <v>168</v>
      </c>
      <c r="N21" s="6">
        <v>313</v>
      </c>
      <c r="O21" s="6">
        <v>289</v>
      </c>
      <c r="P21" s="6">
        <v>51</v>
      </c>
      <c r="Q21" s="6"/>
      <c r="R21" s="6"/>
      <c r="S21" s="6"/>
      <c r="T21" s="6">
        <v>2167</v>
      </c>
    </row>
    <row r="22" spans="1:20" x14ac:dyDescent="0.25">
      <c r="A22" s="5" t="s">
        <v>51</v>
      </c>
      <c r="B22" s="6">
        <v>21</v>
      </c>
      <c r="C22" s="6">
        <v>13</v>
      </c>
      <c r="D22" s="6">
        <v>338</v>
      </c>
      <c r="E22" s="6">
        <v>178</v>
      </c>
      <c r="F22" s="6">
        <v>134</v>
      </c>
      <c r="G22" s="6">
        <v>116</v>
      </c>
      <c r="H22" s="6">
        <v>117</v>
      </c>
      <c r="I22" s="6">
        <v>125</v>
      </c>
      <c r="J22" s="6">
        <v>137</v>
      </c>
      <c r="K22" s="6">
        <v>153</v>
      </c>
      <c r="L22" s="6">
        <v>293</v>
      </c>
      <c r="M22" s="6">
        <v>234</v>
      </c>
      <c r="N22" s="6"/>
      <c r="O22" s="6"/>
      <c r="P22" s="6"/>
      <c r="Q22" s="6"/>
      <c r="R22" s="6"/>
      <c r="S22" s="6"/>
      <c r="T22" s="6">
        <v>1859</v>
      </c>
    </row>
    <row r="23" spans="1:20" x14ac:dyDescent="0.25">
      <c r="A23" s="5" t="s">
        <v>11</v>
      </c>
      <c r="B23" s="6"/>
      <c r="C23" s="6"/>
      <c r="D23" s="6"/>
      <c r="E23" s="6"/>
      <c r="F23" s="6"/>
      <c r="G23" s="6"/>
      <c r="H23" s="6"/>
      <c r="I23" s="6">
        <v>82</v>
      </c>
      <c r="J23" s="6">
        <v>105</v>
      </c>
      <c r="K23" s="6">
        <v>141</v>
      </c>
      <c r="L23" s="6">
        <v>58</v>
      </c>
      <c r="M23" s="6">
        <v>209</v>
      </c>
      <c r="N23" s="6">
        <v>151</v>
      </c>
      <c r="O23" s="6">
        <v>193</v>
      </c>
      <c r="P23" s="6">
        <v>148</v>
      </c>
      <c r="Q23" s="6">
        <v>143</v>
      </c>
      <c r="R23" s="6">
        <v>136</v>
      </c>
      <c r="S23" s="6">
        <v>109</v>
      </c>
      <c r="T23" s="6">
        <v>1475</v>
      </c>
    </row>
    <row r="24" spans="1:20" x14ac:dyDescent="0.25">
      <c r="A24" s="5" t="s">
        <v>97</v>
      </c>
      <c r="B24" s="6"/>
      <c r="C24" s="6"/>
      <c r="D24" s="6"/>
      <c r="E24" s="6">
        <v>1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1</v>
      </c>
    </row>
    <row r="25" spans="1:20" x14ac:dyDescent="0.25">
      <c r="A25" s="5" t="s">
        <v>12</v>
      </c>
      <c r="B25" s="6"/>
      <c r="C25" s="6"/>
      <c r="D25" s="6"/>
      <c r="E25" s="6"/>
      <c r="F25" s="6"/>
      <c r="G25" s="6"/>
      <c r="H25" s="6"/>
      <c r="I25" s="6">
        <v>37</v>
      </c>
      <c r="J25" s="6">
        <v>30</v>
      </c>
      <c r="K25" s="6">
        <v>24</v>
      </c>
      <c r="L25" s="6">
        <v>36</v>
      </c>
      <c r="M25" s="6">
        <v>67</v>
      </c>
      <c r="N25" s="6">
        <v>74</v>
      </c>
      <c r="O25" s="6">
        <v>99</v>
      </c>
      <c r="P25" s="6">
        <v>116</v>
      </c>
      <c r="Q25" s="6">
        <v>39</v>
      </c>
      <c r="R25" s="6">
        <v>38</v>
      </c>
      <c r="S25" s="6">
        <v>88</v>
      </c>
      <c r="T25" s="6">
        <v>648</v>
      </c>
    </row>
    <row r="26" spans="1:20" x14ac:dyDescent="0.25">
      <c r="A26" s="5" t="s">
        <v>6</v>
      </c>
      <c r="B26" s="6">
        <v>15</v>
      </c>
      <c r="C26" s="6">
        <v>5</v>
      </c>
      <c r="D26" s="6">
        <v>153</v>
      </c>
      <c r="E26" s="6">
        <v>1</v>
      </c>
      <c r="F26" s="6">
        <v>18</v>
      </c>
      <c r="G26" s="6">
        <v>6</v>
      </c>
      <c r="H26" s="6">
        <v>63</v>
      </c>
      <c r="I26" s="6"/>
      <c r="J26" s="6"/>
      <c r="K26" s="6"/>
      <c r="L26" s="6"/>
      <c r="M26" s="6"/>
      <c r="N26" s="6"/>
      <c r="O26" s="6"/>
      <c r="P26" s="6">
        <v>250</v>
      </c>
      <c r="Q26" s="6">
        <v>201</v>
      </c>
      <c r="R26" s="6">
        <v>172</v>
      </c>
      <c r="S26" s="6">
        <v>86</v>
      </c>
      <c r="T26" s="6">
        <v>970</v>
      </c>
    </row>
    <row r="27" spans="1:20" x14ac:dyDescent="0.25">
      <c r="A27" s="5" t="s">
        <v>52</v>
      </c>
      <c r="B27" s="6">
        <v>6</v>
      </c>
      <c r="C27" s="6">
        <v>5</v>
      </c>
      <c r="D27" s="6">
        <v>247</v>
      </c>
      <c r="E27" s="6">
        <v>71</v>
      </c>
      <c r="F27" s="6">
        <v>69</v>
      </c>
      <c r="G27" s="6">
        <v>77</v>
      </c>
      <c r="H27" s="6">
        <v>127</v>
      </c>
      <c r="I27" s="6">
        <v>74</v>
      </c>
      <c r="J27" s="6">
        <v>104</v>
      </c>
      <c r="K27" s="6">
        <v>180</v>
      </c>
      <c r="L27" s="6">
        <v>175</v>
      </c>
      <c r="M27" s="6">
        <v>99</v>
      </c>
      <c r="N27" s="6">
        <v>172</v>
      </c>
      <c r="O27" s="6">
        <v>170</v>
      </c>
      <c r="P27" s="6">
        <v>1</v>
      </c>
      <c r="Q27" s="6"/>
      <c r="R27" s="6"/>
      <c r="S27" s="6"/>
      <c r="T27" s="6">
        <v>1577</v>
      </c>
    </row>
    <row r="28" spans="1:20" x14ac:dyDescent="0.25">
      <c r="A28" s="5" t="s">
        <v>5</v>
      </c>
      <c r="B28" s="6"/>
      <c r="C28" s="6">
        <v>6</v>
      </c>
      <c r="D28" s="6">
        <v>212</v>
      </c>
      <c r="E28" s="6">
        <v>1</v>
      </c>
      <c r="F28" s="6">
        <v>30</v>
      </c>
      <c r="G28" s="6">
        <v>3</v>
      </c>
      <c r="H28" s="6">
        <v>18</v>
      </c>
      <c r="I28" s="6">
        <v>28</v>
      </c>
      <c r="J28" s="6">
        <v>12</v>
      </c>
      <c r="K28" s="6">
        <v>18</v>
      </c>
      <c r="L28" s="6">
        <v>91</v>
      </c>
      <c r="M28" s="6">
        <v>19</v>
      </c>
      <c r="N28" s="6">
        <v>32</v>
      </c>
      <c r="O28" s="6">
        <v>30</v>
      </c>
      <c r="P28" s="6">
        <v>50</v>
      </c>
      <c r="Q28" s="6">
        <v>51</v>
      </c>
      <c r="R28" s="6">
        <v>15</v>
      </c>
      <c r="S28" s="6">
        <v>39</v>
      </c>
      <c r="T28" s="6">
        <v>655</v>
      </c>
    </row>
    <row r="29" spans="1:20" x14ac:dyDescent="0.25">
      <c r="A29" s="5" t="s">
        <v>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>
        <v>185</v>
      </c>
      <c r="O29" s="6">
        <v>111</v>
      </c>
      <c r="P29" s="6">
        <v>176</v>
      </c>
      <c r="Q29" s="6">
        <v>93</v>
      </c>
      <c r="R29" s="6">
        <v>201</v>
      </c>
      <c r="S29" s="6">
        <v>147</v>
      </c>
      <c r="T29" s="6">
        <v>913</v>
      </c>
    </row>
    <row r="30" spans="1:20" x14ac:dyDescent="0.25">
      <c r="A30" s="5" t="s">
        <v>16</v>
      </c>
      <c r="B30" s="6">
        <v>198</v>
      </c>
      <c r="C30" s="6">
        <v>128</v>
      </c>
      <c r="D30" s="6">
        <v>4078</v>
      </c>
      <c r="E30" s="6">
        <v>1111</v>
      </c>
      <c r="F30" s="6">
        <v>1577</v>
      </c>
      <c r="G30" s="6">
        <v>1034</v>
      </c>
      <c r="H30" s="6">
        <v>1388</v>
      </c>
      <c r="I30" s="6">
        <v>1229</v>
      </c>
      <c r="J30" s="6">
        <v>1771</v>
      </c>
      <c r="K30" s="6">
        <v>2046</v>
      </c>
      <c r="L30" s="6">
        <v>2729</v>
      </c>
      <c r="M30" s="6">
        <v>2264</v>
      </c>
      <c r="N30" s="6">
        <v>2738</v>
      </c>
      <c r="O30" s="6">
        <v>2255</v>
      </c>
      <c r="P30" s="6">
        <v>2179</v>
      </c>
      <c r="Q30" s="6">
        <v>1561</v>
      </c>
      <c r="R30" s="6">
        <v>1816</v>
      </c>
      <c r="S30" s="6">
        <v>1510</v>
      </c>
      <c r="T30" s="6">
        <v>31612</v>
      </c>
    </row>
    <row r="31" spans="1:20" x14ac:dyDescent="0.2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</row>
    <row r="32" spans="1:20" x14ac:dyDescent="0.2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</row>
    <row r="33" spans="1:20" x14ac:dyDescent="0.2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</row>
    <row r="34" spans="1:20" ht="21" x14ac:dyDescent="0.35">
      <c r="A34" s="189" t="s">
        <v>115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23"/>
    </row>
    <row r="35" spans="1:20" x14ac:dyDescent="0.2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</row>
    <row r="36" spans="1:20" s="2" customFormat="1" ht="18.75" x14ac:dyDescent="0.25">
      <c r="A36" s="192" t="s">
        <v>98</v>
      </c>
      <c r="B36" s="193">
        <v>2024</v>
      </c>
      <c r="C36" s="194"/>
      <c r="D36" s="194"/>
      <c r="E36" s="194"/>
      <c r="F36" s="194"/>
      <c r="G36" s="194"/>
      <c r="H36" s="194"/>
      <c r="I36" s="194"/>
      <c r="J36" s="194"/>
      <c r="K36" s="194"/>
      <c r="L36" s="195"/>
      <c r="M36" s="193">
        <v>2025</v>
      </c>
      <c r="N36" s="194"/>
      <c r="O36" s="194"/>
      <c r="P36" s="194"/>
      <c r="Q36" s="194"/>
      <c r="R36" s="195"/>
      <c r="S36" s="196" t="s">
        <v>16</v>
      </c>
      <c r="T36" s="26"/>
    </row>
    <row r="37" spans="1:20" s="2" customFormat="1" x14ac:dyDescent="0.25">
      <c r="A37" s="192"/>
      <c r="B37" s="91" t="s">
        <v>18</v>
      </c>
      <c r="C37" s="91" t="s">
        <v>19</v>
      </c>
      <c r="D37" s="91" t="s">
        <v>20</v>
      </c>
      <c r="E37" s="91" t="s">
        <v>22</v>
      </c>
      <c r="F37" s="91" t="s">
        <v>23</v>
      </c>
      <c r="G37" s="91" t="s">
        <v>24</v>
      </c>
      <c r="H37" s="91" t="s">
        <v>25</v>
      </c>
      <c r="I37" s="91" t="s">
        <v>26</v>
      </c>
      <c r="J37" s="91" t="s">
        <v>27</v>
      </c>
      <c r="K37" s="91" t="s">
        <v>28</v>
      </c>
      <c r="L37" s="91" t="s">
        <v>29</v>
      </c>
      <c r="M37" s="91" t="s">
        <v>18</v>
      </c>
      <c r="N37" s="91" t="s">
        <v>19</v>
      </c>
      <c r="O37" s="91" t="s">
        <v>20</v>
      </c>
      <c r="P37" s="91" t="s">
        <v>21</v>
      </c>
      <c r="Q37" s="91" t="s">
        <v>22</v>
      </c>
      <c r="R37" s="91" t="s">
        <v>23</v>
      </c>
      <c r="S37" s="196"/>
      <c r="T37" s="26"/>
    </row>
    <row r="38" spans="1:20" x14ac:dyDescent="0.25">
      <c r="A38" s="5" t="s">
        <v>2</v>
      </c>
      <c r="B38" s="6"/>
      <c r="C38" s="6"/>
      <c r="D38" s="6"/>
      <c r="E38" s="6"/>
      <c r="F38" s="6"/>
      <c r="G38" s="6"/>
      <c r="H38" s="6"/>
      <c r="I38" s="6">
        <v>10</v>
      </c>
      <c r="J38" s="6">
        <v>15</v>
      </c>
      <c r="K38" s="6">
        <v>70</v>
      </c>
      <c r="L38" s="6">
        <v>7</v>
      </c>
      <c r="M38" s="6">
        <v>33</v>
      </c>
      <c r="N38" s="6">
        <v>15</v>
      </c>
      <c r="O38" s="6">
        <v>13</v>
      </c>
      <c r="P38" s="6">
        <v>17</v>
      </c>
      <c r="Q38" s="6">
        <v>21</v>
      </c>
      <c r="R38" s="6">
        <v>13</v>
      </c>
      <c r="S38" s="6">
        <v>214</v>
      </c>
      <c r="T38" s="23"/>
    </row>
    <row r="39" spans="1:20" x14ac:dyDescent="0.25">
      <c r="A39" s="5" t="s">
        <v>7</v>
      </c>
      <c r="B39" s="6">
        <v>80</v>
      </c>
      <c r="C39" s="6">
        <v>46</v>
      </c>
      <c r="D39" s="6"/>
      <c r="E39" s="6">
        <v>108</v>
      </c>
      <c r="F39" s="6">
        <v>42</v>
      </c>
      <c r="G39" s="6">
        <v>79</v>
      </c>
      <c r="H39" s="6">
        <v>27</v>
      </c>
      <c r="I39" s="6">
        <v>58</v>
      </c>
      <c r="J39" s="6">
        <v>72</v>
      </c>
      <c r="K39" s="6">
        <v>53</v>
      </c>
      <c r="L39" s="6">
        <v>160</v>
      </c>
      <c r="M39" s="6">
        <v>38</v>
      </c>
      <c r="N39" s="6">
        <v>96</v>
      </c>
      <c r="O39" s="6">
        <v>15</v>
      </c>
      <c r="P39" s="6">
        <v>57</v>
      </c>
      <c r="Q39" s="6">
        <v>43</v>
      </c>
      <c r="R39" s="6">
        <v>24</v>
      </c>
      <c r="S39" s="6">
        <v>998</v>
      </c>
      <c r="T39" s="23"/>
    </row>
    <row r="40" spans="1:20" x14ac:dyDescent="0.25">
      <c r="A40" s="5" t="s">
        <v>9</v>
      </c>
      <c r="B40" s="6"/>
      <c r="C40" s="6"/>
      <c r="D40" s="6"/>
      <c r="E40" s="6"/>
      <c r="F40" s="6"/>
      <c r="G40" s="6"/>
      <c r="H40" s="6"/>
      <c r="I40" s="6">
        <v>3</v>
      </c>
      <c r="J40" s="6"/>
      <c r="K40" s="6">
        <v>8</v>
      </c>
      <c r="L40" s="6">
        <v>1</v>
      </c>
      <c r="M40" s="6">
        <v>18</v>
      </c>
      <c r="N40" s="6">
        <v>8</v>
      </c>
      <c r="O40" s="6">
        <v>3</v>
      </c>
      <c r="P40" s="6">
        <v>1</v>
      </c>
      <c r="Q40" s="6"/>
      <c r="R40" s="6"/>
      <c r="S40" s="6">
        <v>42</v>
      </c>
      <c r="T40" s="23"/>
    </row>
    <row r="41" spans="1:20" x14ac:dyDescent="0.25">
      <c r="A41" s="5" t="s">
        <v>94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>
        <v>2</v>
      </c>
      <c r="Q41" s="6">
        <v>15</v>
      </c>
      <c r="R41" s="6">
        <v>10</v>
      </c>
      <c r="S41" s="6">
        <v>27</v>
      </c>
      <c r="T41" s="23"/>
    </row>
    <row r="42" spans="1:20" x14ac:dyDescent="0.25">
      <c r="A42" s="5" t="s">
        <v>95</v>
      </c>
      <c r="B42" s="6">
        <v>136</v>
      </c>
      <c r="C42" s="6">
        <v>47</v>
      </c>
      <c r="D42" s="6">
        <v>4</v>
      </c>
      <c r="E42" s="6">
        <v>28</v>
      </c>
      <c r="F42" s="6">
        <v>59</v>
      </c>
      <c r="G42" s="6">
        <v>32</v>
      </c>
      <c r="H42" s="6">
        <v>39</v>
      </c>
      <c r="I42" s="6">
        <v>24</v>
      </c>
      <c r="J42" s="6">
        <v>57</v>
      </c>
      <c r="K42" s="6">
        <v>44</v>
      </c>
      <c r="L42" s="6">
        <v>59</v>
      </c>
      <c r="M42" s="6">
        <v>49</v>
      </c>
      <c r="N42" s="6">
        <v>13</v>
      </c>
      <c r="O42" s="6">
        <v>82</v>
      </c>
      <c r="P42" s="6">
        <v>39</v>
      </c>
      <c r="Q42" s="6">
        <v>22</v>
      </c>
      <c r="R42" s="6">
        <v>55</v>
      </c>
      <c r="S42" s="6">
        <v>789</v>
      </c>
      <c r="T42" s="23"/>
    </row>
    <row r="43" spans="1:20" x14ac:dyDescent="0.25">
      <c r="A43" s="5" t="s">
        <v>96</v>
      </c>
      <c r="B43" s="6">
        <v>14</v>
      </c>
      <c r="C43" s="6">
        <v>12</v>
      </c>
      <c r="D43" s="6"/>
      <c r="E43" s="6">
        <v>3</v>
      </c>
      <c r="F43" s="6">
        <v>15</v>
      </c>
      <c r="G43" s="6">
        <v>15</v>
      </c>
      <c r="H43" s="6">
        <v>7</v>
      </c>
      <c r="I43" s="6">
        <v>15</v>
      </c>
      <c r="J43" s="6">
        <v>14</v>
      </c>
      <c r="K43" s="6">
        <v>15</v>
      </c>
      <c r="L43" s="6">
        <v>20</v>
      </c>
      <c r="M43" s="6">
        <v>15</v>
      </c>
      <c r="N43" s="6">
        <v>12</v>
      </c>
      <c r="O43" s="6">
        <v>17</v>
      </c>
      <c r="P43" s="6">
        <v>2</v>
      </c>
      <c r="Q43" s="6"/>
      <c r="R43" s="6"/>
      <c r="S43" s="6">
        <v>176</v>
      </c>
      <c r="T43" s="23"/>
    </row>
    <row r="44" spans="1:20" x14ac:dyDescent="0.25">
      <c r="A44" s="5" t="s">
        <v>92</v>
      </c>
      <c r="B44" s="6"/>
      <c r="C44" s="6"/>
      <c r="D44" s="6"/>
      <c r="E44" s="6">
        <v>1</v>
      </c>
      <c r="F44" s="6">
        <v>1</v>
      </c>
      <c r="G44" s="6">
        <v>1</v>
      </c>
      <c r="H44" s="6">
        <v>1</v>
      </c>
      <c r="I44" s="6"/>
      <c r="J44" s="6"/>
      <c r="K44" s="6"/>
      <c r="L44" s="6">
        <v>1</v>
      </c>
      <c r="M44" s="6"/>
      <c r="N44" s="6"/>
      <c r="O44" s="6"/>
      <c r="P44" s="6"/>
      <c r="Q44" s="6"/>
      <c r="R44" s="6"/>
      <c r="S44" s="6">
        <v>5</v>
      </c>
      <c r="T44" s="23"/>
    </row>
    <row r="45" spans="1:20" x14ac:dyDescent="0.25">
      <c r="A45" s="5" t="s">
        <v>10</v>
      </c>
      <c r="B45" s="6">
        <v>42</v>
      </c>
      <c r="C45" s="6">
        <v>38</v>
      </c>
      <c r="D45" s="6"/>
      <c r="E45" s="6">
        <v>36</v>
      </c>
      <c r="F45" s="6"/>
      <c r="G45" s="6"/>
      <c r="H45" s="6"/>
      <c r="I45" s="6"/>
      <c r="J45" s="6">
        <v>3</v>
      </c>
      <c r="K45" s="6"/>
      <c r="L45" s="6">
        <v>12</v>
      </c>
      <c r="M45" s="6">
        <v>1</v>
      </c>
      <c r="N45" s="6">
        <v>4</v>
      </c>
      <c r="O45" s="6"/>
      <c r="P45" s="6">
        <v>44</v>
      </c>
      <c r="Q45" s="6">
        <v>6</v>
      </c>
      <c r="R45" s="6">
        <v>1</v>
      </c>
      <c r="S45" s="6">
        <v>187</v>
      </c>
      <c r="T45" s="23"/>
    </row>
    <row r="46" spans="1:20" x14ac:dyDescent="0.25">
      <c r="A46" s="5" t="s">
        <v>46</v>
      </c>
      <c r="B46" s="6">
        <v>77</v>
      </c>
      <c r="C46" s="6">
        <v>56</v>
      </c>
      <c r="D46" s="6"/>
      <c r="E46" s="6">
        <v>14</v>
      </c>
      <c r="F46" s="6">
        <v>23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>
        <v>170</v>
      </c>
      <c r="T46" s="23"/>
    </row>
    <row r="47" spans="1:20" x14ac:dyDescent="0.25">
      <c r="A47" s="5" t="s">
        <v>13</v>
      </c>
      <c r="B47" s="6"/>
      <c r="C47" s="6"/>
      <c r="D47" s="6"/>
      <c r="E47" s="6"/>
      <c r="F47" s="6">
        <v>9</v>
      </c>
      <c r="G47" s="6">
        <v>8</v>
      </c>
      <c r="H47" s="6">
        <v>33</v>
      </c>
      <c r="I47" s="6">
        <v>6</v>
      </c>
      <c r="J47" s="6">
        <v>21</v>
      </c>
      <c r="K47" s="6">
        <v>6</v>
      </c>
      <c r="L47" s="6">
        <v>16</v>
      </c>
      <c r="M47" s="6">
        <v>9</v>
      </c>
      <c r="N47" s="6">
        <v>20</v>
      </c>
      <c r="O47" s="6"/>
      <c r="P47" s="6">
        <v>5</v>
      </c>
      <c r="Q47" s="6">
        <v>9</v>
      </c>
      <c r="R47" s="6">
        <v>15</v>
      </c>
      <c r="S47" s="6">
        <v>157</v>
      </c>
      <c r="T47" s="23"/>
    </row>
    <row r="48" spans="1:20" x14ac:dyDescent="0.25">
      <c r="A48" s="5" t="s">
        <v>47</v>
      </c>
      <c r="B48" s="6">
        <v>7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>
        <v>7</v>
      </c>
      <c r="T48" s="23"/>
    </row>
    <row r="49" spans="1:20" x14ac:dyDescent="0.25">
      <c r="A49" s="5" t="s">
        <v>48</v>
      </c>
      <c r="B49" s="6">
        <v>45</v>
      </c>
      <c r="C49" s="6">
        <v>18</v>
      </c>
      <c r="D49" s="6"/>
      <c r="E49" s="6">
        <v>24</v>
      </c>
      <c r="F49" s="6">
        <v>40</v>
      </c>
      <c r="G49" s="6">
        <v>6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>
        <v>133</v>
      </c>
      <c r="T49" s="23"/>
    </row>
    <row r="50" spans="1:20" x14ac:dyDescent="0.25">
      <c r="A50" s="5" t="s">
        <v>4</v>
      </c>
      <c r="B50" s="6">
        <v>35</v>
      </c>
      <c r="C50" s="6">
        <v>39</v>
      </c>
      <c r="D50" s="6"/>
      <c r="E50" s="6"/>
      <c r="F50" s="6">
        <v>5</v>
      </c>
      <c r="G50" s="6">
        <v>5</v>
      </c>
      <c r="H50" s="6">
        <v>12</v>
      </c>
      <c r="I50" s="6">
        <v>19</v>
      </c>
      <c r="J50" s="6">
        <v>18</v>
      </c>
      <c r="K50" s="6">
        <v>24</v>
      </c>
      <c r="L50" s="6">
        <v>6</v>
      </c>
      <c r="M50" s="6">
        <v>8</v>
      </c>
      <c r="N50" s="6">
        <v>2</v>
      </c>
      <c r="O50" s="6">
        <v>14</v>
      </c>
      <c r="P50" s="6">
        <v>6</v>
      </c>
      <c r="Q50" s="6">
        <v>33</v>
      </c>
      <c r="R50" s="6">
        <v>12</v>
      </c>
      <c r="S50" s="6">
        <v>238</v>
      </c>
      <c r="T50" s="23"/>
    </row>
    <row r="51" spans="1:20" x14ac:dyDescent="0.25">
      <c r="A51" s="5" t="s">
        <v>49</v>
      </c>
      <c r="B51" s="6">
        <v>51</v>
      </c>
      <c r="C51" s="6">
        <v>54</v>
      </c>
      <c r="D51" s="6"/>
      <c r="E51" s="6">
        <v>34</v>
      </c>
      <c r="F51" s="6">
        <v>6</v>
      </c>
      <c r="G51" s="6">
        <v>13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>
        <v>158</v>
      </c>
      <c r="T51" s="23"/>
    </row>
    <row r="52" spans="1:20" x14ac:dyDescent="0.25">
      <c r="A52" s="5" t="s">
        <v>14</v>
      </c>
      <c r="B52" s="6">
        <v>46</v>
      </c>
      <c r="C52" s="6">
        <v>36</v>
      </c>
      <c r="D52" s="6"/>
      <c r="E52" s="6">
        <v>12</v>
      </c>
      <c r="F52" s="6">
        <v>13</v>
      </c>
      <c r="G52" s="6">
        <v>12</v>
      </c>
      <c r="H52" s="6">
        <v>3</v>
      </c>
      <c r="I52" s="6">
        <v>2</v>
      </c>
      <c r="J52" s="6">
        <v>30</v>
      </c>
      <c r="K52" s="6">
        <v>8</v>
      </c>
      <c r="L52" s="6">
        <v>18</v>
      </c>
      <c r="M52" s="6"/>
      <c r="N52" s="6">
        <v>11</v>
      </c>
      <c r="O52" s="6">
        <v>29</v>
      </c>
      <c r="P52" s="6"/>
      <c r="Q52" s="6">
        <v>2</v>
      </c>
      <c r="R52" s="6">
        <v>12</v>
      </c>
      <c r="S52" s="6">
        <v>234</v>
      </c>
      <c r="T52" s="23"/>
    </row>
    <row r="53" spans="1:20" x14ac:dyDescent="0.25">
      <c r="A53" s="5" t="s">
        <v>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>
        <v>24</v>
      </c>
      <c r="P53" s="6">
        <v>14</v>
      </c>
      <c r="Q53" s="6">
        <v>17</v>
      </c>
      <c r="R53" s="6">
        <v>9</v>
      </c>
      <c r="S53" s="6">
        <v>64</v>
      </c>
      <c r="T53" s="23"/>
    </row>
    <row r="54" spans="1:20" x14ac:dyDescent="0.25">
      <c r="A54" s="5" t="s">
        <v>50</v>
      </c>
      <c r="B54" s="6">
        <v>70</v>
      </c>
      <c r="C54" s="6">
        <v>41</v>
      </c>
      <c r="D54" s="6"/>
      <c r="E54" s="6">
        <v>17</v>
      </c>
      <c r="F54" s="6">
        <v>2</v>
      </c>
      <c r="G54" s="6">
        <v>18</v>
      </c>
      <c r="H54" s="6">
        <v>29</v>
      </c>
      <c r="I54" s="6">
        <v>20</v>
      </c>
      <c r="J54" s="6">
        <v>12</v>
      </c>
      <c r="K54" s="6">
        <v>21</v>
      </c>
      <c r="L54" s="6">
        <v>5</v>
      </c>
      <c r="M54" s="6">
        <v>21</v>
      </c>
      <c r="N54" s="6">
        <v>23</v>
      </c>
      <c r="O54" s="6">
        <v>6</v>
      </c>
      <c r="P54" s="6"/>
      <c r="Q54" s="6"/>
      <c r="R54" s="6"/>
      <c r="S54" s="6">
        <v>285</v>
      </c>
      <c r="T54" s="23"/>
    </row>
    <row r="55" spans="1:20" x14ac:dyDescent="0.25">
      <c r="A55" s="5" t="s">
        <v>51</v>
      </c>
      <c r="B55" s="6">
        <v>82</v>
      </c>
      <c r="C55" s="6">
        <v>65</v>
      </c>
      <c r="D55" s="6"/>
      <c r="E55" s="6">
        <v>38</v>
      </c>
      <c r="F55" s="6">
        <v>13</v>
      </c>
      <c r="G55" s="6"/>
      <c r="H55" s="6">
        <v>10</v>
      </c>
      <c r="I55" s="6">
        <v>9</v>
      </c>
      <c r="J55" s="6">
        <v>1</v>
      </c>
      <c r="K55" s="6">
        <v>40</v>
      </c>
      <c r="L55" s="6">
        <v>17</v>
      </c>
      <c r="M55" s="6"/>
      <c r="N55" s="6"/>
      <c r="O55" s="6"/>
      <c r="P55" s="6"/>
      <c r="Q55" s="6"/>
      <c r="R55" s="6"/>
      <c r="S55" s="6">
        <v>275</v>
      </c>
      <c r="T55" s="23"/>
    </row>
    <row r="56" spans="1:20" x14ac:dyDescent="0.25">
      <c r="A56" s="5" t="s">
        <v>11</v>
      </c>
      <c r="B56" s="6"/>
      <c r="C56" s="6"/>
      <c r="D56" s="6"/>
      <c r="E56" s="6"/>
      <c r="F56" s="6"/>
      <c r="G56" s="6"/>
      <c r="H56" s="6">
        <v>12</v>
      </c>
      <c r="I56" s="6">
        <v>11</v>
      </c>
      <c r="J56" s="6">
        <v>40</v>
      </c>
      <c r="K56" s="6">
        <v>24</v>
      </c>
      <c r="L56" s="6">
        <v>37</v>
      </c>
      <c r="M56" s="6">
        <v>16</v>
      </c>
      <c r="N56" s="6">
        <v>22</v>
      </c>
      <c r="O56" s="6"/>
      <c r="P56" s="6">
        <v>23</v>
      </c>
      <c r="Q56" s="6">
        <v>18</v>
      </c>
      <c r="R56" s="6">
        <v>12</v>
      </c>
      <c r="S56" s="6">
        <v>215</v>
      </c>
      <c r="T56" s="23"/>
    </row>
    <row r="57" spans="1:20" x14ac:dyDescent="0.25">
      <c r="A57" s="5" t="s">
        <v>97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>
        <v>100</v>
      </c>
      <c r="R57" s="6"/>
      <c r="S57" s="6">
        <v>100</v>
      </c>
      <c r="T57" s="23"/>
    </row>
    <row r="58" spans="1:20" x14ac:dyDescent="0.25">
      <c r="A58" s="5" t="s">
        <v>12</v>
      </c>
      <c r="B58" s="6"/>
      <c r="C58" s="6"/>
      <c r="D58" s="6"/>
      <c r="E58" s="6"/>
      <c r="F58" s="6"/>
      <c r="G58" s="6"/>
      <c r="H58" s="6">
        <v>11</v>
      </c>
      <c r="I58" s="6">
        <v>52</v>
      </c>
      <c r="J58" s="6">
        <v>1</v>
      </c>
      <c r="K58" s="6">
        <v>6</v>
      </c>
      <c r="L58" s="6">
        <v>9</v>
      </c>
      <c r="M58" s="6">
        <v>8</v>
      </c>
      <c r="N58" s="6">
        <v>4</v>
      </c>
      <c r="O58" s="6">
        <v>4</v>
      </c>
      <c r="P58" s="6"/>
      <c r="Q58" s="6"/>
      <c r="R58" s="6">
        <v>16</v>
      </c>
      <c r="S58" s="6">
        <v>111</v>
      </c>
      <c r="T58" s="23"/>
    </row>
    <row r="59" spans="1:20" x14ac:dyDescent="0.25">
      <c r="A59" s="5" t="s">
        <v>6</v>
      </c>
      <c r="B59" s="6">
        <v>1</v>
      </c>
      <c r="C59" s="6"/>
      <c r="D59" s="6"/>
      <c r="E59" s="6">
        <v>13</v>
      </c>
      <c r="F59" s="6">
        <v>2</v>
      </c>
      <c r="G59" s="6">
        <v>4</v>
      </c>
      <c r="H59" s="6"/>
      <c r="I59" s="6"/>
      <c r="J59" s="6"/>
      <c r="K59" s="6"/>
      <c r="L59" s="6"/>
      <c r="M59" s="6"/>
      <c r="N59" s="6"/>
      <c r="O59" s="6">
        <v>27</v>
      </c>
      <c r="P59" s="6">
        <v>17</v>
      </c>
      <c r="Q59" s="6">
        <v>30</v>
      </c>
      <c r="R59" s="6">
        <v>9</v>
      </c>
      <c r="S59" s="6">
        <v>103</v>
      </c>
      <c r="T59" s="23"/>
    </row>
    <row r="60" spans="1:20" x14ac:dyDescent="0.25">
      <c r="A60" s="5" t="s">
        <v>52</v>
      </c>
      <c r="B60" s="6">
        <v>73</v>
      </c>
      <c r="C60" s="6">
        <v>55</v>
      </c>
      <c r="D60" s="6"/>
      <c r="E60" s="6">
        <v>2</v>
      </c>
      <c r="F60" s="6">
        <v>3</v>
      </c>
      <c r="G60" s="6">
        <v>1</v>
      </c>
      <c r="H60" s="6">
        <v>3</v>
      </c>
      <c r="I60" s="6">
        <v>18</v>
      </c>
      <c r="J60" s="6">
        <v>2</v>
      </c>
      <c r="K60" s="6">
        <v>37</v>
      </c>
      <c r="L60" s="6"/>
      <c r="M60" s="6">
        <v>6</v>
      </c>
      <c r="N60" s="6">
        <v>5</v>
      </c>
      <c r="O60" s="6"/>
      <c r="P60" s="6"/>
      <c r="Q60" s="6"/>
      <c r="R60" s="6"/>
      <c r="S60" s="6">
        <v>205</v>
      </c>
      <c r="T60" s="23"/>
    </row>
    <row r="61" spans="1:20" x14ac:dyDescent="0.25">
      <c r="A61" s="5" t="s">
        <v>5</v>
      </c>
      <c r="B61" s="6">
        <v>15</v>
      </c>
      <c r="C61" s="6">
        <v>13</v>
      </c>
      <c r="D61" s="6"/>
      <c r="E61" s="6"/>
      <c r="F61" s="6"/>
      <c r="G61" s="6"/>
      <c r="H61" s="6"/>
      <c r="I61" s="6"/>
      <c r="J61" s="6"/>
      <c r="K61" s="6">
        <v>6</v>
      </c>
      <c r="L61" s="6">
        <v>6</v>
      </c>
      <c r="M61" s="6"/>
      <c r="N61" s="6">
        <v>6</v>
      </c>
      <c r="O61" s="6">
        <v>6</v>
      </c>
      <c r="P61" s="6">
        <v>6</v>
      </c>
      <c r="Q61" s="6"/>
      <c r="R61" s="6">
        <v>3</v>
      </c>
      <c r="S61" s="6">
        <v>61</v>
      </c>
      <c r="T61" s="23"/>
    </row>
    <row r="62" spans="1:20" x14ac:dyDescent="0.25">
      <c r="A62" s="5" t="s">
        <v>3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>
        <v>34</v>
      </c>
      <c r="N62" s="6">
        <v>6</v>
      </c>
      <c r="O62" s="6">
        <v>3</v>
      </c>
      <c r="P62" s="6">
        <v>25</v>
      </c>
      <c r="Q62" s="6">
        <v>38</v>
      </c>
      <c r="R62" s="6">
        <v>13</v>
      </c>
      <c r="S62" s="6">
        <v>119</v>
      </c>
      <c r="T62" s="23"/>
    </row>
    <row r="63" spans="1:20" x14ac:dyDescent="0.25">
      <c r="A63" s="5" t="s">
        <v>16</v>
      </c>
      <c r="B63" s="6">
        <v>774</v>
      </c>
      <c r="C63" s="6">
        <v>520</v>
      </c>
      <c r="D63" s="6">
        <v>4</v>
      </c>
      <c r="E63" s="6">
        <v>330</v>
      </c>
      <c r="F63" s="6">
        <v>233</v>
      </c>
      <c r="G63" s="6">
        <v>194</v>
      </c>
      <c r="H63" s="6">
        <v>187</v>
      </c>
      <c r="I63" s="6">
        <v>247</v>
      </c>
      <c r="J63" s="6">
        <v>286</v>
      </c>
      <c r="K63" s="6">
        <v>362</v>
      </c>
      <c r="L63" s="6">
        <v>374</v>
      </c>
      <c r="M63" s="6">
        <v>256</v>
      </c>
      <c r="N63" s="6">
        <v>247</v>
      </c>
      <c r="O63" s="6">
        <v>243</v>
      </c>
      <c r="P63" s="6">
        <v>258</v>
      </c>
      <c r="Q63" s="6">
        <v>354</v>
      </c>
      <c r="R63" s="6">
        <v>204</v>
      </c>
      <c r="S63" s="6">
        <v>5073</v>
      </c>
      <c r="T63" s="23"/>
    </row>
  </sheetData>
  <mergeCells count="10">
    <mergeCell ref="A1:T1"/>
    <mergeCell ref="T3:T4"/>
    <mergeCell ref="A34:S34"/>
    <mergeCell ref="A36:A37"/>
    <mergeCell ref="B36:L36"/>
    <mergeCell ref="M36:R36"/>
    <mergeCell ref="S36:S37"/>
    <mergeCell ref="A3:A4"/>
    <mergeCell ref="B3:M3"/>
    <mergeCell ref="N3:S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1"/>
  <sheetViews>
    <sheetView workbookViewId="0">
      <selection activeCell="L13" sqref="L13"/>
    </sheetView>
  </sheetViews>
  <sheetFormatPr defaultRowHeight="15" x14ac:dyDescent="0.25"/>
  <cols>
    <col min="2" max="2" width="26.28515625" customWidth="1"/>
    <col min="3" max="3" width="14.140625" customWidth="1"/>
    <col min="4" max="4" width="11.85546875" customWidth="1"/>
    <col min="5" max="5" width="10.7109375" customWidth="1"/>
    <col min="6" max="6" width="11.7109375" customWidth="1"/>
    <col min="7" max="7" width="10.85546875" customWidth="1"/>
    <col min="8" max="8" width="9" customWidth="1"/>
    <col min="9" max="9" width="11.5703125" customWidth="1"/>
  </cols>
  <sheetData>
    <row r="3" spans="2:9" ht="21" x14ac:dyDescent="0.35">
      <c r="B3" s="189" t="s">
        <v>116</v>
      </c>
      <c r="C3" s="189"/>
      <c r="D3" s="189"/>
      <c r="E3" s="189"/>
      <c r="F3" s="189"/>
      <c r="G3" s="189"/>
      <c r="H3" s="189"/>
      <c r="I3" s="189"/>
    </row>
    <row r="5" spans="2:9" x14ac:dyDescent="0.25">
      <c r="B5" s="90" t="s">
        <v>98</v>
      </c>
      <c r="C5" s="90" t="s">
        <v>18</v>
      </c>
      <c r="D5" s="90" t="s">
        <v>19</v>
      </c>
      <c r="E5" s="90" t="s">
        <v>20</v>
      </c>
      <c r="F5" s="90" t="s">
        <v>21</v>
      </c>
      <c r="G5" s="90" t="s">
        <v>22</v>
      </c>
      <c r="H5" s="90" t="s">
        <v>23</v>
      </c>
      <c r="I5" s="90" t="s">
        <v>16</v>
      </c>
    </row>
    <row r="6" spans="2:9" x14ac:dyDescent="0.25">
      <c r="B6" s="5" t="s">
        <v>2</v>
      </c>
      <c r="C6" s="5">
        <v>1127</v>
      </c>
      <c r="D6" s="5">
        <v>926</v>
      </c>
      <c r="E6" s="5">
        <v>792</v>
      </c>
      <c r="F6" s="5">
        <v>504</v>
      </c>
      <c r="G6" s="5">
        <v>617</v>
      </c>
      <c r="H6" s="5">
        <v>645</v>
      </c>
      <c r="I6" s="108">
        <v>4611</v>
      </c>
    </row>
    <row r="7" spans="2:9" x14ac:dyDescent="0.25">
      <c r="B7" s="5" t="s">
        <v>7</v>
      </c>
      <c r="C7" s="5">
        <v>1384</v>
      </c>
      <c r="D7" s="5">
        <v>1331</v>
      </c>
      <c r="E7" s="5">
        <v>853</v>
      </c>
      <c r="F7" s="5">
        <v>554</v>
      </c>
      <c r="G7" s="5">
        <v>961</v>
      </c>
      <c r="H7" s="5">
        <v>586</v>
      </c>
      <c r="I7" s="108">
        <v>5669</v>
      </c>
    </row>
    <row r="8" spans="2:9" x14ac:dyDescent="0.25">
      <c r="B8" s="5" t="s">
        <v>9</v>
      </c>
      <c r="C8" s="5">
        <v>282</v>
      </c>
      <c r="D8" s="5">
        <v>439</v>
      </c>
      <c r="E8" s="5">
        <v>127</v>
      </c>
      <c r="F8" s="5">
        <v>314</v>
      </c>
      <c r="G8" s="5">
        <v>146</v>
      </c>
      <c r="H8" s="5">
        <v>151</v>
      </c>
      <c r="I8" s="108">
        <v>1459</v>
      </c>
    </row>
    <row r="9" spans="2:9" x14ac:dyDescent="0.25">
      <c r="B9" s="5" t="s">
        <v>94</v>
      </c>
      <c r="C9" s="5"/>
      <c r="D9" s="5"/>
      <c r="E9" s="5"/>
      <c r="F9" s="5">
        <v>24</v>
      </c>
      <c r="G9" s="5">
        <v>299</v>
      </c>
      <c r="H9" s="5">
        <v>209</v>
      </c>
      <c r="I9" s="108">
        <v>532</v>
      </c>
    </row>
    <row r="10" spans="2:9" x14ac:dyDescent="0.25">
      <c r="B10" s="5" t="s">
        <v>95</v>
      </c>
      <c r="C10" s="5">
        <v>1043</v>
      </c>
      <c r="D10" s="5">
        <v>577</v>
      </c>
      <c r="E10" s="5">
        <v>828</v>
      </c>
      <c r="F10" s="5">
        <v>1217</v>
      </c>
      <c r="G10" s="5">
        <v>639</v>
      </c>
      <c r="H10" s="5">
        <v>619</v>
      </c>
      <c r="I10" s="108">
        <v>4923</v>
      </c>
    </row>
    <row r="11" spans="2:9" x14ac:dyDescent="0.25">
      <c r="B11" s="5" t="s">
        <v>96</v>
      </c>
      <c r="C11" s="5">
        <v>351</v>
      </c>
      <c r="D11" s="5">
        <v>220</v>
      </c>
      <c r="E11" s="5">
        <v>371</v>
      </c>
      <c r="F11" s="5">
        <v>141</v>
      </c>
      <c r="G11" s="5"/>
      <c r="H11" s="5"/>
      <c r="I11" s="108">
        <v>1083</v>
      </c>
    </row>
    <row r="12" spans="2:9" x14ac:dyDescent="0.25">
      <c r="B12" s="5" t="s">
        <v>92</v>
      </c>
      <c r="C12" s="5">
        <v>2</v>
      </c>
      <c r="D12" s="5">
        <v>16</v>
      </c>
      <c r="E12" s="5"/>
      <c r="F12" s="5">
        <v>9</v>
      </c>
      <c r="G12" s="5">
        <v>12</v>
      </c>
      <c r="H12" s="5"/>
      <c r="I12" s="108">
        <v>39</v>
      </c>
    </row>
    <row r="13" spans="2:9" x14ac:dyDescent="0.25">
      <c r="B13" s="5" t="s">
        <v>4</v>
      </c>
      <c r="C13" s="5">
        <v>461</v>
      </c>
      <c r="D13" s="5">
        <v>499</v>
      </c>
      <c r="E13" s="5">
        <v>242</v>
      </c>
      <c r="F13" s="5">
        <v>343</v>
      </c>
      <c r="G13" s="5">
        <v>301</v>
      </c>
      <c r="H13" s="5">
        <v>322</v>
      </c>
      <c r="I13" s="108">
        <v>2168</v>
      </c>
    </row>
    <row r="14" spans="2:9" x14ac:dyDescent="0.25">
      <c r="B14" s="5" t="s">
        <v>8</v>
      </c>
      <c r="C14" s="5"/>
      <c r="D14" s="5"/>
      <c r="E14" s="5">
        <v>661</v>
      </c>
      <c r="F14" s="5">
        <v>459</v>
      </c>
      <c r="G14" s="5">
        <v>714</v>
      </c>
      <c r="H14" s="5">
        <v>435</v>
      </c>
      <c r="I14" s="108">
        <v>2269</v>
      </c>
    </row>
    <row r="15" spans="2:9" x14ac:dyDescent="0.25">
      <c r="B15" s="5" t="s">
        <v>50</v>
      </c>
      <c r="C15" s="5">
        <v>956</v>
      </c>
      <c r="D15" s="5">
        <v>1178</v>
      </c>
      <c r="E15" s="5">
        <v>71</v>
      </c>
      <c r="F15" s="5"/>
      <c r="G15" s="5"/>
      <c r="H15" s="5"/>
      <c r="I15" s="108">
        <v>2205</v>
      </c>
    </row>
    <row r="16" spans="2:9" x14ac:dyDescent="0.25">
      <c r="B16" s="5" t="s">
        <v>51</v>
      </c>
      <c r="C16" s="5">
        <v>2</v>
      </c>
      <c r="D16" s="5"/>
      <c r="E16" s="5"/>
      <c r="F16" s="5"/>
      <c r="G16" s="5"/>
      <c r="H16" s="5"/>
      <c r="I16" s="108">
        <v>2</v>
      </c>
    </row>
    <row r="17" spans="2:9" x14ac:dyDescent="0.25">
      <c r="B17" s="5" t="s">
        <v>6</v>
      </c>
      <c r="C17" s="5"/>
      <c r="D17" s="5"/>
      <c r="E17" s="5">
        <v>612</v>
      </c>
      <c r="F17" s="5">
        <v>642</v>
      </c>
      <c r="G17" s="5">
        <v>614</v>
      </c>
      <c r="H17" s="5">
        <v>456</v>
      </c>
      <c r="I17" s="108">
        <v>2324</v>
      </c>
    </row>
    <row r="18" spans="2:9" x14ac:dyDescent="0.25">
      <c r="B18" s="5" t="s">
        <v>52</v>
      </c>
      <c r="C18" s="5">
        <v>740</v>
      </c>
      <c r="D18" s="5">
        <v>895</v>
      </c>
      <c r="E18" s="5">
        <v>7</v>
      </c>
      <c r="F18" s="5"/>
      <c r="G18" s="5"/>
      <c r="H18" s="5"/>
      <c r="I18" s="108">
        <v>1642</v>
      </c>
    </row>
    <row r="19" spans="2:9" x14ac:dyDescent="0.25">
      <c r="B19" s="5" t="s">
        <v>5</v>
      </c>
      <c r="C19" s="5">
        <v>318</v>
      </c>
      <c r="D19" s="5">
        <v>344</v>
      </c>
      <c r="E19" s="5">
        <v>172</v>
      </c>
      <c r="F19" s="5">
        <v>181</v>
      </c>
      <c r="G19" s="5">
        <v>130</v>
      </c>
      <c r="H19" s="5">
        <v>198</v>
      </c>
      <c r="I19" s="108">
        <v>1343</v>
      </c>
    </row>
    <row r="20" spans="2:9" x14ac:dyDescent="0.25">
      <c r="B20" s="5" t="s">
        <v>3</v>
      </c>
      <c r="C20" s="5">
        <v>882</v>
      </c>
      <c r="D20" s="5">
        <v>885</v>
      </c>
      <c r="E20" s="5">
        <v>678</v>
      </c>
      <c r="F20" s="5">
        <v>461</v>
      </c>
      <c r="G20" s="5">
        <v>665</v>
      </c>
      <c r="H20" s="5">
        <v>524</v>
      </c>
      <c r="I20" s="108">
        <v>4095</v>
      </c>
    </row>
    <row r="21" spans="2:9" x14ac:dyDescent="0.25">
      <c r="B21" s="108" t="s">
        <v>16</v>
      </c>
      <c r="C21" s="108">
        <v>7548</v>
      </c>
      <c r="D21" s="108">
        <v>7310</v>
      </c>
      <c r="E21" s="108">
        <v>5414</v>
      </c>
      <c r="F21" s="108">
        <v>4849</v>
      </c>
      <c r="G21" s="108">
        <v>5098</v>
      </c>
      <c r="H21" s="108">
        <v>4145</v>
      </c>
      <c r="I21" s="108">
        <v>34364</v>
      </c>
    </row>
  </sheetData>
  <mergeCells count="1">
    <mergeCell ref="B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 Sales Overview</vt:lpstr>
      <vt:lpstr>Sales overveiw Barchart</vt:lpstr>
      <vt:lpstr>Product Qty sold &amp; Chart</vt:lpstr>
      <vt:lpstr>2. Individual Sales Performance</vt:lpstr>
      <vt:lpstr>Individual Sales Barchart</vt:lpstr>
      <vt:lpstr>3. Total Parties (Year-Wise)</vt:lpstr>
      <vt:lpstr>4. Market Dues</vt:lpstr>
      <vt:lpstr>Man wise solution 24,25</vt:lpstr>
      <vt:lpstr>man wise contact lens 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</dc:creator>
  <cp:lastModifiedBy>Administrator</cp:lastModifiedBy>
  <cp:lastPrinted>2025-08-21T05:04:52Z</cp:lastPrinted>
  <dcterms:created xsi:type="dcterms:W3CDTF">2025-08-16T09:35:45Z</dcterms:created>
  <dcterms:modified xsi:type="dcterms:W3CDTF">2025-09-02T05:29:21Z</dcterms:modified>
</cp:coreProperties>
</file>