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66925"/>
  <mc:AlternateContent xmlns:mc="http://schemas.openxmlformats.org/markup-compatibility/2006">
    <mc:Choice Requires="x15">
      <x15ac:absPath xmlns:x15ac="http://schemas.microsoft.com/office/spreadsheetml/2010/11/ac" url="C:\Users\user2\Documents\Gaming-main\"/>
    </mc:Choice>
  </mc:AlternateContent>
  <xr:revisionPtr revIDLastSave="0" documentId="13_ncr:1_{59930101-4506-4650-B0E2-5CAEB2F55426}" xr6:coauthVersionLast="47" xr6:coauthVersionMax="47" xr10:uidLastSave="{00000000-0000-0000-0000-000000000000}"/>
  <bookViews>
    <workbookView xWindow="735" yWindow="735" windowWidth="21600" windowHeight="11295" activeTab="6" xr2:uid="{00000000-000D-0000-FFFF-FFFF00000000}"/>
  </bookViews>
  <sheets>
    <sheet name="part 2 question 2" sheetId="2" r:id="rId1"/>
    <sheet name="Sheet3" sheetId="3" r:id="rId2"/>
    <sheet name="Sheet4" sheetId="4" r:id="rId3"/>
    <sheet name="Sheet5" sheetId="5" r:id="rId4"/>
    <sheet name="Part 2 question 1" sheetId="1" r:id="rId5"/>
    <sheet name="part 2 question 3" sheetId="6" r:id="rId6"/>
    <sheet name="question 4" sheetId="7" r:id="rId7"/>
  </sheets>
  <definedNames>
    <definedName name="_xlnm._FilterDatabase" localSheetId="4" hidden="1">'Part 2 question 1'!$B$8:$G$84</definedName>
    <definedName name="_xlnm._FilterDatabase" localSheetId="0" hidden="1">'part 2 question 2'!$C$7:$C$83</definedName>
    <definedName name="_xlnm._FilterDatabase" localSheetId="5" hidden="1">'part 2 question 3'!$A$134:$F$210</definedName>
    <definedName name="Slicer_Product">#N/A</definedName>
    <definedName name="Slicer_Sales_Rep">#N/A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6" i="6" l="1"/>
  <c r="G187" i="6"/>
  <c r="G188" i="6"/>
  <c r="G189" i="6"/>
  <c r="G190" i="6"/>
  <c r="G191" i="6"/>
  <c r="G192" i="6"/>
  <c r="G193" i="6"/>
  <c r="G194" i="6"/>
  <c r="G195" i="6"/>
  <c r="G196" i="6"/>
  <c r="G197" i="6"/>
  <c r="G198" i="6"/>
  <c r="G199" i="6"/>
  <c r="G200" i="6"/>
  <c r="G201" i="6"/>
  <c r="G202" i="6"/>
  <c r="G203" i="6"/>
  <c r="G204" i="6"/>
  <c r="G205" i="6"/>
  <c r="G206" i="6"/>
  <c r="G207" i="6"/>
  <c r="G208" i="6"/>
  <c r="G209" i="6"/>
  <c r="G210" i="6"/>
  <c r="G185" i="6"/>
  <c r="D126" i="6"/>
  <c r="D127" i="6"/>
  <c r="D125" i="6"/>
  <c r="C109" i="6"/>
  <c r="C108" i="6"/>
  <c r="C107" i="6"/>
  <c r="E107" i="6"/>
  <c r="C106" i="6"/>
  <c r="E114" i="6"/>
  <c r="E108" i="6"/>
  <c r="E109" i="6"/>
  <c r="E106" i="6"/>
  <c r="E120" i="6"/>
  <c r="C89" i="6"/>
  <c r="J89" i="6"/>
  <c r="L89" i="6"/>
  <c r="J88" i="6"/>
  <c r="L88" i="6"/>
  <c r="J87" i="6"/>
  <c r="L87" i="6"/>
  <c r="J86" i="6"/>
  <c r="L86" i="6"/>
  <c r="C87" i="6"/>
  <c r="C88" i="6"/>
  <c r="C86" i="6"/>
  <c r="L94" i="6"/>
  <c r="L100" i="6"/>
  <c r="E94" i="6"/>
  <c r="E89" i="6"/>
  <c r="E88" i="6"/>
  <c r="E87" i="6"/>
  <c r="E86" i="6"/>
  <c r="E100" i="6"/>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D123" i="2"/>
  <c r="E123" i="2"/>
  <c r="F123" i="2"/>
  <c r="G11" i="2"/>
  <c r="G10" i="2"/>
  <c r="D121" i="2"/>
  <c r="E121" i="2"/>
  <c r="F121" i="2"/>
  <c r="G9" i="2"/>
  <c r="G8" i="2"/>
  <c r="D122" i="2"/>
  <c r="E122" i="2"/>
  <c r="F122" i="2"/>
  <c r="D124" i="2"/>
  <c r="E124" i="2"/>
  <c r="F124" i="2"/>
  <c r="D119" i="2"/>
  <c r="E119" i="2"/>
  <c r="F119" i="2"/>
  <c r="D120" i="2"/>
  <c r="E120" i="2"/>
  <c r="F120" i="2"/>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8" i="1"/>
  <c r="K48" i="1"/>
  <c r="G15" i="1"/>
  <c r="G14" i="1"/>
  <c r="G13" i="1"/>
  <c r="G12" i="1"/>
  <c r="G11" i="1"/>
  <c r="G10" i="1"/>
  <c r="K51" i="1"/>
  <c r="G9" i="1"/>
  <c r="H119" i="2"/>
  <c r="K53" i="1"/>
  <c r="G84" i="1"/>
  <c r="K52" i="1"/>
  <c r="K50" i="1"/>
  <c r="K49" i="1"/>
</calcChain>
</file>

<file path=xl/sharedStrings.xml><?xml version="1.0" encoding="utf-8"?>
<sst xmlns="http://schemas.openxmlformats.org/spreadsheetml/2006/main" count="1174" uniqueCount="101">
  <si>
    <t>Sales report of XYZ company</t>
  </si>
  <si>
    <t>Date</t>
  </si>
  <si>
    <t>Region</t>
  </si>
  <si>
    <t>Sales Rep</t>
  </si>
  <si>
    <t>Product</t>
  </si>
  <si>
    <t>Quantity</t>
  </si>
  <si>
    <t>Unit Price (BDT)</t>
  </si>
  <si>
    <t>Total Sales (BDT)</t>
  </si>
  <si>
    <t>Barishal</t>
  </si>
  <si>
    <t>Arif Hossain</t>
  </si>
  <si>
    <t>Laptop</t>
  </si>
  <si>
    <t>Chittagong</t>
  </si>
  <si>
    <t>Oishi Das</t>
  </si>
  <si>
    <t>Desktop</t>
  </si>
  <si>
    <t>Khulna</t>
  </si>
  <si>
    <t>Parvez Hasan</t>
  </si>
  <si>
    <t>Tablet</t>
  </si>
  <si>
    <t>Rajshahi</t>
  </si>
  <si>
    <t>Nabila Sultana</t>
  </si>
  <si>
    <t>Smartphone</t>
  </si>
  <si>
    <t>Sylhet</t>
  </si>
  <si>
    <t>Eva Karim</t>
  </si>
  <si>
    <t>Dhaka</t>
  </si>
  <si>
    <t>Farhan Islam</t>
  </si>
  <si>
    <t xml:space="preserve">Total </t>
  </si>
  <si>
    <t>total sale</t>
  </si>
  <si>
    <t>Question 1 (c )</t>
  </si>
  <si>
    <t>Row Labels</t>
  </si>
  <si>
    <t>Grand Total</t>
  </si>
  <si>
    <t>Sum of Total Sales (BDT)</t>
  </si>
  <si>
    <t>Question 1 ( d )</t>
  </si>
  <si>
    <t>Question 1 ( e)</t>
  </si>
  <si>
    <t>Sum of Quantity</t>
  </si>
  <si>
    <t>Sum of Unit Price (BDT)</t>
  </si>
  <si>
    <t>Part 2: Microsoft Excel Spreadsheets</t>
  </si>
  <si>
    <t>Question 1  ( a, b )</t>
  </si>
  <si>
    <t>Question 2</t>
  </si>
  <si>
    <t>Id</t>
  </si>
  <si>
    <t>Salary</t>
  </si>
  <si>
    <t xml:space="preserve">Arif Hossain </t>
  </si>
  <si>
    <t xml:space="preserve">Oishi Das </t>
  </si>
  <si>
    <t xml:space="preserve">Parvez Hasan </t>
  </si>
  <si>
    <t xml:space="preserve">Nabila Sultana </t>
  </si>
  <si>
    <t xml:space="preserve">Eva Karim </t>
  </si>
  <si>
    <t xml:space="preserve">Farhan Islam </t>
  </si>
  <si>
    <t xml:space="preserve">Statistics of  sales represantative </t>
  </si>
  <si>
    <t xml:space="preserve">January </t>
  </si>
  <si>
    <t xml:space="preserve">Name </t>
  </si>
  <si>
    <t xml:space="preserve">Sales </t>
  </si>
  <si>
    <t xml:space="preserve">Bonus </t>
  </si>
  <si>
    <t xml:space="preserve">Maximum salary </t>
  </si>
  <si>
    <t xml:space="preserve">Average salary </t>
  </si>
  <si>
    <t>Total salary</t>
  </si>
  <si>
    <t>Bonus</t>
  </si>
  <si>
    <t>Sales</t>
  </si>
  <si>
    <t>Total</t>
  </si>
  <si>
    <t>January</t>
  </si>
  <si>
    <t>Item</t>
  </si>
  <si>
    <t xml:space="preserve">Category </t>
  </si>
  <si>
    <t xml:space="preserve">Quantity </t>
  </si>
  <si>
    <t xml:space="preserve">Unite price </t>
  </si>
  <si>
    <t xml:space="preserve">Office rent </t>
  </si>
  <si>
    <t xml:space="preserve">rent expenses </t>
  </si>
  <si>
    <t xml:space="preserve">Advertisement </t>
  </si>
  <si>
    <t>Marketing expenses</t>
  </si>
  <si>
    <t xml:space="preserve">Warehouse rent </t>
  </si>
  <si>
    <t xml:space="preserve">Internet </t>
  </si>
  <si>
    <t>Office expenses</t>
  </si>
  <si>
    <t xml:space="preserve">Staf salary </t>
  </si>
  <si>
    <t xml:space="preserve">Operetion expeses </t>
  </si>
  <si>
    <t xml:space="preserve">Administration </t>
  </si>
  <si>
    <t>Computer bill</t>
  </si>
  <si>
    <t xml:space="preserve">Voucher </t>
  </si>
  <si>
    <t xml:space="preserve">Printing materials </t>
  </si>
  <si>
    <t>Additional cost</t>
  </si>
  <si>
    <t>Total cost</t>
  </si>
  <si>
    <t xml:space="preserve">February </t>
  </si>
  <si>
    <t xml:space="preserve">March </t>
  </si>
  <si>
    <t xml:space="preserve">march </t>
  </si>
  <si>
    <t>Question (a)</t>
  </si>
  <si>
    <t xml:space="preserve">Month </t>
  </si>
  <si>
    <t>Expenses</t>
  </si>
  <si>
    <t xml:space="preserve">Retail Profit </t>
  </si>
  <si>
    <t>February</t>
  </si>
  <si>
    <t xml:space="preserve">Martch </t>
  </si>
  <si>
    <t>Profit/Loss</t>
  </si>
  <si>
    <t>Profit</t>
  </si>
  <si>
    <t>Loss</t>
  </si>
  <si>
    <t>Total sales</t>
  </si>
  <si>
    <t>4. Visualize these data with appropriate chart (Use at least 2 charts)</t>
  </si>
  <si>
    <t>Yearly report</t>
  </si>
  <si>
    <t xml:space="preserve">Expenses </t>
  </si>
  <si>
    <t xml:space="preserve">April </t>
  </si>
  <si>
    <t>May</t>
  </si>
  <si>
    <t>June</t>
  </si>
  <si>
    <t xml:space="preserve">July </t>
  </si>
  <si>
    <t>August</t>
  </si>
  <si>
    <t>September</t>
  </si>
  <si>
    <t>October</t>
  </si>
  <si>
    <t xml:space="preserve">November </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</si>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</sst>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4"/>
      <color indexed="8"/>
      <name val="Calibri"/>
      <family val="2"/>
    </font>
    <font>
      <sz val="11"/>
      <color rgb="FFFF0000"/>
      <name val="Calibri"/>
      <family val="2"/>
      <scheme val="minor"/>
    </font>
    <font>
      <sz val="11"/>
      <color indexed="8"/>
      <name val="Calibri"/>
      <family val="2"/>
    </font>
    <font>
      <b/>
      <sz val="11"/>
      <color indexed="8"/>
      <name val="Calibri"/>
      <family val="2"/>
    </font>
    <font>
      <sz val="11"/>
      <color indexed="8"/>
      <name val="Calibri"/>
      <charset val="134"/>
    </font>
    <font>
      <sz val="11"/>
      <name val="Calibri"/>
      <family val="2"/>
      <scheme val="minor"/>
    </font>
    <font>
      <sz val="11"/>
      <color rgb="FF00B0F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8"/>
        <bgColor indexed="64"/>
      </patternFill>
    </fill>
    <fill>
      <patternFill patternType="solid">
        <fgColor theme="0"/>
        <bgColor indexed="64"/>
      </patternFill>
    </fill>
    <fill>
      <patternFill patternType="solid">
        <fgColor theme="4" tint="0.59999389629810485"/>
        <bgColor indexed="64"/>
      </patternFill>
    </fill>
    <fill>
      <patternFill patternType="solid">
        <fgColor theme="5"/>
        <bgColor indexed="64"/>
      </patternFill>
    </fill>
    <fill>
      <patternFill patternType="solid">
        <fgColor rgb="FFFFC000"/>
        <bgColor indexed="64"/>
      </patternFill>
    </fill>
    <fill>
      <patternFill patternType="solid">
        <fgColor rgb="FF9BC2E6"/>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67">
    <xf numFmtId="0" fontId="0" fillId="0" borderId="0" xfId="0"/>
    <xf numFmtId="0" fontId="1" fillId="0" borderId="0" xfId="0"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wrapText="1"/>
    </xf>
    <xf numFmtId="0" fontId="0" fillId="4" borderId="0" xfId="0" applyFill="1"/>
    <xf numFmtId="0" fontId="0" fillId="3" borderId="0" xfId="0"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3"/>
    </xf>
    <xf numFmtId="14" fontId="0" fillId="0" borderId="0" xfId="0" applyNumberFormat="1" applyAlignment="1">
      <alignment horizontal="left" indent="2"/>
    </xf>
    <xf numFmtId="0" fontId="2" fillId="6" borderId="0" xfId="0" applyFont="1" applyFill="1" applyAlignment="1">
      <alignment horizontal="center" vertical="center"/>
    </xf>
    <xf numFmtId="0" fontId="0" fillId="6" borderId="0" xfId="0" applyFill="1" applyAlignment="1">
      <alignment horizontal="center" vertical="center"/>
    </xf>
    <xf numFmtId="0" fontId="4" fillId="5" borderId="0" xfId="0" applyFont="1" applyFill="1"/>
    <xf numFmtId="0" fontId="3" fillId="5" borderId="0" xfId="0" applyFont="1" applyFill="1"/>
    <xf numFmtId="0" fontId="0" fillId="2" borderId="0" xfId="0" applyFill="1" applyAlignment="1">
      <alignment horizontal="center" vertical="center"/>
    </xf>
    <xf numFmtId="14" fontId="1" fillId="0" borderId="0" xfId="0" applyNumberFormat="1" applyFon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8" borderId="0" xfId="0" applyFill="1"/>
    <xf numFmtId="14" fontId="0" fillId="8" borderId="0" xfId="0" applyNumberFormat="1" applyFill="1" applyAlignment="1">
      <alignment horizontal="center" vertical="center" wrapText="1"/>
    </xf>
    <xf numFmtId="0" fontId="0" fillId="0" borderId="1" xfId="0" applyBorder="1"/>
    <xf numFmtId="0" fontId="0" fillId="0" borderId="1" xfId="0" applyBorder="1" applyAlignment="1">
      <alignment wrapText="1"/>
    </xf>
    <xf numFmtId="0" fontId="6" fillId="0" borderId="1"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9" fillId="0" borderId="0" xfId="0" applyFont="1" applyAlignment="1">
      <alignment horizontal="center" vertical="center" wrapText="1"/>
    </xf>
    <xf numFmtId="14"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8" fillId="0" borderId="1" xfId="0" applyFont="1" applyBorder="1" applyAlignment="1">
      <alignment horizontal="center" vertical="center" wrapText="1"/>
    </xf>
    <xf numFmtId="0" fontId="7" fillId="0" borderId="11" xfId="0" applyFont="1" applyBorder="1"/>
    <xf numFmtId="0" fontId="7" fillId="0" borderId="0" xfId="0" applyFont="1"/>
    <xf numFmtId="0" fontId="8" fillId="0" borderId="0" xfId="0" applyFont="1" applyAlignment="1">
      <alignment vertical="center"/>
    </xf>
    <xf numFmtId="0" fontId="0" fillId="0" borderId="0" xfId="0" applyAlignment="1">
      <alignmen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xf>
    <xf numFmtId="0" fontId="4" fillId="0" borderId="1" xfId="0" applyFont="1" applyBorder="1" applyAlignment="1">
      <alignment vertical="center"/>
    </xf>
    <xf numFmtId="0" fontId="3" fillId="7" borderId="0" xfId="0" applyFont="1" applyFill="1" applyAlignment="1">
      <alignment horizontal="center" vertical="center"/>
    </xf>
    <xf numFmtId="0" fontId="0" fillId="7" borderId="0" xfId="0" applyFill="1" applyAlignment="1">
      <alignment horizontal="center" vertical="center"/>
    </xf>
    <xf numFmtId="14" fontId="0" fillId="8" borderId="0" xfId="0" applyNumberFormat="1" applyFill="1"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xf>
    <xf numFmtId="0" fontId="5" fillId="9" borderId="2" xfId="0" applyFont="1" applyFill="1" applyBorder="1" applyAlignment="1">
      <alignment horizontal="center" vertical="top"/>
    </xf>
    <xf numFmtId="0" fontId="5" fillId="9" borderId="3" xfId="0" applyFont="1" applyFill="1" applyBorder="1" applyAlignment="1">
      <alignment horizontal="center" vertical="top"/>
    </xf>
    <xf numFmtId="0" fontId="5" fillId="9" borderId="4" xfId="0" applyFont="1" applyFill="1" applyBorder="1" applyAlignment="1">
      <alignment horizontal="center" vertical="top"/>
    </xf>
    <xf numFmtId="0" fontId="5" fillId="9" borderId="5" xfId="0" applyFont="1" applyFill="1" applyBorder="1" applyAlignment="1">
      <alignment horizontal="center" vertical="top"/>
    </xf>
    <xf numFmtId="0" fontId="5" fillId="9" borderId="6" xfId="0" applyFont="1" applyFill="1" applyBorder="1" applyAlignment="1">
      <alignment horizontal="center" vertical="top"/>
    </xf>
    <xf numFmtId="0" fontId="5" fillId="9" borderId="7" xfId="0" applyFont="1" applyFill="1" applyBorder="1" applyAlignment="1">
      <alignment horizontal="center" vertical="top"/>
    </xf>
    <xf numFmtId="0" fontId="2" fillId="10" borderId="8" xfId="0" applyFont="1" applyFill="1" applyBorder="1" applyAlignment="1">
      <alignment horizontal="center"/>
    </xf>
    <xf numFmtId="0" fontId="2" fillId="10" borderId="9" xfId="0" applyFont="1" applyFill="1" applyBorder="1" applyAlignment="1">
      <alignment horizontal="center"/>
    </xf>
    <xf numFmtId="0" fontId="2" fillId="10" borderId="10" xfId="0" applyFont="1" applyFill="1" applyBorder="1" applyAlignment="1">
      <alignment horizontal="center"/>
    </xf>
    <xf numFmtId="0" fontId="1" fillId="7" borderId="0" xfId="0" applyFont="1" applyFill="1" applyAlignment="1">
      <alignment horizontal="center"/>
    </xf>
    <xf numFmtId="0" fontId="0" fillId="11" borderId="0" xfId="0" applyFill="1" applyAlignment="1">
      <alignment horizontal="center"/>
    </xf>
    <xf numFmtId="0" fontId="2" fillId="6" borderId="0" xfId="0" applyFont="1" applyFill="1" applyAlignment="1">
      <alignment horizontal="center" vertical="center"/>
    </xf>
    <xf numFmtId="0" fontId="0" fillId="6" borderId="0" xfId="0" applyFill="1" applyAlignment="1">
      <alignment horizontal="center" vertical="center"/>
    </xf>
    <xf numFmtId="0" fontId="8" fillId="12" borderId="0" xfId="0" applyFont="1" applyFill="1" applyAlignment="1">
      <alignment horizontal="center" vertical="center"/>
    </xf>
    <xf numFmtId="0" fontId="10" fillId="12" borderId="0" xfId="0" applyFont="1" applyFill="1" applyAlignment="1">
      <alignment horizontal="center" vertical="center"/>
    </xf>
    <xf numFmtId="0" fontId="0" fillId="13" borderId="0" xfId="0" applyFill="1" applyAlignment="1">
      <alignment horizontal="center" vertical="center"/>
    </xf>
    <xf numFmtId="0" fontId="0" fillId="13" borderId="6" xfId="0" applyFill="1" applyBorder="1" applyAlignment="1">
      <alignment horizontal="center" vertical="center"/>
    </xf>
    <xf numFmtId="0" fontId="12" fillId="0" borderId="12" xfId="0" applyFont="1" applyBorder="1" applyAlignment="1">
      <alignment horizontal="center" vertical="center"/>
    </xf>
    <xf numFmtId="0" fontId="12" fillId="0" borderId="0" xfId="0" applyFont="1" applyAlignment="1">
      <alignment horizontal="center" vertical="center"/>
    </xf>
    <xf numFmtId="0" fontId="2" fillId="2" borderId="1" xfId="0" applyFont="1" applyFill="1" applyBorder="1" applyAlignment="1">
      <alignment horizontal="center" vertical="center"/>
    </xf>
  </cellXfs>
  <cellStyles count="1">
    <cellStyle name="Normal" xfId="0" builtinId="0"/>
  </cellStyles>
  <dxfs count="2">
    <dxf>
      <fill>
        <patternFill>
          <bgColor theme="4"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'part 2 question 2'!$M$118</c:f>
              <c:strCache>
                <c:ptCount val="1"/>
                <c:pt idx="0">
                  <c:v>Total salary</c:v>
                </c:pt>
              </c:strCache>
            </c:strRef>
          </c:tx>
          <c:invertIfNegative val="0"/>
          <c:cat>
            <c:strRef>
              <c:f>'part 2 question 2'!$L$119:$L$124</c:f>
              <c:strCache>
                <c:ptCount val="6"/>
                <c:pt idx="0">
                  <c:v>Arif Hossain </c:v>
                </c:pt>
                <c:pt idx="1">
                  <c:v>Oishi Das </c:v>
                </c:pt>
                <c:pt idx="2">
                  <c:v>Parvez Hasan </c:v>
                </c:pt>
                <c:pt idx="3">
                  <c:v>Nabila Sultana </c:v>
                </c:pt>
                <c:pt idx="4">
                  <c:v>Eva Karim </c:v>
                </c:pt>
                <c:pt idx="5">
                  <c:v>Farhan Islam </c:v>
                </c:pt>
              </c:strCache>
            </c:strRef>
          </c:cat>
          <c:val>
            <c:numRef>
              <c:f>'part 2 question 2'!$M$119:$M$124</c:f>
              <c:numCache>
                <c:formatCode>General</c:formatCode>
                <c:ptCount val="6"/>
                <c:pt idx="0">
                  <c:v>543000</c:v>
                </c:pt>
                <c:pt idx="1">
                  <c:v>269000</c:v>
                </c:pt>
                <c:pt idx="2">
                  <c:v>501000</c:v>
                </c:pt>
                <c:pt idx="3">
                  <c:v>723000</c:v>
                </c:pt>
                <c:pt idx="4">
                  <c:v>449000</c:v>
                </c:pt>
                <c:pt idx="5">
                  <c:v>562000</c:v>
                </c:pt>
              </c:numCache>
            </c:numRef>
          </c:val>
          <c:extLst>
            <c:ext xmlns:c16="http://schemas.microsoft.com/office/drawing/2014/chart" uri="{C3380CC4-5D6E-409C-BE32-E72D297353CC}">
              <c16:uniqueId val="{00000000-6C57-3C44-AF14-C6546FD9BA54}"/>
            </c:ext>
          </c:extLst>
        </c:ser>
        <c:dLbls>
          <c:showLegendKey val="0"/>
          <c:showVal val="0"/>
          <c:showCatName val="0"/>
          <c:showSerName val="0"/>
          <c:showPercent val="0"/>
          <c:showBubbleSize val="0"/>
        </c:dLbls>
        <c:gapWidth val="150"/>
        <c:axId val="127306752"/>
        <c:axId val="128816256"/>
      </c:barChart>
      <c:catAx>
        <c:axId val="127306752"/>
        <c:scaling>
          <c:orientation val="minMax"/>
        </c:scaling>
        <c:delete val="0"/>
        <c:axPos val="b"/>
        <c:numFmt formatCode="General" sourceLinked="1"/>
        <c:majorTickMark val="out"/>
        <c:minorTickMark val="none"/>
        <c:tickLblPos val="nextTo"/>
        <c:crossAx val="128816256"/>
        <c:crosses val="autoZero"/>
        <c:auto val="1"/>
        <c:lblAlgn val="ctr"/>
        <c:lblOffset val="100"/>
        <c:noMultiLvlLbl val="0"/>
      </c:catAx>
      <c:valAx>
        <c:axId val="128816256"/>
        <c:scaling>
          <c:orientation val="minMax"/>
        </c:scaling>
        <c:delete val="0"/>
        <c:axPos val="l"/>
        <c:majorGridlines/>
        <c:numFmt formatCode="General" sourceLinked="1"/>
        <c:majorTickMark val="out"/>
        <c:minorTickMark val="none"/>
        <c:tickLblPos val="nextTo"/>
        <c:crossAx val="127306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[Tamanna  xlsx.xlsx]Sheet4!PivotTable4</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C88F-524C-809E-25A177F267B5}"/>
            </c:ext>
          </c:extLst>
        </c:ser>
        <c:dLbls>
          <c:showLegendKey val="0"/>
          <c:showVal val="0"/>
          <c:showCatName val="0"/>
          <c:showSerName val="0"/>
          <c:showPercent val="0"/>
          <c:showBubbleSize val="0"/>
        </c:dLbls>
        <c:gapWidth val="150"/>
        <c:axId val="129690240"/>
        <c:axId val="162343936"/>
      </c:barChart>
      <c:catAx>
        <c:axId val="129690240"/>
        <c:scaling>
          <c:orientation val="minMax"/>
        </c:scaling>
        <c:delete val="0"/>
        <c:axPos val="b"/>
        <c:numFmt formatCode="General" sourceLinked="0"/>
        <c:majorTickMark val="out"/>
        <c:minorTickMark val="none"/>
        <c:tickLblPos val="nextTo"/>
        <c:crossAx val="162343936"/>
        <c:crosses val="autoZero"/>
        <c:auto val="1"/>
        <c:lblAlgn val="ctr"/>
        <c:lblOffset val="100"/>
        <c:noMultiLvlLbl val="0"/>
      </c:catAx>
      <c:valAx>
        <c:axId val="162343936"/>
        <c:scaling>
          <c:orientation val="minMax"/>
        </c:scaling>
        <c:delete val="0"/>
        <c:axPos val="l"/>
        <c:majorGridlines/>
        <c:numFmt formatCode="General" sourceLinked="1"/>
        <c:majorTickMark val="out"/>
        <c:minorTickMark val="none"/>
        <c:tickLblPos val="nextTo"/>
        <c:crossAx val="129690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75"/>
      <c:rotY val="0"/>
      <c:rAngAx val="0"/>
    </c:view3D>
    <c:floor>
      <c:thickness val="0"/>
    </c:floor>
    <c:sideWall>
      <c:thickness val="0"/>
    </c:sideWall>
    <c:backWall>
      <c:thickness val="0"/>
    </c:backWall>
    <c:plotArea>
      <c:layout/>
      <c:pie3DChart>
        <c:varyColors val="1"/>
        <c:ser>
          <c:idx val="0"/>
          <c:order val="0"/>
          <c:tx>
            <c:strRef>
              <c:f>'Part 2 question 1'!$K$47</c:f>
              <c:strCache>
                <c:ptCount val="1"/>
                <c:pt idx="0">
                  <c:v>total sale</c:v>
                </c:pt>
              </c:strCache>
            </c:strRef>
          </c:tx>
          <c:cat>
            <c:strRef>
              <c:f>'Part 2 question 1'!$J$48:$J$53</c:f>
              <c:strCache>
                <c:ptCount val="6"/>
                <c:pt idx="0">
                  <c:v>Barishal</c:v>
                </c:pt>
                <c:pt idx="1">
                  <c:v>Chittagong</c:v>
                </c:pt>
                <c:pt idx="2">
                  <c:v>Dhaka</c:v>
                </c:pt>
                <c:pt idx="3">
                  <c:v>Khulna</c:v>
                </c:pt>
                <c:pt idx="4">
                  <c:v>Rajshahi</c:v>
                </c:pt>
                <c:pt idx="5">
                  <c:v>Sylhet</c:v>
                </c:pt>
              </c:strCache>
            </c:strRef>
          </c:cat>
          <c:val>
            <c:numRef>
              <c:f>'Part 2 question 1'!$K$48:$K$53</c:f>
              <c:numCache>
                <c:formatCode>General</c:formatCode>
                <c:ptCount val="6"/>
                <c:pt idx="0">
                  <c:v>5010000</c:v>
                </c:pt>
                <c:pt idx="1">
                  <c:v>4340000</c:v>
                </c:pt>
                <c:pt idx="2">
                  <c:v>5850000</c:v>
                </c:pt>
                <c:pt idx="3">
                  <c:v>4110000</c:v>
                </c:pt>
                <c:pt idx="4">
                  <c:v>4760000</c:v>
                </c:pt>
                <c:pt idx="5">
                  <c:v>4600000</c:v>
                </c:pt>
              </c:numCache>
            </c:numRef>
          </c:val>
          <c:extLst>
            <c:ext xmlns:c16="http://schemas.microsoft.com/office/drawing/2014/chart" uri="{C3380CC4-5D6E-409C-BE32-E72D297353CC}">
              <c16:uniqueId val="{00000000-7883-2E4A-983B-86B2C66E858F}"/>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[Tamanna  xlsx.xlsx]Sheet4!PivotTable4</c:name>
    <c:fmtId val="2"/>
  </c:pivotSource>
  <c:chart>
    <c:title>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9940-634E-BF14-C42547430889}"/>
            </c:ext>
          </c:extLst>
        </c:ser>
        <c:dLbls>
          <c:showLegendKey val="0"/>
          <c:showVal val="0"/>
          <c:showCatName val="0"/>
          <c:showSerName val="0"/>
          <c:showPercent val="0"/>
          <c:showBubbleSize val="0"/>
        </c:dLbls>
        <c:gapWidth val="150"/>
        <c:axId val="163685888"/>
        <c:axId val="163687808"/>
      </c:barChart>
      <c:catAx>
        <c:axId val="163685888"/>
        <c:scaling>
          <c:orientation val="minMax"/>
        </c:scaling>
        <c:delete val="0"/>
        <c:axPos val="b"/>
        <c:numFmt formatCode="General" sourceLinked="0"/>
        <c:majorTickMark val="out"/>
        <c:minorTickMark val="none"/>
        <c:tickLblPos val="nextTo"/>
        <c:crossAx val="163687808"/>
        <c:crosses val="autoZero"/>
        <c:auto val="1"/>
        <c:lblAlgn val="ctr"/>
        <c:lblOffset val="100"/>
        <c:noMultiLvlLbl val="0"/>
      </c:catAx>
      <c:valAx>
        <c:axId val="163687808"/>
        <c:scaling>
          <c:orientation val="minMax"/>
        </c:scaling>
        <c:delete val="0"/>
        <c:axPos val="l"/>
        <c:majorGridlines/>
        <c:numFmt formatCode="General" sourceLinked="1"/>
        <c:majorTickMark val="out"/>
        <c:minorTickMark val="none"/>
        <c:tickLblPos val="nextTo"/>
        <c:crossAx val="163685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28101983296914"/>
          <c:y val="0.12163053121880892"/>
          <c:w val="0.68156186015399167"/>
          <c:h val="0.75874293002107129"/>
        </c:manualLayout>
      </c:layout>
      <c:barChart>
        <c:barDir val="col"/>
        <c:grouping val="clustered"/>
        <c:varyColors val="0"/>
        <c:ser>
          <c:idx val="0"/>
          <c:order val="0"/>
          <c:tx>
            <c:strRef>
              <c:f>'question 4'!$C$5</c:f>
              <c:strCache>
                <c:ptCount val="1"/>
                <c:pt idx="0">
                  <c:v>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c:ext xmlns:c16="http://schemas.microsoft.com/office/drawing/2014/chart" uri="{C3380CC4-5D6E-409C-BE32-E72D297353CC}">
              <c16:uniqueId val="{00000000-2ADA-4949-84C7-B02D26F346F9}"/>
            </c:ext>
          </c:extLst>
        </c:ser>
        <c:ser>
          <c:idx val="1"/>
          <c:order val="1"/>
          <c:tx>
            <c:strRef>
              <c:f>'question 4'!$D$5</c:f>
              <c:strCache>
                <c:ptCount val="1"/>
                <c:pt idx="0">
                  <c:v>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12750000</c:v>
                </c:pt>
                <c:pt idx="1">
                  <c:v>9920000</c:v>
                </c:pt>
                <c:pt idx="2">
                  <c:v>10000000</c:v>
                </c:pt>
                <c:pt idx="3">
                  <c:v>7957400</c:v>
                </c:pt>
                <c:pt idx="4">
                  <c:v>4154121</c:v>
                </c:pt>
                <c:pt idx="5">
                  <c:v>5164500</c:v>
                </c:pt>
                <c:pt idx="6">
                  <c:v>11543600</c:v>
                </c:pt>
                <c:pt idx="7">
                  <c:v>8087900</c:v>
                </c:pt>
                <c:pt idx="8">
                  <c:v>9969800</c:v>
                </c:pt>
                <c:pt idx="9">
                  <c:v>7024000</c:v>
                </c:pt>
                <c:pt idx="10">
                  <c:v>4809300</c:v>
                </c:pt>
                <c:pt idx="11">
                  <c:v>8834800</c:v>
                </c:pt>
              </c:numCache>
            </c:numRef>
          </c:val>
          <c:extLst>
            <c:ext xmlns:c16="http://schemas.microsoft.com/office/drawing/2014/chart" uri="{C3380CC4-5D6E-409C-BE32-E72D297353CC}">
              <c16:uniqueId val="{00000001-2ADA-4949-84C7-B02D26F346F9}"/>
            </c:ext>
          </c:extLst>
        </c:ser>
        <c:ser>
          <c:idx val="2"/>
          <c:order val="2"/>
          <c:tx>
            <c:strRef>
              <c:f>'question 4'!$E$5</c:f>
              <c:strCache>
                <c:ptCount val="1"/>
                <c:pt idx="0">
                  <c:v>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c:ext xmlns:c16="http://schemas.microsoft.com/office/drawing/2014/chart" uri="{C3380CC4-5D6E-409C-BE32-E72D297353CC}">
              <c16:uniqueId val="{00000002-2ADA-4949-84C7-B02D26F346F9}"/>
            </c:ext>
          </c:extLst>
        </c:ser>
        <c:dLbls>
          <c:showLegendKey val="0"/>
          <c:showVal val="0"/>
          <c:showCatName val="0"/>
          <c:showSerName val="0"/>
          <c:showPercent val="0"/>
          <c:showBubbleSize val="0"/>
        </c:dLbls>
        <c:gapWidth val="150"/>
        <c:axId val="198313088"/>
        <c:axId val="216548096"/>
      </c:barChart>
      <c:catAx>
        <c:axId val="198313088"/>
        <c:scaling>
          <c:orientation val="minMax"/>
        </c:scaling>
        <c:delete val="0"/>
        <c:axPos val="b"/>
        <c:numFmt formatCode="General" sourceLinked="0"/>
        <c:majorTickMark val="out"/>
        <c:minorTickMark val="none"/>
        <c:tickLblPos val="nextTo"/>
        <c:crossAx val="216548096"/>
        <c:crosses val="autoZero"/>
        <c:auto val="1"/>
        <c:lblAlgn val="ctr"/>
        <c:lblOffset val="100"/>
        <c:noMultiLvlLbl val="0"/>
      </c:catAx>
      <c:valAx>
        <c:axId val="216548096"/>
        <c:scaling>
          <c:orientation val="minMax"/>
        </c:scaling>
        <c:delete val="0"/>
        <c:axPos val="l"/>
        <c:majorGridlines/>
        <c:numFmt formatCode="General" sourceLinked="1"/>
        <c:majorTickMark val="out"/>
        <c:minorTickMark val="none"/>
        <c:tickLblPos val="nextTo"/>
        <c:crossAx val="198313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9.978369138060289E-2"/>
          <c:y val="0.13842648979222424"/>
          <c:w val="0.59450356455594655"/>
          <c:h val="0.83840709566476601"/>
        </c:manualLayout>
      </c:layout>
      <c:bar3DChart>
        <c:barDir val="col"/>
        <c:grouping val="percentStacked"/>
        <c:varyColors val="0"/>
        <c:ser>
          <c:idx val="0"/>
          <c:order val="0"/>
          <c:tx>
            <c:strRef>
              <c:f>'question 4'!$C$4:$C$5</c:f>
              <c:strCache>
                <c:ptCount val="2"/>
                <c:pt idx="0">
                  <c:v>Yearly report</c:v>
                </c:pt>
                <c:pt idx="1">
                  <c:v>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c:ext xmlns:c16="http://schemas.microsoft.com/office/drawing/2014/chart" uri="{C3380CC4-5D6E-409C-BE32-E72D297353CC}">
              <c16:uniqueId val="{00000000-AFFF-4046-8B2B-B7C19ED90633}"/>
            </c:ext>
          </c:extLst>
        </c:ser>
        <c:ser>
          <c:idx val="1"/>
          <c:order val="1"/>
          <c:tx>
            <c:strRef>
              <c:f>'question 4'!$D$4:$D$5</c:f>
              <c:strCache>
                <c:ptCount val="2"/>
                <c:pt idx="0">
                  <c:v>Yearly report</c:v>
                </c:pt>
                <c:pt idx="1">
                  <c:v>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12750000</c:v>
                </c:pt>
                <c:pt idx="1">
                  <c:v>9920000</c:v>
                </c:pt>
                <c:pt idx="2">
                  <c:v>10000000</c:v>
                </c:pt>
                <c:pt idx="3">
                  <c:v>7957400</c:v>
                </c:pt>
                <c:pt idx="4">
                  <c:v>4154121</c:v>
                </c:pt>
                <c:pt idx="5">
                  <c:v>5164500</c:v>
                </c:pt>
                <c:pt idx="6">
                  <c:v>11543600</c:v>
                </c:pt>
                <c:pt idx="7">
                  <c:v>8087900</c:v>
                </c:pt>
                <c:pt idx="8">
                  <c:v>9969800</c:v>
                </c:pt>
                <c:pt idx="9">
                  <c:v>7024000</c:v>
                </c:pt>
                <c:pt idx="10">
                  <c:v>4809300</c:v>
                </c:pt>
                <c:pt idx="11">
                  <c:v>8834800</c:v>
                </c:pt>
              </c:numCache>
            </c:numRef>
          </c:val>
          <c:extLst>
            <c:ext xmlns:c16="http://schemas.microsoft.com/office/drawing/2014/chart" uri="{C3380CC4-5D6E-409C-BE32-E72D297353CC}">
              <c16:uniqueId val="{00000001-AFFF-4046-8B2B-B7C19ED90633}"/>
            </c:ext>
          </c:extLst>
        </c:ser>
        <c:ser>
          <c:idx val="2"/>
          <c:order val="2"/>
          <c:tx>
            <c:strRef>
              <c:f>'question 4'!$E$4:$E$5</c:f>
              <c:strCache>
                <c:ptCount val="2"/>
                <c:pt idx="0">
                  <c:v>Yearly report</c:v>
                </c:pt>
                <c:pt idx="1">
                  <c:v>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c:ext xmlns:c16="http://schemas.microsoft.com/office/drawing/2014/chart" uri="{C3380CC4-5D6E-409C-BE32-E72D297353CC}">
              <c16:uniqueId val="{00000002-AFFF-4046-8B2B-B7C19ED90633}"/>
            </c:ext>
          </c:extLst>
        </c:ser>
        <c:dLbls>
          <c:showLegendKey val="0"/>
          <c:showVal val="0"/>
          <c:showCatName val="0"/>
          <c:showSerName val="0"/>
          <c:showPercent val="0"/>
          <c:showBubbleSize val="0"/>
        </c:dLbls>
        <c:gapWidth val="150"/>
        <c:shape val="box"/>
        <c:axId val="222463488"/>
        <c:axId val="222465408"/>
        <c:axId val="0"/>
      </c:bar3DChart>
      <c:catAx>
        <c:axId val="222463488"/>
        <c:scaling>
          <c:orientation val="minMax"/>
        </c:scaling>
        <c:delete val="0"/>
        <c:axPos val="b"/>
        <c:numFmt formatCode="General" sourceLinked="0"/>
        <c:majorTickMark val="out"/>
        <c:minorTickMark val="none"/>
        <c:tickLblPos val="nextTo"/>
        <c:crossAx val="222465408"/>
        <c:crosses val="autoZero"/>
        <c:auto val="1"/>
        <c:lblAlgn val="ctr"/>
        <c:lblOffset val="100"/>
        <c:noMultiLvlLbl val="0"/>
      </c:catAx>
      <c:valAx>
        <c:axId val="222465408"/>
        <c:scaling>
          <c:orientation val="minMax"/>
        </c:scaling>
        <c:delete val="0"/>
        <c:axPos val="l"/>
        <c:majorGridlines/>
        <c:numFmt formatCode="0%" sourceLinked="1"/>
        <c:majorTickMark val="out"/>
        <c:minorTickMark val="none"/>
        <c:tickLblPos val="nextTo"/>
        <c:crossAx val="222463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194235</xdr:colOff>
      <xdr:row>125</xdr:row>
      <xdr:rowOff>152400</xdr:rowOff>
    </xdr:from>
    <xdr:to>
      <xdr:col>7</xdr:col>
      <xdr:colOff>171823</xdr:colOff>
      <xdr:row>140</xdr:row>
      <xdr:rowOff>94129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1231900</xdr:colOff>
      <xdr:row>13</xdr:row>
      <xdr:rowOff>57150</xdr:rowOff>
    </xdr:from>
    <xdr:to>
      <xdr:col>4</xdr:col>
      <xdr:colOff>139700</xdr:colOff>
      <xdr:row>27</xdr:row>
      <xdr:rowOff>3175</xdr:rowOff>
    </xdr:to>
    <mc:AlternateContent xmlns:mc="http://schemas.openxmlformats.org/markup-compatibility/2006" xmlns:a14="http://schemas.microsoft.com/office/drawing/2010/main">
      <mc:Choice Requires="a14">
        <xdr:graphicFrame macro="">
          <xdr:nvGraphicFramePr>
            <xdr:cNvPr id="2" name="Sales Rep">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3479800" y="245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311150</xdr:colOff>
      <xdr:row>13</xdr:row>
      <xdr:rowOff>127000</xdr:rowOff>
    </xdr:from>
    <xdr:to>
      <xdr:col>8</xdr:col>
      <xdr:colOff>311150</xdr:colOff>
      <xdr:row>27</xdr:row>
      <xdr:rowOff>73025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089650" y="2520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98425</xdr:colOff>
      <xdr:row>57</xdr:row>
      <xdr:rowOff>88900</xdr:rowOff>
    </xdr:from>
    <xdr:to>
      <xdr:col>14</xdr:col>
      <xdr:colOff>327025</xdr:colOff>
      <xdr:row>72</xdr:row>
      <xdr:rowOff>69850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90</xdr:row>
      <xdr:rowOff>0</xdr:rowOff>
    </xdr:from>
    <xdr:to>
      <xdr:col>9</xdr:col>
      <xdr:colOff>22411</xdr:colOff>
      <xdr:row>104</xdr:row>
      <xdr:rowOff>128494</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130174</xdr:colOff>
      <xdr:row>1</xdr:row>
      <xdr:rowOff>76200</xdr:rowOff>
    </xdr:from>
    <xdr:to>
      <xdr:col>16</xdr:col>
      <xdr:colOff>336550</xdr:colOff>
      <xdr:row>19</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406400</xdr:colOff>
      <xdr:row>19</xdr:row>
      <xdr:rowOff>146050</xdr:rowOff>
    </xdr:from>
    <xdr:to>
      <xdr:col>8</xdr:col>
      <xdr:colOff>365125</xdr:colOff>
      <xdr:row>40</xdr:row>
      <xdr:rowOff>146050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0.42554</cdr:x>
      <cdr:y>0.06866</cdr:y>
    </cdr:from>
    <cdr:to>
      <cdr:x>0.64863</cdr:x>
      <cdr:y>0.13556</cdr:y>
    </cdr:to>
    <cdr:sp macro="" textlink="">
      <cdr:nvSpPr>
        <cdr:cNvPr id="2" name="TextBox 1"/>
        <cdr:cNvSpPr txBox="1"/>
      </cdr:nvSpPr>
      <cdr:spPr>
        <a:xfrm xmlns:a="http://schemas.openxmlformats.org/drawingml/2006/main">
          <a:off x="2422526" y="247650"/>
          <a:ext cx="1270000" cy="2413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t>chart</a:t>
          </a:r>
          <a:r>
            <a:rPr lang="en-US" sz="1200" b="1" baseline="0"/>
            <a:t> 1</a:t>
          </a:r>
          <a:endParaRPr lang="en-US" sz="1200" b="1"/>
        </a:p>
      </cdr:txBody>
    </cdr:sp>
  </cdr:relSizeAnchor>
</c:userShapes>
</file>

<file path=xl/drawings/drawing7.xml><?xml version="1.0" encoding="utf-8"?>
<c:userShapes xmlns:c="http://schemas.openxmlformats.org/drawingml/2006/chart">
  <cdr:relSizeAnchor xmlns:cdr="http://schemas.openxmlformats.org/drawingml/2006/chartDrawing">
    <cdr:from>
      <cdr:x>0.28017</cdr:x>
      <cdr:y>0.03777</cdr:y>
    </cdr:from>
    <cdr:to>
      <cdr:x>0.50334</cdr:x>
      <cdr:y>0.11494</cdr:y>
    </cdr:to>
    <cdr:sp macro="" textlink="">
      <cdr:nvSpPr>
        <cdr:cNvPr id="2" name="TextBox 1"/>
        <cdr:cNvSpPr txBox="1"/>
      </cdr:nvSpPr>
      <cdr:spPr>
        <a:xfrm xmlns:a="http://schemas.openxmlformats.org/drawingml/2006/main">
          <a:off x="1466850" y="146050"/>
          <a:ext cx="1168400" cy="298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chart 2</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yon Das" refreshedDate="45443.467803703701" createdVersion="4" refreshedVersion="4" minRefreshableVersion="3" recordCount="76" xr:uid="{00000000-000A-0000-FFFF-FFFF03000000}">
  <cacheSource type="worksheet">
    <worksheetSource ref="B7:G83" sheet="Part 2 question 1"/>
  </cacheSource>
  <cacheFields count="6">
    <cacheField name="Region" numFmtId="0">
      <sharedItems count="6">
        <s v="Barishal"/>
        <s v="Chittagong"/>
        <s v="Khulna"/>
        <s v="Rajshahi"/>
        <s v="Sylhet"/>
        <s v="Dhaka"/>
      </sharedItems>
    </cacheField>
    <cacheField name="Sales Rep" numFmtId="0">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yon Das" refreshedDate="45443.483177893519" createdVersion="4" refreshedVersion="4" minRefreshableVersion="3" recordCount="76" xr:uid="{00000000-000A-0000-FFFF-FFFF04000000}">
  <cacheSource type="worksheet">
    <worksheetSource ref="B1:G14" sheet="Part 2 question 1"/>
  </cacheSource>
  <cacheFields count="7">
    <cacheField name="Date" numFmtId="14">
      <sharedItems containsSemiMixedTypes="0" containsNonDate="0" containsDate="1" containsString="0" minDate="2024-01-05T00:00:00" maxDate="2024-03-31T00:00:00" count="76">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30T00:00:00"/>
      </sharedItems>
    </cacheField>
    <cacheField name="Region" numFmtId="0">
      <sharedItems count="6">
        <s v="Barishal"/>
        <s v="Chittagong"/>
        <s v="Khulna"/>
        <s v="Rajshahi"/>
        <s v="Sylhet"/>
        <s v="Dhaka"/>
      </sharedItems>
    </cacheField>
    <cacheField name="Sales Rep" numFmtId="0">
      <sharedItems count="6">
        <s v="Arif Hossain"/>
        <s v="Oishi Das"/>
        <s v="Parvez Hasan"/>
        <s v="Nabila Sultana"/>
        <s v="Eva Karim"/>
        <s v="Farhan Islam"/>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
  <r>
    <x v="0"/>
    <s v="Arif Hossain"/>
    <x v="0"/>
    <n v="5"/>
    <n v="70000"/>
    <n v="350000"/>
  </r>
  <r>
    <x v="1"/>
    <s v="Oishi Das"/>
    <x v="1"/>
    <n v="10"/>
    <n v="50000"/>
    <n v="500000"/>
  </r>
  <r>
    <x v="2"/>
    <s v="Parvez Hasan"/>
    <x v="2"/>
    <n v="7"/>
    <n v="20000"/>
    <n v="140000"/>
  </r>
  <r>
    <x v="3"/>
    <s v="Nabila Sultana"/>
    <x v="3"/>
    <n v="15"/>
    <n v="30000"/>
    <n v="450000"/>
  </r>
  <r>
    <x v="4"/>
    <s v="Eva Karim"/>
    <x v="0"/>
    <n v="3"/>
    <n v="70000"/>
    <n v="210000"/>
  </r>
  <r>
    <x v="5"/>
    <s v="Farhan Islam"/>
    <x v="1"/>
    <n v="6"/>
    <n v="50000"/>
    <n v="300000"/>
  </r>
  <r>
    <x v="1"/>
    <s v="Parvez Hasan"/>
    <x v="2"/>
    <n v="4"/>
    <n v="20000"/>
    <n v="80000"/>
  </r>
  <r>
    <x v="2"/>
    <s v="Nabila Sultana"/>
    <x v="3"/>
    <n v="10"/>
    <n v="30000"/>
    <n v="300000"/>
  </r>
  <r>
    <x v="0"/>
    <s v="Arif Hossain"/>
    <x v="0"/>
    <n v="8"/>
    <n v="70000"/>
    <n v="560000"/>
  </r>
  <r>
    <x v="4"/>
    <s v="Arif Hossain"/>
    <x v="1"/>
    <n v="12"/>
    <n v="50000"/>
    <n v="600000"/>
  </r>
  <r>
    <x v="5"/>
    <s v="Oishi Das"/>
    <x v="2"/>
    <n v="9"/>
    <n v="20000"/>
    <n v="180000"/>
  </r>
  <r>
    <x v="1"/>
    <s v="Parvez Hasan"/>
    <x v="3"/>
    <n v="5"/>
    <n v="30000"/>
    <n v="150000"/>
  </r>
  <r>
    <x v="2"/>
    <s v="Nabila Sultana"/>
    <x v="0"/>
    <n v="11"/>
    <n v="70000"/>
    <n v="770000"/>
  </r>
  <r>
    <x v="3"/>
    <s v="Eva Karim"/>
    <x v="1"/>
    <n v="7"/>
    <n v="50000"/>
    <n v="350000"/>
  </r>
  <r>
    <x v="4"/>
    <s v="Farhan Islam"/>
    <x v="2"/>
    <n v="6"/>
    <n v="20000"/>
    <n v="120000"/>
  </r>
  <r>
    <x v="5"/>
    <s v="Parvez Hasan"/>
    <x v="3"/>
    <n v="13"/>
    <n v="30000"/>
    <n v="390000"/>
  </r>
  <r>
    <x v="0"/>
    <s v="Nabila Sultana"/>
    <x v="0"/>
    <n v="9"/>
    <n v="70000"/>
    <n v="630000"/>
  </r>
  <r>
    <x v="2"/>
    <s v="Eva Karim"/>
    <x v="1"/>
    <n v="8"/>
    <n v="50000"/>
    <n v="400000"/>
  </r>
  <r>
    <x v="3"/>
    <s v="Farhan Islam"/>
    <x v="2"/>
    <n v="14"/>
    <n v="20000"/>
    <n v="280000"/>
  </r>
  <r>
    <x v="4"/>
    <s v="Parvez Hasan"/>
    <x v="3"/>
    <n v="7"/>
    <n v="30000"/>
    <n v="210000"/>
  </r>
  <r>
    <x v="5"/>
    <s v="Nabila Sultana"/>
    <x v="0"/>
    <n v="10"/>
    <n v="70000"/>
    <n v="700000"/>
  </r>
  <r>
    <x v="1"/>
    <s v="Arif Hossain"/>
    <x v="1"/>
    <n v="5"/>
    <n v="50000"/>
    <n v="250000"/>
  </r>
  <r>
    <x v="0"/>
    <s v="Oishi Das"/>
    <x v="2"/>
    <n v="8"/>
    <n v="20000"/>
    <n v="160000"/>
  </r>
  <r>
    <x v="3"/>
    <s v="Parvez Hasan"/>
    <x v="3"/>
    <n v="6"/>
    <n v="30000"/>
    <n v="180000"/>
  </r>
  <r>
    <x v="4"/>
    <s v="Nabila Sultana"/>
    <x v="0"/>
    <n v="7"/>
    <n v="70000"/>
    <n v="490000"/>
  </r>
  <r>
    <x v="5"/>
    <s v="Eva Karim"/>
    <x v="0"/>
    <n v="8"/>
    <n v="70000"/>
    <n v="560000"/>
  </r>
  <r>
    <x v="1"/>
    <s v="Farhan Islam"/>
    <x v="1"/>
    <n v="6"/>
    <n v="50000"/>
    <n v="300000"/>
  </r>
  <r>
    <x v="2"/>
    <s v="Parvez Hasan"/>
    <x v="2"/>
    <n v="10"/>
    <n v="20000"/>
    <n v="200000"/>
  </r>
  <r>
    <x v="3"/>
    <s v="Arif Hossain"/>
    <x v="3"/>
    <n v="20"/>
    <n v="30000"/>
    <n v="600000"/>
  </r>
  <r>
    <x v="0"/>
    <s v="Eva Karim"/>
    <x v="0"/>
    <n v="4"/>
    <n v="70000"/>
    <n v="280000"/>
  </r>
  <r>
    <x v="5"/>
    <s v="Farhan Islam"/>
    <x v="1"/>
    <n v="9"/>
    <n v="50000"/>
    <n v="450000"/>
  </r>
  <r>
    <x v="1"/>
    <s v="Eva Karim"/>
    <x v="2"/>
    <n v="5"/>
    <n v="20000"/>
    <n v="100000"/>
  </r>
  <r>
    <x v="0"/>
    <s v="Farhan Islam"/>
    <x v="3"/>
    <n v="15"/>
    <n v="30000"/>
    <n v="450000"/>
  </r>
  <r>
    <x v="3"/>
    <s v="Parvez Hasan"/>
    <x v="0"/>
    <n v="7"/>
    <n v="70000"/>
    <n v="490000"/>
  </r>
  <r>
    <x v="4"/>
    <s v="Nabila Sultana"/>
    <x v="1"/>
    <n v="11"/>
    <n v="50000"/>
    <n v="550000"/>
  </r>
  <r>
    <x v="5"/>
    <s v="Arif Hossain"/>
    <x v="2"/>
    <n v="12"/>
    <n v="20000"/>
    <n v="240000"/>
  </r>
  <r>
    <x v="1"/>
    <s v="Arif Hossain"/>
    <x v="3"/>
    <n v="10"/>
    <n v="30000"/>
    <n v="300000"/>
  </r>
  <r>
    <x v="2"/>
    <s v="Oishi Das"/>
    <x v="0"/>
    <n v="9"/>
    <n v="70000"/>
    <n v="630000"/>
  </r>
  <r>
    <x v="3"/>
    <s v="Parvez Hasan"/>
    <x v="1"/>
    <n v="8"/>
    <n v="50000"/>
    <n v="400000"/>
  </r>
  <r>
    <x v="4"/>
    <s v="Nabila Sultana"/>
    <x v="2"/>
    <n v="11"/>
    <n v="20000"/>
    <n v="220000"/>
  </r>
  <r>
    <x v="0"/>
    <s v="Eva Karim"/>
    <x v="3"/>
    <n v="14"/>
    <n v="30000"/>
    <n v="420000"/>
  </r>
  <r>
    <x v="1"/>
    <s v="Farhan Islam"/>
    <x v="0"/>
    <n v="10"/>
    <n v="70000"/>
    <n v="700000"/>
  </r>
  <r>
    <x v="2"/>
    <s v="Parvez Hasan"/>
    <x v="1"/>
    <n v="9"/>
    <n v="50000"/>
    <n v="450000"/>
  </r>
  <r>
    <x v="3"/>
    <s v="Nabila Sultana"/>
    <x v="2"/>
    <n v="13"/>
    <n v="20000"/>
    <n v="260000"/>
  </r>
  <r>
    <x v="4"/>
    <s v="Eva Karim"/>
    <x v="3"/>
    <n v="8"/>
    <n v="30000"/>
    <n v="240000"/>
  </r>
  <r>
    <x v="5"/>
    <s v="Farhan Islam"/>
    <x v="0"/>
    <n v="12"/>
    <n v="70000"/>
    <n v="840000"/>
  </r>
  <r>
    <x v="1"/>
    <s v="Parvez Hasan"/>
    <x v="1"/>
    <n v="7"/>
    <n v="50000"/>
    <n v="350000"/>
  </r>
  <r>
    <x v="2"/>
    <s v="Nabila Sultana"/>
    <x v="2"/>
    <n v="9"/>
    <n v="20000"/>
    <n v="180000"/>
  </r>
  <r>
    <x v="0"/>
    <s v="Arif Hossain"/>
    <x v="3"/>
    <n v="12"/>
    <n v="30000"/>
    <n v="360000"/>
  </r>
  <r>
    <x v="4"/>
    <s v="Oishi Das"/>
    <x v="0"/>
    <n v="5"/>
    <n v="70000"/>
    <n v="350000"/>
  </r>
  <r>
    <x v="5"/>
    <s v="Arif Hossain"/>
    <x v="0"/>
    <n v="12"/>
    <n v="70000"/>
    <n v="840000"/>
  </r>
  <r>
    <x v="1"/>
    <s v="Arif Hossain"/>
    <x v="1"/>
    <n v="8"/>
    <n v="50000"/>
    <n v="400000"/>
  </r>
  <r>
    <x v="2"/>
    <s v="Eva Karim"/>
    <x v="2"/>
    <n v="7"/>
    <n v="20000"/>
    <n v="140000"/>
  </r>
  <r>
    <x v="3"/>
    <s v="Farhan Islam"/>
    <x v="3"/>
    <n v="9"/>
    <n v="30000"/>
    <n v="270000"/>
  </r>
  <r>
    <x v="4"/>
    <s v="Eva Karim"/>
    <x v="0"/>
    <n v="6"/>
    <n v="70000"/>
    <n v="420000"/>
  </r>
  <r>
    <x v="0"/>
    <s v="Farhan Islam"/>
    <x v="1"/>
    <n v="10"/>
    <n v="50000"/>
    <n v="500000"/>
  </r>
  <r>
    <x v="1"/>
    <s v="Parvez Hasan"/>
    <x v="2"/>
    <n v="8"/>
    <n v="20000"/>
    <n v="160000"/>
  </r>
  <r>
    <x v="0"/>
    <s v="Nabila Sultana"/>
    <x v="3"/>
    <n v="13"/>
    <n v="30000"/>
    <n v="390000"/>
  </r>
  <r>
    <x v="3"/>
    <s v="Arif Hossain"/>
    <x v="0"/>
    <n v="9"/>
    <n v="70000"/>
    <n v="630000"/>
  </r>
  <r>
    <x v="4"/>
    <s v="Parvez Hasan"/>
    <x v="1"/>
    <n v="5"/>
    <n v="50000"/>
    <n v="250000"/>
  </r>
  <r>
    <x v="5"/>
    <s v="Oishi Das"/>
    <x v="2"/>
    <n v="11"/>
    <n v="20000"/>
    <n v="220000"/>
  </r>
  <r>
    <x v="1"/>
    <s v="Parvez Hasan"/>
    <x v="3"/>
    <n v="14"/>
    <n v="30000"/>
    <n v="420000"/>
  </r>
  <r>
    <x v="2"/>
    <s v="Nabila Sultana"/>
    <x v="0"/>
    <n v="10"/>
    <n v="70000"/>
    <n v="700000"/>
  </r>
  <r>
    <x v="3"/>
    <s v="Eva Karim"/>
    <x v="1"/>
    <n v="6"/>
    <n v="50000"/>
    <n v="300000"/>
  </r>
  <r>
    <x v="0"/>
    <s v="Farhan Islam"/>
    <x v="2"/>
    <n v="8"/>
    <n v="20000"/>
    <n v="160000"/>
  </r>
  <r>
    <x v="5"/>
    <s v="Parvez Hasan"/>
    <x v="3"/>
    <n v="12"/>
    <n v="30000"/>
    <n v="360000"/>
  </r>
  <r>
    <x v="1"/>
    <s v="Nabila Sultana"/>
    <x v="0"/>
    <n v="9"/>
    <n v="70000"/>
    <n v="630000"/>
  </r>
  <r>
    <x v="0"/>
    <s v="Oishi Das"/>
    <x v="1"/>
    <n v="7"/>
    <n v="50000"/>
    <n v="350000"/>
  </r>
  <r>
    <x v="3"/>
    <s v="Parvez Hasan"/>
    <x v="2"/>
    <n v="14"/>
    <n v="20000"/>
    <n v="280000"/>
  </r>
  <r>
    <x v="4"/>
    <s v="Nabila Sultana"/>
    <x v="3"/>
    <n v="8"/>
    <n v="30000"/>
    <n v="240000"/>
  </r>
  <r>
    <x v="5"/>
    <s v="Eva Karim"/>
    <x v="0"/>
    <n v="11"/>
    <n v="70000"/>
    <n v="770000"/>
  </r>
  <r>
    <x v="0"/>
    <s v="Farhan Islam"/>
    <x v="1"/>
    <n v="5"/>
    <n v="50000"/>
    <n v="250000"/>
  </r>
  <r>
    <x v="2"/>
    <s v="Parvez Hasan"/>
    <x v="2"/>
    <n v="10"/>
    <n v="20000"/>
    <n v="200000"/>
  </r>
  <r>
    <x v="3"/>
    <s v="Nabila Sultana"/>
    <x v="3"/>
    <n v="9"/>
    <n v="30000"/>
    <n v="270000"/>
  </r>
  <r>
    <x v="4"/>
    <s v="Farhan Islam"/>
    <x v="0"/>
    <n v="10"/>
    <n v="70000"/>
    <n v="700000"/>
  </r>
  <r>
    <x v="0"/>
    <s v="Nabila Sultana"/>
    <x v="3"/>
    <n v="5"/>
    <n v="30000"/>
    <n v="150000"/>
  </r>
</pivotCacheRecords>
</file>

<file path=xl/pivotCache/pivotCacheRecords2.xml><?xml version="1.0" encoding="utf-8"?>
<pivotCacheRecords xmlns="http://schemas.openxmlformats.org/spreadsheetml/2006/main" xmlns:r="http://schemas.openxmlformats.org/officeDocument/2006/relationships" count="76">
  <r>
    <x v="0"/>
    <x v="0"/>
    <x v="0"/>
    <x v="0"/>
    <n v="5"/>
    <n v="70000"/>
    <n v="350000"/>
  </r>
  <r>
    <x v="1"/>
    <x v="1"/>
    <x v="1"/>
    <x v="1"/>
    <n v="10"/>
    <n v="50000"/>
    <n v="500000"/>
  </r>
  <r>
    <x v="2"/>
    <x v="2"/>
    <x v="2"/>
    <x v="2"/>
    <n v="7"/>
    <n v="20000"/>
    <n v="140000"/>
  </r>
  <r>
    <x v="3"/>
    <x v="3"/>
    <x v="3"/>
    <x v="3"/>
    <n v="15"/>
    <n v="30000"/>
    <n v="450000"/>
  </r>
  <r>
    <x v="4"/>
    <x v="4"/>
    <x v="4"/>
    <x v="0"/>
    <n v="3"/>
    <n v="70000"/>
    <n v="210000"/>
  </r>
  <r>
    <x v="5"/>
    <x v="5"/>
    <x v="5"/>
    <x v="1"/>
    <n v="6"/>
    <n v="50000"/>
    <n v="300000"/>
  </r>
  <r>
    <x v="6"/>
    <x v="1"/>
    <x v="2"/>
    <x v="2"/>
    <n v="4"/>
    <n v="20000"/>
    <n v="80000"/>
  </r>
  <r>
    <x v="7"/>
    <x v="2"/>
    <x v="3"/>
    <x v="3"/>
    <n v="10"/>
    <n v="30000"/>
    <n v="300000"/>
  </r>
  <r>
    <x v="8"/>
    <x v="0"/>
    <x v="0"/>
    <x v="0"/>
    <n v="8"/>
    <n v="70000"/>
    <n v="560000"/>
  </r>
  <r>
    <x v="9"/>
    <x v="4"/>
    <x v="0"/>
    <x v="1"/>
    <n v="12"/>
    <n v="50000"/>
    <n v="600000"/>
  </r>
  <r>
    <x v="10"/>
    <x v="5"/>
    <x v="1"/>
    <x v="2"/>
    <n v="9"/>
    <n v="20000"/>
    <n v="180000"/>
  </r>
  <r>
    <x v="11"/>
    <x v="1"/>
    <x v="2"/>
    <x v="3"/>
    <n v="5"/>
    <n v="30000"/>
    <n v="150000"/>
  </r>
  <r>
    <x v="12"/>
    <x v="2"/>
    <x v="3"/>
    <x v="0"/>
    <n v="11"/>
    <n v="70000"/>
    <n v="770000"/>
  </r>
  <r>
    <x v="13"/>
    <x v="3"/>
    <x v="4"/>
    <x v="1"/>
    <n v="7"/>
    <n v="50000"/>
    <n v="350000"/>
  </r>
  <r>
    <x v="14"/>
    <x v="4"/>
    <x v="5"/>
    <x v="2"/>
    <n v="6"/>
    <n v="20000"/>
    <n v="120000"/>
  </r>
  <r>
    <x v="15"/>
    <x v="5"/>
    <x v="2"/>
    <x v="3"/>
    <n v="13"/>
    <n v="30000"/>
    <n v="390000"/>
  </r>
  <r>
    <x v="16"/>
    <x v="0"/>
    <x v="3"/>
    <x v="0"/>
    <n v="9"/>
    <n v="70000"/>
    <n v="630000"/>
  </r>
  <r>
    <x v="17"/>
    <x v="2"/>
    <x v="4"/>
    <x v="1"/>
    <n v="8"/>
    <n v="50000"/>
    <n v="400000"/>
  </r>
  <r>
    <x v="18"/>
    <x v="3"/>
    <x v="5"/>
    <x v="2"/>
    <n v="14"/>
    <n v="20000"/>
    <n v="280000"/>
  </r>
  <r>
    <x v="19"/>
    <x v="4"/>
    <x v="2"/>
    <x v="3"/>
    <n v="7"/>
    <n v="30000"/>
    <n v="210000"/>
  </r>
  <r>
    <x v="20"/>
    <x v="5"/>
    <x v="3"/>
    <x v="0"/>
    <n v="10"/>
    <n v="70000"/>
    <n v="700000"/>
  </r>
  <r>
    <x v="21"/>
    <x v="1"/>
    <x v="0"/>
    <x v="1"/>
    <n v="5"/>
    <n v="50000"/>
    <n v="250000"/>
  </r>
  <r>
    <x v="22"/>
    <x v="0"/>
    <x v="1"/>
    <x v="2"/>
    <n v="8"/>
    <n v="20000"/>
    <n v="160000"/>
  </r>
  <r>
    <x v="23"/>
    <x v="3"/>
    <x v="2"/>
    <x v="3"/>
    <n v="6"/>
    <n v="30000"/>
    <n v="180000"/>
  </r>
  <r>
    <x v="24"/>
    <x v="4"/>
    <x v="3"/>
    <x v="0"/>
    <n v="7"/>
    <n v="70000"/>
    <n v="490000"/>
  </r>
  <r>
    <x v="25"/>
    <x v="5"/>
    <x v="4"/>
    <x v="0"/>
    <n v="8"/>
    <n v="70000"/>
    <n v="560000"/>
  </r>
  <r>
    <x v="26"/>
    <x v="1"/>
    <x v="5"/>
    <x v="1"/>
    <n v="6"/>
    <n v="50000"/>
    <n v="300000"/>
  </r>
  <r>
    <x v="27"/>
    <x v="2"/>
    <x v="2"/>
    <x v="2"/>
    <n v="10"/>
    <n v="20000"/>
    <n v="200000"/>
  </r>
  <r>
    <x v="28"/>
    <x v="3"/>
    <x v="0"/>
    <x v="3"/>
    <n v="20"/>
    <n v="30000"/>
    <n v="600000"/>
  </r>
  <r>
    <x v="29"/>
    <x v="0"/>
    <x v="4"/>
    <x v="0"/>
    <n v="4"/>
    <n v="70000"/>
    <n v="280000"/>
  </r>
  <r>
    <x v="30"/>
    <x v="5"/>
    <x v="5"/>
    <x v="1"/>
    <n v="9"/>
    <n v="50000"/>
    <n v="450000"/>
  </r>
  <r>
    <x v="31"/>
    <x v="1"/>
    <x v="4"/>
    <x v="2"/>
    <n v="5"/>
    <n v="20000"/>
    <n v="100000"/>
  </r>
  <r>
    <x v="32"/>
    <x v="0"/>
    <x v="5"/>
    <x v="3"/>
    <n v="15"/>
    <n v="30000"/>
    <n v="450000"/>
  </r>
  <r>
    <x v="33"/>
    <x v="3"/>
    <x v="2"/>
    <x v="0"/>
    <n v="7"/>
    <n v="70000"/>
    <n v="490000"/>
  </r>
  <r>
    <x v="34"/>
    <x v="4"/>
    <x v="3"/>
    <x v="1"/>
    <n v="11"/>
    <n v="50000"/>
    <n v="550000"/>
  </r>
  <r>
    <x v="35"/>
    <x v="5"/>
    <x v="0"/>
    <x v="2"/>
    <n v="12"/>
    <n v="20000"/>
    <n v="240000"/>
  </r>
  <r>
    <x v="36"/>
    <x v="1"/>
    <x v="0"/>
    <x v="3"/>
    <n v="10"/>
    <n v="30000"/>
    <n v="300000"/>
  </r>
  <r>
    <x v="37"/>
    <x v="2"/>
    <x v="1"/>
    <x v="0"/>
    <n v="9"/>
    <n v="70000"/>
    <n v="630000"/>
  </r>
  <r>
    <x v="38"/>
    <x v="3"/>
    <x v="2"/>
    <x v="1"/>
    <n v="8"/>
    <n v="50000"/>
    <n v="400000"/>
  </r>
  <r>
    <x v="39"/>
    <x v="4"/>
    <x v="3"/>
    <x v="2"/>
    <n v="11"/>
    <n v="20000"/>
    <n v="220000"/>
  </r>
  <r>
    <x v="40"/>
    <x v="0"/>
    <x v="4"/>
    <x v="3"/>
    <n v="14"/>
    <n v="30000"/>
    <n v="420000"/>
  </r>
  <r>
    <x v="41"/>
    <x v="1"/>
    <x v="5"/>
    <x v="0"/>
    <n v="10"/>
    <n v="70000"/>
    <n v="700000"/>
  </r>
  <r>
    <x v="42"/>
    <x v="2"/>
    <x v="2"/>
    <x v="1"/>
    <n v="9"/>
    <n v="50000"/>
    <n v="450000"/>
  </r>
  <r>
    <x v="43"/>
    <x v="3"/>
    <x v="3"/>
    <x v="2"/>
    <n v="13"/>
    <n v="20000"/>
    <n v="260000"/>
  </r>
  <r>
    <x v="44"/>
    <x v="4"/>
    <x v="4"/>
    <x v="3"/>
    <n v="8"/>
    <n v="30000"/>
    <n v="240000"/>
  </r>
  <r>
    <x v="45"/>
    <x v="5"/>
    <x v="5"/>
    <x v="0"/>
    <n v="12"/>
    <n v="70000"/>
    <n v="840000"/>
  </r>
  <r>
    <x v="46"/>
    <x v="1"/>
    <x v="2"/>
    <x v="1"/>
    <n v="7"/>
    <n v="50000"/>
    <n v="350000"/>
  </r>
  <r>
    <x v="47"/>
    <x v="2"/>
    <x v="3"/>
    <x v="2"/>
    <n v="9"/>
    <n v="20000"/>
    <n v="180000"/>
  </r>
  <r>
    <x v="48"/>
    <x v="0"/>
    <x v="0"/>
    <x v="3"/>
    <n v="12"/>
    <n v="30000"/>
    <n v="360000"/>
  </r>
  <r>
    <x v="49"/>
    <x v="4"/>
    <x v="1"/>
    <x v="0"/>
    <n v="5"/>
    <n v="70000"/>
    <n v="350000"/>
  </r>
  <r>
    <x v="50"/>
    <x v="5"/>
    <x v="0"/>
    <x v="0"/>
    <n v="12"/>
    <n v="70000"/>
    <n v="840000"/>
  </r>
  <r>
    <x v="51"/>
    <x v="1"/>
    <x v="0"/>
    <x v="1"/>
    <n v="8"/>
    <n v="50000"/>
    <n v="400000"/>
  </r>
  <r>
    <x v="52"/>
    <x v="2"/>
    <x v="4"/>
    <x v="2"/>
    <n v="7"/>
    <n v="20000"/>
    <n v="140000"/>
  </r>
  <r>
    <x v="53"/>
    <x v="3"/>
    <x v="5"/>
    <x v="3"/>
    <n v="9"/>
    <n v="30000"/>
    <n v="270000"/>
  </r>
  <r>
    <x v="54"/>
    <x v="4"/>
    <x v="4"/>
    <x v="0"/>
    <n v="6"/>
    <n v="70000"/>
    <n v="420000"/>
  </r>
  <r>
    <x v="55"/>
    <x v="0"/>
    <x v="5"/>
    <x v="1"/>
    <n v="10"/>
    <n v="50000"/>
    <n v="500000"/>
  </r>
  <r>
    <x v="56"/>
    <x v="1"/>
    <x v="2"/>
    <x v="2"/>
    <n v="8"/>
    <n v="20000"/>
    <n v="160000"/>
  </r>
  <r>
    <x v="57"/>
    <x v="0"/>
    <x v="3"/>
    <x v="3"/>
    <n v="13"/>
    <n v="30000"/>
    <n v="390000"/>
  </r>
  <r>
    <x v="58"/>
    <x v="3"/>
    <x v="0"/>
    <x v="0"/>
    <n v="9"/>
    <n v="70000"/>
    <n v="630000"/>
  </r>
  <r>
    <x v="59"/>
    <x v="4"/>
    <x v="2"/>
    <x v="1"/>
    <n v="5"/>
    <n v="50000"/>
    <n v="250000"/>
  </r>
  <r>
    <x v="60"/>
    <x v="5"/>
    <x v="1"/>
    <x v="2"/>
    <n v="11"/>
    <n v="20000"/>
    <n v="220000"/>
  </r>
  <r>
    <x v="61"/>
    <x v="1"/>
    <x v="2"/>
    <x v="3"/>
    <n v="14"/>
    <n v="30000"/>
    <n v="420000"/>
  </r>
  <r>
    <x v="62"/>
    <x v="2"/>
    <x v="3"/>
    <x v="0"/>
    <n v="10"/>
    <n v="70000"/>
    <n v="700000"/>
  </r>
  <r>
    <x v="63"/>
    <x v="3"/>
    <x v="4"/>
    <x v="1"/>
    <n v="6"/>
    <n v="50000"/>
    <n v="300000"/>
  </r>
  <r>
    <x v="64"/>
    <x v="0"/>
    <x v="5"/>
    <x v="2"/>
    <n v="8"/>
    <n v="20000"/>
    <n v="160000"/>
  </r>
  <r>
    <x v="65"/>
    <x v="5"/>
    <x v="2"/>
    <x v="3"/>
    <n v="12"/>
    <n v="30000"/>
    <n v="360000"/>
  </r>
  <r>
    <x v="66"/>
    <x v="1"/>
    <x v="3"/>
    <x v="0"/>
    <n v="9"/>
    <n v="70000"/>
    <n v="630000"/>
  </r>
  <r>
    <x v="67"/>
    <x v="0"/>
    <x v="1"/>
    <x v="1"/>
    <n v="7"/>
    <n v="50000"/>
    <n v="350000"/>
  </r>
  <r>
    <x v="68"/>
    <x v="3"/>
    <x v="2"/>
    <x v="2"/>
    <n v="14"/>
    <n v="20000"/>
    <n v="280000"/>
  </r>
  <r>
    <x v="69"/>
    <x v="4"/>
    <x v="3"/>
    <x v="3"/>
    <n v="8"/>
    <n v="30000"/>
    <n v="240000"/>
  </r>
  <r>
    <x v="70"/>
    <x v="5"/>
    <x v="4"/>
    <x v="0"/>
    <n v="11"/>
    <n v="70000"/>
    <n v="770000"/>
  </r>
  <r>
    <x v="71"/>
    <x v="0"/>
    <x v="5"/>
    <x v="1"/>
    <n v="5"/>
    <n v="50000"/>
    <n v="250000"/>
  </r>
  <r>
    <x v="72"/>
    <x v="2"/>
    <x v="2"/>
    <x v="2"/>
    <n v="10"/>
    <n v="20000"/>
    <n v="200000"/>
  </r>
  <r>
    <x v="73"/>
    <x v="3"/>
    <x v="3"/>
    <x v="3"/>
    <n v="9"/>
    <n v="30000"/>
    <n v="270000"/>
  </r>
  <r>
    <x v="74"/>
    <x v="4"/>
    <x v="5"/>
    <x v="0"/>
    <n v="10"/>
    <n v="70000"/>
    <n v="700000"/>
  </r>
  <r>
    <x v="75"/>
    <x v="0"/>
    <x v="3"/>
    <x v="3"/>
    <n v="5"/>
    <n v="30000"/>
    <n v="1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 firstHeaderRow="1" firstDataRow="1" firstDataCol="1"/>
  <pivotFields count="6">
    <pivotField showAll="0"/>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2"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09:E118"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91:B96"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 Rep">
  <pivotTables>
    <pivotTable tabId="5" name="PivotTable5"/>
    <pivotTable tabId="1" name="PivotTable6"/>
  </pivotTables>
  <data>
    <tabular pivotCacheId="1">
      <items count="6">
        <i x="0" s="1"/>
        <i x="4"/>
        <i x="5"/>
        <i x="3"/>
        <i x="2"/>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5" name="PivotTable5"/>
    <pivotTable tabId="1" name="PivotTable6"/>
  </pivotTables>
  <data>
    <tabular pivotCacheId="1">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00000000-0014-0000-FFFF-FFFF01000000}" cache="Slicer_Sales_Rep" caption="Sales Rep" rowHeight="241300"/>
  <slicer name="Product" xr10:uid="{00000000-0014-0000-FFFF-FFFF02000000}"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4"/>
  <sheetViews>
    <sheetView topLeftCell="A117" zoomScale="85" zoomScaleNormal="85" workbookViewId="0">
      <selection activeCell="K118" sqref="K118:M124"/>
    </sheetView>
  </sheetViews>
  <sheetFormatPr defaultRowHeight="15"/>
  <cols>
    <col min="1" max="1" width="14.5703125" customWidth="1"/>
    <col min="2" max="2" width="10.7109375" customWidth="1"/>
    <col min="3" max="3" width="10.28515625" customWidth="1"/>
    <col min="4" max="4" width="10.7109375" customWidth="1"/>
    <col min="5" max="5" width="10.42578125" customWidth="1"/>
    <col min="7" max="7" width="14.85546875" customWidth="1"/>
    <col min="8" max="8" width="12.85546875" customWidth="1"/>
    <col min="11" max="11" width="9.140625" customWidth="1"/>
    <col min="12" max="12" width="15.5703125" customWidth="1"/>
    <col min="13" max="13" width="13.140625" customWidth="1"/>
    <col min="14" max="14" width="11" customWidth="1"/>
    <col min="15" max="15" width="10.7109375" customWidth="1"/>
    <col min="16" max="16" width="10.85546875" customWidth="1"/>
  </cols>
  <sheetData>
    <row r="1" spans="1:16">
      <c r="B1" s="2"/>
      <c r="C1" s="3"/>
      <c r="D1" s="3"/>
      <c r="E1" s="3"/>
      <c r="F1" s="3"/>
      <c r="G1" s="3"/>
      <c r="H1" s="3"/>
      <c r="I1" s="3"/>
    </row>
    <row r="2" spans="1:16">
      <c r="A2" s="42" t="s">
        <v>36</v>
      </c>
      <c r="B2" s="43"/>
      <c r="C2" s="43"/>
      <c r="D2" s="3"/>
      <c r="E2" s="3"/>
      <c r="F2" s="3"/>
      <c r="G2" s="3"/>
      <c r="H2" s="3"/>
      <c r="I2" s="3"/>
    </row>
    <row r="3" spans="1:16">
      <c r="A3" s="43"/>
      <c r="B3" s="43"/>
      <c r="C3" s="43"/>
      <c r="D3" s="3"/>
      <c r="E3" s="3"/>
      <c r="F3" s="3"/>
      <c r="G3" s="3"/>
      <c r="H3" s="3"/>
      <c r="I3" s="3"/>
    </row>
    <row r="4" spans="1:16">
      <c r="B4" s="2"/>
      <c r="C4" s="3"/>
      <c r="D4" s="3"/>
      <c r="E4" s="3"/>
      <c r="F4" s="3"/>
      <c r="G4" s="3"/>
      <c r="H4" s="3"/>
      <c r="I4" s="3"/>
    </row>
    <row r="5" spans="1:16">
      <c r="A5" s="45" t="s">
        <v>0</v>
      </c>
      <c r="B5" s="45"/>
      <c r="C5" s="45"/>
      <c r="D5" s="45"/>
      <c r="E5" s="45"/>
      <c r="F5" s="45"/>
      <c r="G5" s="45"/>
      <c r="H5" s="16"/>
      <c r="I5" s="16"/>
      <c r="J5" s="21"/>
      <c r="K5" s="22"/>
      <c r="L5" s="3"/>
      <c r="M5" s="3"/>
      <c r="N5" s="3"/>
      <c r="O5" s="3"/>
      <c r="P5" s="3"/>
    </row>
    <row r="6" spans="1:16">
      <c r="A6" s="45"/>
      <c r="B6" s="45"/>
      <c r="C6" s="45"/>
      <c r="D6" s="45"/>
      <c r="E6" s="45"/>
      <c r="F6" s="45"/>
      <c r="G6" s="45"/>
      <c r="H6" s="16"/>
      <c r="I6" s="16"/>
      <c r="K6" s="44"/>
      <c r="L6" s="44"/>
      <c r="M6" s="44"/>
      <c r="N6" s="44"/>
      <c r="O6" s="44"/>
      <c r="P6" s="44"/>
    </row>
    <row r="7" spans="1:16" ht="45">
      <c r="A7" s="1" t="s">
        <v>1</v>
      </c>
      <c r="B7" s="1" t="s">
        <v>2</v>
      </c>
      <c r="C7" s="1" t="s">
        <v>3</v>
      </c>
      <c r="D7" s="1" t="s">
        <v>4</v>
      </c>
      <c r="E7" s="1" t="s">
        <v>5</v>
      </c>
      <c r="F7" s="1" t="s">
        <v>6</v>
      </c>
      <c r="G7" s="1" t="s">
        <v>7</v>
      </c>
      <c r="H7" s="1"/>
      <c r="I7" s="1"/>
      <c r="K7" s="44"/>
      <c r="L7" s="44"/>
      <c r="M7" s="44"/>
      <c r="N7" s="44"/>
      <c r="O7" s="44"/>
      <c r="P7" s="44"/>
    </row>
    <row r="8" spans="1:16" ht="30">
      <c r="A8" s="2">
        <v>45296</v>
      </c>
      <c r="B8" s="3" t="s">
        <v>8</v>
      </c>
      <c r="C8" s="3" t="s">
        <v>9</v>
      </c>
      <c r="D8" s="3" t="s">
        <v>10</v>
      </c>
      <c r="E8" s="3">
        <v>5</v>
      </c>
      <c r="F8" s="3">
        <v>70000</v>
      </c>
      <c r="G8" s="3">
        <f>E8*F8</f>
        <v>350000</v>
      </c>
      <c r="H8" s="3"/>
      <c r="I8" s="3"/>
      <c r="K8" s="17"/>
      <c r="L8" s="1"/>
      <c r="M8" s="1"/>
      <c r="N8" s="1"/>
      <c r="O8" s="1"/>
      <c r="P8" s="1"/>
    </row>
    <row r="9" spans="1:16">
      <c r="A9" s="2">
        <v>45297</v>
      </c>
      <c r="B9" s="3" t="s">
        <v>11</v>
      </c>
      <c r="C9" s="3" t="s">
        <v>12</v>
      </c>
      <c r="D9" s="3" t="s">
        <v>13</v>
      </c>
      <c r="E9" s="3">
        <v>10</v>
      </c>
      <c r="F9" s="3">
        <v>50000</v>
      </c>
      <c r="G9" s="3">
        <f t="shared" ref="G9:G72" si="0">E9*F9</f>
        <v>500000</v>
      </c>
      <c r="H9" s="3"/>
      <c r="I9" s="3"/>
      <c r="K9" s="6"/>
      <c r="L9" s="3"/>
      <c r="M9" s="3"/>
      <c r="N9" s="3"/>
      <c r="O9" s="3"/>
      <c r="P9" s="3"/>
    </row>
    <row r="10" spans="1:16" ht="30">
      <c r="A10" s="2">
        <v>45298</v>
      </c>
      <c r="B10" s="3" t="s">
        <v>14</v>
      </c>
      <c r="C10" s="3" t="s">
        <v>15</v>
      </c>
      <c r="D10" s="3" t="s">
        <v>16</v>
      </c>
      <c r="E10" s="3">
        <v>7</v>
      </c>
      <c r="F10" s="3">
        <v>20000</v>
      </c>
      <c r="G10" s="3">
        <f t="shared" si="0"/>
        <v>140000</v>
      </c>
      <c r="H10" s="3"/>
      <c r="I10" s="3"/>
      <c r="K10" s="6"/>
      <c r="L10" s="3"/>
      <c r="M10" s="3"/>
      <c r="N10" s="3"/>
      <c r="O10" s="3"/>
      <c r="P10" s="3"/>
    </row>
    <row r="11" spans="1:16" ht="30">
      <c r="A11" s="2">
        <v>45299</v>
      </c>
      <c r="B11" s="3" t="s">
        <v>17</v>
      </c>
      <c r="C11" s="3" t="s">
        <v>18</v>
      </c>
      <c r="D11" s="3" t="s">
        <v>19</v>
      </c>
      <c r="E11" s="3">
        <v>15</v>
      </c>
      <c r="F11" s="3">
        <v>30000</v>
      </c>
      <c r="G11" s="3">
        <f t="shared" si="0"/>
        <v>450000</v>
      </c>
      <c r="H11" s="3"/>
      <c r="I11" s="3"/>
      <c r="K11" s="6"/>
      <c r="L11" s="3"/>
      <c r="M11" s="3"/>
      <c r="N11" s="3"/>
      <c r="O11" s="3"/>
      <c r="P11" s="3"/>
    </row>
    <row r="12" spans="1:16">
      <c r="A12" s="2">
        <v>45300</v>
      </c>
      <c r="B12" s="3" t="s">
        <v>20</v>
      </c>
      <c r="C12" s="3" t="s">
        <v>21</v>
      </c>
      <c r="D12" s="3" t="s">
        <v>10</v>
      </c>
      <c r="E12" s="3">
        <v>3</v>
      </c>
      <c r="F12" s="3">
        <v>70000</v>
      </c>
      <c r="G12" s="3">
        <f t="shared" si="0"/>
        <v>210000</v>
      </c>
      <c r="H12" s="3"/>
      <c r="I12" s="3"/>
      <c r="K12" s="6"/>
      <c r="L12" s="3"/>
      <c r="M12" s="3"/>
      <c r="N12" s="3"/>
      <c r="O12" s="3"/>
      <c r="P12" s="3"/>
    </row>
    <row r="13" spans="1:16" ht="30">
      <c r="A13" s="2">
        <v>45301</v>
      </c>
      <c r="B13" s="3" t="s">
        <v>22</v>
      </c>
      <c r="C13" s="3" t="s">
        <v>23</v>
      </c>
      <c r="D13" s="3" t="s">
        <v>13</v>
      </c>
      <c r="E13" s="3">
        <v>6</v>
      </c>
      <c r="F13" s="3">
        <v>50000</v>
      </c>
      <c r="G13" s="3">
        <f t="shared" si="0"/>
        <v>300000</v>
      </c>
      <c r="H13" s="3"/>
      <c r="I13" s="3"/>
      <c r="K13" s="6"/>
      <c r="L13" s="3"/>
      <c r="M13" s="3"/>
      <c r="N13" s="3"/>
      <c r="O13" s="3"/>
      <c r="P13" s="3"/>
    </row>
    <row r="14" spans="1:16" ht="30">
      <c r="A14" s="2">
        <v>45302</v>
      </c>
      <c r="B14" s="3" t="s">
        <v>11</v>
      </c>
      <c r="C14" s="3" t="s">
        <v>15</v>
      </c>
      <c r="D14" s="3" t="s">
        <v>16</v>
      </c>
      <c r="E14" s="3">
        <v>4</v>
      </c>
      <c r="F14" s="3">
        <v>20000</v>
      </c>
      <c r="G14" s="3">
        <f t="shared" si="0"/>
        <v>80000</v>
      </c>
      <c r="H14" s="3"/>
      <c r="I14" s="3"/>
      <c r="K14" s="6"/>
      <c r="L14" s="3"/>
      <c r="M14" s="3"/>
      <c r="N14" s="3"/>
      <c r="O14" s="3"/>
      <c r="P14" s="3"/>
    </row>
    <row r="15" spans="1:16" ht="30">
      <c r="A15" s="2">
        <v>45303</v>
      </c>
      <c r="B15" s="3" t="s">
        <v>14</v>
      </c>
      <c r="C15" s="3" t="s">
        <v>18</v>
      </c>
      <c r="D15" s="3" t="s">
        <v>19</v>
      </c>
      <c r="E15" s="3">
        <v>10</v>
      </c>
      <c r="F15" s="3">
        <v>30000</v>
      </c>
      <c r="G15" s="3">
        <f t="shared" si="0"/>
        <v>300000</v>
      </c>
      <c r="H15" s="3"/>
      <c r="I15" s="3"/>
    </row>
    <row r="16" spans="1:16" ht="30">
      <c r="A16" s="2">
        <v>45304</v>
      </c>
      <c r="B16" s="3" t="s">
        <v>8</v>
      </c>
      <c r="C16" s="3" t="s">
        <v>9</v>
      </c>
      <c r="D16" s="3" t="s">
        <v>10</v>
      </c>
      <c r="E16" s="3">
        <v>8</v>
      </c>
      <c r="F16" s="3">
        <v>70000</v>
      </c>
      <c r="G16" s="3">
        <f t="shared" si="0"/>
        <v>560000</v>
      </c>
      <c r="H16" s="3"/>
      <c r="I16" s="3"/>
      <c r="K16" s="6"/>
      <c r="L16" s="19"/>
      <c r="M16" s="3"/>
      <c r="N16" s="3"/>
    </row>
    <row r="17" spans="1:13" ht="30">
      <c r="A17" s="2">
        <v>45305</v>
      </c>
      <c r="B17" s="3" t="s">
        <v>20</v>
      </c>
      <c r="C17" s="3" t="s">
        <v>9</v>
      </c>
      <c r="D17" s="3" t="s">
        <v>13</v>
      </c>
      <c r="E17" s="3">
        <v>12</v>
      </c>
      <c r="F17" s="3">
        <v>50000</v>
      </c>
      <c r="G17" s="3">
        <f t="shared" si="0"/>
        <v>600000</v>
      </c>
      <c r="H17" s="3"/>
      <c r="I17" s="3"/>
      <c r="K17" s="6"/>
      <c r="L17" s="18"/>
      <c r="M17" s="3"/>
    </row>
    <row r="18" spans="1:13" ht="14.45" customHeight="1">
      <c r="A18" s="2">
        <v>45306</v>
      </c>
      <c r="B18" s="3" t="s">
        <v>22</v>
      </c>
      <c r="C18" s="3" t="s">
        <v>12</v>
      </c>
      <c r="D18" s="3" t="s">
        <v>16</v>
      </c>
      <c r="E18" s="3">
        <v>9</v>
      </c>
      <c r="F18" s="3">
        <v>20000</v>
      </c>
      <c r="G18" s="3">
        <f t="shared" si="0"/>
        <v>180000</v>
      </c>
      <c r="H18" s="3"/>
      <c r="I18" s="3"/>
    </row>
    <row r="19" spans="1:13" ht="29.1" customHeight="1">
      <c r="A19" s="2">
        <v>45307</v>
      </c>
      <c r="B19" s="3" t="s">
        <v>11</v>
      </c>
      <c r="C19" s="3" t="s">
        <v>15</v>
      </c>
      <c r="D19" s="3" t="s">
        <v>19</v>
      </c>
      <c r="E19" s="3">
        <v>5</v>
      </c>
      <c r="F19" s="3">
        <v>30000</v>
      </c>
      <c r="G19" s="3">
        <f t="shared" si="0"/>
        <v>150000</v>
      </c>
      <c r="H19" s="3"/>
      <c r="I19" s="3"/>
    </row>
    <row r="20" spans="1:13" ht="29.1" customHeight="1">
      <c r="A20" s="2">
        <v>45308</v>
      </c>
      <c r="B20" s="3" t="s">
        <v>14</v>
      </c>
      <c r="C20" s="3" t="s">
        <v>18</v>
      </c>
      <c r="D20" s="3" t="s">
        <v>10</v>
      </c>
      <c r="E20" s="3">
        <v>11</v>
      </c>
      <c r="F20" s="3">
        <v>70000</v>
      </c>
      <c r="G20" s="3">
        <f t="shared" si="0"/>
        <v>770000</v>
      </c>
      <c r="H20" s="3"/>
      <c r="I20" s="3"/>
    </row>
    <row r="21" spans="1:13" ht="29.1" customHeight="1">
      <c r="A21" s="2">
        <v>45309</v>
      </c>
      <c r="B21" s="3" t="s">
        <v>17</v>
      </c>
      <c r="C21" s="3" t="s">
        <v>21</v>
      </c>
      <c r="D21" s="3" t="s">
        <v>13</v>
      </c>
      <c r="E21" s="3">
        <v>7</v>
      </c>
      <c r="F21" s="3">
        <v>50000</v>
      </c>
      <c r="G21" s="3">
        <f t="shared" si="0"/>
        <v>350000</v>
      </c>
      <c r="H21" s="3"/>
      <c r="I21" s="3"/>
    </row>
    <row r="22" spans="1:13" ht="30">
      <c r="A22" s="2">
        <v>45310</v>
      </c>
      <c r="B22" s="3" t="s">
        <v>20</v>
      </c>
      <c r="C22" s="3" t="s">
        <v>23</v>
      </c>
      <c r="D22" s="3" t="s">
        <v>16</v>
      </c>
      <c r="E22" s="3">
        <v>6</v>
      </c>
      <c r="F22" s="3">
        <v>20000</v>
      </c>
      <c r="G22" s="3">
        <f t="shared" si="0"/>
        <v>120000</v>
      </c>
      <c r="H22" s="3"/>
      <c r="I22" s="3"/>
    </row>
    <row r="23" spans="1:13" ht="30">
      <c r="A23" s="2">
        <v>45311</v>
      </c>
      <c r="B23" s="3" t="s">
        <v>22</v>
      </c>
      <c r="C23" s="3" t="s">
        <v>15</v>
      </c>
      <c r="D23" s="3" t="s">
        <v>19</v>
      </c>
      <c r="E23" s="3">
        <v>13</v>
      </c>
      <c r="F23" s="3">
        <v>30000</v>
      </c>
      <c r="G23" s="3">
        <f t="shared" si="0"/>
        <v>390000</v>
      </c>
      <c r="H23" s="3"/>
      <c r="I23" s="3"/>
    </row>
    <row r="24" spans="1:13" ht="30">
      <c r="A24" s="2">
        <v>45312</v>
      </c>
      <c r="B24" s="3" t="s">
        <v>8</v>
      </c>
      <c r="C24" s="3" t="s">
        <v>18</v>
      </c>
      <c r="D24" s="3" t="s">
        <v>10</v>
      </c>
      <c r="E24" s="3">
        <v>9</v>
      </c>
      <c r="F24" s="3">
        <v>70000</v>
      </c>
      <c r="G24" s="3">
        <f t="shared" si="0"/>
        <v>630000</v>
      </c>
      <c r="H24" s="3"/>
      <c r="I24" s="3"/>
    </row>
    <row r="25" spans="1:13">
      <c r="A25" s="2">
        <v>45313</v>
      </c>
      <c r="B25" s="3" t="s">
        <v>14</v>
      </c>
      <c r="C25" s="3" t="s">
        <v>21</v>
      </c>
      <c r="D25" s="3" t="s">
        <v>13</v>
      </c>
      <c r="E25" s="3">
        <v>8</v>
      </c>
      <c r="F25" s="3">
        <v>50000</v>
      </c>
      <c r="G25" s="3">
        <f t="shared" si="0"/>
        <v>400000</v>
      </c>
      <c r="H25" s="3"/>
      <c r="I25" s="3"/>
    </row>
    <row r="26" spans="1:13" ht="30">
      <c r="A26" s="2">
        <v>45314</v>
      </c>
      <c r="B26" s="3" t="s">
        <v>17</v>
      </c>
      <c r="C26" s="3" t="s">
        <v>23</v>
      </c>
      <c r="D26" s="3" t="s">
        <v>16</v>
      </c>
      <c r="E26" s="3">
        <v>14</v>
      </c>
      <c r="F26" s="3">
        <v>20000</v>
      </c>
      <c r="G26" s="3">
        <f t="shared" si="0"/>
        <v>280000</v>
      </c>
      <c r="H26" s="3"/>
      <c r="I26" s="3"/>
    </row>
    <row r="27" spans="1:13" ht="30">
      <c r="A27" s="2">
        <v>45315</v>
      </c>
      <c r="B27" s="3" t="s">
        <v>20</v>
      </c>
      <c r="C27" s="3" t="s">
        <v>15</v>
      </c>
      <c r="D27" s="3" t="s">
        <v>19</v>
      </c>
      <c r="E27" s="3">
        <v>7</v>
      </c>
      <c r="F27" s="3">
        <v>30000</v>
      </c>
      <c r="G27" s="3">
        <f t="shared" si="0"/>
        <v>210000</v>
      </c>
      <c r="H27" s="3"/>
      <c r="I27" s="3"/>
    </row>
    <row r="28" spans="1:13" ht="30">
      <c r="A28" s="2">
        <v>45316</v>
      </c>
      <c r="B28" s="3" t="s">
        <v>22</v>
      </c>
      <c r="C28" s="3" t="s">
        <v>18</v>
      </c>
      <c r="D28" s="3" t="s">
        <v>10</v>
      </c>
      <c r="E28" s="3">
        <v>10</v>
      </c>
      <c r="F28" s="3">
        <v>70000</v>
      </c>
      <c r="G28" s="3">
        <f t="shared" si="0"/>
        <v>700000</v>
      </c>
      <c r="H28" s="3"/>
      <c r="I28" s="3"/>
    </row>
    <row r="29" spans="1:13" ht="30">
      <c r="A29" s="2">
        <v>45317</v>
      </c>
      <c r="B29" s="3" t="s">
        <v>11</v>
      </c>
      <c r="C29" s="3" t="s">
        <v>9</v>
      </c>
      <c r="D29" s="3" t="s">
        <v>13</v>
      </c>
      <c r="E29" s="3">
        <v>5</v>
      </c>
      <c r="F29" s="3">
        <v>50000</v>
      </c>
      <c r="G29" s="3">
        <f t="shared" si="0"/>
        <v>250000</v>
      </c>
      <c r="H29" s="3"/>
      <c r="I29" s="3"/>
      <c r="K29" s="6"/>
      <c r="L29" s="19"/>
      <c r="M29" s="3"/>
    </row>
    <row r="30" spans="1:13" ht="14.45" customHeight="1">
      <c r="A30" s="2">
        <v>45318</v>
      </c>
      <c r="B30" s="3" t="s">
        <v>8</v>
      </c>
      <c r="C30" s="3" t="s">
        <v>12</v>
      </c>
      <c r="D30" s="3" t="s">
        <v>16</v>
      </c>
      <c r="E30" s="3">
        <v>8</v>
      </c>
      <c r="F30" s="3">
        <v>20000</v>
      </c>
      <c r="G30" s="3">
        <f t="shared" si="0"/>
        <v>160000</v>
      </c>
      <c r="H30" s="3"/>
      <c r="I30" s="3"/>
    </row>
    <row r="31" spans="1:13" ht="29.1" customHeight="1">
      <c r="A31" s="2">
        <v>45319</v>
      </c>
      <c r="B31" s="3" t="s">
        <v>17</v>
      </c>
      <c r="C31" s="3" t="s">
        <v>15</v>
      </c>
      <c r="D31" s="3" t="s">
        <v>19</v>
      </c>
      <c r="E31" s="3">
        <v>6</v>
      </c>
      <c r="F31" s="3">
        <v>30000</v>
      </c>
      <c r="G31" s="3">
        <f t="shared" si="0"/>
        <v>180000</v>
      </c>
      <c r="H31" s="3"/>
      <c r="I31" s="3"/>
    </row>
    <row r="32" spans="1:13" ht="29.1" customHeight="1">
      <c r="A32" s="2">
        <v>45320</v>
      </c>
      <c r="B32" s="3" t="s">
        <v>20</v>
      </c>
      <c r="C32" s="3" t="s">
        <v>18</v>
      </c>
      <c r="D32" s="3" t="s">
        <v>10</v>
      </c>
      <c r="E32" s="3">
        <v>7</v>
      </c>
      <c r="F32" s="3">
        <v>70000</v>
      </c>
      <c r="G32" s="3">
        <f t="shared" si="0"/>
        <v>490000</v>
      </c>
      <c r="H32" s="3"/>
      <c r="I32" s="3"/>
    </row>
    <row r="33" spans="1:13" ht="14.45" customHeight="1">
      <c r="A33" s="2">
        <v>45323</v>
      </c>
      <c r="B33" s="3" t="s">
        <v>22</v>
      </c>
      <c r="C33" s="3" t="s">
        <v>21</v>
      </c>
      <c r="D33" s="3" t="s">
        <v>10</v>
      </c>
      <c r="E33" s="3">
        <v>8</v>
      </c>
      <c r="F33" s="3">
        <v>70000</v>
      </c>
      <c r="G33" s="3">
        <f t="shared" si="0"/>
        <v>560000</v>
      </c>
      <c r="H33" s="3"/>
      <c r="I33" s="3"/>
    </row>
    <row r="34" spans="1:13" ht="29.1" customHeight="1">
      <c r="A34" s="2">
        <v>45324</v>
      </c>
      <c r="B34" s="3" t="s">
        <v>11</v>
      </c>
      <c r="C34" s="3" t="s">
        <v>23</v>
      </c>
      <c r="D34" s="3" t="s">
        <v>13</v>
      </c>
      <c r="E34" s="3">
        <v>6</v>
      </c>
      <c r="F34" s="3">
        <v>50000</v>
      </c>
      <c r="G34" s="3">
        <f t="shared" si="0"/>
        <v>300000</v>
      </c>
      <c r="H34" s="3"/>
      <c r="I34" s="3"/>
    </row>
    <row r="35" spans="1:13" ht="29.1" customHeight="1">
      <c r="A35" s="2">
        <v>45325</v>
      </c>
      <c r="B35" s="3" t="s">
        <v>14</v>
      </c>
      <c r="C35" s="3" t="s">
        <v>15</v>
      </c>
      <c r="D35" s="3" t="s">
        <v>16</v>
      </c>
      <c r="E35" s="3">
        <v>10</v>
      </c>
      <c r="F35" s="3">
        <v>20000</v>
      </c>
      <c r="G35" s="3">
        <f t="shared" si="0"/>
        <v>200000</v>
      </c>
      <c r="H35" s="3"/>
      <c r="I35" s="3"/>
    </row>
    <row r="36" spans="1:13" ht="30">
      <c r="A36" s="2">
        <v>45326</v>
      </c>
      <c r="B36" s="3" t="s">
        <v>17</v>
      </c>
      <c r="C36" s="3" t="s">
        <v>9</v>
      </c>
      <c r="D36" s="3" t="s">
        <v>19</v>
      </c>
      <c r="E36" s="3">
        <v>20</v>
      </c>
      <c r="F36" s="3">
        <v>30000</v>
      </c>
      <c r="G36" s="3">
        <f t="shared" si="0"/>
        <v>600000</v>
      </c>
      <c r="H36" s="3"/>
      <c r="I36" s="3"/>
      <c r="K36" s="6"/>
      <c r="L36" s="19"/>
      <c r="M36" s="3"/>
    </row>
    <row r="37" spans="1:13" ht="14.45" customHeight="1">
      <c r="A37" s="2">
        <v>45327</v>
      </c>
      <c r="B37" s="3" t="s">
        <v>8</v>
      </c>
      <c r="C37" s="3" t="s">
        <v>21</v>
      </c>
      <c r="D37" s="3" t="s">
        <v>10</v>
      </c>
      <c r="E37" s="3">
        <v>4</v>
      </c>
      <c r="F37" s="3">
        <v>70000</v>
      </c>
      <c r="G37" s="3">
        <f t="shared" si="0"/>
        <v>280000</v>
      </c>
      <c r="H37" s="3"/>
      <c r="I37" s="3"/>
    </row>
    <row r="38" spans="1:13" ht="29.1" customHeight="1">
      <c r="A38" s="2">
        <v>45328</v>
      </c>
      <c r="B38" s="3" t="s">
        <v>22</v>
      </c>
      <c r="C38" s="3" t="s">
        <v>23</v>
      </c>
      <c r="D38" s="3" t="s">
        <v>13</v>
      </c>
      <c r="E38" s="3">
        <v>9</v>
      </c>
      <c r="F38" s="3">
        <v>50000</v>
      </c>
      <c r="G38" s="3">
        <f t="shared" si="0"/>
        <v>450000</v>
      </c>
      <c r="H38" s="3"/>
      <c r="I38" s="3"/>
    </row>
    <row r="39" spans="1:13">
      <c r="A39" s="2">
        <v>45329</v>
      </c>
      <c r="B39" s="3" t="s">
        <v>11</v>
      </c>
      <c r="C39" s="3" t="s">
        <v>21</v>
      </c>
      <c r="D39" s="3" t="s">
        <v>16</v>
      </c>
      <c r="E39" s="3">
        <v>5</v>
      </c>
      <c r="F39" s="3">
        <v>20000</v>
      </c>
      <c r="G39" s="3">
        <f t="shared" si="0"/>
        <v>100000</v>
      </c>
      <c r="H39" s="3"/>
      <c r="I39" s="3"/>
    </row>
    <row r="40" spans="1:13" ht="30">
      <c r="A40" s="2">
        <v>45330</v>
      </c>
      <c r="B40" s="3" t="s">
        <v>8</v>
      </c>
      <c r="C40" s="3" t="s">
        <v>23</v>
      </c>
      <c r="D40" s="3" t="s">
        <v>19</v>
      </c>
      <c r="E40" s="3">
        <v>15</v>
      </c>
      <c r="F40" s="3">
        <v>30000</v>
      </c>
      <c r="G40" s="3">
        <f t="shared" si="0"/>
        <v>450000</v>
      </c>
      <c r="H40" s="3"/>
      <c r="I40" s="3"/>
    </row>
    <row r="41" spans="1:13" ht="30">
      <c r="A41" s="2">
        <v>45331</v>
      </c>
      <c r="B41" s="3" t="s">
        <v>17</v>
      </c>
      <c r="C41" s="3" t="s">
        <v>15</v>
      </c>
      <c r="D41" s="3" t="s">
        <v>10</v>
      </c>
      <c r="E41" s="3">
        <v>7</v>
      </c>
      <c r="F41" s="3">
        <v>70000</v>
      </c>
      <c r="G41" s="3">
        <f t="shared" si="0"/>
        <v>490000</v>
      </c>
      <c r="H41" s="3"/>
      <c r="I41" s="3"/>
    </row>
    <row r="42" spans="1:13" ht="30">
      <c r="A42" s="2">
        <v>45332</v>
      </c>
      <c r="B42" s="3" t="s">
        <v>20</v>
      </c>
      <c r="C42" s="3" t="s">
        <v>18</v>
      </c>
      <c r="D42" s="3" t="s">
        <v>13</v>
      </c>
      <c r="E42" s="3">
        <v>11</v>
      </c>
      <c r="F42" s="3">
        <v>50000</v>
      </c>
      <c r="G42" s="3">
        <f t="shared" si="0"/>
        <v>550000</v>
      </c>
      <c r="H42" s="3"/>
      <c r="I42" s="3"/>
    </row>
    <row r="43" spans="1:13" ht="30">
      <c r="A43" s="2">
        <v>45333</v>
      </c>
      <c r="B43" s="3" t="s">
        <v>22</v>
      </c>
      <c r="C43" s="3" t="s">
        <v>9</v>
      </c>
      <c r="D43" s="3" t="s">
        <v>16</v>
      </c>
      <c r="E43" s="3">
        <v>12</v>
      </c>
      <c r="F43" s="3">
        <v>20000</v>
      </c>
      <c r="G43" s="3">
        <f t="shared" si="0"/>
        <v>240000</v>
      </c>
      <c r="H43" s="3"/>
      <c r="I43" s="3"/>
      <c r="K43" s="6"/>
      <c r="L43" s="19"/>
      <c r="M43" s="3"/>
    </row>
    <row r="44" spans="1:13" ht="30">
      <c r="A44" s="2">
        <v>45334</v>
      </c>
      <c r="B44" s="3" t="s">
        <v>11</v>
      </c>
      <c r="C44" s="3" t="s">
        <v>9</v>
      </c>
      <c r="D44" s="3" t="s">
        <v>19</v>
      </c>
      <c r="E44" s="3">
        <v>10</v>
      </c>
      <c r="F44" s="3">
        <v>30000</v>
      </c>
      <c r="G44" s="3">
        <f t="shared" si="0"/>
        <v>300000</v>
      </c>
      <c r="H44" s="3"/>
      <c r="I44" s="3"/>
      <c r="K44" s="6"/>
      <c r="L44" s="19"/>
      <c r="M44" s="3"/>
    </row>
    <row r="45" spans="1:13">
      <c r="A45" s="2">
        <v>45335</v>
      </c>
      <c r="B45" s="3" t="s">
        <v>14</v>
      </c>
      <c r="C45" s="3" t="s">
        <v>12</v>
      </c>
      <c r="D45" s="3" t="s">
        <v>10</v>
      </c>
      <c r="E45" s="3">
        <v>9</v>
      </c>
      <c r="F45" s="3">
        <v>70000</v>
      </c>
      <c r="G45" s="3">
        <f t="shared" si="0"/>
        <v>630000</v>
      </c>
      <c r="H45" s="3"/>
      <c r="I45" s="3"/>
    </row>
    <row r="46" spans="1:13" ht="30">
      <c r="A46" s="2">
        <v>45336</v>
      </c>
      <c r="B46" s="3" t="s">
        <v>17</v>
      </c>
      <c r="C46" s="3" t="s">
        <v>15</v>
      </c>
      <c r="D46" s="3" t="s">
        <v>13</v>
      </c>
      <c r="E46" s="3">
        <v>8</v>
      </c>
      <c r="F46" s="3">
        <v>50000</v>
      </c>
      <c r="G46" s="3">
        <f t="shared" si="0"/>
        <v>400000</v>
      </c>
      <c r="H46" s="3"/>
      <c r="I46" s="3"/>
    </row>
    <row r="47" spans="1:13" ht="30">
      <c r="A47" s="2">
        <v>45337</v>
      </c>
      <c r="B47" s="3" t="s">
        <v>20</v>
      </c>
      <c r="C47" s="3" t="s">
        <v>18</v>
      </c>
      <c r="D47" s="3" t="s">
        <v>16</v>
      </c>
      <c r="E47" s="3">
        <v>11</v>
      </c>
      <c r="F47" s="3">
        <v>20000</v>
      </c>
      <c r="G47" s="3">
        <f t="shared" si="0"/>
        <v>220000</v>
      </c>
      <c r="H47" s="3"/>
      <c r="I47" s="3"/>
    </row>
    <row r="48" spans="1:13" ht="30">
      <c r="A48" s="2">
        <v>45338</v>
      </c>
      <c r="B48" s="3" t="s">
        <v>8</v>
      </c>
      <c r="C48" s="3" t="s">
        <v>21</v>
      </c>
      <c r="D48" s="3" t="s">
        <v>19</v>
      </c>
      <c r="E48" s="3">
        <v>14</v>
      </c>
      <c r="F48" s="3">
        <v>30000</v>
      </c>
      <c r="G48" s="3">
        <f t="shared" si="0"/>
        <v>420000</v>
      </c>
      <c r="H48" s="3"/>
      <c r="I48" s="3"/>
    </row>
    <row r="49" spans="1:12" ht="30">
      <c r="A49" s="2">
        <v>45339</v>
      </c>
      <c r="B49" s="3" t="s">
        <v>11</v>
      </c>
      <c r="C49" s="3" t="s">
        <v>23</v>
      </c>
      <c r="D49" s="3" t="s">
        <v>10</v>
      </c>
      <c r="E49" s="3">
        <v>10</v>
      </c>
      <c r="F49" s="3">
        <v>70000</v>
      </c>
      <c r="G49" s="3">
        <f t="shared" si="0"/>
        <v>700000</v>
      </c>
      <c r="H49" s="3"/>
      <c r="I49" s="3"/>
    </row>
    <row r="50" spans="1:12" ht="30">
      <c r="A50" s="2">
        <v>45340</v>
      </c>
      <c r="B50" s="3" t="s">
        <v>14</v>
      </c>
      <c r="C50" s="3" t="s">
        <v>15</v>
      </c>
      <c r="D50" s="3" t="s">
        <v>13</v>
      </c>
      <c r="E50" s="3">
        <v>9</v>
      </c>
      <c r="F50" s="3">
        <v>50000</v>
      </c>
      <c r="G50" s="3">
        <f t="shared" si="0"/>
        <v>450000</v>
      </c>
      <c r="H50" s="3"/>
      <c r="I50" s="3"/>
    </row>
    <row r="51" spans="1:12" ht="30">
      <c r="A51" s="2">
        <v>45341</v>
      </c>
      <c r="B51" s="3" t="s">
        <v>17</v>
      </c>
      <c r="C51" s="3" t="s">
        <v>18</v>
      </c>
      <c r="D51" s="3" t="s">
        <v>16</v>
      </c>
      <c r="E51" s="3">
        <v>13</v>
      </c>
      <c r="F51" s="3">
        <v>20000</v>
      </c>
      <c r="G51" s="3">
        <f t="shared" si="0"/>
        <v>260000</v>
      </c>
      <c r="H51" s="3"/>
      <c r="I51" s="3"/>
    </row>
    <row r="52" spans="1:12" ht="30">
      <c r="A52" s="2">
        <v>45342</v>
      </c>
      <c r="B52" s="3" t="s">
        <v>20</v>
      </c>
      <c r="C52" s="3" t="s">
        <v>21</v>
      </c>
      <c r="D52" s="3" t="s">
        <v>19</v>
      </c>
      <c r="E52" s="3">
        <v>8</v>
      </c>
      <c r="F52" s="3">
        <v>30000</v>
      </c>
      <c r="G52" s="3">
        <f t="shared" si="0"/>
        <v>240000</v>
      </c>
      <c r="H52" s="3"/>
      <c r="I52" s="3"/>
    </row>
    <row r="53" spans="1:12" ht="30">
      <c r="A53" s="2">
        <v>45343</v>
      </c>
      <c r="B53" s="3" t="s">
        <v>22</v>
      </c>
      <c r="C53" s="3" t="s">
        <v>23</v>
      </c>
      <c r="D53" s="3" t="s">
        <v>10</v>
      </c>
      <c r="E53" s="3">
        <v>12</v>
      </c>
      <c r="F53" s="3">
        <v>70000</v>
      </c>
      <c r="G53" s="3">
        <f t="shared" si="0"/>
        <v>840000</v>
      </c>
      <c r="H53" s="3"/>
      <c r="I53" s="3"/>
    </row>
    <row r="54" spans="1:12" ht="30">
      <c r="A54" s="2">
        <v>45344</v>
      </c>
      <c r="B54" s="3" t="s">
        <v>11</v>
      </c>
      <c r="C54" s="3" t="s">
        <v>15</v>
      </c>
      <c r="D54" s="3" t="s">
        <v>13</v>
      </c>
      <c r="E54" s="3">
        <v>7</v>
      </c>
      <c r="F54" s="3">
        <v>50000</v>
      </c>
      <c r="G54" s="3">
        <f t="shared" si="0"/>
        <v>350000</v>
      </c>
      <c r="H54" s="3"/>
      <c r="I54" s="3"/>
    </row>
    <row r="55" spans="1:12" ht="30">
      <c r="A55" s="2">
        <v>45345</v>
      </c>
      <c r="B55" s="3" t="s">
        <v>14</v>
      </c>
      <c r="C55" s="3" t="s">
        <v>18</v>
      </c>
      <c r="D55" s="3" t="s">
        <v>16</v>
      </c>
      <c r="E55" s="3">
        <v>9</v>
      </c>
      <c r="F55" s="3">
        <v>20000</v>
      </c>
      <c r="G55" s="3">
        <f t="shared" si="0"/>
        <v>180000</v>
      </c>
      <c r="H55" s="3"/>
      <c r="I55" s="3"/>
    </row>
    <row r="56" spans="1:12" ht="30">
      <c r="A56" s="2">
        <v>45346</v>
      </c>
      <c r="B56" s="3" t="s">
        <v>8</v>
      </c>
      <c r="C56" s="3" t="s">
        <v>9</v>
      </c>
      <c r="D56" s="3" t="s">
        <v>19</v>
      </c>
      <c r="E56" s="3">
        <v>12</v>
      </c>
      <c r="F56" s="3">
        <v>30000</v>
      </c>
      <c r="G56" s="3">
        <f t="shared" si="0"/>
        <v>360000</v>
      </c>
      <c r="H56" s="3"/>
      <c r="I56" s="3"/>
      <c r="L56" s="20"/>
    </row>
    <row r="57" spans="1:12">
      <c r="A57" s="2">
        <v>45347</v>
      </c>
      <c r="B57" s="3" t="s">
        <v>20</v>
      </c>
      <c r="C57" s="3" t="s">
        <v>12</v>
      </c>
      <c r="D57" s="3" t="s">
        <v>10</v>
      </c>
      <c r="E57" s="3">
        <v>5</v>
      </c>
      <c r="F57" s="3">
        <v>70000</v>
      </c>
      <c r="G57" s="3">
        <f t="shared" si="0"/>
        <v>350000</v>
      </c>
      <c r="H57" s="3"/>
      <c r="I57" s="3"/>
    </row>
    <row r="58" spans="1:12" ht="30">
      <c r="A58" s="2">
        <v>45352</v>
      </c>
      <c r="B58" s="3" t="s">
        <v>22</v>
      </c>
      <c r="C58" s="3" t="s">
        <v>9</v>
      </c>
      <c r="D58" s="3" t="s">
        <v>10</v>
      </c>
      <c r="E58" s="3">
        <v>12</v>
      </c>
      <c r="F58" s="3">
        <v>70000</v>
      </c>
      <c r="G58" s="3">
        <f t="shared" si="0"/>
        <v>840000</v>
      </c>
      <c r="H58" s="3"/>
      <c r="I58" s="3"/>
    </row>
    <row r="59" spans="1:12" ht="30">
      <c r="A59" s="2">
        <v>45353</v>
      </c>
      <c r="B59" s="3" t="s">
        <v>11</v>
      </c>
      <c r="C59" s="3" t="s">
        <v>9</v>
      </c>
      <c r="D59" s="3" t="s">
        <v>13</v>
      </c>
      <c r="E59" s="3">
        <v>8</v>
      </c>
      <c r="F59" s="3">
        <v>50000</v>
      </c>
      <c r="G59" s="3">
        <f t="shared" si="0"/>
        <v>400000</v>
      </c>
      <c r="H59" s="3"/>
      <c r="I59" s="3"/>
    </row>
    <row r="60" spans="1:12">
      <c r="A60" s="2">
        <v>45354</v>
      </c>
      <c r="B60" s="3" t="s">
        <v>14</v>
      </c>
      <c r="C60" s="3" t="s">
        <v>21</v>
      </c>
      <c r="D60" s="3" t="s">
        <v>16</v>
      </c>
      <c r="E60" s="3">
        <v>7</v>
      </c>
      <c r="F60" s="3">
        <v>20000</v>
      </c>
      <c r="G60" s="3">
        <f t="shared" si="0"/>
        <v>140000</v>
      </c>
      <c r="H60" s="3"/>
      <c r="I60" s="3"/>
    </row>
    <row r="61" spans="1:12" ht="30">
      <c r="A61" s="2">
        <v>45355</v>
      </c>
      <c r="B61" s="3" t="s">
        <v>17</v>
      </c>
      <c r="C61" s="3" t="s">
        <v>23</v>
      </c>
      <c r="D61" s="3" t="s">
        <v>19</v>
      </c>
      <c r="E61" s="3">
        <v>9</v>
      </c>
      <c r="F61" s="3">
        <v>30000</v>
      </c>
      <c r="G61" s="3">
        <f t="shared" si="0"/>
        <v>270000</v>
      </c>
      <c r="H61" s="3"/>
      <c r="I61" s="3"/>
    </row>
    <row r="62" spans="1:12">
      <c r="A62" s="2">
        <v>45356</v>
      </c>
      <c r="B62" s="3" t="s">
        <v>20</v>
      </c>
      <c r="C62" s="3" t="s">
        <v>21</v>
      </c>
      <c r="D62" s="3" t="s">
        <v>10</v>
      </c>
      <c r="E62" s="3">
        <v>6</v>
      </c>
      <c r="F62" s="3">
        <v>70000</v>
      </c>
      <c r="G62" s="3">
        <f t="shared" si="0"/>
        <v>420000</v>
      </c>
      <c r="H62" s="3"/>
      <c r="I62" s="3"/>
    </row>
    <row r="63" spans="1:12" ht="30">
      <c r="A63" s="2">
        <v>45357</v>
      </c>
      <c r="B63" s="3" t="s">
        <v>8</v>
      </c>
      <c r="C63" s="3" t="s">
        <v>23</v>
      </c>
      <c r="D63" s="3" t="s">
        <v>13</v>
      </c>
      <c r="E63" s="3">
        <v>10</v>
      </c>
      <c r="F63" s="3">
        <v>50000</v>
      </c>
      <c r="G63" s="3">
        <f t="shared" si="0"/>
        <v>500000</v>
      </c>
      <c r="H63" s="3"/>
      <c r="I63" s="3"/>
    </row>
    <row r="64" spans="1:12" ht="30">
      <c r="A64" s="2">
        <v>45358</v>
      </c>
      <c r="B64" s="3" t="s">
        <v>11</v>
      </c>
      <c r="C64" s="3" t="s">
        <v>15</v>
      </c>
      <c r="D64" s="3" t="s">
        <v>16</v>
      </c>
      <c r="E64" s="3">
        <v>8</v>
      </c>
      <c r="F64" s="3">
        <v>20000</v>
      </c>
      <c r="G64" s="3">
        <f t="shared" si="0"/>
        <v>160000</v>
      </c>
      <c r="H64" s="3"/>
      <c r="I64" s="3"/>
    </row>
    <row r="65" spans="1:9" ht="30">
      <c r="A65" s="2">
        <v>45359</v>
      </c>
      <c r="B65" s="3" t="s">
        <v>8</v>
      </c>
      <c r="C65" s="3" t="s">
        <v>18</v>
      </c>
      <c r="D65" s="3" t="s">
        <v>19</v>
      </c>
      <c r="E65" s="3">
        <v>13</v>
      </c>
      <c r="F65" s="3">
        <v>30000</v>
      </c>
      <c r="G65" s="3">
        <f t="shared" si="0"/>
        <v>390000</v>
      </c>
      <c r="H65" s="3"/>
      <c r="I65" s="3"/>
    </row>
    <row r="66" spans="1:9" ht="30">
      <c r="A66" s="2">
        <v>45360</v>
      </c>
      <c r="B66" s="3" t="s">
        <v>17</v>
      </c>
      <c r="C66" s="3" t="s">
        <v>9</v>
      </c>
      <c r="D66" s="3" t="s">
        <v>10</v>
      </c>
      <c r="E66" s="3">
        <v>9</v>
      </c>
      <c r="F66" s="3">
        <v>70000</v>
      </c>
      <c r="G66" s="3">
        <f t="shared" si="0"/>
        <v>630000</v>
      </c>
      <c r="H66" s="3"/>
      <c r="I66" s="3"/>
    </row>
    <row r="67" spans="1:9" ht="30">
      <c r="A67" s="2">
        <v>45361</v>
      </c>
      <c r="B67" s="3" t="s">
        <v>20</v>
      </c>
      <c r="C67" s="3" t="s">
        <v>15</v>
      </c>
      <c r="D67" s="3" t="s">
        <v>13</v>
      </c>
      <c r="E67" s="3">
        <v>5</v>
      </c>
      <c r="F67" s="3">
        <v>50000</v>
      </c>
      <c r="G67" s="3">
        <f t="shared" si="0"/>
        <v>250000</v>
      </c>
      <c r="H67" s="3"/>
      <c r="I67" s="3"/>
    </row>
    <row r="68" spans="1:9">
      <c r="A68" s="2">
        <v>45362</v>
      </c>
      <c r="B68" s="3" t="s">
        <v>22</v>
      </c>
      <c r="C68" s="3" t="s">
        <v>12</v>
      </c>
      <c r="D68" s="3" t="s">
        <v>16</v>
      </c>
      <c r="E68" s="3">
        <v>11</v>
      </c>
      <c r="F68" s="3">
        <v>20000</v>
      </c>
      <c r="G68" s="3">
        <f t="shared" si="0"/>
        <v>220000</v>
      </c>
      <c r="H68" s="3"/>
      <c r="I68" s="3"/>
    </row>
    <row r="69" spans="1:9" ht="30">
      <c r="A69" s="2">
        <v>45363</v>
      </c>
      <c r="B69" s="3" t="s">
        <v>11</v>
      </c>
      <c r="C69" s="3" t="s">
        <v>15</v>
      </c>
      <c r="D69" s="3" t="s">
        <v>19</v>
      </c>
      <c r="E69" s="3">
        <v>14</v>
      </c>
      <c r="F69" s="3">
        <v>30000</v>
      </c>
      <c r="G69" s="3">
        <f t="shared" si="0"/>
        <v>420000</v>
      </c>
      <c r="H69" s="3"/>
      <c r="I69" s="3"/>
    </row>
    <row r="70" spans="1:9" ht="30">
      <c r="A70" s="2">
        <v>45364</v>
      </c>
      <c r="B70" s="3" t="s">
        <v>14</v>
      </c>
      <c r="C70" s="3" t="s">
        <v>18</v>
      </c>
      <c r="D70" s="3" t="s">
        <v>10</v>
      </c>
      <c r="E70" s="3">
        <v>10</v>
      </c>
      <c r="F70" s="3">
        <v>70000</v>
      </c>
      <c r="G70" s="3">
        <f t="shared" si="0"/>
        <v>700000</v>
      </c>
      <c r="H70" s="3"/>
      <c r="I70" s="3"/>
    </row>
    <row r="71" spans="1:9">
      <c r="A71" s="2">
        <v>45365</v>
      </c>
      <c r="B71" s="3" t="s">
        <v>17</v>
      </c>
      <c r="C71" s="3" t="s">
        <v>21</v>
      </c>
      <c r="D71" s="3" t="s">
        <v>13</v>
      </c>
      <c r="E71" s="3">
        <v>6</v>
      </c>
      <c r="F71" s="3">
        <v>50000</v>
      </c>
      <c r="G71" s="3">
        <f t="shared" si="0"/>
        <v>300000</v>
      </c>
      <c r="H71" s="3"/>
      <c r="I71" s="3"/>
    </row>
    <row r="72" spans="1:9" ht="30">
      <c r="A72" s="2">
        <v>45366</v>
      </c>
      <c r="B72" s="3" t="s">
        <v>8</v>
      </c>
      <c r="C72" s="3" t="s">
        <v>23</v>
      </c>
      <c r="D72" s="3" t="s">
        <v>16</v>
      </c>
      <c r="E72" s="3">
        <v>8</v>
      </c>
      <c r="F72" s="3">
        <v>20000</v>
      </c>
      <c r="G72" s="3">
        <f t="shared" si="0"/>
        <v>160000</v>
      </c>
      <c r="H72" s="3"/>
      <c r="I72" s="3"/>
    </row>
    <row r="73" spans="1:9" ht="30">
      <c r="A73" s="2">
        <v>45367</v>
      </c>
      <c r="B73" s="3" t="s">
        <v>22</v>
      </c>
      <c r="C73" s="3" t="s">
        <v>15</v>
      </c>
      <c r="D73" s="3" t="s">
        <v>19</v>
      </c>
      <c r="E73" s="3">
        <v>12</v>
      </c>
      <c r="F73" s="3">
        <v>30000</v>
      </c>
      <c r="G73" s="3">
        <f t="shared" ref="G73:G83" si="1">E73*F73</f>
        <v>360000</v>
      </c>
      <c r="H73" s="3"/>
      <c r="I73" s="3"/>
    </row>
    <row r="74" spans="1:9" ht="30">
      <c r="A74" s="2">
        <v>45368</v>
      </c>
      <c r="B74" s="3" t="s">
        <v>11</v>
      </c>
      <c r="C74" s="3" t="s">
        <v>18</v>
      </c>
      <c r="D74" s="3" t="s">
        <v>10</v>
      </c>
      <c r="E74" s="3">
        <v>9</v>
      </c>
      <c r="F74" s="3">
        <v>70000</v>
      </c>
      <c r="G74" s="3">
        <f t="shared" si="1"/>
        <v>630000</v>
      </c>
      <c r="H74" s="3"/>
      <c r="I74" s="3"/>
    </row>
    <row r="75" spans="1:9">
      <c r="A75" s="2">
        <v>45369</v>
      </c>
      <c r="B75" s="3" t="s">
        <v>8</v>
      </c>
      <c r="C75" s="3" t="s">
        <v>12</v>
      </c>
      <c r="D75" s="3" t="s">
        <v>13</v>
      </c>
      <c r="E75" s="3">
        <v>7</v>
      </c>
      <c r="F75" s="3">
        <v>50000</v>
      </c>
      <c r="G75" s="3">
        <f t="shared" si="1"/>
        <v>350000</v>
      </c>
      <c r="H75" s="3"/>
      <c r="I75" s="3"/>
    </row>
    <row r="76" spans="1:9" ht="30">
      <c r="A76" s="2">
        <v>45370</v>
      </c>
      <c r="B76" s="3" t="s">
        <v>17</v>
      </c>
      <c r="C76" s="3" t="s">
        <v>15</v>
      </c>
      <c r="D76" s="3" t="s">
        <v>16</v>
      </c>
      <c r="E76" s="3">
        <v>14</v>
      </c>
      <c r="F76" s="3">
        <v>20000</v>
      </c>
      <c r="G76" s="3">
        <f>E76*F76</f>
        <v>280000</v>
      </c>
      <c r="H76" s="3"/>
      <c r="I76" s="3"/>
    </row>
    <row r="77" spans="1:9" ht="30">
      <c r="A77" s="2">
        <v>45371</v>
      </c>
      <c r="B77" s="3" t="s">
        <v>20</v>
      </c>
      <c r="C77" s="3" t="s">
        <v>18</v>
      </c>
      <c r="D77" s="3" t="s">
        <v>19</v>
      </c>
      <c r="E77" s="3">
        <v>8</v>
      </c>
      <c r="F77" s="3">
        <v>30000</v>
      </c>
      <c r="G77" s="3">
        <f t="shared" si="1"/>
        <v>240000</v>
      </c>
      <c r="H77" s="3"/>
      <c r="I77" s="3"/>
    </row>
    <row r="78" spans="1:9">
      <c r="A78" s="2">
        <v>45372</v>
      </c>
      <c r="B78" s="3" t="s">
        <v>22</v>
      </c>
      <c r="C78" s="3" t="s">
        <v>21</v>
      </c>
      <c r="D78" s="3" t="s">
        <v>10</v>
      </c>
      <c r="E78" s="3">
        <v>11</v>
      </c>
      <c r="F78" s="3">
        <v>70000</v>
      </c>
      <c r="G78" s="3">
        <f t="shared" si="1"/>
        <v>770000</v>
      </c>
      <c r="H78" s="3"/>
      <c r="I78" s="3"/>
    </row>
    <row r="79" spans="1:9" ht="30">
      <c r="A79" s="2">
        <v>45373</v>
      </c>
      <c r="B79" s="3" t="s">
        <v>8</v>
      </c>
      <c r="C79" s="3" t="s">
        <v>23</v>
      </c>
      <c r="D79" s="3" t="s">
        <v>13</v>
      </c>
      <c r="E79" s="3">
        <v>5</v>
      </c>
      <c r="F79" s="3">
        <v>50000</v>
      </c>
      <c r="G79" s="3">
        <f t="shared" si="1"/>
        <v>250000</v>
      </c>
      <c r="H79" s="3"/>
      <c r="I79" s="3"/>
    </row>
    <row r="80" spans="1:9" ht="30">
      <c r="A80" s="2">
        <v>45374</v>
      </c>
      <c r="B80" s="3" t="s">
        <v>14</v>
      </c>
      <c r="C80" s="3" t="s">
        <v>15</v>
      </c>
      <c r="D80" s="3" t="s">
        <v>16</v>
      </c>
      <c r="E80" s="3">
        <v>10</v>
      </c>
      <c r="F80" s="3">
        <v>20000</v>
      </c>
      <c r="G80" s="3">
        <f t="shared" si="1"/>
        <v>200000</v>
      </c>
      <c r="H80" s="3"/>
      <c r="I80" s="3"/>
    </row>
    <row r="81" spans="1:9" ht="30">
      <c r="A81" s="2">
        <v>45375</v>
      </c>
      <c r="B81" s="3" t="s">
        <v>17</v>
      </c>
      <c r="C81" s="3" t="s">
        <v>18</v>
      </c>
      <c r="D81" s="3" t="s">
        <v>19</v>
      </c>
      <c r="E81" s="3">
        <v>9</v>
      </c>
      <c r="F81" s="3">
        <v>30000</v>
      </c>
      <c r="G81" s="3">
        <f t="shared" si="1"/>
        <v>270000</v>
      </c>
      <c r="H81" s="3"/>
      <c r="I81" s="3"/>
    </row>
    <row r="82" spans="1:9" ht="30">
      <c r="A82" s="2">
        <v>45376</v>
      </c>
      <c r="B82" s="3" t="s">
        <v>20</v>
      </c>
      <c r="C82" s="3" t="s">
        <v>23</v>
      </c>
      <c r="D82" s="3" t="s">
        <v>10</v>
      </c>
      <c r="E82" s="3">
        <v>10</v>
      </c>
      <c r="F82" s="3">
        <v>70000</v>
      </c>
      <c r="G82" s="3">
        <f t="shared" si="1"/>
        <v>700000</v>
      </c>
      <c r="H82" s="3"/>
      <c r="I82" s="3"/>
    </row>
    <row r="83" spans="1:9" ht="30">
      <c r="A83" s="2">
        <v>45381</v>
      </c>
      <c r="B83" s="3" t="s">
        <v>8</v>
      </c>
      <c r="C83" s="3" t="s">
        <v>18</v>
      </c>
      <c r="D83" s="3" t="s">
        <v>19</v>
      </c>
      <c r="E83" s="3">
        <v>5</v>
      </c>
      <c r="F83" s="3">
        <v>30000</v>
      </c>
      <c r="G83" s="3">
        <f t="shared" si="1"/>
        <v>150000</v>
      </c>
      <c r="H83" s="3"/>
      <c r="I83" s="3"/>
    </row>
    <row r="90" spans="1:9">
      <c r="A90" s="56" t="s">
        <v>45</v>
      </c>
      <c r="B90" s="56"/>
      <c r="C90" s="56"/>
      <c r="D90" s="56"/>
      <c r="E90" s="56"/>
      <c r="F90" s="56"/>
    </row>
    <row r="91" spans="1:9">
      <c r="A91" s="57" t="s">
        <v>56</v>
      </c>
      <c r="B91" s="57"/>
      <c r="C91" s="57"/>
      <c r="D91" s="57"/>
      <c r="E91" s="57"/>
      <c r="F91" s="57"/>
    </row>
    <row r="92" spans="1:9" ht="18.75">
      <c r="A92" s="25" t="s">
        <v>37</v>
      </c>
      <c r="B92" s="26" t="s">
        <v>47</v>
      </c>
      <c r="C92" s="26" t="s">
        <v>38</v>
      </c>
      <c r="D92" s="28" t="s">
        <v>54</v>
      </c>
      <c r="E92" s="28" t="s">
        <v>53</v>
      </c>
      <c r="F92" s="28" t="s">
        <v>55</v>
      </c>
    </row>
    <row r="93" spans="1:9" ht="30">
      <c r="A93" s="18">
        <v>1</v>
      </c>
      <c r="B93" s="24" t="s">
        <v>41</v>
      </c>
      <c r="C93" s="23">
        <v>30000</v>
      </c>
    </row>
    <row r="94" spans="1:9" ht="30">
      <c r="A94" s="18">
        <v>2</v>
      </c>
      <c r="B94" s="24" t="s">
        <v>39</v>
      </c>
      <c r="C94" s="23">
        <v>30000</v>
      </c>
    </row>
    <row r="95" spans="1:9" ht="30">
      <c r="A95" s="18">
        <v>3</v>
      </c>
      <c r="B95" s="24" t="s">
        <v>42</v>
      </c>
      <c r="C95" s="23">
        <v>30000</v>
      </c>
    </row>
    <row r="96" spans="1:9">
      <c r="A96" s="18">
        <v>4</v>
      </c>
      <c r="B96" s="24" t="s">
        <v>43</v>
      </c>
      <c r="C96" s="23">
        <v>30000</v>
      </c>
    </row>
    <row r="97" spans="1:3">
      <c r="A97" s="18">
        <v>5</v>
      </c>
      <c r="B97" s="23" t="s">
        <v>40</v>
      </c>
      <c r="C97" s="23">
        <v>30000</v>
      </c>
    </row>
    <row r="98" spans="1:3" ht="30">
      <c r="A98" s="18">
        <v>6</v>
      </c>
      <c r="B98" s="24" t="s">
        <v>44</v>
      </c>
      <c r="C98" s="23">
        <v>30000</v>
      </c>
    </row>
    <row r="115" spans="1:13">
      <c r="A115" s="47" t="s">
        <v>45</v>
      </c>
      <c r="B115" s="48"/>
      <c r="C115" s="48"/>
      <c r="D115" s="48"/>
      <c r="E115" s="48"/>
      <c r="F115" s="48"/>
      <c r="G115" s="48"/>
      <c r="H115" s="49"/>
    </row>
    <row r="116" spans="1:13">
      <c r="A116" s="50"/>
      <c r="B116" s="51"/>
      <c r="C116" s="51"/>
      <c r="D116" s="51"/>
      <c r="E116" s="51"/>
      <c r="F116" s="51"/>
      <c r="G116" s="51"/>
      <c r="H116" s="52"/>
    </row>
    <row r="117" spans="1:13" ht="18.75">
      <c r="A117" s="53" t="s">
        <v>46</v>
      </c>
      <c r="B117" s="54"/>
      <c r="C117" s="54"/>
      <c r="D117" s="54"/>
      <c r="E117" s="54"/>
      <c r="F117" s="54"/>
      <c r="G117" s="54"/>
      <c r="H117" s="55"/>
    </row>
    <row r="118" spans="1:13" ht="37.5">
      <c r="A118" s="25" t="s">
        <v>37</v>
      </c>
      <c r="B118" s="26" t="s">
        <v>47</v>
      </c>
      <c r="C118" s="26" t="s">
        <v>38</v>
      </c>
      <c r="D118" s="26" t="s">
        <v>48</v>
      </c>
      <c r="E118" s="26" t="s">
        <v>49</v>
      </c>
      <c r="F118" s="26" t="s">
        <v>24</v>
      </c>
      <c r="G118" s="27" t="s">
        <v>50</v>
      </c>
      <c r="H118" s="27" t="s">
        <v>51</v>
      </c>
      <c r="K118" s="25" t="s">
        <v>37</v>
      </c>
      <c r="L118" s="26" t="s">
        <v>47</v>
      </c>
      <c r="M118" s="28" t="s">
        <v>52</v>
      </c>
    </row>
    <row r="119" spans="1:13" ht="21.6" customHeight="1">
      <c r="A119" s="18">
        <v>1</v>
      </c>
      <c r="B119" s="24" t="s">
        <v>39</v>
      </c>
      <c r="C119" s="23">
        <v>30000</v>
      </c>
      <c r="D119" s="23">
        <f>SUMIF(C8:C83,C8,G8:G83)</f>
        <v>5130000</v>
      </c>
      <c r="E119" s="23">
        <f t="shared" ref="E119:E124" si="2">IF(D119&gt;=2000000,D119*10%,IF(D119&gt;=1000000,D119*8%,IF(D119&lt;2000000,D119*8%,IF(D119&lt;1000000,D119*6%))))</f>
        <v>513000</v>
      </c>
      <c r="F119" s="23">
        <f t="shared" ref="F119:F124" si="3">SUM(C119+E119)</f>
        <v>543000</v>
      </c>
      <c r="G119" s="23"/>
      <c r="H119" s="46">
        <f>AVERAGE(F119:F124)</f>
        <v>507833.33333333331</v>
      </c>
      <c r="K119" s="18">
        <v>1</v>
      </c>
      <c r="L119" s="24" t="s">
        <v>39</v>
      </c>
      <c r="M119">
        <v>543000</v>
      </c>
    </row>
    <row r="120" spans="1:13" ht="23.1" customHeight="1">
      <c r="A120" s="18">
        <v>2</v>
      </c>
      <c r="B120" s="23" t="s">
        <v>40</v>
      </c>
      <c r="C120" s="23">
        <v>30000</v>
      </c>
      <c r="D120" s="23">
        <f>SUMIF(C9:C84,C9,G9:G84)</f>
        <v>2390000</v>
      </c>
      <c r="E120" s="23">
        <f t="shared" si="2"/>
        <v>239000</v>
      </c>
      <c r="F120" s="23">
        <f t="shared" si="3"/>
        <v>269000</v>
      </c>
      <c r="G120" s="23"/>
      <c r="H120" s="46"/>
      <c r="K120" s="18">
        <v>2</v>
      </c>
      <c r="L120" s="23" t="s">
        <v>40</v>
      </c>
      <c r="M120">
        <v>269000</v>
      </c>
    </row>
    <row r="121" spans="1:13" ht="26.1" customHeight="1">
      <c r="A121" s="18">
        <v>3</v>
      </c>
      <c r="B121" s="24" t="s">
        <v>41</v>
      </c>
      <c r="C121" s="23">
        <v>30000</v>
      </c>
      <c r="D121" s="23">
        <f>SUMIF(C10:C114,C10,G10:G114)</f>
        <v>4710000</v>
      </c>
      <c r="E121" s="23">
        <f t="shared" si="2"/>
        <v>471000</v>
      </c>
      <c r="F121" s="23">
        <f t="shared" si="3"/>
        <v>501000</v>
      </c>
      <c r="G121" s="23"/>
      <c r="H121" s="46"/>
      <c r="K121" s="18">
        <v>3</v>
      </c>
      <c r="L121" s="24" t="s">
        <v>41</v>
      </c>
      <c r="M121">
        <v>501000</v>
      </c>
    </row>
    <row r="122" spans="1:13" ht="30">
      <c r="A122" s="18">
        <v>4</v>
      </c>
      <c r="B122" s="24" t="s">
        <v>42</v>
      </c>
      <c r="C122" s="23">
        <v>30000</v>
      </c>
      <c r="D122" s="23">
        <f>SUMIF(C11:C115,C11,G11:G115)</f>
        <v>6930000</v>
      </c>
      <c r="E122" s="23">
        <f t="shared" si="2"/>
        <v>693000</v>
      </c>
      <c r="F122" s="23">
        <f t="shared" si="3"/>
        <v>723000</v>
      </c>
      <c r="G122" s="23">
        <v>723000</v>
      </c>
      <c r="H122" s="46"/>
      <c r="K122" s="18">
        <v>4</v>
      </c>
      <c r="L122" s="24" t="s">
        <v>42</v>
      </c>
      <c r="M122">
        <v>723000</v>
      </c>
    </row>
    <row r="123" spans="1:13" ht="26.1" customHeight="1">
      <c r="A123" s="18">
        <v>5</v>
      </c>
      <c r="B123" s="24" t="s">
        <v>43</v>
      </c>
      <c r="C123" s="23">
        <v>30000</v>
      </c>
      <c r="D123" s="23">
        <f>SUMIF(C12:C116,C12,G12:G116)</f>
        <v>4190000</v>
      </c>
      <c r="E123" s="23">
        <f t="shared" si="2"/>
        <v>419000</v>
      </c>
      <c r="F123" s="23">
        <f t="shared" si="3"/>
        <v>449000</v>
      </c>
      <c r="G123" s="23"/>
      <c r="H123" s="46"/>
      <c r="K123" s="18">
        <v>5</v>
      </c>
      <c r="L123" s="24" t="s">
        <v>43</v>
      </c>
      <c r="M123">
        <v>449000</v>
      </c>
    </row>
    <row r="124" spans="1:13" ht="30">
      <c r="A124" s="18">
        <v>6</v>
      </c>
      <c r="B124" s="24" t="s">
        <v>44</v>
      </c>
      <c r="C124" s="23">
        <v>30000</v>
      </c>
      <c r="D124" s="23">
        <f>SUMIF(C13:C117,C13,G13:G117)</f>
        <v>5320000</v>
      </c>
      <c r="E124" s="23">
        <f t="shared" si="2"/>
        <v>532000</v>
      </c>
      <c r="F124" s="23">
        <f t="shared" si="3"/>
        <v>562000</v>
      </c>
      <c r="G124" s="23"/>
      <c r="H124" s="46"/>
      <c r="K124" s="18">
        <v>6</v>
      </c>
      <c r="L124" s="24" t="s">
        <v>44</v>
      </c>
      <c r="M124">
        <v>562000</v>
      </c>
    </row>
  </sheetData>
  <autoFilter ref="C7:C83" xr:uid="{00000000-0009-0000-0000-000000000000}"/>
  <sortState xmlns:xlrd2="http://schemas.microsoft.com/office/spreadsheetml/2017/richdata2" ref="A93:E98">
    <sortCondition ref="A93:A98"/>
  </sortState>
  <mergeCells count="9">
    <mergeCell ref="A2:C3"/>
    <mergeCell ref="K6:P6"/>
    <mergeCell ref="K7:P7"/>
    <mergeCell ref="A5:G6"/>
    <mergeCell ref="H119:H124"/>
    <mergeCell ref="A115:H116"/>
    <mergeCell ref="A117:H117"/>
    <mergeCell ref="A90:F90"/>
    <mergeCell ref="A91:F9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sqref="A1:B9"/>
    </sheetView>
  </sheetViews>
  <sheetFormatPr defaultRowHeight="15"/>
  <cols>
    <col min="1" max="1" width="12.42578125" customWidth="1"/>
    <col min="2" max="2" width="21.42578125" bestFit="1" customWidth="1"/>
  </cols>
  <sheetData>
    <row r="1" spans="1:2">
      <c r="A1" t="s">
        <v>30</v>
      </c>
    </row>
    <row r="3" spans="1:2">
      <c r="A3" s="7" t="s">
        <v>27</v>
      </c>
      <c r="B3" t="s">
        <v>29</v>
      </c>
    </row>
    <row r="4" spans="1:2">
      <c r="A4" s="8" t="s">
        <v>13</v>
      </c>
      <c r="B4">
        <v>6950000</v>
      </c>
    </row>
    <row r="5" spans="1:2">
      <c r="A5" s="8" t="s">
        <v>10</v>
      </c>
      <c r="B5">
        <v>12250000</v>
      </c>
    </row>
    <row r="6" spans="1:2">
      <c r="A6" s="8" t="s">
        <v>19</v>
      </c>
      <c r="B6">
        <v>6150000</v>
      </c>
    </row>
    <row r="7" spans="1:2">
      <c r="A7" s="8" t="s">
        <v>16</v>
      </c>
      <c r="B7">
        <v>3320000</v>
      </c>
    </row>
    <row r="8" spans="1:2">
      <c r="A8" s="8" t="s">
        <v>28</v>
      </c>
      <c r="B8">
        <v>28670000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heetViews>
  <sheetFormatPr defaultRowHeight="15"/>
  <cols>
    <col min="1" max="1" width="12.42578125" bestFit="1" customWidth="1"/>
    <col min="2" max="2" width="21.42578125" bestFit="1" customWidth="1"/>
  </cols>
  <sheetData>
    <row r="1" spans="1:2">
      <c r="A1" s="7" t="s">
        <v>27</v>
      </c>
      <c r="B1" t="s">
        <v>29</v>
      </c>
    </row>
    <row r="2" spans="1:2">
      <c r="A2" s="8" t="s">
        <v>13</v>
      </c>
      <c r="B2">
        <v>6950000</v>
      </c>
    </row>
    <row r="3" spans="1:2">
      <c r="A3" s="8" t="s">
        <v>10</v>
      </c>
      <c r="B3">
        <v>12250000</v>
      </c>
    </row>
    <row r="4" spans="1:2">
      <c r="A4" s="8" t="s">
        <v>19</v>
      </c>
      <c r="B4">
        <v>6150000</v>
      </c>
    </row>
    <row r="5" spans="1:2">
      <c r="A5" s="8" t="s">
        <v>16</v>
      </c>
      <c r="B5">
        <v>3320000</v>
      </c>
    </row>
    <row r="6" spans="1:2">
      <c r="A6" s="8" t="s">
        <v>28</v>
      </c>
      <c r="B6">
        <v>28670000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2"/>
  <sheetViews>
    <sheetView topLeftCell="A3" workbookViewId="0">
      <selection activeCell="A3" sqref="A3:D12"/>
    </sheetView>
  </sheetViews>
  <sheetFormatPr defaultRowHeight="15"/>
  <cols>
    <col min="1" max="1" width="17.5703125" customWidth="1"/>
    <col min="2" max="2" width="14.5703125" customWidth="1"/>
    <col min="3" max="3" width="20.42578125" customWidth="1"/>
    <col min="4" max="4" width="21.42578125" bestFit="1" customWidth="1"/>
  </cols>
  <sheetData>
    <row r="3" spans="1:4">
      <c r="A3" s="7" t="s">
        <v>27</v>
      </c>
      <c r="B3" t="s">
        <v>32</v>
      </c>
      <c r="C3" t="s">
        <v>33</v>
      </c>
      <c r="D3" t="s">
        <v>29</v>
      </c>
    </row>
    <row r="4" spans="1:4">
      <c r="A4" s="8" t="s">
        <v>19</v>
      </c>
      <c r="B4">
        <v>42</v>
      </c>
      <c r="C4">
        <v>90000</v>
      </c>
      <c r="D4">
        <v>1260000</v>
      </c>
    </row>
    <row r="5" spans="1:4">
      <c r="A5" s="9" t="s">
        <v>9</v>
      </c>
      <c r="B5">
        <v>42</v>
      </c>
      <c r="C5">
        <v>90000</v>
      </c>
      <c r="D5">
        <v>1260000</v>
      </c>
    </row>
    <row r="6" spans="1:4">
      <c r="A6" s="11">
        <v>45326</v>
      </c>
      <c r="B6">
        <v>20</v>
      </c>
      <c r="C6">
        <v>30000</v>
      </c>
      <c r="D6">
        <v>600000</v>
      </c>
    </row>
    <row r="7" spans="1:4">
      <c r="A7" s="10" t="s">
        <v>17</v>
      </c>
      <c r="B7">
        <v>20</v>
      </c>
      <c r="C7">
        <v>30000</v>
      </c>
      <c r="D7">
        <v>600000</v>
      </c>
    </row>
    <row r="8" spans="1:4">
      <c r="A8" s="11">
        <v>45334</v>
      </c>
      <c r="B8">
        <v>10</v>
      </c>
      <c r="C8">
        <v>30000</v>
      </c>
      <c r="D8">
        <v>300000</v>
      </c>
    </row>
    <row r="9" spans="1:4">
      <c r="A9" s="10" t="s">
        <v>11</v>
      </c>
      <c r="B9">
        <v>10</v>
      </c>
      <c r="C9">
        <v>30000</v>
      </c>
      <c r="D9">
        <v>300000</v>
      </c>
    </row>
    <row r="10" spans="1:4">
      <c r="A10" s="11">
        <v>45346</v>
      </c>
      <c r="B10">
        <v>12</v>
      </c>
      <c r="C10">
        <v>30000</v>
      </c>
      <c r="D10">
        <v>360000</v>
      </c>
    </row>
    <row r="11" spans="1:4">
      <c r="A11" s="10" t="s">
        <v>8</v>
      </c>
      <c r="B11">
        <v>12</v>
      </c>
      <c r="C11">
        <v>30000</v>
      </c>
      <c r="D11">
        <v>360000</v>
      </c>
    </row>
    <row r="12" spans="1:4">
      <c r="A12" s="8" t="s">
        <v>28</v>
      </c>
      <c r="B12">
        <v>42</v>
      </c>
      <c r="C12">
        <v>90000</v>
      </c>
      <c r="D12">
        <v>1260000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7"/>
  <sheetViews>
    <sheetView topLeftCell="A102" zoomScale="70" zoomScaleNormal="70" workbookViewId="0">
      <selection activeCell="A5" sqref="A5:G83"/>
    </sheetView>
  </sheetViews>
  <sheetFormatPr defaultRowHeight="15"/>
  <cols>
    <col min="1" max="1" width="12.42578125" customWidth="1"/>
    <col min="2" max="2" width="17.5703125" customWidth="1"/>
    <col min="3" max="3" width="14.5703125" customWidth="1"/>
    <col min="4" max="4" width="20.42578125" customWidth="1"/>
    <col min="5" max="5" width="21.42578125" customWidth="1"/>
    <col min="7" max="7" width="14.85546875" customWidth="1"/>
    <col min="9" max="9" width="11.28515625" customWidth="1"/>
    <col min="10" max="10" width="12" customWidth="1"/>
    <col min="11" max="11" width="12.7109375" customWidth="1"/>
  </cols>
  <sheetData>
    <row r="1" spans="1:7" ht="32.1" customHeight="1">
      <c r="A1" s="58" t="s">
        <v>34</v>
      </c>
      <c r="B1" s="59"/>
      <c r="C1" s="59"/>
    </row>
    <row r="2" spans="1:7" ht="20.100000000000001" customHeight="1">
      <c r="A2" s="12"/>
      <c r="B2" s="13"/>
      <c r="C2" s="13"/>
    </row>
    <row r="3" spans="1:7" ht="17.100000000000001" customHeight="1">
      <c r="A3" s="14" t="s">
        <v>35</v>
      </c>
      <c r="B3" s="14"/>
    </row>
    <row r="4" spans="1:7" ht="21.6" customHeight="1"/>
    <row r="5" spans="1:7">
      <c r="A5" s="45" t="s">
        <v>0</v>
      </c>
      <c r="B5" s="45"/>
      <c r="C5" s="45"/>
      <c r="D5" s="45"/>
      <c r="E5" s="45"/>
      <c r="F5" s="45"/>
      <c r="G5" s="45"/>
    </row>
    <row r="6" spans="1:7">
      <c r="A6" s="45"/>
      <c r="B6" s="45"/>
      <c r="C6" s="45"/>
      <c r="D6" s="45"/>
      <c r="E6" s="45"/>
      <c r="F6" s="45"/>
      <c r="G6" s="45"/>
    </row>
    <row r="7" spans="1:7" ht="45">
      <c r="A7" s="1" t="s">
        <v>1</v>
      </c>
      <c r="B7" s="1" t="s">
        <v>2</v>
      </c>
      <c r="C7" s="1" t="s">
        <v>3</v>
      </c>
      <c r="D7" s="1" t="s">
        <v>4</v>
      </c>
      <c r="E7" s="1" t="s">
        <v>5</v>
      </c>
      <c r="F7" s="1" t="s">
        <v>6</v>
      </c>
      <c r="G7" s="1" t="s">
        <v>7</v>
      </c>
    </row>
    <row r="8" spans="1:7">
      <c r="A8" s="2">
        <v>45296</v>
      </c>
      <c r="B8" s="3" t="s">
        <v>8</v>
      </c>
      <c r="C8" s="3" t="s">
        <v>9</v>
      </c>
      <c r="D8" s="3" t="s">
        <v>10</v>
      </c>
      <c r="E8" s="3">
        <v>5</v>
      </c>
      <c r="F8" s="3">
        <v>70000</v>
      </c>
      <c r="G8" s="3">
        <f>E8*F8</f>
        <v>350000</v>
      </c>
    </row>
    <row r="9" spans="1:7">
      <c r="A9" s="2">
        <v>45297</v>
      </c>
      <c r="B9" s="3" t="s">
        <v>11</v>
      </c>
      <c r="C9" s="3" t="s">
        <v>12</v>
      </c>
      <c r="D9" s="3" t="s">
        <v>13</v>
      </c>
      <c r="E9" s="3">
        <v>10</v>
      </c>
      <c r="F9" s="3">
        <v>50000</v>
      </c>
      <c r="G9" s="3">
        <f t="shared" ref="G9:G72" si="0">E9*F9</f>
        <v>500000</v>
      </c>
    </row>
    <row r="10" spans="1:7">
      <c r="A10" s="2">
        <v>45298</v>
      </c>
      <c r="B10" s="3" t="s">
        <v>14</v>
      </c>
      <c r="C10" s="3" t="s">
        <v>15</v>
      </c>
      <c r="D10" s="3" t="s">
        <v>16</v>
      </c>
      <c r="E10" s="3">
        <v>7</v>
      </c>
      <c r="F10" s="3">
        <v>20000</v>
      </c>
      <c r="G10" s="3">
        <f t="shared" si="0"/>
        <v>140000</v>
      </c>
    </row>
    <row r="11" spans="1:7">
      <c r="A11" s="2">
        <v>45299</v>
      </c>
      <c r="B11" s="3" t="s">
        <v>17</v>
      </c>
      <c r="C11" s="3" t="s">
        <v>18</v>
      </c>
      <c r="D11" s="3" t="s">
        <v>19</v>
      </c>
      <c r="E11" s="3">
        <v>15</v>
      </c>
      <c r="F11" s="3">
        <v>30000</v>
      </c>
      <c r="G11" s="3">
        <f t="shared" si="0"/>
        <v>450000</v>
      </c>
    </row>
    <row r="12" spans="1:7">
      <c r="A12" s="2">
        <v>45300</v>
      </c>
      <c r="B12" s="3" t="s">
        <v>20</v>
      </c>
      <c r="C12" s="3" t="s">
        <v>21</v>
      </c>
      <c r="D12" s="3" t="s">
        <v>10</v>
      </c>
      <c r="E12" s="3">
        <v>3</v>
      </c>
      <c r="F12" s="3">
        <v>70000</v>
      </c>
      <c r="G12" s="3">
        <f t="shared" si="0"/>
        <v>210000</v>
      </c>
    </row>
    <row r="13" spans="1:7">
      <c r="A13" s="2">
        <v>45301</v>
      </c>
      <c r="B13" s="3" t="s">
        <v>22</v>
      </c>
      <c r="C13" s="3" t="s">
        <v>23</v>
      </c>
      <c r="D13" s="3" t="s">
        <v>13</v>
      </c>
      <c r="E13" s="3">
        <v>6</v>
      </c>
      <c r="F13" s="3">
        <v>50000</v>
      </c>
      <c r="G13" s="3">
        <f t="shared" si="0"/>
        <v>300000</v>
      </c>
    </row>
    <row r="14" spans="1:7">
      <c r="A14" s="2">
        <v>45302</v>
      </c>
      <c r="B14" s="3" t="s">
        <v>11</v>
      </c>
      <c r="C14" s="3" t="s">
        <v>15</v>
      </c>
      <c r="D14" s="3" t="s">
        <v>16</v>
      </c>
      <c r="E14" s="3">
        <v>4</v>
      </c>
      <c r="F14" s="3">
        <v>20000</v>
      </c>
      <c r="G14" s="3">
        <f t="shared" si="0"/>
        <v>80000</v>
      </c>
    </row>
    <row r="15" spans="1:7">
      <c r="A15" s="2">
        <v>45303</v>
      </c>
      <c r="B15" s="3" t="s">
        <v>14</v>
      </c>
      <c r="C15" s="3" t="s">
        <v>18</v>
      </c>
      <c r="D15" s="3" t="s">
        <v>19</v>
      </c>
      <c r="E15" s="3">
        <v>10</v>
      </c>
      <c r="F15" s="3">
        <v>30000</v>
      </c>
      <c r="G15" s="3">
        <f t="shared" si="0"/>
        <v>300000</v>
      </c>
    </row>
    <row r="16" spans="1:7">
      <c r="A16" s="2">
        <v>45304</v>
      </c>
      <c r="B16" s="3" t="s">
        <v>8</v>
      </c>
      <c r="C16" s="3" t="s">
        <v>9</v>
      </c>
      <c r="D16" s="3" t="s">
        <v>10</v>
      </c>
      <c r="E16" s="3">
        <v>8</v>
      </c>
      <c r="F16" s="3">
        <v>70000</v>
      </c>
      <c r="G16" s="3">
        <f t="shared" si="0"/>
        <v>560000</v>
      </c>
    </row>
    <row r="17" spans="1:7">
      <c r="A17" s="2">
        <v>45305</v>
      </c>
      <c r="B17" s="3" t="s">
        <v>20</v>
      </c>
      <c r="C17" s="3" t="s">
        <v>9</v>
      </c>
      <c r="D17" s="3" t="s">
        <v>13</v>
      </c>
      <c r="E17" s="3">
        <v>12</v>
      </c>
      <c r="F17" s="3">
        <v>50000</v>
      </c>
      <c r="G17" s="3">
        <f t="shared" si="0"/>
        <v>600000</v>
      </c>
    </row>
    <row r="18" spans="1:7">
      <c r="A18" s="2">
        <v>45306</v>
      </c>
      <c r="B18" s="3" t="s">
        <v>22</v>
      </c>
      <c r="C18" s="3" t="s">
        <v>12</v>
      </c>
      <c r="D18" s="3" t="s">
        <v>16</v>
      </c>
      <c r="E18" s="3">
        <v>9</v>
      </c>
      <c r="F18" s="3">
        <v>20000</v>
      </c>
      <c r="G18" s="3">
        <f t="shared" si="0"/>
        <v>180000</v>
      </c>
    </row>
    <row r="19" spans="1:7">
      <c r="A19" s="2">
        <v>45307</v>
      </c>
      <c r="B19" s="3" t="s">
        <v>11</v>
      </c>
      <c r="C19" s="3" t="s">
        <v>15</v>
      </c>
      <c r="D19" s="3" t="s">
        <v>19</v>
      </c>
      <c r="E19" s="3">
        <v>5</v>
      </c>
      <c r="F19" s="3">
        <v>30000</v>
      </c>
      <c r="G19" s="3">
        <f t="shared" si="0"/>
        <v>150000</v>
      </c>
    </row>
    <row r="20" spans="1:7">
      <c r="A20" s="2">
        <v>45308</v>
      </c>
      <c r="B20" s="3" t="s">
        <v>14</v>
      </c>
      <c r="C20" s="3" t="s">
        <v>18</v>
      </c>
      <c r="D20" s="3" t="s">
        <v>10</v>
      </c>
      <c r="E20" s="3">
        <v>11</v>
      </c>
      <c r="F20" s="3">
        <v>70000</v>
      </c>
      <c r="G20" s="3">
        <f t="shared" si="0"/>
        <v>770000</v>
      </c>
    </row>
    <row r="21" spans="1:7">
      <c r="A21" s="2">
        <v>45309</v>
      </c>
      <c r="B21" s="3" t="s">
        <v>17</v>
      </c>
      <c r="C21" s="3" t="s">
        <v>21</v>
      </c>
      <c r="D21" s="3" t="s">
        <v>13</v>
      </c>
      <c r="E21" s="3">
        <v>7</v>
      </c>
      <c r="F21" s="3">
        <v>50000</v>
      </c>
      <c r="G21" s="3">
        <f t="shared" si="0"/>
        <v>350000</v>
      </c>
    </row>
    <row r="22" spans="1:7">
      <c r="A22" s="2">
        <v>45310</v>
      </c>
      <c r="B22" s="3" t="s">
        <v>20</v>
      </c>
      <c r="C22" s="3" t="s">
        <v>23</v>
      </c>
      <c r="D22" s="3" t="s">
        <v>16</v>
      </c>
      <c r="E22" s="3">
        <v>6</v>
      </c>
      <c r="F22" s="3">
        <v>20000</v>
      </c>
      <c r="G22" s="3">
        <f t="shared" si="0"/>
        <v>120000</v>
      </c>
    </row>
    <row r="23" spans="1:7">
      <c r="A23" s="2">
        <v>45311</v>
      </c>
      <c r="B23" s="3" t="s">
        <v>22</v>
      </c>
      <c r="C23" s="3" t="s">
        <v>15</v>
      </c>
      <c r="D23" s="3" t="s">
        <v>19</v>
      </c>
      <c r="E23" s="3">
        <v>13</v>
      </c>
      <c r="F23" s="3">
        <v>30000</v>
      </c>
      <c r="G23" s="3">
        <f t="shared" si="0"/>
        <v>390000</v>
      </c>
    </row>
    <row r="24" spans="1:7">
      <c r="A24" s="2">
        <v>45312</v>
      </c>
      <c r="B24" s="3" t="s">
        <v>8</v>
      </c>
      <c r="C24" s="3" t="s">
        <v>18</v>
      </c>
      <c r="D24" s="3" t="s">
        <v>10</v>
      </c>
      <c r="E24" s="3">
        <v>9</v>
      </c>
      <c r="F24" s="3">
        <v>70000</v>
      </c>
      <c r="G24" s="3">
        <f t="shared" si="0"/>
        <v>630000</v>
      </c>
    </row>
    <row r="25" spans="1:7">
      <c r="A25" s="2">
        <v>45313</v>
      </c>
      <c r="B25" s="3" t="s">
        <v>14</v>
      </c>
      <c r="C25" s="3" t="s">
        <v>21</v>
      </c>
      <c r="D25" s="3" t="s">
        <v>13</v>
      </c>
      <c r="E25" s="3">
        <v>8</v>
      </c>
      <c r="F25" s="3">
        <v>50000</v>
      </c>
      <c r="G25" s="3">
        <f t="shared" si="0"/>
        <v>400000</v>
      </c>
    </row>
    <row r="26" spans="1:7">
      <c r="A26" s="2">
        <v>45314</v>
      </c>
      <c r="B26" s="3" t="s">
        <v>17</v>
      </c>
      <c r="C26" s="3" t="s">
        <v>23</v>
      </c>
      <c r="D26" s="3" t="s">
        <v>16</v>
      </c>
      <c r="E26" s="3">
        <v>14</v>
      </c>
      <c r="F26" s="3">
        <v>20000</v>
      </c>
      <c r="G26" s="3">
        <f t="shared" si="0"/>
        <v>280000</v>
      </c>
    </row>
    <row r="27" spans="1:7">
      <c r="A27" s="2">
        <v>45315</v>
      </c>
      <c r="B27" s="3" t="s">
        <v>20</v>
      </c>
      <c r="C27" s="3" t="s">
        <v>15</v>
      </c>
      <c r="D27" s="3" t="s">
        <v>19</v>
      </c>
      <c r="E27" s="3">
        <v>7</v>
      </c>
      <c r="F27" s="3">
        <v>30000</v>
      </c>
      <c r="G27" s="3">
        <f t="shared" si="0"/>
        <v>210000</v>
      </c>
    </row>
    <row r="28" spans="1:7">
      <c r="A28" s="2">
        <v>45316</v>
      </c>
      <c r="B28" s="3" t="s">
        <v>22</v>
      </c>
      <c r="C28" s="3" t="s">
        <v>18</v>
      </c>
      <c r="D28" s="3" t="s">
        <v>10</v>
      </c>
      <c r="E28" s="3">
        <v>10</v>
      </c>
      <c r="F28" s="3">
        <v>70000</v>
      </c>
      <c r="G28" s="3">
        <f t="shared" si="0"/>
        <v>700000</v>
      </c>
    </row>
    <row r="29" spans="1:7">
      <c r="A29" s="2">
        <v>45317</v>
      </c>
      <c r="B29" s="3" t="s">
        <v>11</v>
      </c>
      <c r="C29" s="3" t="s">
        <v>9</v>
      </c>
      <c r="D29" s="3" t="s">
        <v>13</v>
      </c>
      <c r="E29" s="3">
        <v>5</v>
      </c>
      <c r="F29" s="3">
        <v>50000</v>
      </c>
      <c r="G29" s="3">
        <f t="shared" si="0"/>
        <v>250000</v>
      </c>
    </row>
    <row r="30" spans="1:7">
      <c r="A30" s="2">
        <v>45318</v>
      </c>
      <c r="B30" s="3" t="s">
        <v>8</v>
      </c>
      <c r="C30" s="3" t="s">
        <v>12</v>
      </c>
      <c r="D30" s="3" t="s">
        <v>16</v>
      </c>
      <c r="E30" s="3">
        <v>8</v>
      </c>
      <c r="F30" s="3">
        <v>20000</v>
      </c>
      <c r="G30" s="3">
        <f t="shared" si="0"/>
        <v>160000</v>
      </c>
    </row>
    <row r="31" spans="1:7">
      <c r="A31" s="2">
        <v>45319</v>
      </c>
      <c r="B31" s="3" t="s">
        <v>17</v>
      </c>
      <c r="C31" s="3" t="s">
        <v>15</v>
      </c>
      <c r="D31" s="3" t="s">
        <v>19</v>
      </c>
      <c r="E31" s="3">
        <v>6</v>
      </c>
      <c r="F31" s="3">
        <v>30000</v>
      </c>
      <c r="G31" s="3">
        <f t="shared" si="0"/>
        <v>180000</v>
      </c>
    </row>
    <row r="32" spans="1:7">
      <c r="A32" s="2">
        <v>45320</v>
      </c>
      <c r="B32" s="3" t="s">
        <v>20</v>
      </c>
      <c r="C32" s="3" t="s">
        <v>18</v>
      </c>
      <c r="D32" s="3" t="s">
        <v>10</v>
      </c>
      <c r="E32" s="3">
        <v>7</v>
      </c>
      <c r="F32" s="3">
        <v>70000</v>
      </c>
      <c r="G32" s="3">
        <f t="shared" si="0"/>
        <v>490000</v>
      </c>
    </row>
    <row r="33" spans="1:11">
      <c r="A33" s="2">
        <v>45323</v>
      </c>
      <c r="B33" s="3" t="s">
        <v>22</v>
      </c>
      <c r="C33" s="3" t="s">
        <v>21</v>
      </c>
      <c r="D33" s="3" t="s">
        <v>10</v>
      </c>
      <c r="E33" s="3">
        <v>8</v>
      </c>
      <c r="F33" s="3">
        <v>70000</v>
      </c>
      <c r="G33" s="3">
        <f t="shared" si="0"/>
        <v>560000</v>
      </c>
    </row>
    <row r="34" spans="1:11">
      <c r="A34" s="2">
        <v>45324</v>
      </c>
      <c r="B34" s="3" t="s">
        <v>11</v>
      </c>
      <c r="C34" s="3" t="s">
        <v>23</v>
      </c>
      <c r="D34" s="3" t="s">
        <v>13</v>
      </c>
      <c r="E34" s="3">
        <v>6</v>
      </c>
      <c r="F34" s="3">
        <v>50000</v>
      </c>
      <c r="G34" s="3">
        <f t="shared" si="0"/>
        <v>300000</v>
      </c>
    </row>
    <row r="35" spans="1:11">
      <c r="A35" s="2">
        <v>45325</v>
      </c>
      <c r="B35" s="3" t="s">
        <v>14</v>
      </c>
      <c r="C35" s="3" t="s">
        <v>15</v>
      </c>
      <c r="D35" s="3" t="s">
        <v>16</v>
      </c>
      <c r="E35" s="3">
        <v>10</v>
      </c>
      <c r="F35" s="3">
        <v>20000</v>
      </c>
      <c r="G35" s="3">
        <f t="shared" si="0"/>
        <v>200000</v>
      </c>
    </row>
    <row r="36" spans="1:11">
      <c r="A36" s="2">
        <v>45326</v>
      </c>
      <c r="B36" s="3" t="s">
        <v>17</v>
      </c>
      <c r="C36" s="3" t="s">
        <v>9</v>
      </c>
      <c r="D36" s="3" t="s">
        <v>19</v>
      </c>
      <c r="E36" s="3">
        <v>20</v>
      </c>
      <c r="F36" s="3">
        <v>30000</v>
      </c>
      <c r="G36" s="3">
        <f t="shared" si="0"/>
        <v>600000</v>
      </c>
    </row>
    <row r="37" spans="1:11">
      <c r="A37" s="2">
        <v>45327</v>
      </c>
      <c r="B37" s="3" t="s">
        <v>8</v>
      </c>
      <c r="C37" s="3" t="s">
        <v>21</v>
      </c>
      <c r="D37" s="3" t="s">
        <v>10</v>
      </c>
      <c r="E37" s="3">
        <v>4</v>
      </c>
      <c r="F37" s="3">
        <v>70000</v>
      </c>
      <c r="G37" s="3">
        <f t="shared" si="0"/>
        <v>280000</v>
      </c>
    </row>
    <row r="38" spans="1:11">
      <c r="A38" s="2">
        <v>45328</v>
      </c>
      <c r="B38" s="3" t="s">
        <v>22</v>
      </c>
      <c r="C38" s="3" t="s">
        <v>23</v>
      </c>
      <c r="D38" s="3" t="s">
        <v>13</v>
      </c>
      <c r="E38" s="3">
        <v>9</v>
      </c>
      <c r="F38" s="3">
        <v>50000</v>
      </c>
      <c r="G38" s="3">
        <f t="shared" si="0"/>
        <v>450000</v>
      </c>
    </row>
    <row r="39" spans="1:11">
      <c r="A39" s="2">
        <v>45329</v>
      </c>
      <c r="B39" s="3" t="s">
        <v>11</v>
      </c>
      <c r="C39" s="3" t="s">
        <v>21</v>
      </c>
      <c r="D39" s="3" t="s">
        <v>16</v>
      </c>
      <c r="E39" s="3">
        <v>5</v>
      </c>
      <c r="F39" s="3">
        <v>20000</v>
      </c>
      <c r="G39" s="3">
        <f t="shared" si="0"/>
        <v>100000</v>
      </c>
    </row>
    <row r="40" spans="1:11">
      <c r="A40" s="2">
        <v>45330</v>
      </c>
      <c r="B40" s="3" t="s">
        <v>8</v>
      </c>
      <c r="C40" s="3" t="s">
        <v>23</v>
      </c>
      <c r="D40" s="3" t="s">
        <v>19</v>
      </c>
      <c r="E40" s="3">
        <v>15</v>
      </c>
      <c r="F40" s="3">
        <v>30000</v>
      </c>
      <c r="G40" s="3">
        <f t="shared" si="0"/>
        <v>450000</v>
      </c>
    </row>
    <row r="41" spans="1:11">
      <c r="A41" s="2">
        <v>45331</v>
      </c>
      <c r="B41" s="3" t="s">
        <v>17</v>
      </c>
      <c r="C41" s="3" t="s">
        <v>15</v>
      </c>
      <c r="D41" s="3" t="s">
        <v>10</v>
      </c>
      <c r="E41" s="3">
        <v>7</v>
      </c>
      <c r="F41" s="3">
        <v>70000</v>
      </c>
      <c r="G41" s="3">
        <f t="shared" si="0"/>
        <v>490000</v>
      </c>
    </row>
    <row r="42" spans="1:11">
      <c r="A42" s="2">
        <v>45332</v>
      </c>
      <c r="B42" s="3" t="s">
        <v>20</v>
      </c>
      <c r="C42" s="3" t="s">
        <v>18</v>
      </c>
      <c r="D42" s="3" t="s">
        <v>13</v>
      </c>
      <c r="E42" s="3">
        <v>11</v>
      </c>
      <c r="F42" s="3">
        <v>50000</v>
      </c>
      <c r="G42" s="3">
        <f t="shared" si="0"/>
        <v>550000</v>
      </c>
    </row>
    <row r="43" spans="1:11">
      <c r="A43" s="2">
        <v>45333</v>
      </c>
      <c r="B43" s="3" t="s">
        <v>22</v>
      </c>
      <c r="C43" s="3" t="s">
        <v>9</v>
      </c>
      <c r="D43" s="3" t="s">
        <v>16</v>
      </c>
      <c r="E43" s="3">
        <v>12</v>
      </c>
      <c r="F43" s="3">
        <v>20000</v>
      </c>
      <c r="G43" s="3">
        <f t="shared" si="0"/>
        <v>240000</v>
      </c>
    </row>
    <row r="44" spans="1:11">
      <c r="A44" s="2">
        <v>45334</v>
      </c>
      <c r="B44" s="3" t="s">
        <v>11</v>
      </c>
      <c r="C44" s="3" t="s">
        <v>9</v>
      </c>
      <c r="D44" s="3" t="s">
        <v>19</v>
      </c>
      <c r="E44" s="3">
        <v>10</v>
      </c>
      <c r="F44" s="3">
        <v>30000</v>
      </c>
      <c r="G44" s="3">
        <f t="shared" si="0"/>
        <v>300000</v>
      </c>
    </row>
    <row r="45" spans="1:11" ht="15.75">
      <c r="A45" s="2">
        <v>45335</v>
      </c>
      <c r="B45" s="3" t="s">
        <v>14</v>
      </c>
      <c r="C45" s="3" t="s">
        <v>12</v>
      </c>
      <c r="D45" s="3" t="s">
        <v>10</v>
      </c>
      <c r="E45" s="3">
        <v>9</v>
      </c>
      <c r="F45" s="3">
        <v>70000</v>
      </c>
      <c r="G45" s="3">
        <f t="shared" si="0"/>
        <v>630000</v>
      </c>
      <c r="I45" s="14" t="s">
        <v>26</v>
      </c>
      <c r="J45" s="14"/>
    </row>
    <row r="46" spans="1:11">
      <c r="A46" s="2">
        <v>45336</v>
      </c>
      <c r="B46" s="3" t="s">
        <v>17</v>
      </c>
      <c r="C46" s="3" t="s">
        <v>15</v>
      </c>
      <c r="D46" s="3" t="s">
        <v>13</v>
      </c>
      <c r="E46" s="3">
        <v>8</v>
      </c>
      <c r="F46" s="3">
        <v>50000</v>
      </c>
      <c r="G46" s="3">
        <f t="shared" si="0"/>
        <v>400000</v>
      </c>
    </row>
    <row r="47" spans="1:11">
      <c r="A47" s="2">
        <v>45337</v>
      </c>
      <c r="B47" s="3" t="s">
        <v>20</v>
      </c>
      <c r="C47" s="3" t="s">
        <v>18</v>
      </c>
      <c r="D47" s="3" t="s">
        <v>16</v>
      </c>
      <c r="E47" s="3">
        <v>11</v>
      </c>
      <c r="F47" s="3">
        <v>20000</v>
      </c>
      <c r="G47" s="3">
        <f t="shared" si="0"/>
        <v>220000</v>
      </c>
      <c r="J47" s="5" t="s">
        <v>2</v>
      </c>
      <c r="K47" s="5" t="s">
        <v>25</v>
      </c>
    </row>
    <row r="48" spans="1:11">
      <c r="A48" s="2">
        <v>45338</v>
      </c>
      <c r="B48" s="3" t="s">
        <v>8</v>
      </c>
      <c r="C48" s="3" t="s">
        <v>21</v>
      </c>
      <c r="D48" s="3" t="s">
        <v>19</v>
      </c>
      <c r="E48" s="3">
        <v>14</v>
      </c>
      <c r="F48" s="3">
        <v>30000</v>
      </c>
      <c r="G48" s="3">
        <f t="shared" si="0"/>
        <v>420000</v>
      </c>
      <c r="J48" s="3" t="s">
        <v>8</v>
      </c>
      <c r="K48" s="6">
        <f ca="1">SUMIF(B8:G83,B72,G8:G83)</f>
        <v>5010000</v>
      </c>
    </row>
    <row r="49" spans="1:11">
      <c r="A49" s="2">
        <v>45339</v>
      </c>
      <c r="B49" s="3" t="s">
        <v>11</v>
      </c>
      <c r="C49" s="3" t="s">
        <v>23</v>
      </c>
      <c r="D49" s="3" t="s">
        <v>10</v>
      </c>
      <c r="E49" s="3">
        <v>10</v>
      </c>
      <c r="F49" s="3">
        <v>70000</v>
      </c>
      <c r="G49" s="3">
        <f t="shared" si="0"/>
        <v>700000</v>
      </c>
      <c r="J49" s="3" t="s">
        <v>11</v>
      </c>
      <c r="K49" s="6">
        <f ca="1">SUMIF(B8:G83,B64,G8:G83)</f>
        <v>4340000</v>
      </c>
    </row>
    <row r="50" spans="1:11">
      <c r="A50" s="2">
        <v>45340</v>
      </c>
      <c r="B50" s="3" t="s">
        <v>14</v>
      </c>
      <c r="C50" s="3" t="s">
        <v>15</v>
      </c>
      <c r="D50" s="3" t="s">
        <v>13</v>
      </c>
      <c r="E50" s="3">
        <v>9</v>
      </c>
      <c r="F50" s="3">
        <v>50000</v>
      </c>
      <c r="G50" s="3">
        <f t="shared" si="0"/>
        <v>450000</v>
      </c>
      <c r="J50" s="3" t="s">
        <v>22</v>
      </c>
      <c r="K50" s="6">
        <f ca="1">SUMIF(B8:G83,B68,G8:G83)</f>
        <v>5850000</v>
      </c>
    </row>
    <row r="51" spans="1:11">
      <c r="A51" s="2">
        <v>45341</v>
      </c>
      <c r="B51" s="3" t="s">
        <v>17</v>
      </c>
      <c r="C51" s="3" t="s">
        <v>18</v>
      </c>
      <c r="D51" s="3" t="s">
        <v>16</v>
      </c>
      <c r="E51" s="3">
        <v>13</v>
      </c>
      <c r="F51" s="3">
        <v>20000</v>
      </c>
      <c r="G51" s="3">
        <f t="shared" si="0"/>
        <v>260000</v>
      </c>
      <c r="J51" s="3" t="s">
        <v>14</v>
      </c>
      <c r="K51" s="6">
        <f ca="1">SUMIF(B8:G83,B70,G8:G83)</f>
        <v>4110000</v>
      </c>
    </row>
    <row r="52" spans="1:11">
      <c r="A52" s="2">
        <v>45342</v>
      </c>
      <c r="B52" s="3" t="s">
        <v>20</v>
      </c>
      <c r="C52" s="3" t="s">
        <v>21</v>
      </c>
      <c r="D52" s="3" t="s">
        <v>19</v>
      </c>
      <c r="E52" s="3">
        <v>8</v>
      </c>
      <c r="F52" s="3">
        <v>30000</v>
      </c>
      <c r="G52" s="3">
        <f t="shared" si="0"/>
        <v>240000</v>
      </c>
      <c r="J52" s="3" t="s">
        <v>17</v>
      </c>
      <c r="K52" s="6">
        <f ca="1">SUMIF(B8:G83,B76,G8:G83)</f>
        <v>4760000</v>
      </c>
    </row>
    <row r="53" spans="1:11">
      <c r="A53" s="2">
        <v>45343</v>
      </c>
      <c r="B53" s="3" t="s">
        <v>22</v>
      </c>
      <c r="C53" s="3" t="s">
        <v>23</v>
      </c>
      <c r="D53" s="3" t="s">
        <v>10</v>
      </c>
      <c r="E53" s="3">
        <v>12</v>
      </c>
      <c r="F53" s="3">
        <v>70000</v>
      </c>
      <c r="G53" s="3">
        <f t="shared" si="0"/>
        <v>840000</v>
      </c>
      <c r="J53" s="3" t="s">
        <v>20</v>
      </c>
      <c r="K53" s="6">
        <f ca="1">SUMIF(B8:G83,B82,G8:G83)</f>
        <v>4600000</v>
      </c>
    </row>
    <row r="54" spans="1:11">
      <c r="A54" s="2">
        <v>45344</v>
      </c>
      <c r="B54" s="3" t="s">
        <v>11</v>
      </c>
      <c r="C54" s="3" t="s">
        <v>15</v>
      </c>
      <c r="D54" s="3" t="s">
        <v>13</v>
      </c>
      <c r="E54" s="3">
        <v>7</v>
      </c>
      <c r="F54" s="3">
        <v>50000</v>
      </c>
      <c r="G54" s="3">
        <f t="shared" si="0"/>
        <v>350000</v>
      </c>
    </row>
    <row r="55" spans="1:11">
      <c r="A55" s="2">
        <v>45345</v>
      </c>
      <c r="B55" s="3" t="s">
        <v>14</v>
      </c>
      <c r="C55" s="3" t="s">
        <v>18</v>
      </c>
      <c r="D55" s="3" t="s">
        <v>16</v>
      </c>
      <c r="E55" s="3">
        <v>9</v>
      </c>
      <c r="F55" s="3">
        <v>20000</v>
      </c>
      <c r="G55" s="3">
        <f t="shared" si="0"/>
        <v>180000</v>
      </c>
    </row>
    <row r="56" spans="1:11">
      <c r="A56" s="2">
        <v>45346</v>
      </c>
      <c r="B56" s="3" t="s">
        <v>8</v>
      </c>
      <c r="C56" s="3" t="s">
        <v>9</v>
      </c>
      <c r="D56" s="3" t="s">
        <v>19</v>
      </c>
      <c r="E56" s="3">
        <v>12</v>
      </c>
      <c r="F56" s="3">
        <v>30000</v>
      </c>
      <c r="G56" s="3">
        <f t="shared" si="0"/>
        <v>360000</v>
      </c>
    </row>
    <row r="57" spans="1:11">
      <c r="A57" s="2">
        <v>45347</v>
      </c>
      <c r="B57" s="3" t="s">
        <v>20</v>
      </c>
      <c r="C57" s="3" t="s">
        <v>12</v>
      </c>
      <c r="D57" s="3" t="s">
        <v>10</v>
      </c>
      <c r="E57" s="3">
        <v>5</v>
      </c>
      <c r="F57" s="3">
        <v>70000</v>
      </c>
      <c r="G57" s="3">
        <f t="shared" si="0"/>
        <v>350000</v>
      </c>
    </row>
    <row r="58" spans="1:11">
      <c r="A58" s="2">
        <v>45352</v>
      </c>
      <c r="B58" s="3" t="s">
        <v>22</v>
      </c>
      <c r="C58" s="3" t="s">
        <v>9</v>
      </c>
      <c r="D58" s="3" t="s">
        <v>10</v>
      </c>
      <c r="E58" s="3">
        <v>12</v>
      </c>
      <c r="F58" s="3">
        <v>70000</v>
      </c>
      <c r="G58" s="3">
        <f t="shared" si="0"/>
        <v>840000</v>
      </c>
    </row>
    <row r="59" spans="1:11">
      <c r="A59" s="2">
        <v>45353</v>
      </c>
      <c r="B59" s="3" t="s">
        <v>11</v>
      </c>
      <c r="C59" s="3" t="s">
        <v>9</v>
      </c>
      <c r="D59" s="3" t="s">
        <v>13</v>
      </c>
      <c r="E59" s="3">
        <v>8</v>
      </c>
      <c r="F59" s="3">
        <v>50000</v>
      </c>
      <c r="G59" s="3">
        <f t="shared" si="0"/>
        <v>400000</v>
      </c>
    </row>
    <row r="60" spans="1:11">
      <c r="A60" s="2">
        <v>45354</v>
      </c>
      <c r="B60" s="3" t="s">
        <v>14</v>
      </c>
      <c r="C60" s="3" t="s">
        <v>21</v>
      </c>
      <c r="D60" s="3" t="s">
        <v>16</v>
      </c>
      <c r="E60" s="3">
        <v>7</v>
      </c>
      <c r="F60" s="3">
        <v>20000</v>
      </c>
      <c r="G60" s="3">
        <f t="shared" si="0"/>
        <v>140000</v>
      </c>
    </row>
    <row r="61" spans="1:11">
      <c r="A61" s="2">
        <v>45355</v>
      </c>
      <c r="B61" s="3" t="s">
        <v>17</v>
      </c>
      <c r="C61" s="3" t="s">
        <v>23</v>
      </c>
      <c r="D61" s="3" t="s">
        <v>19</v>
      </c>
      <c r="E61" s="3">
        <v>9</v>
      </c>
      <c r="F61" s="3">
        <v>30000</v>
      </c>
      <c r="G61" s="3">
        <f t="shared" si="0"/>
        <v>270000</v>
      </c>
    </row>
    <row r="62" spans="1:11">
      <c r="A62" s="2">
        <v>45356</v>
      </c>
      <c r="B62" s="3" t="s">
        <v>20</v>
      </c>
      <c r="C62" s="3" t="s">
        <v>21</v>
      </c>
      <c r="D62" s="3" t="s">
        <v>10</v>
      </c>
      <c r="E62" s="3">
        <v>6</v>
      </c>
      <c r="F62" s="3">
        <v>70000</v>
      </c>
      <c r="G62" s="3">
        <f t="shared" si="0"/>
        <v>420000</v>
      </c>
    </row>
    <row r="63" spans="1:11">
      <c r="A63" s="2">
        <v>45357</v>
      </c>
      <c r="B63" s="3" t="s">
        <v>8</v>
      </c>
      <c r="C63" s="3" t="s">
        <v>23</v>
      </c>
      <c r="D63" s="3" t="s">
        <v>13</v>
      </c>
      <c r="E63" s="3">
        <v>10</v>
      </c>
      <c r="F63" s="3">
        <v>50000</v>
      </c>
      <c r="G63" s="3">
        <f t="shared" si="0"/>
        <v>500000</v>
      </c>
    </row>
    <row r="64" spans="1:11">
      <c r="A64" s="2">
        <v>45358</v>
      </c>
      <c r="B64" s="3" t="s">
        <v>11</v>
      </c>
      <c r="C64" s="3" t="s">
        <v>15</v>
      </c>
      <c r="D64" s="3" t="s">
        <v>16</v>
      </c>
      <c r="E64" s="3">
        <v>8</v>
      </c>
      <c r="F64" s="3">
        <v>20000</v>
      </c>
      <c r="G64" s="3">
        <f t="shared" si="0"/>
        <v>160000</v>
      </c>
    </row>
    <row r="65" spans="1:7">
      <c r="A65" s="2">
        <v>45359</v>
      </c>
      <c r="B65" s="3" t="s">
        <v>8</v>
      </c>
      <c r="C65" s="3" t="s">
        <v>18</v>
      </c>
      <c r="D65" s="3" t="s">
        <v>19</v>
      </c>
      <c r="E65" s="3">
        <v>13</v>
      </c>
      <c r="F65" s="3">
        <v>30000</v>
      </c>
      <c r="G65" s="3">
        <f t="shared" si="0"/>
        <v>390000</v>
      </c>
    </row>
    <row r="66" spans="1:7">
      <c r="A66" s="2">
        <v>45360</v>
      </c>
      <c r="B66" s="3" t="s">
        <v>17</v>
      </c>
      <c r="C66" s="3" t="s">
        <v>9</v>
      </c>
      <c r="D66" s="3" t="s">
        <v>10</v>
      </c>
      <c r="E66" s="3">
        <v>9</v>
      </c>
      <c r="F66" s="3">
        <v>70000</v>
      </c>
      <c r="G66" s="3">
        <f t="shared" si="0"/>
        <v>630000</v>
      </c>
    </row>
    <row r="67" spans="1:7">
      <c r="A67" s="2">
        <v>45361</v>
      </c>
      <c r="B67" s="3" t="s">
        <v>20</v>
      </c>
      <c r="C67" s="3" t="s">
        <v>15</v>
      </c>
      <c r="D67" s="3" t="s">
        <v>13</v>
      </c>
      <c r="E67" s="3">
        <v>5</v>
      </c>
      <c r="F67" s="3">
        <v>50000</v>
      </c>
      <c r="G67" s="3">
        <f t="shared" si="0"/>
        <v>250000</v>
      </c>
    </row>
    <row r="68" spans="1:7">
      <c r="A68" s="2">
        <v>45362</v>
      </c>
      <c r="B68" s="3" t="s">
        <v>22</v>
      </c>
      <c r="C68" s="3" t="s">
        <v>12</v>
      </c>
      <c r="D68" s="3" t="s">
        <v>16</v>
      </c>
      <c r="E68" s="3">
        <v>11</v>
      </c>
      <c r="F68" s="3">
        <v>20000</v>
      </c>
      <c r="G68" s="3">
        <f t="shared" si="0"/>
        <v>220000</v>
      </c>
    </row>
    <row r="69" spans="1:7">
      <c r="A69" s="2">
        <v>45363</v>
      </c>
      <c r="B69" s="3" t="s">
        <v>11</v>
      </c>
      <c r="C69" s="3" t="s">
        <v>15</v>
      </c>
      <c r="D69" s="3" t="s">
        <v>19</v>
      </c>
      <c r="E69" s="3">
        <v>14</v>
      </c>
      <c r="F69" s="3">
        <v>30000</v>
      </c>
      <c r="G69" s="3">
        <f t="shared" si="0"/>
        <v>420000</v>
      </c>
    </row>
    <row r="70" spans="1:7">
      <c r="A70" s="2">
        <v>45364</v>
      </c>
      <c r="B70" s="3" t="s">
        <v>14</v>
      </c>
      <c r="C70" s="3" t="s">
        <v>18</v>
      </c>
      <c r="D70" s="3" t="s">
        <v>10</v>
      </c>
      <c r="E70" s="3">
        <v>10</v>
      </c>
      <c r="F70" s="3">
        <v>70000</v>
      </c>
      <c r="G70" s="3">
        <f t="shared" si="0"/>
        <v>700000</v>
      </c>
    </row>
    <row r="71" spans="1:7">
      <c r="A71" s="2">
        <v>45365</v>
      </c>
      <c r="B71" s="3" t="s">
        <v>17</v>
      </c>
      <c r="C71" s="3" t="s">
        <v>21</v>
      </c>
      <c r="D71" s="3" t="s">
        <v>13</v>
      </c>
      <c r="E71" s="3">
        <v>6</v>
      </c>
      <c r="F71" s="3">
        <v>50000</v>
      </c>
      <c r="G71" s="3">
        <f t="shared" si="0"/>
        <v>300000</v>
      </c>
    </row>
    <row r="72" spans="1:7">
      <c r="A72" s="2">
        <v>45366</v>
      </c>
      <c r="B72" s="3" t="s">
        <v>8</v>
      </c>
      <c r="C72" s="3" t="s">
        <v>23</v>
      </c>
      <c r="D72" s="3" t="s">
        <v>16</v>
      </c>
      <c r="E72" s="3">
        <v>8</v>
      </c>
      <c r="F72" s="3">
        <v>20000</v>
      </c>
      <c r="G72" s="3">
        <f t="shared" si="0"/>
        <v>160000</v>
      </c>
    </row>
    <row r="73" spans="1:7">
      <c r="A73" s="2">
        <v>45367</v>
      </c>
      <c r="B73" s="3" t="s">
        <v>22</v>
      </c>
      <c r="C73" s="3" t="s">
        <v>15</v>
      </c>
      <c r="D73" s="3" t="s">
        <v>19</v>
      </c>
      <c r="E73" s="3">
        <v>12</v>
      </c>
      <c r="F73" s="3">
        <v>30000</v>
      </c>
      <c r="G73" s="3">
        <f t="shared" ref="G73:G83" si="1">E73*F73</f>
        <v>360000</v>
      </c>
    </row>
    <row r="74" spans="1:7">
      <c r="A74" s="2">
        <v>45368</v>
      </c>
      <c r="B74" s="3" t="s">
        <v>11</v>
      </c>
      <c r="C74" s="3" t="s">
        <v>18</v>
      </c>
      <c r="D74" s="3" t="s">
        <v>10</v>
      </c>
      <c r="E74" s="3">
        <v>9</v>
      </c>
      <c r="F74" s="3">
        <v>70000</v>
      </c>
      <c r="G74" s="3">
        <f t="shared" si="1"/>
        <v>630000</v>
      </c>
    </row>
    <row r="75" spans="1:7">
      <c r="A75" s="2">
        <v>45369</v>
      </c>
      <c r="B75" s="3" t="s">
        <v>8</v>
      </c>
      <c r="C75" s="3" t="s">
        <v>12</v>
      </c>
      <c r="D75" s="3" t="s">
        <v>13</v>
      </c>
      <c r="E75" s="3">
        <v>7</v>
      </c>
      <c r="F75" s="3">
        <v>50000</v>
      </c>
      <c r="G75" s="3">
        <f t="shared" si="1"/>
        <v>350000</v>
      </c>
    </row>
    <row r="76" spans="1:7">
      <c r="A76" s="2">
        <v>45370</v>
      </c>
      <c r="B76" s="3" t="s">
        <v>17</v>
      </c>
      <c r="C76" s="3" t="s">
        <v>15</v>
      </c>
      <c r="D76" s="3" t="s">
        <v>16</v>
      </c>
      <c r="E76" s="3">
        <v>14</v>
      </c>
      <c r="F76" s="3">
        <v>20000</v>
      </c>
      <c r="G76" s="3">
        <f>E76*F76</f>
        <v>280000</v>
      </c>
    </row>
    <row r="77" spans="1:7">
      <c r="A77" s="2">
        <v>45371</v>
      </c>
      <c r="B77" s="3" t="s">
        <v>20</v>
      </c>
      <c r="C77" s="3" t="s">
        <v>18</v>
      </c>
      <c r="D77" s="3" t="s">
        <v>19</v>
      </c>
      <c r="E77" s="3">
        <v>8</v>
      </c>
      <c r="F77" s="3">
        <v>30000</v>
      </c>
      <c r="G77" s="3">
        <f t="shared" si="1"/>
        <v>240000</v>
      </c>
    </row>
    <row r="78" spans="1:7">
      <c r="A78" s="2">
        <v>45372</v>
      </c>
      <c r="B78" s="3" t="s">
        <v>22</v>
      </c>
      <c r="C78" s="3" t="s">
        <v>21</v>
      </c>
      <c r="D78" s="3" t="s">
        <v>10</v>
      </c>
      <c r="E78" s="3">
        <v>11</v>
      </c>
      <c r="F78" s="3">
        <v>70000</v>
      </c>
      <c r="G78" s="3">
        <f t="shared" si="1"/>
        <v>770000</v>
      </c>
    </row>
    <row r="79" spans="1:7">
      <c r="A79" s="2">
        <v>45373</v>
      </c>
      <c r="B79" s="3" t="s">
        <v>8</v>
      </c>
      <c r="C79" s="3" t="s">
        <v>23</v>
      </c>
      <c r="D79" s="3" t="s">
        <v>13</v>
      </c>
      <c r="E79" s="3">
        <v>5</v>
      </c>
      <c r="F79" s="3">
        <v>50000</v>
      </c>
      <c r="G79" s="3">
        <f t="shared" si="1"/>
        <v>250000</v>
      </c>
    </row>
    <row r="80" spans="1:7">
      <c r="A80" s="2">
        <v>45374</v>
      </c>
      <c r="B80" s="3" t="s">
        <v>14</v>
      </c>
      <c r="C80" s="3" t="s">
        <v>15</v>
      </c>
      <c r="D80" s="3" t="s">
        <v>16</v>
      </c>
      <c r="E80" s="3">
        <v>10</v>
      </c>
      <c r="F80" s="3">
        <v>20000</v>
      </c>
      <c r="G80" s="3">
        <f t="shared" si="1"/>
        <v>200000</v>
      </c>
    </row>
    <row r="81" spans="1:7">
      <c r="A81" s="2">
        <v>45375</v>
      </c>
      <c r="B81" s="3" t="s">
        <v>17</v>
      </c>
      <c r="C81" s="3" t="s">
        <v>18</v>
      </c>
      <c r="D81" s="3" t="s">
        <v>19</v>
      </c>
      <c r="E81" s="3">
        <v>9</v>
      </c>
      <c r="F81" s="3">
        <v>30000</v>
      </c>
      <c r="G81" s="3">
        <f t="shared" si="1"/>
        <v>270000</v>
      </c>
    </row>
    <row r="82" spans="1:7">
      <c r="A82" s="2">
        <v>45376</v>
      </c>
      <c r="B82" s="3" t="s">
        <v>20</v>
      </c>
      <c r="C82" s="3" t="s">
        <v>23</v>
      </c>
      <c r="D82" s="3" t="s">
        <v>10</v>
      </c>
      <c r="E82" s="3">
        <v>10</v>
      </c>
      <c r="F82" s="3">
        <v>70000</v>
      </c>
      <c r="G82" s="3">
        <f t="shared" si="1"/>
        <v>700000</v>
      </c>
    </row>
    <row r="83" spans="1:7">
      <c r="A83" s="2">
        <v>45381</v>
      </c>
      <c r="B83" s="3" t="s">
        <v>8</v>
      </c>
      <c r="C83" s="3" t="s">
        <v>18</v>
      </c>
      <c r="D83" s="3" t="s">
        <v>19</v>
      </c>
      <c r="E83" s="3">
        <v>5</v>
      </c>
      <c r="F83" s="3">
        <v>30000</v>
      </c>
      <c r="G83" s="3">
        <f t="shared" si="1"/>
        <v>150000</v>
      </c>
    </row>
    <row r="84" spans="1:7">
      <c r="F84" s="4" t="s">
        <v>24</v>
      </c>
      <c r="G84" s="3">
        <f>SUM(G8:G83)</f>
        <v>28670000</v>
      </c>
    </row>
    <row r="87" spans="1:7">
      <c r="B87" s="4"/>
      <c r="C87" s="4"/>
    </row>
    <row r="88" spans="1:7">
      <c r="B88" s="3"/>
    </row>
    <row r="89" spans="1:7" ht="15.75">
      <c r="A89" s="15" t="s">
        <v>30</v>
      </c>
      <c r="B89" s="15"/>
    </row>
    <row r="91" spans="1:7">
      <c r="A91" s="7" t="s">
        <v>27</v>
      </c>
      <c r="B91" t="s">
        <v>29</v>
      </c>
    </row>
    <row r="92" spans="1:7">
      <c r="A92" s="8" t="s">
        <v>13</v>
      </c>
      <c r="B92">
        <v>6950000</v>
      </c>
    </row>
    <row r="93" spans="1:7">
      <c r="A93" s="8" t="s">
        <v>10</v>
      </c>
      <c r="B93">
        <v>12250000</v>
      </c>
    </row>
    <row r="94" spans="1:7">
      <c r="A94" s="8" t="s">
        <v>19</v>
      </c>
      <c r="B94">
        <v>6150000</v>
      </c>
    </row>
    <row r="95" spans="1:7">
      <c r="A95" s="8" t="s">
        <v>16</v>
      </c>
      <c r="B95">
        <v>3320000</v>
      </c>
    </row>
    <row r="96" spans="1:7">
      <c r="A96" s="8" t="s">
        <v>28</v>
      </c>
      <c r="B96">
        <v>28670000</v>
      </c>
    </row>
    <row r="108" spans="1:8" ht="15.75">
      <c r="A108" s="15" t="s">
        <v>31</v>
      </c>
      <c r="B108" s="15"/>
    </row>
    <row r="109" spans="1:8">
      <c r="B109" s="7" t="s">
        <v>27</v>
      </c>
      <c r="C109" t="s">
        <v>32</v>
      </c>
      <c r="D109" t="s">
        <v>33</v>
      </c>
      <c r="E109" t="s">
        <v>29</v>
      </c>
    </row>
    <row r="110" spans="1:8">
      <c r="B110" s="8" t="s">
        <v>19</v>
      </c>
      <c r="C110">
        <v>42</v>
      </c>
      <c r="D110">
        <v>90000</v>
      </c>
      <c r="E110">
        <v>1260000</v>
      </c>
      <c r="F110" s="1"/>
      <c r="G110" s="1"/>
      <c r="H110" s="1"/>
    </row>
    <row r="111" spans="1:8">
      <c r="B111" s="9" t="s">
        <v>9</v>
      </c>
      <c r="C111">
        <v>42</v>
      </c>
      <c r="D111">
        <v>90000</v>
      </c>
      <c r="E111">
        <v>1260000</v>
      </c>
      <c r="F111" s="3"/>
      <c r="G111" s="3"/>
      <c r="H111" s="3"/>
    </row>
    <row r="112" spans="1:8">
      <c r="B112" s="11">
        <v>45326</v>
      </c>
      <c r="C112">
        <v>20</v>
      </c>
      <c r="D112">
        <v>30000</v>
      </c>
      <c r="E112">
        <v>600000</v>
      </c>
      <c r="F112" s="3"/>
      <c r="G112" s="3"/>
      <c r="H112" s="3"/>
    </row>
    <row r="113" spans="2:8">
      <c r="B113" s="10" t="s">
        <v>17</v>
      </c>
      <c r="C113">
        <v>20</v>
      </c>
      <c r="D113">
        <v>30000</v>
      </c>
      <c r="E113">
        <v>600000</v>
      </c>
      <c r="F113" s="3"/>
      <c r="G113" s="3"/>
      <c r="H113" s="3"/>
    </row>
    <row r="114" spans="2:8">
      <c r="B114" s="11">
        <v>45334</v>
      </c>
      <c r="C114">
        <v>10</v>
      </c>
      <c r="D114">
        <v>30000</v>
      </c>
      <c r="E114">
        <v>300000</v>
      </c>
      <c r="F114" s="3"/>
      <c r="G114" s="3"/>
      <c r="H114" s="3"/>
    </row>
    <row r="115" spans="2:8">
      <c r="B115" s="10" t="s">
        <v>11</v>
      </c>
      <c r="C115">
        <v>10</v>
      </c>
      <c r="D115">
        <v>30000</v>
      </c>
      <c r="E115">
        <v>300000</v>
      </c>
      <c r="F115" s="3"/>
      <c r="G115" s="3"/>
      <c r="H115" s="3"/>
    </row>
    <row r="116" spans="2:8">
      <c r="B116" s="11">
        <v>45346</v>
      </c>
      <c r="C116">
        <v>12</v>
      </c>
      <c r="D116">
        <v>30000</v>
      </c>
      <c r="E116">
        <v>360000</v>
      </c>
      <c r="F116" s="3"/>
      <c r="G116" s="3"/>
      <c r="H116" s="3"/>
    </row>
    <row r="117" spans="2:8">
      <c r="B117" s="10" t="s">
        <v>8</v>
      </c>
      <c r="C117">
        <v>12</v>
      </c>
      <c r="D117">
        <v>30000</v>
      </c>
      <c r="E117">
        <v>360000</v>
      </c>
      <c r="F117" s="3"/>
      <c r="G117" s="3"/>
      <c r="H117" s="3"/>
    </row>
    <row r="118" spans="2:8">
      <c r="B118" s="8" t="s">
        <v>28</v>
      </c>
      <c r="C118">
        <v>42</v>
      </c>
      <c r="D118">
        <v>90000</v>
      </c>
      <c r="E118">
        <v>1260000</v>
      </c>
      <c r="F118" s="3"/>
      <c r="G118" s="3"/>
      <c r="H118" s="3"/>
    </row>
    <row r="119" spans="2:8">
      <c r="B119" s="2"/>
      <c r="C119" s="3"/>
      <c r="D119" s="3"/>
      <c r="E119" s="3"/>
      <c r="F119" s="3"/>
      <c r="G119" s="3"/>
      <c r="H119" s="3"/>
    </row>
    <row r="120" spans="2:8">
      <c r="H120" s="3"/>
    </row>
    <row r="121" spans="2:8">
      <c r="H121" s="3"/>
    </row>
    <row r="122" spans="2:8">
      <c r="H122" s="3"/>
    </row>
    <row r="123" spans="2:8">
      <c r="H123" s="3"/>
    </row>
    <row r="124" spans="2:8">
      <c r="H124" s="3"/>
    </row>
    <row r="125" spans="2:8">
      <c r="H125" s="3"/>
    </row>
    <row r="126" spans="2:8">
      <c r="H126" s="3"/>
    </row>
    <row r="127" spans="2:8" ht="23.1" customHeight="1">
      <c r="H127" s="3"/>
    </row>
    <row r="128" spans="2:8">
      <c r="H128" s="3"/>
    </row>
    <row r="129" spans="2:8">
      <c r="H129" s="3"/>
    </row>
    <row r="130" spans="2:8">
      <c r="H130" s="3"/>
    </row>
    <row r="131" spans="2:8">
      <c r="H131" s="3"/>
    </row>
    <row r="132" spans="2:8">
      <c r="H132" s="3"/>
    </row>
    <row r="133" spans="2:8">
      <c r="H133" s="3"/>
    </row>
    <row r="134" spans="2:8">
      <c r="B134" s="2"/>
      <c r="C134" s="3"/>
      <c r="D134" s="3"/>
      <c r="E134" s="3"/>
      <c r="F134" s="3"/>
      <c r="G134" s="3"/>
      <c r="H134" s="3"/>
    </row>
    <row r="135" spans="2:8">
      <c r="B135" s="2"/>
      <c r="C135" s="3"/>
      <c r="D135" s="3"/>
      <c r="E135" s="3"/>
      <c r="F135" s="3"/>
      <c r="G135" s="3"/>
      <c r="H135" s="3"/>
    </row>
    <row r="136" spans="2:8">
      <c r="B136" s="2"/>
      <c r="C136" s="3"/>
      <c r="D136" s="3"/>
      <c r="E136" s="3"/>
      <c r="F136" s="3"/>
      <c r="G136" s="3"/>
      <c r="H136" s="3"/>
    </row>
    <row r="137" spans="2:8">
      <c r="B137" s="2"/>
      <c r="C137" s="3"/>
      <c r="D137" s="3"/>
      <c r="E137" s="3"/>
      <c r="F137" s="3"/>
      <c r="G137" s="3"/>
      <c r="H137" s="3"/>
    </row>
    <row r="138" spans="2:8">
      <c r="B138" s="2"/>
      <c r="C138" s="3"/>
      <c r="D138" s="3"/>
      <c r="E138" s="3"/>
      <c r="F138" s="3"/>
      <c r="G138" s="3"/>
      <c r="H138" s="3"/>
    </row>
    <row r="139" spans="2:8">
      <c r="B139" s="2"/>
      <c r="C139" s="3"/>
      <c r="D139" s="3"/>
      <c r="E139" s="3"/>
      <c r="F139" s="3"/>
      <c r="G139" s="3"/>
      <c r="H139" s="3"/>
    </row>
    <row r="140" spans="2:8">
      <c r="B140" s="2"/>
      <c r="C140" s="3"/>
      <c r="D140" s="3"/>
      <c r="E140" s="3"/>
      <c r="F140" s="3"/>
      <c r="G140" s="3"/>
      <c r="H140" s="3"/>
    </row>
    <row r="141" spans="2:8">
      <c r="B141" s="2"/>
      <c r="C141" s="3"/>
      <c r="D141" s="3"/>
      <c r="E141" s="3"/>
      <c r="F141" s="3"/>
      <c r="G141" s="3"/>
      <c r="H141" s="3"/>
    </row>
    <row r="142" spans="2:8">
      <c r="B142" s="2"/>
      <c r="C142" s="3"/>
      <c r="D142" s="3"/>
      <c r="E142" s="3"/>
      <c r="F142" s="3"/>
      <c r="G142" s="3"/>
      <c r="H142" s="3"/>
    </row>
    <row r="143" spans="2:8">
      <c r="B143" s="2"/>
      <c r="C143" s="3"/>
      <c r="D143" s="3"/>
      <c r="E143" s="3"/>
      <c r="F143" s="3"/>
      <c r="G143" s="3"/>
      <c r="H143" s="3"/>
    </row>
    <row r="144" spans="2:8">
      <c r="B144" s="2"/>
      <c r="C144" s="3"/>
      <c r="D144" s="3"/>
      <c r="E144" s="3"/>
      <c r="F144" s="3"/>
      <c r="G144" s="3"/>
      <c r="H144" s="3"/>
    </row>
    <row r="145" spans="2:8">
      <c r="B145" s="2"/>
      <c r="C145" s="3"/>
      <c r="D145" s="3"/>
      <c r="E145" s="3"/>
      <c r="F145" s="3"/>
      <c r="G145" s="3"/>
      <c r="H145" s="3"/>
    </row>
    <row r="146" spans="2:8">
      <c r="B146" s="2"/>
      <c r="C146" s="3"/>
      <c r="D146" s="3"/>
      <c r="E146" s="3"/>
      <c r="F146" s="3"/>
      <c r="G146" s="3"/>
      <c r="H146" s="3"/>
    </row>
    <row r="147" spans="2:8">
      <c r="B147" s="2"/>
      <c r="C147" s="3"/>
      <c r="D147" s="3"/>
      <c r="E147" s="3"/>
      <c r="F147" s="3"/>
      <c r="G147" s="3"/>
      <c r="H147" s="3"/>
    </row>
    <row r="148" spans="2:8">
      <c r="B148" s="2"/>
      <c r="C148" s="3"/>
      <c r="D148" s="3"/>
      <c r="E148" s="3"/>
      <c r="F148" s="3"/>
      <c r="G148" s="3"/>
      <c r="H148" s="3"/>
    </row>
    <row r="149" spans="2:8">
      <c r="B149" s="2"/>
      <c r="C149" s="3"/>
      <c r="D149" s="3"/>
      <c r="E149" s="3"/>
      <c r="F149" s="3"/>
      <c r="G149" s="3"/>
      <c r="H149" s="3"/>
    </row>
    <row r="150" spans="2:8">
      <c r="B150" s="2"/>
      <c r="C150" s="3"/>
      <c r="D150" s="3"/>
      <c r="E150" s="3"/>
      <c r="F150" s="3"/>
      <c r="G150" s="3"/>
      <c r="H150" s="3"/>
    </row>
    <row r="151" spans="2:8">
      <c r="B151" s="2"/>
      <c r="C151" s="3"/>
      <c r="D151" s="3"/>
      <c r="E151" s="3"/>
      <c r="F151" s="3"/>
      <c r="G151" s="3"/>
      <c r="H151" s="3"/>
    </row>
    <row r="152" spans="2:8">
      <c r="B152" s="2"/>
      <c r="C152" s="3"/>
      <c r="D152" s="3"/>
      <c r="E152" s="3"/>
      <c r="F152" s="3"/>
      <c r="G152" s="3"/>
      <c r="H152" s="3"/>
    </row>
    <row r="153" spans="2:8">
      <c r="B153" s="2"/>
      <c r="C153" s="3"/>
      <c r="D153" s="3"/>
      <c r="E153" s="3"/>
      <c r="F153" s="3"/>
      <c r="G153" s="3"/>
      <c r="H153" s="3"/>
    </row>
    <row r="154" spans="2:8">
      <c r="B154" s="2"/>
      <c r="C154" s="3"/>
      <c r="D154" s="3"/>
      <c r="E154" s="3"/>
      <c r="F154" s="3"/>
      <c r="G154" s="3"/>
      <c r="H154" s="3"/>
    </row>
    <row r="155" spans="2:8">
      <c r="B155" s="2"/>
      <c r="C155" s="3"/>
      <c r="D155" s="3"/>
      <c r="E155" s="3"/>
      <c r="F155" s="3"/>
      <c r="G155" s="3"/>
      <c r="H155" s="3"/>
    </row>
    <row r="156" spans="2:8">
      <c r="B156" s="2"/>
      <c r="C156" s="3"/>
      <c r="D156" s="3"/>
      <c r="E156" s="3"/>
      <c r="F156" s="3"/>
      <c r="G156" s="3"/>
      <c r="H156" s="3"/>
    </row>
    <row r="157" spans="2:8">
      <c r="B157" s="2"/>
      <c r="C157" s="3"/>
      <c r="D157" s="3"/>
      <c r="E157" s="3"/>
      <c r="F157" s="3"/>
      <c r="G157" s="3"/>
      <c r="H157" s="3"/>
    </row>
    <row r="158" spans="2:8">
      <c r="B158" s="2"/>
      <c r="C158" s="3"/>
      <c r="D158" s="3"/>
      <c r="E158" s="3"/>
      <c r="F158" s="3"/>
      <c r="G158" s="3"/>
      <c r="H158" s="3"/>
    </row>
    <row r="159" spans="2:8">
      <c r="B159" s="2"/>
      <c r="C159" s="3"/>
      <c r="D159" s="3"/>
      <c r="E159" s="3"/>
      <c r="F159" s="3"/>
      <c r="G159" s="3"/>
      <c r="H159" s="3"/>
    </row>
    <row r="160" spans="2:8">
      <c r="B160" s="2"/>
      <c r="C160" s="3"/>
      <c r="D160" s="3"/>
      <c r="E160" s="3"/>
      <c r="F160" s="3"/>
      <c r="G160" s="3"/>
      <c r="H160" s="3"/>
    </row>
    <row r="161" spans="2:8">
      <c r="B161" s="2"/>
      <c r="C161" s="3"/>
      <c r="D161" s="3"/>
      <c r="E161" s="3"/>
      <c r="F161" s="3"/>
      <c r="G161" s="3"/>
      <c r="H161" s="3"/>
    </row>
    <row r="162" spans="2:8">
      <c r="B162" s="2"/>
      <c r="C162" s="3"/>
      <c r="D162" s="3"/>
      <c r="E162" s="3"/>
      <c r="F162" s="3"/>
      <c r="G162" s="3"/>
      <c r="H162" s="3"/>
    </row>
    <row r="163" spans="2:8">
      <c r="B163" s="2"/>
      <c r="C163" s="3"/>
      <c r="D163" s="3"/>
      <c r="E163" s="3"/>
      <c r="F163" s="3"/>
      <c r="G163" s="3"/>
      <c r="H163" s="3"/>
    </row>
    <row r="164" spans="2:8">
      <c r="B164" s="2"/>
      <c r="C164" s="3"/>
      <c r="D164" s="3"/>
      <c r="E164" s="3"/>
      <c r="F164" s="3"/>
      <c r="G164" s="3"/>
      <c r="H164" s="3"/>
    </row>
    <row r="165" spans="2:8">
      <c r="B165" s="2"/>
      <c r="C165" s="3"/>
      <c r="D165" s="3"/>
      <c r="E165" s="3"/>
      <c r="F165" s="3"/>
      <c r="G165" s="3"/>
      <c r="H165" s="3"/>
    </row>
    <row r="166" spans="2:8">
      <c r="B166" s="2"/>
      <c r="C166" s="3"/>
      <c r="D166" s="3"/>
      <c r="E166" s="3"/>
      <c r="F166" s="3"/>
      <c r="G166" s="3"/>
      <c r="H166" s="3"/>
    </row>
    <row r="167" spans="2:8">
      <c r="B167" s="2"/>
      <c r="C167" s="3"/>
      <c r="D167" s="3"/>
      <c r="E167" s="3"/>
      <c r="F167" s="3"/>
      <c r="G167" s="3"/>
      <c r="H167" s="3"/>
    </row>
    <row r="168" spans="2:8">
      <c r="B168" s="2"/>
      <c r="C168" s="3"/>
      <c r="D168" s="3"/>
      <c r="E168" s="3"/>
      <c r="F168" s="3"/>
      <c r="G168" s="3"/>
      <c r="H168" s="3"/>
    </row>
    <row r="169" spans="2:8">
      <c r="B169" s="2"/>
      <c r="C169" s="3"/>
      <c r="D169" s="3"/>
      <c r="E169" s="3"/>
      <c r="F169" s="3"/>
      <c r="G169" s="3"/>
      <c r="H169" s="3"/>
    </row>
    <row r="170" spans="2:8">
      <c r="B170" s="2"/>
      <c r="C170" s="3"/>
      <c r="D170" s="3"/>
      <c r="E170" s="3"/>
      <c r="F170" s="3"/>
      <c r="G170" s="3"/>
      <c r="H170" s="3"/>
    </row>
    <row r="171" spans="2:8">
      <c r="B171" s="2"/>
      <c r="C171" s="3"/>
      <c r="D171" s="3"/>
      <c r="E171" s="3"/>
      <c r="F171" s="3"/>
      <c r="G171" s="3"/>
      <c r="H171" s="3"/>
    </row>
    <row r="172" spans="2:8">
      <c r="B172" s="2"/>
      <c r="C172" s="3"/>
      <c r="D172" s="3"/>
      <c r="E172" s="3"/>
      <c r="F172" s="3"/>
      <c r="G172" s="3"/>
      <c r="H172" s="3"/>
    </row>
    <row r="173" spans="2:8">
      <c r="B173" s="2"/>
      <c r="C173" s="3"/>
      <c r="D173" s="3"/>
      <c r="E173" s="3"/>
      <c r="F173" s="3"/>
      <c r="G173" s="3"/>
      <c r="H173" s="3"/>
    </row>
    <row r="174" spans="2:8">
      <c r="B174" s="2"/>
      <c r="C174" s="3"/>
      <c r="D174" s="3"/>
      <c r="E174" s="3"/>
      <c r="F174" s="3"/>
      <c r="G174" s="3"/>
      <c r="H174" s="3"/>
    </row>
    <row r="175" spans="2:8">
      <c r="B175" s="2"/>
      <c r="C175" s="3"/>
      <c r="D175" s="3"/>
      <c r="E175" s="3"/>
      <c r="F175" s="3"/>
      <c r="G175" s="3"/>
      <c r="H175" s="3"/>
    </row>
    <row r="176" spans="2:8">
      <c r="B176" s="2"/>
      <c r="C176" s="3"/>
      <c r="D176" s="3"/>
      <c r="E176" s="3"/>
      <c r="F176" s="3"/>
      <c r="G176" s="3"/>
      <c r="H176" s="3"/>
    </row>
    <row r="177" spans="2:8">
      <c r="B177" s="2"/>
      <c r="C177" s="3"/>
      <c r="D177" s="3"/>
      <c r="E177" s="3"/>
      <c r="F177" s="3"/>
      <c r="G177" s="3"/>
      <c r="H177" s="3"/>
    </row>
    <row r="178" spans="2:8">
      <c r="B178" s="2"/>
      <c r="C178" s="3"/>
      <c r="D178" s="3"/>
      <c r="E178" s="3"/>
      <c r="F178" s="3"/>
      <c r="G178" s="3"/>
      <c r="H178" s="3"/>
    </row>
    <row r="179" spans="2:8">
      <c r="B179" s="2"/>
      <c r="C179" s="3"/>
      <c r="D179" s="3"/>
      <c r="E179" s="3"/>
      <c r="F179" s="3"/>
      <c r="G179" s="3"/>
      <c r="H179" s="3"/>
    </row>
    <row r="180" spans="2:8">
      <c r="B180" s="2"/>
      <c r="C180" s="3"/>
      <c r="D180" s="3"/>
      <c r="E180" s="3"/>
      <c r="F180" s="3"/>
      <c r="G180" s="3"/>
      <c r="H180" s="3"/>
    </row>
    <row r="181" spans="2:8">
      <c r="B181" s="2"/>
      <c r="C181" s="3"/>
      <c r="D181" s="3"/>
      <c r="E181" s="3"/>
      <c r="F181" s="3"/>
      <c r="G181" s="3"/>
      <c r="H181" s="3"/>
    </row>
    <row r="182" spans="2:8">
      <c r="B182" s="2"/>
      <c r="C182" s="3"/>
      <c r="D182" s="3"/>
      <c r="E182" s="3"/>
      <c r="F182" s="3"/>
      <c r="G182" s="3"/>
      <c r="H182" s="3"/>
    </row>
    <row r="183" spans="2:8">
      <c r="B183" s="2"/>
      <c r="C183" s="3"/>
      <c r="D183" s="3"/>
      <c r="E183" s="3"/>
      <c r="F183" s="3"/>
      <c r="G183" s="3"/>
      <c r="H183" s="3"/>
    </row>
    <row r="184" spans="2:8">
      <c r="B184" s="2"/>
      <c r="C184" s="3"/>
      <c r="D184" s="3"/>
      <c r="E184" s="3"/>
      <c r="F184" s="3"/>
      <c r="G184" s="3"/>
      <c r="H184" s="3"/>
    </row>
    <row r="185" spans="2:8">
      <c r="B185" s="2"/>
      <c r="C185" s="3"/>
      <c r="D185" s="3"/>
      <c r="E185" s="3"/>
      <c r="F185" s="3"/>
      <c r="G185" s="3"/>
      <c r="H185" s="3"/>
    </row>
    <row r="186" spans="2:8">
      <c r="B186" s="2"/>
      <c r="C186" s="3"/>
      <c r="D186" s="3"/>
      <c r="E186" s="3"/>
      <c r="F186" s="3"/>
      <c r="G186" s="3"/>
      <c r="H186" s="3"/>
    </row>
    <row r="187" spans="2:8">
      <c r="B187" s="2"/>
      <c r="C187" s="3"/>
      <c r="D187" s="3"/>
      <c r="E187" s="3"/>
      <c r="F187" s="3"/>
      <c r="G187" s="3"/>
      <c r="H187" s="3"/>
    </row>
  </sheetData>
  <autoFilter ref="B8:G84" xr:uid="{00000000-0009-0000-0000-000004000000}"/>
  <sortState xmlns:xlrd2="http://schemas.microsoft.com/office/spreadsheetml/2017/richdata2" ref="B127:D132">
    <sortCondition ref="B127:B132"/>
  </sortState>
  <mergeCells count="2">
    <mergeCell ref="A5:G6"/>
    <mergeCell ref="A1:C1"/>
  </mergeCell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210"/>
  <sheetViews>
    <sheetView topLeftCell="A122" zoomScaleNormal="100" workbookViewId="0">
      <selection activeCell="H210" sqref="H210"/>
    </sheetView>
  </sheetViews>
  <sheetFormatPr defaultRowHeight="15"/>
  <cols>
    <col min="1" max="1" width="12" customWidth="1"/>
    <col min="2" max="2" width="18" customWidth="1"/>
    <col min="3" max="3" width="10.7109375" customWidth="1"/>
    <col min="4" max="4" width="11.42578125" customWidth="1"/>
    <col min="5" max="5" width="10.42578125" customWidth="1"/>
    <col min="6" max="6" width="11.7109375" customWidth="1"/>
    <col min="8" max="8" width="18.42578125" customWidth="1"/>
    <col min="9" max="9" width="17.28515625" customWidth="1"/>
  </cols>
  <sheetData>
    <row r="1" spans="1:6">
      <c r="A1" s="60" t="s">
        <v>0</v>
      </c>
      <c r="B1" s="60"/>
      <c r="C1" s="60"/>
      <c r="D1" s="60"/>
      <c r="E1" s="60"/>
      <c r="F1" s="60"/>
    </row>
    <row r="2" spans="1:6">
      <c r="A2" s="60"/>
      <c r="B2" s="60"/>
      <c r="C2" s="60"/>
      <c r="D2" s="60"/>
      <c r="E2" s="60"/>
      <c r="F2" s="60"/>
    </row>
    <row r="3" spans="1:6" ht="30">
      <c r="A3" s="29" t="s">
        <v>1</v>
      </c>
      <c r="B3" s="29" t="s">
        <v>2</v>
      </c>
      <c r="C3" s="29" t="s">
        <v>3</v>
      </c>
      <c r="D3" s="29" t="s">
        <v>4</v>
      </c>
      <c r="E3" s="29" t="s">
        <v>5</v>
      </c>
      <c r="F3" s="29" t="s">
        <v>6</v>
      </c>
    </row>
    <row r="4" spans="1:6" ht="30">
      <c r="A4" s="30">
        <v>45296</v>
      </c>
      <c r="B4" s="31" t="s">
        <v>8</v>
      </c>
      <c r="C4" s="31" t="s">
        <v>9</v>
      </c>
      <c r="D4" s="31" t="s">
        <v>10</v>
      </c>
      <c r="E4" s="31">
        <v>5</v>
      </c>
      <c r="F4" s="31">
        <v>70000</v>
      </c>
    </row>
    <row r="5" spans="1:6">
      <c r="A5" s="30">
        <v>45297</v>
      </c>
      <c r="B5" s="31" t="s">
        <v>11</v>
      </c>
      <c r="C5" s="31" t="s">
        <v>12</v>
      </c>
      <c r="D5" s="31" t="s">
        <v>13</v>
      </c>
      <c r="E5" s="31">
        <v>10</v>
      </c>
      <c r="F5" s="31">
        <v>50000</v>
      </c>
    </row>
    <row r="6" spans="1:6" ht="30">
      <c r="A6" s="30">
        <v>45298</v>
      </c>
      <c r="B6" s="31" t="s">
        <v>14</v>
      </c>
      <c r="C6" s="31" t="s">
        <v>15</v>
      </c>
      <c r="D6" s="31" t="s">
        <v>16</v>
      </c>
      <c r="E6" s="31">
        <v>7</v>
      </c>
      <c r="F6" s="31">
        <v>20000</v>
      </c>
    </row>
    <row r="7" spans="1:6" ht="30">
      <c r="A7" s="30">
        <v>45299</v>
      </c>
      <c r="B7" s="31" t="s">
        <v>17</v>
      </c>
      <c r="C7" s="31" t="s">
        <v>18</v>
      </c>
      <c r="D7" s="31" t="s">
        <v>19</v>
      </c>
      <c r="E7" s="31">
        <v>15</v>
      </c>
      <c r="F7" s="31">
        <v>30000</v>
      </c>
    </row>
    <row r="8" spans="1:6">
      <c r="A8" s="30">
        <v>45300</v>
      </c>
      <c r="B8" s="31" t="s">
        <v>20</v>
      </c>
      <c r="C8" s="31" t="s">
        <v>21</v>
      </c>
      <c r="D8" s="31" t="s">
        <v>10</v>
      </c>
      <c r="E8" s="31">
        <v>3</v>
      </c>
      <c r="F8" s="31">
        <v>70000</v>
      </c>
    </row>
    <row r="9" spans="1:6" ht="30">
      <c r="A9" s="30">
        <v>45301</v>
      </c>
      <c r="B9" s="31" t="s">
        <v>22</v>
      </c>
      <c r="C9" s="31" t="s">
        <v>23</v>
      </c>
      <c r="D9" s="31" t="s">
        <v>13</v>
      </c>
      <c r="E9" s="31">
        <v>6</v>
      </c>
      <c r="F9" s="31">
        <v>50000</v>
      </c>
    </row>
    <row r="10" spans="1:6" ht="30">
      <c r="A10" s="30">
        <v>45302</v>
      </c>
      <c r="B10" s="31" t="s">
        <v>11</v>
      </c>
      <c r="C10" s="31" t="s">
        <v>15</v>
      </c>
      <c r="D10" s="31" t="s">
        <v>16</v>
      </c>
      <c r="E10" s="31">
        <v>4</v>
      </c>
      <c r="F10" s="31">
        <v>20000</v>
      </c>
    </row>
    <row r="11" spans="1:6" ht="30">
      <c r="A11" s="30">
        <v>45303</v>
      </c>
      <c r="B11" s="31" t="s">
        <v>14</v>
      </c>
      <c r="C11" s="31" t="s">
        <v>18</v>
      </c>
      <c r="D11" s="31" t="s">
        <v>19</v>
      </c>
      <c r="E11" s="31">
        <v>10</v>
      </c>
      <c r="F11" s="31">
        <v>30000</v>
      </c>
    </row>
    <row r="12" spans="1:6" ht="30">
      <c r="A12" s="30">
        <v>45304</v>
      </c>
      <c r="B12" s="31" t="s">
        <v>8</v>
      </c>
      <c r="C12" s="31" t="s">
        <v>9</v>
      </c>
      <c r="D12" s="31" t="s">
        <v>10</v>
      </c>
      <c r="E12" s="31">
        <v>8</v>
      </c>
      <c r="F12" s="31">
        <v>70000</v>
      </c>
    </row>
    <row r="13" spans="1:6" ht="30">
      <c r="A13" s="30">
        <v>45305</v>
      </c>
      <c r="B13" s="31" t="s">
        <v>20</v>
      </c>
      <c r="C13" s="31" t="s">
        <v>9</v>
      </c>
      <c r="D13" s="31" t="s">
        <v>13</v>
      </c>
      <c r="E13" s="31">
        <v>12</v>
      </c>
      <c r="F13" s="31">
        <v>50000</v>
      </c>
    </row>
    <row r="14" spans="1:6">
      <c r="A14" s="30">
        <v>45306</v>
      </c>
      <c r="B14" s="31" t="s">
        <v>22</v>
      </c>
      <c r="C14" s="31" t="s">
        <v>12</v>
      </c>
      <c r="D14" s="31" t="s">
        <v>16</v>
      </c>
      <c r="E14" s="31">
        <v>9</v>
      </c>
      <c r="F14" s="31">
        <v>20000</v>
      </c>
    </row>
    <row r="15" spans="1:6" ht="30">
      <c r="A15" s="30">
        <v>45307</v>
      </c>
      <c r="B15" s="31" t="s">
        <v>11</v>
      </c>
      <c r="C15" s="31" t="s">
        <v>15</v>
      </c>
      <c r="D15" s="31" t="s">
        <v>19</v>
      </c>
      <c r="E15" s="31">
        <v>5</v>
      </c>
      <c r="F15" s="31">
        <v>30000</v>
      </c>
    </row>
    <row r="16" spans="1:6" ht="30">
      <c r="A16" s="30">
        <v>45308</v>
      </c>
      <c r="B16" s="31" t="s">
        <v>14</v>
      </c>
      <c r="C16" s="31" t="s">
        <v>18</v>
      </c>
      <c r="D16" s="31" t="s">
        <v>10</v>
      </c>
      <c r="E16" s="31">
        <v>11</v>
      </c>
      <c r="F16" s="31">
        <v>70000</v>
      </c>
    </row>
    <row r="17" spans="1:6">
      <c r="A17" s="30">
        <v>45309</v>
      </c>
      <c r="B17" s="31" t="s">
        <v>17</v>
      </c>
      <c r="C17" s="31" t="s">
        <v>21</v>
      </c>
      <c r="D17" s="31" t="s">
        <v>13</v>
      </c>
      <c r="E17" s="31">
        <v>7</v>
      </c>
      <c r="F17" s="31">
        <v>50000</v>
      </c>
    </row>
    <row r="18" spans="1:6" ht="30">
      <c r="A18" s="30">
        <v>45310</v>
      </c>
      <c r="B18" s="31" t="s">
        <v>20</v>
      </c>
      <c r="C18" s="31" t="s">
        <v>23</v>
      </c>
      <c r="D18" s="31" t="s">
        <v>16</v>
      </c>
      <c r="E18" s="31">
        <v>6</v>
      </c>
      <c r="F18" s="31">
        <v>20000</v>
      </c>
    </row>
    <row r="19" spans="1:6" ht="30">
      <c r="A19" s="30">
        <v>45311</v>
      </c>
      <c r="B19" s="31" t="s">
        <v>22</v>
      </c>
      <c r="C19" s="31" t="s">
        <v>15</v>
      </c>
      <c r="D19" s="31" t="s">
        <v>19</v>
      </c>
      <c r="E19" s="31">
        <v>13</v>
      </c>
      <c r="F19" s="31">
        <v>30000</v>
      </c>
    </row>
    <row r="20" spans="1:6" ht="30">
      <c r="A20" s="30">
        <v>45312</v>
      </c>
      <c r="B20" s="31" t="s">
        <v>8</v>
      </c>
      <c r="C20" s="31" t="s">
        <v>18</v>
      </c>
      <c r="D20" s="31" t="s">
        <v>10</v>
      </c>
      <c r="E20" s="31">
        <v>9</v>
      </c>
      <c r="F20" s="31">
        <v>70000</v>
      </c>
    </row>
    <row r="21" spans="1:6">
      <c r="A21" s="30">
        <v>45313</v>
      </c>
      <c r="B21" s="31" t="s">
        <v>14</v>
      </c>
      <c r="C21" s="31" t="s">
        <v>21</v>
      </c>
      <c r="D21" s="31" t="s">
        <v>13</v>
      </c>
      <c r="E21" s="31">
        <v>8</v>
      </c>
      <c r="F21" s="31">
        <v>50000</v>
      </c>
    </row>
    <row r="22" spans="1:6" ht="30">
      <c r="A22" s="30">
        <v>45314</v>
      </c>
      <c r="B22" s="31" t="s">
        <v>17</v>
      </c>
      <c r="C22" s="31" t="s">
        <v>23</v>
      </c>
      <c r="D22" s="31" t="s">
        <v>16</v>
      </c>
      <c r="E22" s="31">
        <v>14</v>
      </c>
      <c r="F22" s="31">
        <v>20000</v>
      </c>
    </row>
    <row r="23" spans="1:6" ht="30">
      <c r="A23" s="30">
        <v>45315</v>
      </c>
      <c r="B23" s="31" t="s">
        <v>20</v>
      </c>
      <c r="C23" s="31" t="s">
        <v>15</v>
      </c>
      <c r="D23" s="31" t="s">
        <v>19</v>
      </c>
      <c r="E23" s="31">
        <v>7</v>
      </c>
      <c r="F23" s="31">
        <v>30000</v>
      </c>
    </row>
    <row r="24" spans="1:6" ht="30">
      <c r="A24" s="30">
        <v>45316</v>
      </c>
      <c r="B24" s="31" t="s">
        <v>22</v>
      </c>
      <c r="C24" s="31" t="s">
        <v>18</v>
      </c>
      <c r="D24" s="31" t="s">
        <v>10</v>
      </c>
      <c r="E24" s="31">
        <v>10</v>
      </c>
      <c r="F24" s="31">
        <v>70000</v>
      </c>
    </row>
    <row r="25" spans="1:6" ht="30">
      <c r="A25" s="30">
        <v>45317</v>
      </c>
      <c r="B25" s="31" t="s">
        <v>11</v>
      </c>
      <c r="C25" s="31" t="s">
        <v>9</v>
      </c>
      <c r="D25" s="31" t="s">
        <v>13</v>
      </c>
      <c r="E25" s="31">
        <v>5</v>
      </c>
      <c r="F25" s="31">
        <v>50000</v>
      </c>
    </row>
    <row r="26" spans="1:6">
      <c r="A26" s="30">
        <v>45318</v>
      </c>
      <c r="B26" s="31" t="s">
        <v>8</v>
      </c>
      <c r="C26" s="31" t="s">
        <v>12</v>
      </c>
      <c r="D26" s="31" t="s">
        <v>16</v>
      </c>
      <c r="E26" s="31">
        <v>8</v>
      </c>
      <c r="F26" s="31">
        <v>20000</v>
      </c>
    </row>
    <row r="27" spans="1:6" ht="30">
      <c r="A27" s="30">
        <v>45319</v>
      </c>
      <c r="B27" s="31" t="s">
        <v>17</v>
      </c>
      <c r="C27" s="31" t="s">
        <v>15</v>
      </c>
      <c r="D27" s="31" t="s">
        <v>19</v>
      </c>
      <c r="E27" s="31">
        <v>6</v>
      </c>
      <c r="F27" s="31">
        <v>30000</v>
      </c>
    </row>
    <row r="28" spans="1:6" ht="30">
      <c r="A28" s="30">
        <v>45320</v>
      </c>
      <c r="B28" s="31" t="s">
        <v>20</v>
      </c>
      <c r="C28" s="31" t="s">
        <v>18</v>
      </c>
      <c r="D28" s="31" t="s">
        <v>10</v>
      </c>
      <c r="E28" s="31">
        <v>7</v>
      </c>
      <c r="F28" s="31">
        <v>70000</v>
      </c>
    </row>
    <row r="29" spans="1:6">
      <c r="A29" s="30">
        <v>45323</v>
      </c>
      <c r="B29" s="31" t="s">
        <v>22</v>
      </c>
      <c r="C29" s="31" t="s">
        <v>21</v>
      </c>
      <c r="D29" s="31" t="s">
        <v>10</v>
      </c>
      <c r="E29" s="31">
        <v>8</v>
      </c>
      <c r="F29" s="31">
        <v>70000</v>
      </c>
    </row>
    <row r="30" spans="1:6" ht="30">
      <c r="A30" s="30">
        <v>45324</v>
      </c>
      <c r="B30" s="31" t="s">
        <v>11</v>
      </c>
      <c r="C30" s="31" t="s">
        <v>23</v>
      </c>
      <c r="D30" s="31" t="s">
        <v>13</v>
      </c>
      <c r="E30" s="31">
        <v>6</v>
      </c>
      <c r="F30" s="31">
        <v>50000</v>
      </c>
    </row>
    <row r="31" spans="1:6" ht="30">
      <c r="A31" s="30">
        <v>45325</v>
      </c>
      <c r="B31" s="31" t="s">
        <v>14</v>
      </c>
      <c r="C31" s="31" t="s">
        <v>15</v>
      </c>
      <c r="D31" s="31" t="s">
        <v>16</v>
      </c>
      <c r="E31" s="31">
        <v>10</v>
      </c>
      <c r="F31" s="31">
        <v>20000</v>
      </c>
    </row>
    <row r="32" spans="1:6" ht="30">
      <c r="A32" s="30">
        <v>45326</v>
      </c>
      <c r="B32" s="31" t="s">
        <v>17</v>
      </c>
      <c r="C32" s="31" t="s">
        <v>9</v>
      </c>
      <c r="D32" s="31" t="s">
        <v>19</v>
      </c>
      <c r="E32" s="31">
        <v>20</v>
      </c>
      <c r="F32" s="31">
        <v>30000</v>
      </c>
    </row>
    <row r="33" spans="1:6">
      <c r="A33" s="30">
        <v>45327</v>
      </c>
      <c r="B33" s="31" t="s">
        <v>8</v>
      </c>
      <c r="C33" s="31" t="s">
        <v>21</v>
      </c>
      <c r="D33" s="31" t="s">
        <v>10</v>
      </c>
      <c r="E33" s="31">
        <v>4</v>
      </c>
      <c r="F33" s="31">
        <v>70000</v>
      </c>
    </row>
    <row r="34" spans="1:6" ht="30">
      <c r="A34" s="30">
        <v>45328</v>
      </c>
      <c r="B34" s="31" t="s">
        <v>22</v>
      </c>
      <c r="C34" s="31" t="s">
        <v>23</v>
      </c>
      <c r="D34" s="31" t="s">
        <v>13</v>
      </c>
      <c r="E34" s="31">
        <v>9</v>
      </c>
      <c r="F34" s="31">
        <v>50000</v>
      </c>
    </row>
    <row r="35" spans="1:6">
      <c r="A35" s="30">
        <v>45329</v>
      </c>
      <c r="B35" s="31" t="s">
        <v>11</v>
      </c>
      <c r="C35" s="31" t="s">
        <v>21</v>
      </c>
      <c r="D35" s="31" t="s">
        <v>16</v>
      </c>
      <c r="E35" s="31">
        <v>5</v>
      </c>
      <c r="F35" s="31">
        <v>20000</v>
      </c>
    </row>
    <row r="36" spans="1:6" ht="30">
      <c r="A36" s="30">
        <v>45330</v>
      </c>
      <c r="B36" s="31" t="s">
        <v>8</v>
      </c>
      <c r="C36" s="31" t="s">
        <v>23</v>
      </c>
      <c r="D36" s="31" t="s">
        <v>19</v>
      </c>
      <c r="E36" s="31">
        <v>15</v>
      </c>
      <c r="F36" s="31">
        <v>30000</v>
      </c>
    </row>
    <row r="37" spans="1:6" ht="30">
      <c r="A37" s="30">
        <v>45331</v>
      </c>
      <c r="B37" s="31" t="s">
        <v>17</v>
      </c>
      <c r="C37" s="31" t="s">
        <v>15</v>
      </c>
      <c r="D37" s="31" t="s">
        <v>10</v>
      </c>
      <c r="E37" s="31">
        <v>7</v>
      </c>
      <c r="F37" s="31">
        <v>70000</v>
      </c>
    </row>
    <row r="38" spans="1:6" ht="30">
      <c r="A38" s="30">
        <v>45332</v>
      </c>
      <c r="B38" s="31" t="s">
        <v>20</v>
      </c>
      <c r="C38" s="31" t="s">
        <v>18</v>
      </c>
      <c r="D38" s="31" t="s">
        <v>13</v>
      </c>
      <c r="E38" s="31">
        <v>11</v>
      </c>
      <c r="F38" s="31">
        <v>50000</v>
      </c>
    </row>
    <row r="39" spans="1:6" ht="30">
      <c r="A39" s="30">
        <v>45333</v>
      </c>
      <c r="B39" s="31" t="s">
        <v>22</v>
      </c>
      <c r="C39" s="31" t="s">
        <v>9</v>
      </c>
      <c r="D39" s="31" t="s">
        <v>16</v>
      </c>
      <c r="E39" s="31">
        <v>12</v>
      </c>
      <c r="F39" s="31">
        <v>20000</v>
      </c>
    </row>
    <row r="40" spans="1:6" ht="30">
      <c r="A40" s="30">
        <v>45334</v>
      </c>
      <c r="B40" s="31" t="s">
        <v>11</v>
      </c>
      <c r="C40" s="31" t="s">
        <v>9</v>
      </c>
      <c r="D40" s="31" t="s">
        <v>19</v>
      </c>
      <c r="E40" s="31">
        <v>10</v>
      </c>
      <c r="F40" s="31">
        <v>30000</v>
      </c>
    </row>
    <row r="41" spans="1:6">
      <c r="A41" s="30">
        <v>45335</v>
      </c>
      <c r="B41" s="31" t="s">
        <v>14</v>
      </c>
      <c r="C41" s="31" t="s">
        <v>12</v>
      </c>
      <c r="D41" s="31" t="s">
        <v>10</v>
      </c>
      <c r="E41" s="31">
        <v>9</v>
      </c>
      <c r="F41" s="31">
        <v>70000</v>
      </c>
    </row>
    <row r="42" spans="1:6" ht="30">
      <c r="A42" s="30">
        <v>45336</v>
      </c>
      <c r="B42" s="31" t="s">
        <v>17</v>
      </c>
      <c r="C42" s="31" t="s">
        <v>15</v>
      </c>
      <c r="D42" s="31" t="s">
        <v>13</v>
      </c>
      <c r="E42" s="31">
        <v>8</v>
      </c>
      <c r="F42" s="31">
        <v>50000</v>
      </c>
    </row>
    <row r="43" spans="1:6" ht="30">
      <c r="A43" s="30">
        <v>45337</v>
      </c>
      <c r="B43" s="31" t="s">
        <v>20</v>
      </c>
      <c r="C43" s="31" t="s">
        <v>18</v>
      </c>
      <c r="D43" s="31" t="s">
        <v>16</v>
      </c>
      <c r="E43" s="31">
        <v>11</v>
      </c>
      <c r="F43" s="31">
        <v>20000</v>
      </c>
    </row>
    <row r="44" spans="1:6" ht="30">
      <c r="A44" s="30">
        <v>45338</v>
      </c>
      <c r="B44" s="31" t="s">
        <v>8</v>
      </c>
      <c r="C44" s="31" t="s">
        <v>21</v>
      </c>
      <c r="D44" s="31" t="s">
        <v>19</v>
      </c>
      <c r="E44" s="31">
        <v>14</v>
      </c>
      <c r="F44" s="31">
        <v>30000</v>
      </c>
    </row>
    <row r="45" spans="1:6" ht="30">
      <c r="A45" s="30">
        <v>45339</v>
      </c>
      <c r="B45" s="31" t="s">
        <v>11</v>
      </c>
      <c r="C45" s="31" t="s">
        <v>23</v>
      </c>
      <c r="D45" s="31" t="s">
        <v>10</v>
      </c>
      <c r="E45" s="31">
        <v>10</v>
      </c>
      <c r="F45" s="31">
        <v>70000</v>
      </c>
    </row>
    <row r="46" spans="1:6" ht="30">
      <c r="A46" s="30">
        <v>45340</v>
      </c>
      <c r="B46" s="31" t="s">
        <v>14</v>
      </c>
      <c r="C46" s="31" t="s">
        <v>15</v>
      </c>
      <c r="D46" s="31" t="s">
        <v>13</v>
      </c>
      <c r="E46" s="31">
        <v>9</v>
      </c>
      <c r="F46" s="31">
        <v>50000</v>
      </c>
    </row>
    <row r="47" spans="1:6" ht="30">
      <c r="A47" s="30">
        <v>45341</v>
      </c>
      <c r="B47" s="31" t="s">
        <v>17</v>
      </c>
      <c r="C47" s="31" t="s">
        <v>18</v>
      </c>
      <c r="D47" s="31" t="s">
        <v>16</v>
      </c>
      <c r="E47" s="31">
        <v>13</v>
      </c>
      <c r="F47" s="31">
        <v>20000</v>
      </c>
    </row>
    <row r="48" spans="1:6" ht="30">
      <c r="A48" s="30">
        <v>45342</v>
      </c>
      <c r="B48" s="31" t="s">
        <v>20</v>
      </c>
      <c r="C48" s="31" t="s">
        <v>21</v>
      </c>
      <c r="D48" s="31" t="s">
        <v>19</v>
      </c>
      <c r="E48" s="31">
        <v>8</v>
      </c>
      <c r="F48" s="31">
        <v>30000</v>
      </c>
    </row>
    <row r="49" spans="1:6" ht="30">
      <c r="A49" s="30">
        <v>45343</v>
      </c>
      <c r="B49" s="31" t="s">
        <v>22</v>
      </c>
      <c r="C49" s="31" t="s">
        <v>23</v>
      </c>
      <c r="D49" s="31" t="s">
        <v>10</v>
      </c>
      <c r="E49" s="31">
        <v>12</v>
      </c>
      <c r="F49" s="31">
        <v>70000</v>
      </c>
    </row>
    <row r="50" spans="1:6" ht="30">
      <c r="A50" s="30">
        <v>45344</v>
      </c>
      <c r="B50" s="31" t="s">
        <v>11</v>
      </c>
      <c r="C50" s="31" t="s">
        <v>15</v>
      </c>
      <c r="D50" s="31" t="s">
        <v>13</v>
      </c>
      <c r="E50" s="31">
        <v>7</v>
      </c>
      <c r="F50" s="31">
        <v>50000</v>
      </c>
    </row>
    <row r="51" spans="1:6" ht="30">
      <c r="A51" s="30">
        <v>45345</v>
      </c>
      <c r="B51" s="31" t="s">
        <v>14</v>
      </c>
      <c r="C51" s="31" t="s">
        <v>18</v>
      </c>
      <c r="D51" s="31" t="s">
        <v>16</v>
      </c>
      <c r="E51" s="31">
        <v>9</v>
      </c>
      <c r="F51" s="31">
        <v>20000</v>
      </c>
    </row>
    <row r="52" spans="1:6" ht="30">
      <c r="A52" s="30">
        <v>45346</v>
      </c>
      <c r="B52" s="31" t="s">
        <v>8</v>
      </c>
      <c r="C52" s="31" t="s">
        <v>9</v>
      </c>
      <c r="D52" s="31" t="s">
        <v>19</v>
      </c>
      <c r="E52" s="31">
        <v>12</v>
      </c>
      <c r="F52" s="31">
        <v>30000</v>
      </c>
    </row>
    <row r="53" spans="1:6">
      <c r="A53" s="30">
        <v>45347</v>
      </c>
      <c r="B53" s="31" t="s">
        <v>20</v>
      </c>
      <c r="C53" s="31" t="s">
        <v>12</v>
      </c>
      <c r="D53" s="31" t="s">
        <v>10</v>
      </c>
      <c r="E53" s="31">
        <v>5</v>
      </c>
      <c r="F53" s="31">
        <v>70000</v>
      </c>
    </row>
    <row r="54" spans="1:6" ht="30">
      <c r="A54" s="30">
        <v>45352</v>
      </c>
      <c r="B54" s="31" t="s">
        <v>22</v>
      </c>
      <c r="C54" s="31" t="s">
        <v>9</v>
      </c>
      <c r="D54" s="31" t="s">
        <v>10</v>
      </c>
      <c r="E54" s="31">
        <v>12</v>
      </c>
      <c r="F54" s="31">
        <v>70000</v>
      </c>
    </row>
    <row r="55" spans="1:6" ht="30">
      <c r="A55" s="30">
        <v>45353</v>
      </c>
      <c r="B55" s="31" t="s">
        <v>11</v>
      </c>
      <c r="C55" s="31" t="s">
        <v>9</v>
      </c>
      <c r="D55" s="31" t="s">
        <v>13</v>
      </c>
      <c r="E55" s="31">
        <v>8</v>
      </c>
      <c r="F55" s="31">
        <v>50000</v>
      </c>
    </row>
    <row r="56" spans="1:6">
      <c r="A56" s="30">
        <v>45354</v>
      </c>
      <c r="B56" s="31" t="s">
        <v>14</v>
      </c>
      <c r="C56" s="31" t="s">
        <v>21</v>
      </c>
      <c r="D56" s="31" t="s">
        <v>16</v>
      </c>
      <c r="E56" s="31">
        <v>7</v>
      </c>
      <c r="F56" s="31">
        <v>20000</v>
      </c>
    </row>
    <row r="57" spans="1:6" ht="30">
      <c r="A57" s="30">
        <v>45355</v>
      </c>
      <c r="B57" s="31" t="s">
        <v>17</v>
      </c>
      <c r="C57" s="31" t="s">
        <v>23</v>
      </c>
      <c r="D57" s="31" t="s">
        <v>19</v>
      </c>
      <c r="E57" s="31">
        <v>9</v>
      </c>
      <c r="F57" s="31">
        <v>30000</v>
      </c>
    </row>
    <row r="58" spans="1:6">
      <c r="A58" s="30">
        <v>45356</v>
      </c>
      <c r="B58" s="31" t="s">
        <v>20</v>
      </c>
      <c r="C58" s="31" t="s">
        <v>21</v>
      </c>
      <c r="D58" s="31" t="s">
        <v>10</v>
      </c>
      <c r="E58" s="31">
        <v>6</v>
      </c>
      <c r="F58" s="31">
        <v>70000</v>
      </c>
    </row>
    <row r="59" spans="1:6" ht="30">
      <c r="A59" s="30">
        <v>45357</v>
      </c>
      <c r="B59" s="31" t="s">
        <v>8</v>
      </c>
      <c r="C59" s="31" t="s">
        <v>23</v>
      </c>
      <c r="D59" s="31" t="s">
        <v>13</v>
      </c>
      <c r="E59" s="31">
        <v>10</v>
      </c>
      <c r="F59" s="31">
        <v>50000</v>
      </c>
    </row>
    <row r="60" spans="1:6" ht="30">
      <c r="A60" s="30">
        <v>45358</v>
      </c>
      <c r="B60" s="31" t="s">
        <v>11</v>
      </c>
      <c r="C60" s="31" t="s">
        <v>15</v>
      </c>
      <c r="D60" s="31" t="s">
        <v>16</v>
      </c>
      <c r="E60" s="31">
        <v>8</v>
      </c>
      <c r="F60" s="31">
        <v>20000</v>
      </c>
    </row>
    <row r="61" spans="1:6" ht="30">
      <c r="A61" s="30">
        <v>45359</v>
      </c>
      <c r="B61" s="31" t="s">
        <v>8</v>
      </c>
      <c r="C61" s="31" t="s">
        <v>18</v>
      </c>
      <c r="D61" s="31" t="s">
        <v>19</v>
      </c>
      <c r="E61" s="31">
        <v>13</v>
      </c>
      <c r="F61" s="31">
        <v>30000</v>
      </c>
    </row>
    <row r="62" spans="1:6" ht="30">
      <c r="A62" s="30">
        <v>45360</v>
      </c>
      <c r="B62" s="31" t="s">
        <v>17</v>
      </c>
      <c r="C62" s="31" t="s">
        <v>9</v>
      </c>
      <c r="D62" s="31" t="s">
        <v>10</v>
      </c>
      <c r="E62" s="31">
        <v>9</v>
      </c>
      <c r="F62" s="31">
        <v>70000</v>
      </c>
    </row>
    <row r="63" spans="1:6" ht="30">
      <c r="A63" s="30">
        <v>45361</v>
      </c>
      <c r="B63" s="31" t="s">
        <v>20</v>
      </c>
      <c r="C63" s="31" t="s">
        <v>15</v>
      </c>
      <c r="D63" s="31" t="s">
        <v>13</v>
      </c>
      <c r="E63" s="31">
        <v>5</v>
      </c>
      <c r="F63" s="31">
        <v>50000</v>
      </c>
    </row>
    <row r="64" spans="1:6">
      <c r="A64" s="30">
        <v>45362</v>
      </c>
      <c r="B64" s="31" t="s">
        <v>22</v>
      </c>
      <c r="C64" s="31" t="s">
        <v>12</v>
      </c>
      <c r="D64" s="31" t="s">
        <v>16</v>
      </c>
      <c r="E64" s="31">
        <v>11</v>
      </c>
      <c r="F64" s="31">
        <v>20000</v>
      </c>
    </row>
    <row r="65" spans="1:6" ht="30">
      <c r="A65" s="30">
        <v>45363</v>
      </c>
      <c r="B65" s="31" t="s">
        <v>11</v>
      </c>
      <c r="C65" s="31" t="s">
        <v>15</v>
      </c>
      <c r="D65" s="31" t="s">
        <v>19</v>
      </c>
      <c r="E65" s="31">
        <v>14</v>
      </c>
      <c r="F65" s="31">
        <v>30000</v>
      </c>
    </row>
    <row r="66" spans="1:6" ht="30">
      <c r="A66" s="30">
        <v>45364</v>
      </c>
      <c r="B66" s="31" t="s">
        <v>14</v>
      </c>
      <c r="C66" s="31" t="s">
        <v>18</v>
      </c>
      <c r="D66" s="31" t="s">
        <v>10</v>
      </c>
      <c r="E66" s="31">
        <v>10</v>
      </c>
      <c r="F66" s="31">
        <v>70000</v>
      </c>
    </row>
    <row r="67" spans="1:6">
      <c r="A67" s="30">
        <v>45365</v>
      </c>
      <c r="B67" s="31" t="s">
        <v>17</v>
      </c>
      <c r="C67" s="31" t="s">
        <v>21</v>
      </c>
      <c r="D67" s="31" t="s">
        <v>13</v>
      </c>
      <c r="E67" s="31">
        <v>6</v>
      </c>
      <c r="F67" s="31">
        <v>50000</v>
      </c>
    </row>
    <row r="68" spans="1:6" ht="30">
      <c r="A68" s="30">
        <v>45366</v>
      </c>
      <c r="B68" s="31" t="s">
        <v>8</v>
      </c>
      <c r="C68" s="31" t="s">
        <v>23</v>
      </c>
      <c r="D68" s="31" t="s">
        <v>16</v>
      </c>
      <c r="E68" s="31">
        <v>8</v>
      </c>
      <c r="F68" s="31">
        <v>20000</v>
      </c>
    </row>
    <row r="69" spans="1:6" ht="30">
      <c r="A69" s="30">
        <v>45367</v>
      </c>
      <c r="B69" s="31" t="s">
        <v>22</v>
      </c>
      <c r="C69" s="31" t="s">
        <v>15</v>
      </c>
      <c r="D69" s="31" t="s">
        <v>19</v>
      </c>
      <c r="E69" s="31">
        <v>12</v>
      </c>
      <c r="F69" s="31">
        <v>30000</v>
      </c>
    </row>
    <row r="70" spans="1:6" ht="30">
      <c r="A70" s="30">
        <v>45368</v>
      </c>
      <c r="B70" s="31" t="s">
        <v>11</v>
      </c>
      <c r="C70" s="31" t="s">
        <v>18</v>
      </c>
      <c r="D70" s="31" t="s">
        <v>10</v>
      </c>
      <c r="E70" s="31">
        <v>9</v>
      </c>
      <c r="F70" s="31">
        <v>70000</v>
      </c>
    </row>
    <row r="71" spans="1:6">
      <c r="A71" s="30">
        <v>45369</v>
      </c>
      <c r="B71" s="31" t="s">
        <v>8</v>
      </c>
      <c r="C71" s="31" t="s">
        <v>12</v>
      </c>
      <c r="D71" s="31" t="s">
        <v>13</v>
      </c>
      <c r="E71" s="31">
        <v>7</v>
      </c>
      <c r="F71" s="31">
        <v>50000</v>
      </c>
    </row>
    <row r="72" spans="1:6" ht="30">
      <c r="A72" s="30">
        <v>45370</v>
      </c>
      <c r="B72" s="31" t="s">
        <v>17</v>
      </c>
      <c r="C72" s="31" t="s">
        <v>15</v>
      </c>
      <c r="D72" s="31" t="s">
        <v>16</v>
      </c>
      <c r="E72" s="31">
        <v>14</v>
      </c>
      <c r="F72" s="31">
        <v>20000</v>
      </c>
    </row>
    <row r="73" spans="1:6" ht="30">
      <c r="A73" s="30">
        <v>45371</v>
      </c>
      <c r="B73" s="31" t="s">
        <v>20</v>
      </c>
      <c r="C73" s="31" t="s">
        <v>18</v>
      </c>
      <c r="D73" s="31" t="s">
        <v>19</v>
      </c>
      <c r="E73" s="31">
        <v>8</v>
      </c>
      <c r="F73" s="31">
        <v>30000</v>
      </c>
    </row>
    <row r="74" spans="1:6">
      <c r="A74" s="30">
        <v>45372</v>
      </c>
      <c r="B74" s="31" t="s">
        <v>22</v>
      </c>
      <c r="C74" s="31" t="s">
        <v>21</v>
      </c>
      <c r="D74" s="31" t="s">
        <v>10</v>
      </c>
      <c r="E74" s="31">
        <v>11</v>
      </c>
      <c r="F74" s="31">
        <v>70000</v>
      </c>
    </row>
    <row r="75" spans="1:6" ht="30">
      <c r="A75" s="30">
        <v>45373</v>
      </c>
      <c r="B75" s="31" t="s">
        <v>8</v>
      </c>
      <c r="C75" s="31" t="s">
        <v>23</v>
      </c>
      <c r="D75" s="31" t="s">
        <v>13</v>
      </c>
      <c r="E75" s="31">
        <v>5</v>
      </c>
      <c r="F75" s="31">
        <v>50000</v>
      </c>
    </row>
    <row r="76" spans="1:6" ht="30">
      <c r="A76" s="30">
        <v>45374</v>
      </c>
      <c r="B76" s="31" t="s">
        <v>14</v>
      </c>
      <c r="C76" s="31" t="s">
        <v>15</v>
      </c>
      <c r="D76" s="31" t="s">
        <v>16</v>
      </c>
      <c r="E76" s="31">
        <v>10</v>
      </c>
      <c r="F76" s="31">
        <v>20000</v>
      </c>
    </row>
    <row r="77" spans="1:6" ht="30">
      <c r="A77" s="30">
        <v>45375</v>
      </c>
      <c r="B77" s="31" t="s">
        <v>17</v>
      </c>
      <c r="C77" s="31" t="s">
        <v>18</v>
      </c>
      <c r="D77" s="31" t="s">
        <v>19</v>
      </c>
      <c r="E77" s="31">
        <v>9</v>
      </c>
      <c r="F77" s="31">
        <v>30000</v>
      </c>
    </row>
    <row r="78" spans="1:6" ht="30">
      <c r="A78" s="30">
        <v>45376</v>
      </c>
      <c r="B78" s="31" t="s">
        <v>20</v>
      </c>
      <c r="C78" s="31" t="s">
        <v>23</v>
      </c>
      <c r="D78" s="31" t="s">
        <v>10</v>
      </c>
      <c r="E78" s="31">
        <v>10</v>
      </c>
      <c r="F78" s="31">
        <v>70000</v>
      </c>
    </row>
    <row r="79" spans="1:6" ht="30">
      <c r="A79" s="30">
        <v>45381</v>
      </c>
      <c r="B79" s="31" t="s">
        <v>8</v>
      </c>
      <c r="C79" s="31" t="s">
        <v>18</v>
      </c>
      <c r="D79" s="31" t="s">
        <v>19</v>
      </c>
      <c r="E79" s="31">
        <v>5</v>
      </c>
      <c r="F79" s="31">
        <v>30000</v>
      </c>
    </row>
    <row r="82" spans="1:13">
      <c r="A82" s="60" t="s">
        <v>0</v>
      </c>
      <c r="B82" s="60"/>
      <c r="C82" s="60"/>
      <c r="D82" s="60"/>
      <c r="E82" s="60"/>
      <c r="F82" s="37"/>
      <c r="H82" s="61" t="s">
        <v>0</v>
      </c>
      <c r="I82" s="61"/>
      <c r="J82" s="61"/>
      <c r="K82" s="61"/>
      <c r="L82" s="61"/>
      <c r="M82" s="61"/>
    </row>
    <row r="83" spans="1:13">
      <c r="A83" s="60"/>
      <c r="B83" s="60"/>
      <c r="C83" s="60"/>
      <c r="D83" s="60"/>
      <c r="E83" s="60"/>
      <c r="F83" s="37"/>
      <c r="H83" s="61"/>
      <c r="I83" s="61"/>
      <c r="J83" s="61"/>
      <c r="K83" s="61"/>
      <c r="L83" s="61"/>
      <c r="M83" s="61"/>
    </row>
    <row r="84" spans="1:13">
      <c r="A84" s="63" t="s">
        <v>46</v>
      </c>
      <c r="B84" s="63"/>
      <c r="C84" s="63"/>
      <c r="D84" s="63"/>
      <c r="E84" s="63"/>
      <c r="F84" s="38"/>
      <c r="H84" s="62" t="s">
        <v>76</v>
      </c>
      <c r="I84" s="62"/>
      <c r="J84" s="62"/>
      <c r="K84" s="62"/>
      <c r="L84" s="62"/>
      <c r="M84" s="62"/>
    </row>
    <row r="85" spans="1:13" ht="30">
      <c r="A85" s="32" t="s">
        <v>57</v>
      </c>
      <c r="B85" s="32" t="s">
        <v>58</v>
      </c>
      <c r="C85" s="32" t="s">
        <v>59</v>
      </c>
      <c r="D85" s="33" t="s">
        <v>60</v>
      </c>
      <c r="E85" s="32" t="s">
        <v>24</v>
      </c>
      <c r="H85" s="32" t="s">
        <v>57</v>
      </c>
      <c r="I85" s="32" t="s">
        <v>58</v>
      </c>
      <c r="J85" s="32" t="s">
        <v>59</v>
      </c>
      <c r="K85" s="33" t="s">
        <v>60</v>
      </c>
      <c r="L85" s="32" t="s">
        <v>24</v>
      </c>
    </row>
    <row r="86" spans="1:13">
      <c r="A86" s="23" t="s">
        <v>10</v>
      </c>
      <c r="B86" s="23" t="s">
        <v>4</v>
      </c>
      <c r="C86" s="23">
        <f>SUMIF(D4:D28,"laptop",E4:E28)</f>
        <v>53</v>
      </c>
      <c r="D86" s="34">
        <v>60000</v>
      </c>
      <c r="E86" s="23">
        <f>SUM(C86*D86)</f>
        <v>3180000</v>
      </c>
      <c r="H86" s="23" t="s">
        <v>10</v>
      </c>
      <c r="I86" s="23" t="s">
        <v>4</v>
      </c>
      <c r="J86">
        <f>SUMIF(D29:D53,"laptop",E29:E53)</f>
        <v>55</v>
      </c>
      <c r="K86" s="39">
        <v>60000</v>
      </c>
      <c r="L86" s="23">
        <f>SUM(J86*K86)</f>
        <v>3300000</v>
      </c>
    </row>
    <row r="87" spans="1:13">
      <c r="A87" s="23" t="s">
        <v>13</v>
      </c>
      <c r="B87" s="23" t="s">
        <v>4</v>
      </c>
      <c r="C87" s="23">
        <f>SUMIF(D5:D29,D9,E5:E29)</f>
        <v>48</v>
      </c>
      <c r="D87" s="23">
        <v>45000</v>
      </c>
      <c r="E87" s="23">
        <f>SUM(C87*D87)</f>
        <v>2160000</v>
      </c>
      <c r="H87" s="23" t="s">
        <v>13</v>
      </c>
      <c r="I87" s="23" t="s">
        <v>4</v>
      </c>
      <c r="J87">
        <f>SUMIF(D30:D54,D34,E30:E54)</f>
        <v>50</v>
      </c>
      <c r="K87" s="23">
        <v>45000</v>
      </c>
      <c r="L87" s="23">
        <f>SUM(J87*K87)</f>
        <v>2250000</v>
      </c>
    </row>
    <row r="88" spans="1:13">
      <c r="A88" s="23" t="s">
        <v>19</v>
      </c>
      <c r="B88" s="23" t="s">
        <v>4</v>
      </c>
      <c r="C88" s="23">
        <f>SUMIF(D6:D30,"laptop",E6:E30)</f>
        <v>56</v>
      </c>
      <c r="D88" s="23">
        <v>26000</v>
      </c>
      <c r="E88" s="23">
        <f>SUM(C88*D88)</f>
        <v>1456000</v>
      </c>
      <c r="H88" s="23" t="s">
        <v>19</v>
      </c>
      <c r="I88" s="23" t="s">
        <v>4</v>
      </c>
      <c r="J88">
        <f>SUMIF(D31:D55,D36,E31:E55)</f>
        <v>79</v>
      </c>
      <c r="K88" s="23">
        <v>26000</v>
      </c>
      <c r="L88" s="23">
        <f>SUM(J88*K88)</f>
        <v>2054000</v>
      </c>
    </row>
    <row r="89" spans="1:13">
      <c r="A89" s="23" t="s">
        <v>16</v>
      </c>
      <c r="B89" s="23" t="s">
        <v>4</v>
      </c>
      <c r="C89" s="23">
        <f>SUMIF(D7:D28,D14,E7:E28)</f>
        <v>41</v>
      </c>
      <c r="D89" s="23">
        <v>17000</v>
      </c>
      <c r="E89" s="23">
        <f>SUM(C89*D89)</f>
        <v>697000</v>
      </c>
      <c r="H89" s="23" t="s">
        <v>16</v>
      </c>
      <c r="I89" s="23" t="s">
        <v>4</v>
      </c>
      <c r="J89">
        <f>SUMIF(D32:D56,D35,E32:E56)</f>
        <v>57</v>
      </c>
      <c r="K89" s="23">
        <v>17000</v>
      </c>
      <c r="L89" s="23">
        <f>SUM(J89*K89)</f>
        <v>969000</v>
      </c>
    </row>
    <row r="90" spans="1:13">
      <c r="A90" s="23" t="s">
        <v>61</v>
      </c>
      <c r="B90" s="23" t="s">
        <v>62</v>
      </c>
      <c r="C90" s="23"/>
      <c r="D90" s="23"/>
      <c r="E90" s="23">
        <v>12000</v>
      </c>
      <c r="H90" s="23" t="s">
        <v>61</v>
      </c>
      <c r="I90" s="23" t="s">
        <v>62</v>
      </c>
      <c r="J90" s="23"/>
      <c r="K90" s="23"/>
      <c r="L90" s="23">
        <v>12000</v>
      </c>
    </row>
    <row r="91" spans="1:13">
      <c r="A91" s="23" t="s">
        <v>63</v>
      </c>
      <c r="B91" s="23" t="s">
        <v>64</v>
      </c>
      <c r="C91" s="23"/>
      <c r="D91" s="23"/>
      <c r="E91" s="23">
        <v>5000</v>
      </c>
      <c r="H91" s="23" t="s">
        <v>63</v>
      </c>
      <c r="I91" s="23" t="s">
        <v>64</v>
      </c>
      <c r="J91" s="23"/>
      <c r="K91" s="23"/>
      <c r="L91" s="23">
        <v>5000</v>
      </c>
    </row>
    <row r="92" spans="1:13">
      <c r="A92" s="23" t="s">
        <v>65</v>
      </c>
      <c r="B92" s="23" t="s">
        <v>62</v>
      </c>
      <c r="C92" s="23"/>
      <c r="D92" s="23"/>
      <c r="E92" s="23">
        <v>8000</v>
      </c>
      <c r="H92" s="23" t="s">
        <v>65</v>
      </c>
      <c r="I92" s="23" t="s">
        <v>62</v>
      </c>
      <c r="J92" s="23"/>
      <c r="K92" s="23"/>
      <c r="L92" s="23">
        <v>8000</v>
      </c>
    </row>
    <row r="93" spans="1:13">
      <c r="A93" s="23" t="s">
        <v>66</v>
      </c>
      <c r="B93" s="23" t="s">
        <v>67</v>
      </c>
      <c r="C93" s="23"/>
      <c r="D93" s="23"/>
      <c r="E93" s="23">
        <v>1500</v>
      </c>
      <c r="H93" s="23" t="s">
        <v>66</v>
      </c>
      <c r="I93" s="23" t="s">
        <v>67</v>
      </c>
      <c r="J93" s="23"/>
      <c r="K93" s="23"/>
      <c r="L93" s="23">
        <v>1500</v>
      </c>
    </row>
    <row r="94" spans="1:13">
      <c r="A94" s="23" t="s">
        <v>68</v>
      </c>
      <c r="B94" s="23" t="s">
        <v>69</v>
      </c>
      <c r="C94" s="23">
        <v>5</v>
      </c>
      <c r="D94" s="23">
        <v>30000</v>
      </c>
      <c r="E94" s="23">
        <f>SUM(C94*D94)</f>
        <v>150000</v>
      </c>
      <c r="H94" s="23" t="s">
        <v>68</v>
      </c>
      <c r="I94" s="23" t="s">
        <v>69</v>
      </c>
      <c r="J94" s="23">
        <v>5</v>
      </c>
      <c r="K94" s="23">
        <v>30000</v>
      </c>
      <c r="L94" s="23">
        <f>SUM(J94*K94)</f>
        <v>150000</v>
      </c>
    </row>
    <row r="95" spans="1:13">
      <c r="A95" s="23" t="s">
        <v>70</v>
      </c>
      <c r="B95" s="23" t="s">
        <v>69</v>
      </c>
      <c r="C95" s="23"/>
      <c r="D95" s="23"/>
      <c r="E95" s="23">
        <v>20000</v>
      </c>
      <c r="H95" s="23" t="s">
        <v>70</v>
      </c>
      <c r="I95" s="23" t="s">
        <v>69</v>
      </c>
      <c r="J95" s="23"/>
      <c r="K95" s="23"/>
      <c r="L95" s="23">
        <v>20000</v>
      </c>
    </row>
    <row r="96" spans="1:13">
      <c r="A96" s="23" t="s">
        <v>71</v>
      </c>
      <c r="B96" s="23" t="s">
        <v>67</v>
      </c>
      <c r="C96" s="23"/>
      <c r="D96" s="23"/>
      <c r="E96" s="23">
        <v>2000</v>
      </c>
      <c r="H96" s="23" t="s">
        <v>71</v>
      </c>
      <c r="I96" s="23" t="s">
        <v>67</v>
      </c>
      <c r="J96" s="23"/>
      <c r="K96" s="23"/>
      <c r="L96" s="23">
        <v>2000</v>
      </c>
    </row>
    <row r="97" spans="1:12">
      <c r="A97" s="23" t="s">
        <v>72</v>
      </c>
      <c r="B97" s="23" t="s">
        <v>64</v>
      </c>
      <c r="C97" s="23"/>
      <c r="D97" s="23"/>
      <c r="E97" s="23">
        <v>3000</v>
      </c>
      <c r="H97" s="23" t="s">
        <v>72</v>
      </c>
      <c r="I97" s="23" t="s">
        <v>64</v>
      </c>
      <c r="J97" s="23"/>
      <c r="K97" s="23"/>
      <c r="L97" s="23">
        <v>3000</v>
      </c>
    </row>
    <row r="98" spans="1:12">
      <c r="A98" s="23" t="s">
        <v>73</v>
      </c>
      <c r="B98" s="23" t="s">
        <v>67</v>
      </c>
      <c r="C98" s="23"/>
      <c r="D98" s="23"/>
      <c r="E98" s="23">
        <v>1000</v>
      </c>
      <c r="H98" s="23" t="s">
        <v>73</v>
      </c>
      <c r="I98" s="23" t="s">
        <v>67</v>
      </c>
      <c r="J98" s="23"/>
      <c r="K98" s="23"/>
      <c r="L98" s="23">
        <v>1000</v>
      </c>
    </row>
    <row r="99" spans="1:12">
      <c r="A99" s="23" t="s">
        <v>74</v>
      </c>
      <c r="B99" s="23"/>
      <c r="C99" s="23"/>
      <c r="D99" s="23"/>
      <c r="E99" s="23">
        <v>40000</v>
      </c>
      <c r="H99" s="23" t="s">
        <v>74</v>
      </c>
      <c r="I99" s="23"/>
      <c r="J99" s="23"/>
      <c r="K99" s="23"/>
      <c r="L99" s="23">
        <v>1170000</v>
      </c>
    </row>
    <row r="100" spans="1:12">
      <c r="A100" s="35" t="s">
        <v>75</v>
      </c>
      <c r="E100" s="36">
        <f>SUBTOTAL(9,E86:E99)</f>
        <v>7735500</v>
      </c>
      <c r="H100" s="35" t="s">
        <v>75</v>
      </c>
      <c r="L100" s="36">
        <f>SUBTOTAL(9,L86:L99)</f>
        <v>9945500</v>
      </c>
    </row>
    <row r="102" spans="1:12">
      <c r="A102" s="60" t="s">
        <v>0</v>
      </c>
      <c r="B102" s="60"/>
      <c r="C102" s="60"/>
      <c r="D102" s="60"/>
      <c r="E102" s="60"/>
    </row>
    <row r="103" spans="1:12">
      <c r="A103" s="60"/>
      <c r="B103" s="60"/>
      <c r="C103" s="60"/>
      <c r="D103" s="60"/>
      <c r="E103" s="60"/>
    </row>
    <row r="104" spans="1:12">
      <c r="A104" s="63" t="s">
        <v>78</v>
      </c>
      <c r="B104" s="63"/>
      <c r="C104" s="63"/>
      <c r="D104" s="63"/>
      <c r="E104" s="63"/>
    </row>
    <row r="105" spans="1:12">
      <c r="A105" t="s">
        <v>57</v>
      </c>
      <c r="B105" t="s">
        <v>58</v>
      </c>
      <c r="C105" t="s">
        <v>59</v>
      </c>
      <c r="D105" t="s">
        <v>60</v>
      </c>
      <c r="E105" t="s">
        <v>24</v>
      </c>
    </row>
    <row r="106" spans="1:12">
      <c r="A106" t="s">
        <v>10</v>
      </c>
      <c r="B106" t="s">
        <v>4</v>
      </c>
      <c r="C106">
        <f>SUMIF(D54:D79,"laptop",E54:E79)</f>
        <v>67</v>
      </c>
      <c r="D106">
        <v>60000</v>
      </c>
      <c r="E106">
        <f>SUM(C106*D106)</f>
        <v>4020000</v>
      </c>
    </row>
    <row r="107" spans="1:12">
      <c r="A107" t="s">
        <v>13</v>
      </c>
      <c r="B107" t="s">
        <v>4</v>
      </c>
      <c r="C107">
        <f>SUMIF(D55:D80,D59,E55:E80)</f>
        <v>41</v>
      </c>
      <c r="D107">
        <v>45000</v>
      </c>
      <c r="E107">
        <f>SUM(C107*D107)</f>
        <v>1845000</v>
      </c>
    </row>
    <row r="108" spans="1:12">
      <c r="A108" t="s">
        <v>19</v>
      </c>
      <c r="B108" t="s">
        <v>4</v>
      </c>
      <c r="C108">
        <f>SUMIF(D56:D81,D61,E56:E81)</f>
        <v>70</v>
      </c>
      <c r="D108">
        <v>26000</v>
      </c>
      <c r="E108">
        <f>SUM(C108*D108)</f>
        <v>1820000</v>
      </c>
    </row>
    <row r="109" spans="1:12">
      <c r="A109" t="s">
        <v>16</v>
      </c>
      <c r="B109" t="s">
        <v>4</v>
      </c>
      <c r="C109">
        <f>SUMIF(D54:D79,D68,E54:E79)</f>
        <v>58</v>
      </c>
      <c r="D109">
        <v>17000</v>
      </c>
      <c r="E109">
        <f>SUM(C109*D109)</f>
        <v>986000</v>
      </c>
    </row>
    <row r="110" spans="1:12">
      <c r="A110" t="s">
        <v>61</v>
      </c>
      <c r="B110" t="s">
        <v>62</v>
      </c>
      <c r="E110">
        <v>12000</v>
      </c>
    </row>
    <row r="111" spans="1:12">
      <c r="A111" t="s">
        <v>63</v>
      </c>
      <c r="B111" t="s">
        <v>64</v>
      </c>
      <c r="E111">
        <v>5000</v>
      </c>
    </row>
    <row r="112" spans="1:12">
      <c r="A112" t="s">
        <v>65</v>
      </c>
      <c r="B112" t="s">
        <v>62</v>
      </c>
      <c r="E112">
        <v>8000</v>
      </c>
    </row>
    <row r="113" spans="1:6">
      <c r="A113" t="s">
        <v>66</v>
      </c>
      <c r="B113" t="s">
        <v>67</v>
      </c>
      <c r="E113">
        <v>1500</v>
      </c>
    </row>
    <row r="114" spans="1:6">
      <c r="A114" t="s">
        <v>68</v>
      </c>
      <c r="B114" t="s">
        <v>69</v>
      </c>
      <c r="C114">
        <v>5</v>
      </c>
      <c r="D114">
        <v>30000</v>
      </c>
      <c r="E114">
        <f>SUM(C114*D114)</f>
        <v>150000</v>
      </c>
    </row>
    <row r="115" spans="1:6">
      <c r="A115" t="s">
        <v>70</v>
      </c>
      <c r="B115" t="s">
        <v>69</v>
      </c>
      <c r="E115">
        <v>20000</v>
      </c>
    </row>
    <row r="116" spans="1:6">
      <c r="A116" t="s">
        <v>71</v>
      </c>
      <c r="B116" t="s">
        <v>67</v>
      </c>
      <c r="E116">
        <v>2000</v>
      </c>
    </row>
    <row r="117" spans="1:6">
      <c r="A117" t="s">
        <v>72</v>
      </c>
      <c r="B117" t="s">
        <v>64</v>
      </c>
      <c r="E117">
        <v>3000</v>
      </c>
    </row>
    <row r="118" spans="1:6">
      <c r="A118" t="s">
        <v>73</v>
      </c>
      <c r="B118" t="s">
        <v>67</v>
      </c>
      <c r="E118">
        <v>1000</v>
      </c>
    </row>
    <row r="119" spans="1:6">
      <c r="A119" t="s">
        <v>74</v>
      </c>
      <c r="E119">
        <v>110000</v>
      </c>
    </row>
    <row r="120" spans="1:6">
      <c r="A120" t="s">
        <v>75</v>
      </c>
      <c r="C120" s="36"/>
      <c r="D120" s="36"/>
      <c r="E120">
        <f>SUBTOTAL(9,E106:E119)</f>
        <v>8983500</v>
      </c>
      <c r="F120" s="36"/>
    </row>
    <row r="122" spans="1:6">
      <c r="A122" t="s">
        <v>79</v>
      </c>
    </row>
    <row r="124" spans="1:6">
      <c r="A124" s="18" t="s">
        <v>80</v>
      </c>
      <c r="B124" s="18" t="s">
        <v>81</v>
      </c>
      <c r="C124" s="18" t="s">
        <v>54</v>
      </c>
      <c r="D124" s="18" t="s">
        <v>82</v>
      </c>
      <c r="E124" s="18" t="s">
        <v>85</v>
      </c>
    </row>
    <row r="125" spans="1:6">
      <c r="A125" s="18" t="s">
        <v>56</v>
      </c>
      <c r="B125" s="40">
        <v>7854500</v>
      </c>
      <c r="C125" s="18">
        <v>8750000</v>
      </c>
      <c r="D125" s="18">
        <f>SUM(C125-B125)</f>
        <v>895500</v>
      </c>
      <c r="E125" s="18" t="s">
        <v>86</v>
      </c>
    </row>
    <row r="126" spans="1:6">
      <c r="A126" s="18" t="s">
        <v>83</v>
      </c>
      <c r="B126" s="18">
        <v>9996500</v>
      </c>
      <c r="C126" s="18">
        <v>9920000</v>
      </c>
      <c r="D126" s="18">
        <f t="shared" ref="D126:D127" si="0">SUM(C126-B126)</f>
        <v>-76500</v>
      </c>
      <c r="E126" s="18" t="s">
        <v>87</v>
      </c>
    </row>
    <row r="127" spans="1:6">
      <c r="A127" s="18" t="s">
        <v>84</v>
      </c>
      <c r="B127" s="18">
        <v>8983500</v>
      </c>
      <c r="C127" s="18">
        <v>10000000</v>
      </c>
      <c r="D127" s="18">
        <f t="shared" si="0"/>
        <v>1016500</v>
      </c>
      <c r="E127" s="18" t="s">
        <v>86</v>
      </c>
    </row>
    <row r="132" spans="1:7">
      <c r="A132" s="60" t="s">
        <v>0</v>
      </c>
      <c r="B132" s="60"/>
      <c r="C132" s="60"/>
      <c r="D132" s="60"/>
      <c r="E132" s="60"/>
      <c r="F132" s="60"/>
      <c r="G132" s="60"/>
    </row>
    <row r="133" spans="1:7">
      <c r="A133" s="60"/>
      <c r="B133" s="60"/>
      <c r="C133" s="60"/>
      <c r="D133" s="60"/>
      <c r="E133" s="60"/>
      <c r="F133" s="60"/>
      <c r="G133" s="60"/>
    </row>
    <row r="134" spans="1:7" ht="30">
      <c r="A134" s="29" t="s">
        <v>1</v>
      </c>
      <c r="B134" s="29" t="s">
        <v>2</v>
      </c>
      <c r="C134" s="29" t="s">
        <v>3</v>
      </c>
      <c r="D134" s="29" t="s">
        <v>4</v>
      </c>
      <c r="E134" s="29" t="s">
        <v>5</v>
      </c>
      <c r="F134" s="29" t="s">
        <v>6</v>
      </c>
      <c r="G134" s="29" t="s">
        <v>88</v>
      </c>
    </row>
    <row r="135" spans="1:7" ht="30" hidden="1">
      <c r="A135" s="30">
        <v>45296</v>
      </c>
      <c r="B135" s="31" t="s">
        <v>8</v>
      </c>
      <c r="C135" s="31" t="s">
        <v>9</v>
      </c>
      <c r="D135" s="31" t="s">
        <v>10</v>
      </c>
      <c r="E135" s="31">
        <v>5</v>
      </c>
      <c r="F135" s="31">
        <v>70000</v>
      </c>
    </row>
    <row r="136" spans="1:7" hidden="1">
      <c r="A136" s="30">
        <v>45297</v>
      </c>
      <c r="B136" s="31" t="s">
        <v>11</v>
      </c>
      <c r="C136" s="31" t="s">
        <v>12</v>
      </c>
      <c r="D136" s="31" t="s">
        <v>13</v>
      </c>
      <c r="E136" s="31">
        <v>10</v>
      </c>
      <c r="F136" s="31">
        <v>50000</v>
      </c>
    </row>
    <row r="137" spans="1:7" ht="30" hidden="1">
      <c r="A137" s="30">
        <v>45298</v>
      </c>
      <c r="B137" s="31" t="s">
        <v>14</v>
      </c>
      <c r="C137" s="31" t="s">
        <v>15</v>
      </c>
      <c r="D137" s="31" t="s">
        <v>16</v>
      </c>
      <c r="E137" s="31">
        <v>7</v>
      </c>
      <c r="F137" s="31">
        <v>20000</v>
      </c>
    </row>
    <row r="138" spans="1:7" ht="30" hidden="1">
      <c r="A138" s="30">
        <v>45299</v>
      </c>
      <c r="B138" s="31" t="s">
        <v>17</v>
      </c>
      <c r="C138" s="31" t="s">
        <v>18</v>
      </c>
      <c r="D138" s="31" t="s">
        <v>19</v>
      </c>
      <c r="E138" s="31">
        <v>15</v>
      </c>
      <c r="F138" s="31">
        <v>30000</v>
      </c>
    </row>
    <row r="139" spans="1:7" hidden="1">
      <c r="A139" s="30">
        <v>45300</v>
      </c>
      <c r="B139" s="31" t="s">
        <v>20</v>
      </c>
      <c r="C139" s="31" t="s">
        <v>21</v>
      </c>
      <c r="D139" s="31" t="s">
        <v>10</v>
      </c>
      <c r="E139" s="31">
        <v>3</v>
      </c>
      <c r="F139" s="31">
        <v>70000</v>
      </c>
    </row>
    <row r="140" spans="1:7" ht="30" hidden="1">
      <c r="A140" s="30">
        <v>45301</v>
      </c>
      <c r="B140" s="31" t="s">
        <v>22</v>
      </c>
      <c r="C140" s="31" t="s">
        <v>23</v>
      </c>
      <c r="D140" s="31" t="s">
        <v>13</v>
      </c>
      <c r="E140" s="31">
        <v>6</v>
      </c>
      <c r="F140" s="31">
        <v>50000</v>
      </c>
    </row>
    <row r="141" spans="1:7" ht="30" hidden="1">
      <c r="A141" s="30">
        <v>45302</v>
      </c>
      <c r="B141" s="31" t="s">
        <v>11</v>
      </c>
      <c r="C141" s="31" t="s">
        <v>15</v>
      </c>
      <c r="D141" s="31" t="s">
        <v>16</v>
      </c>
      <c r="E141" s="31">
        <v>4</v>
      </c>
      <c r="F141" s="31">
        <v>20000</v>
      </c>
    </row>
    <row r="142" spans="1:7" ht="30" hidden="1">
      <c r="A142" s="30">
        <v>45303</v>
      </c>
      <c r="B142" s="31" t="s">
        <v>14</v>
      </c>
      <c r="C142" s="31" t="s">
        <v>18</v>
      </c>
      <c r="D142" s="31" t="s">
        <v>19</v>
      </c>
      <c r="E142" s="31">
        <v>10</v>
      </c>
      <c r="F142" s="31">
        <v>30000</v>
      </c>
    </row>
    <row r="143" spans="1:7" ht="30" hidden="1">
      <c r="A143" s="30">
        <v>45304</v>
      </c>
      <c r="B143" s="31" t="s">
        <v>8</v>
      </c>
      <c r="C143" s="31" t="s">
        <v>9</v>
      </c>
      <c r="D143" s="31" t="s">
        <v>10</v>
      </c>
      <c r="E143" s="31">
        <v>8</v>
      </c>
      <c r="F143" s="31">
        <v>70000</v>
      </c>
    </row>
    <row r="144" spans="1:7" ht="30" hidden="1">
      <c r="A144" s="30">
        <v>45305</v>
      </c>
      <c r="B144" s="31" t="s">
        <v>20</v>
      </c>
      <c r="C144" s="31" t="s">
        <v>9</v>
      </c>
      <c r="D144" s="31" t="s">
        <v>13</v>
      </c>
      <c r="E144" s="31">
        <v>12</v>
      </c>
      <c r="F144" s="31">
        <v>50000</v>
      </c>
    </row>
    <row r="145" spans="1:6" hidden="1">
      <c r="A145" s="30">
        <v>45306</v>
      </c>
      <c r="B145" s="31" t="s">
        <v>22</v>
      </c>
      <c r="C145" s="31" t="s">
        <v>12</v>
      </c>
      <c r="D145" s="31" t="s">
        <v>16</v>
      </c>
      <c r="E145" s="31">
        <v>9</v>
      </c>
      <c r="F145" s="31">
        <v>20000</v>
      </c>
    </row>
    <row r="146" spans="1:6" ht="30" hidden="1">
      <c r="A146" s="30">
        <v>45307</v>
      </c>
      <c r="B146" s="31" t="s">
        <v>11</v>
      </c>
      <c r="C146" s="31" t="s">
        <v>15</v>
      </c>
      <c r="D146" s="31" t="s">
        <v>19</v>
      </c>
      <c r="E146" s="31">
        <v>5</v>
      </c>
      <c r="F146" s="31">
        <v>30000</v>
      </c>
    </row>
    <row r="147" spans="1:6" ht="30" hidden="1">
      <c r="A147" s="30">
        <v>45308</v>
      </c>
      <c r="B147" s="31" t="s">
        <v>14</v>
      </c>
      <c r="C147" s="31" t="s">
        <v>18</v>
      </c>
      <c r="D147" s="31" t="s">
        <v>10</v>
      </c>
      <c r="E147" s="31">
        <v>11</v>
      </c>
      <c r="F147" s="31">
        <v>70000</v>
      </c>
    </row>
    <row r="148" spans="1:6" hidden="1">
      <c r="A148" s="30">
        <v>45309</v>
      </c>
      <c r="B148" s="31" t="s">
        <v>17</v>
      </c>
      <c r="C148" s="31" t="s">
        <v>21</v>
      </c>
      <c r="D148" s="31" t="s">
        <v>13</v>
      </c>
      <c r="E148" s="31">
        <v>7</v>
      </c>
      <c r="F148" s="31">
        <v>50000</v>
      </c>
    </row>
    <row r="149" spans="1:6" ht="30" hidden="1">
      <c r="A149" s="30">
        <v>45310</v>
      </c>
      <c r="B149" s="31" t="s">
        <v>20</v>
      </c>
      <c r="C149" s="31" t="s">
        <v>23</v>
      </c>
      <c r="D149" s="31" t="s">
        <v>16</v>
      </c>
      <c r="E149" s="31">
        <v>6</v>
      </c>
      <c r="F149" s="31">
        <v>20000</v>
      </c>
    </row>
    <row r="150" spans="1:6" ht="30" hidden="1">
      <c r="A150" s="30">
        <v>45311</v>
      </c>
      <c r="B150" s="31" t="s">
        <v>22</v>
      </c>
      <c r="C150" s="31" t="s">
        <v>15</v>
      </c>
      <c r="D150" s="31" t="s">
        <v>19</v>
      </c>
      <c r="E150" s="31">
        <v>13</v>
      </c>
      <c r="F150" s="31">
        <v>30000</v>
      </c>
    </row>
    <row r="151" spans="1:6" ht="30" hidden="1">
      <c r="A151" s="30">
        <v>45312</v>
      </c>
      <c r="B151" s="31" t="s">
        <v>8</v>
      </c>
      <c r="C151" s="31" t="s">
        <v>18</v>
      </c>
      <c r="D151" s="31" t="s">
        <v>10</v>
      </c>
      <c r="E151" s="31">
        <v>9</v>
      </c>
      <c r="F151" s="31">
        <v>70000</v>
      </c>
    </row>
    <row r="152" spans="1:6" hidden="1">
      <c r="A152" s="30">
        <v>45313</v>
      </c>
      <c r="B152" s="31" t="s">
        <v>14</v>
      </c>
      <c r="C152" s="31" t="s">
        <v>21</v>
      </c>
      <c r="D152" s="31" t="s">
        <v>13</v>
      </c>
      <c r="E152" s="31">
        <v>8</v>
      </c>
      <c r="F152" s="31">
        <v>50000</v>
      </c>
    </row>
    <row r="153" spans="1:6" ht="30" hidden="1">
      <c r="A153" s="30">
        <v>45314</v>
      </c>
      <c r="B153" s="31" t="s">
        <v>17</v>
      </c>
      <c r="C153" s="31" t="s">
        <v>23</v>
      </c>
      <c r="D153" s="31" t="s">
        <v>16</v>
      </c>
      <c r="E153" s="31">
        <v>14</v>
      </c>
      <c r="F153" s="31">
        <v>20000</v>
      </c>
    </row>
    <row r="154" spans="1:6" ht="30" hidden="1">
      <c r="A154" s="30">
        <v>45315</v>
      </c>
      <c r="B154" s="31" t="s">
        <v>20</v>
      </c>
      <c r="C154" s="31" t="s">
        <v>15</v>
      </c>
      <c r="D154" s="31" t="s">
        <v>19</v>
      </c>
      <c r="E154" s="31">
        <v>7</v>
      </c>
      <c r="F154" s="31">
        <v>30000</v>
      </c>
    </row>
    <row r="155" spans="1:6" ht="30" hidden="1">
      <c r="A155" s="30">
        <v>45316</v>
      </c>
      <c r="B155" s="31" t="s">
        <v>22</v>
      </c>
      <c r="C155" s="31" t="s">
        <v>18</v>
      </c>
      <c r="D155" s="31" t="s">
        <v>10</v>
      </c>
      <c r="E155" s="31">
        <v>10</v>
      </c>
      <c r="F155" s="31">
        <v>70000</v>
      </c>
    </row>
    <row r="156" spans="1:6" ht="30" hidden="1">
      <c r="A156" s="30">
        <v>45317</v>
      </c>
      <c r="B156" s="31" t="s">
        <v>11</v>
      </c>
      <c r="C156" s="31" t="s">
        <v>9</v>
      </c>
      <c r="D156" s="31" t="s">
        <v>13</v>
      </c>
      <c r="E156" s="31">
        <v>5</v>
      </c>
      <c r="F156" s="31">
        <v>50000</v>
      </c>
    </row>
    <row r="157" spans="1:6" hidden="1">
      <c r="A157" s="30">
        <v>45318</v>
      </c>
      <c r="B157" s="31" t="s">
        <v>8</v>
      </c>
      <c r="C157" s="31" t="s">
        <v>12</v>
      </c>
      <c r="D157" s="31" t="s">
        <v>16</v>
      </c>
      <c r="E157" s="31">
        <v>8</v>
      </c>
      <c r="F157" s="31">
        <v>20000</v>
      </c>
    </row>
    <row r="158" spans="1:6" ht="30" hidden="1">
      <c r="A158" s="30">
        <v>45319</v>
      </c>
      <c r="B158" s="31" t="s">
        <v>17</v>
      </c>
      <c r="C158" s="31" t="s">
        <v>15</v>
      </c>
      <c r="D158" s="31" t="s">
        <v>19</v>
      </c>
      <c r="E158" s="31">
        <v>6</v>
      </c>
      <c r="F158" s="31">
        <v>30000</v>
      </c>
    </row>
    <row r="159" spans="1:6" ht="30" hidden="1">
      <c r="A159" s="30">
        <v>45320</v>
      </c>
      <c r="B159" s="31" t="s">
        <v>20</v>
      </c>
      <c r="C159" s="31" t="s">
        <v>18</v>
      </c>
      <c r="D159" s="31" t="s">
        <v>10</v>
      </c>
      <c r="E159" s="31">
        <v>7</v>
      </c>
      <c r="F159" s="31">
        <v>70000</v>
      </c>
    </row>
    <row r="160" spans="1:6" hidden="1">
      <c r="A160" s="30">
        <v>45323</v>
      </c>
      <c r="B160" s="31" t="s">
        <v>22</v>
      </c>
      <c r="C160" s="31" t="s">
        <v>21</v>
      </c>
      <c r="D160" s="31" t="s">
        <v>10</v>
      </c>
      <c r="E160" s="31">
        <v>8</v>
      </c>
      <c r="F160" s="31">
        <v>70000</v>
      </c>
    </row>
    <row r="161" spans="1:6" ht="30" hidden="1">
      <c r="A161" s="30">
        <v>45324</v>
      </c>
      <c r="B161" s="31" t="s">
        <v>11</v>
      </c>
      <c r="C161" s="31" t="s">
        <v>23</v>
      </c>
      <c r="D161" s="31" t="s">
        <v>13</v>
      </c>
      <c r="E161" s="31">
        <v>6</v>
      </c>
      <c r="F161" s="31">
        <v>50000</v>
      </c>
    </row>
    <row r="162" spans="1:6" ht="30" hidden="1">
      <c r="A162" s="30">
        <v>45325</v>
      </c>
      <c r="B162" s="31" t="s">
        <v>14</v>
      </c>
      <c r="C162" s="31" t="s">
        <v>15</v>
      </c>
      <c r="D162" s="31" t="s">
        <v>16</v>
      </c>
      <c r="E162" s="31">
        <v>10</v>
      </c>
      <c r="F162" s="31">
        <v>20000</v>
      </c>
    </row>
    <row r="163" spans="1:6" ht="30" hidden="1">
      <c r="A163" s="30">
        <v>45326</v>
      </c>
      <c r="B163" s="31" t="s">
        <v>17</v>
      </c>
      <c r="C163" s="31" t="s">
        <v>9</v>
      </c>
      <c r="D163" s="31" t="s">
        <v>19</v>
      </c>
      <c r="E163" s="31">
        <v>20</v>
      </c>
      <c r="F163" s="31">
        <v>30000</v>
      </c>
    </row>
    <row r="164" spans="1:6" hidden="1">
      <c r="A164" s="30">
        <v>45327</v>
      </c>
      <c r="B164" s="31" t="s">
        <v>8</v>
      </c>
      <c r="C164" s="31" t="s">
        <v>21</v>
      </c>
      <c r="D164" s="31" t="s">
        <v>10</v>
      </c>
      <c r="E164" s="31">
        <v>4</v>
      </c>
      <c r="F164" s="31">
        <v>70000</v>
      </c>
    </row>
    <row r="165" spans="1:6" ht="30" hidden="1">
      <c r="A165" s="30">
        <v>45328</v>
      </c>
      <c r="B165" s="31" t="s">
        <v>22</v>
      </c>
      <c r="C165" s="31" t="s">
        <v>23</v>
      </c>
      <c r="D165" s="31" t="s">
        <v>13</v>
      </c>
      <c r="E165" s="31">
        <v>9</v>
      </c>
      <c r="F165" s="31">
        <v>50000</v>
      </c>
    </row>
    <row r="166" spans="1:6" hidden="1">
      <c r="A166" s="30">
        <v>45329</v>
      </c>
      <c r="B166" s="31" t="s">
        <v>11</v>
      </c>
      <c r="C166" s="31" t="s">
        <v>21</v>
      </c>
      <c r="D166" s="31" t="s">
        <v>16</v>
      </c>
      <c r="E166" s="31">
        <v>5</v>
      </c>
      <c r="F166" s="31">
        <v>20000</v>
      </c>
    </row>
    <row r="167" spans="1:6" ht="30" hidden="1">
      <c r="A167" s="30">
        <v>45330</v>
      </c>
      <c r="B167" s="31" t="s">
        <v>8</v>
      </c>
      <c r="C167" s="31" t="s">
        <v>23</v>
      </c>
      <c r="D167" s="31" t="s">
        <v>19</v>
      </c>
      <c r="E167" s="31">
        <v>15</v>
      </c>
      <c r="F167" s="31">
        <v>30000</v>
      </c>
    </row>
    <row r="168" spans="1:6" ht="30" hidden="1">
      <c r="A168" s="30">
        <v>45331</v>
      </c>
      <c r="B168" s="31" t="s">
        <v>17</v>
      </c>
      <c r="C168" s="31" t="s">
        <v>15</v>
      </c>
      <c r="D168" s="31" t="s">
        <v>10</v>
      </c>
      <c r="E168" s="31">
        <v>7</v>
      </c>
      <c r="F168" s="31">
        <v>70000</v>
      </c>
    </row>
    <row r="169" spans="1:6" ht="30" hidden="1">
      <c r="A169" s="30">
        <v>45332</v>
      </c>
      <c r="B169" s="31" t="s">
        <v>20</v>
      </c>
      <c r="C169" s="31" t="s">
        <v>18</v>
      </c>
      <c r="D169" s="31" t="s">
        <v>13</v>
      </c>
      <c r="E169" s="31">
        <v>11</v>
      </c>
      <c r="F169" s="31">
        <v>50000</v>
      </c>
    </row>
    <row r="170" spans="1:6" ht="30" hidden="1">
      <c r="A170" s="30">
        <v>45333</v>
      </c>
      <c r="B170" s="31" t="s">
        <v>22</v>
      </c>
      <c r="C170" s="31" t="s">
        <v>9</v>
      </c>
      <c r="D170" s="31" t="s">
        <v>16</v>
      </c>
      <c r="E170" s="31">
        <v>12</v>
      </c>
      <c r="F170" s="31">
        <v>20000</v>
      </c>
    </row>
    <row r="171" spans="1:6" ht="30" hidden="1">
      <c r="A171" s="30">
        <v>45334</v>
      </c>
      <c r="B171" s="31" t="s">
        <v>11</v>
      </c>
      <c r="C171" s="31" t="s">
        <v>9</v>
      </c>
      <c r="D171" s="31" t="s">
        <v>19</v>
      </c>
      <c r="E171" s="31">
        <v>10</v>
      </c>
      <c r="F171" s="31">
        <v>30000</v>
      </c>
    </row>
    <row r="172" spans="1:6" hidden="1">
      <c r="A172" s="30">
        <v>45335</v>
      </c>
      <c r="B172" s="31" t="s">
        <v>14</v>
      </c>
      <c r="C172" s="31" t="s">
        <v>12</v>
      </c>
      <c r="D172" s="31" t="s">
        <v>10</v>
      </c>
      <c r="E172" s="31">
        <v>9</v>
      </c>
      <c r="F172" s="31">
        <v>70000</v>
      </c>
    </row>
    <row r="173" spans="1:6" ht="30" hidden="1">
      <c r="A173" s="30">
        <v>45336</v>
      </c>
      <c r="B173" s="31" t="s">
        <v>17</v>
      </c>
      <c r="C173" s="31" t="s">
        <v>15</v>
      </c>
      <c r="D173" s="31" t="s">
        <v>13</v>
      </c>
      <c r="E173" s="31">
        <v>8</v>
      </c>
      <c r="F173" s="31">
        <v>50000</v>
      </c>
    </row>
    <row r="174" spans="1:6" ht="30" hidden="1">
      <c r="A174" s="30">
        <v>45337</v>
      </c>
      <c r="B174" s="31" t="s">
        <v>20</v>
      </c>
      <c r="C174" s="31" t="s">
        <v>18</v>
      </c>
      <c r="D174" s="31" t="s">
        <v>16</v>
      </c>
      <c r="E174" s="31">
        <v>11</v>
      </c>
      <c r="F174" s="31">
        <v>20000</v>
      </c>
    </row>
    <row r="175" spans="1:6" ht="30" hidden="1">
      <c r="A175" s="30">
        <v>45338</v>
      </c>
      <c r="B175" s="31" t="s">
        <v>8</v>
      </c>
      <c r="C175" s="31" t="s">
        <v>21</v>
      </c>
      <c r="D175" s="31" t="s">
        <v>19</v>
      </c>
      <c r="E175" s="31">
        <v>14</v>
      </c>
      <c r="F175" s="31">
        <v>30000</v>
      </c>
    </row>
    <row r="176" spans="1:6" ht="30" hidden="1">
      <c r="A176" s="30">
        <v>45339</v>
      </c>
      <c r="B176" s="31" t="s">
        <v>11</v>
      </c>
      <c r="C176" s="31" t="s">
        <v>23</v>
      </c>
      <c r="D176" s="31" t="s">
        <v>10</v>
      </c>
      <c r="E176" s="31">
        <v>10</v>
      </c>
      <c r="F176" s="31">
        <v>70000</v>
      </c>
    </row>
    <row r="177" spans="1:7" ht="30" hidden="1">
      <c r="A177" s="30">
        <v>45340</v>
      </c>
      <c r="B177" s="31" t="s">
        <v>14</v>
      </c>
      <c r="C177" s="31" t="s">
        <v>15</v>
      </c>
      <c r="D177" s="31" t="s">
        <v>13</v>
      </c>
      <c r="E177" s="31">
        <v>9</v>
      </c>
      <c r="F177" s="31">
        <v>50000</v>
      </c>
    </row>
    <row r="178" spans="1:7" ht="30" hidden="1">
      <c r="A178" s="30">
        <v>45341</v>
      </c>
      <c r="B178" s="31" t="s">
        <v>17</v>
      </c>
      <c r="C178" s="31" t="s">
        <v>18</v>
      </c>
      <c r="D178" s="31" t="s">
        <v>16</v>
      </c>
      <c r="E178" s="31">
        <v>13</v>
      </c>
      <c r="F178" s="31">
        <v>20000</v>
      </c>
    </row>
    <row r="179" spans="1:7" ht="30" hidden="1">
      <c r="A179" s="30">
        <v>45342</v>
      </c>
      <c r="B179" s="31" t="s">
        <v>20</v>
      </c>
      <c r="C179" s="31" t="s">
        <v>21</v>
      </c>
      <c r="D179" s="31" t="s">
        <v>19</v>
      </c>
      <c r="E179" s="31">
        <v>8</v>
      </c>
      <c r="F179" s="31">
        <v>30000</v>
      </c>
    </row>
    <row r="180" spans="1:7" ht="30" hidden="1">
      <c r="A180" s="30">
        <v>45343</v>
      </c>
      <c r="B180" s="31" t="s">
        <v>22</v>
      </c>
      <c r="C180" s="31" t="s">
        <v>23</v>
      </c>
      <c r="D180" s="31" t="s">
        <v>10</v>
      </c>
      <c r="E180" s="31">
        <v>12</v>
      </c>
      <c r="F180" s="31">
        <v>70000</v>
      </c>
    </row>
    <row r="181" spans="1:7" ht="30" hidden="1">
      <c r="A181" s="30">
        <v>45344</v>
      </c>
      <c r="B181" s="31" t="s">
        <v>11</v>
      </c>
      <c r="C181" s="31" t="s">
        <v>15</v>
      </c>
      <c r="D181" s="31" t="s">
        <v>13</v>
      </c>
      <c r="E181" s="31">
        <v>7</v>
      </c>
      <c r="F181" s="31">
        <v>50000</v>
      </c>
    </row>
    <row r="182" spans="1:7" ht="30" hidden="1">
      <c r="A182" s="30">
        <v>45345</v>
      </c>
      <c r="B182" s="31" t="s">
        <v>14</v>
      </c>
      <c r="C182" s="31" t="s">
        <v>18</v>
      </c>
      <c r="D182" s="31" t="s">
        <v>16</v>
      </c>
      <c r="E182" s="31">
        <v>9</v>
      </c>
      <c r="F182" s="31">
        <v>20000</v>
      </c>
    </row>
    <row r="183" spans="1:7" ht="30" hidden="1">
      <c r="A183" s="30">
        <v>45346</v>
      </c>
      <c r="B183" s="31" t="s">
        <v>8</v>
      </c>
      <c r="C183" s="31" t="s">
        <v>9</v>
      </c>
      <c r="D183" s="31" t="s">
        <v>19</v>
      </c>
      <c r="E183" s="31">
        <v>12</v>
      </c>
      <c r="F183" s="31">
        <v>30000</v>
      </c>
    </row>
    <row r="184" spans="1:7" hidden="1">
      <c r="A184" s="30">
        <v>45347</v>
      </c>
      <c r="B184" s="31" t="s">
        <v>20</v>
      </c>
      <c r="C184" s="31" t="s">
        <v>12</v>
      </c>
      <c r="D184" s="31" t="s">
        <v>10</v>
      </c>
      <c r="E184" s="31">
        <v>5</v>
      </c>
      <c r="F184" s="31">
        <v>70000</v>
      </c>
    </row>
    <row r="185" spans="1:7" ht="30">
      <c r="A185" s="30">
        <v>45352</v>
      </c>
      <c r="B185" s="31" t="s">
        <v>22</v>
      </c>
      <c r="C185" s="31" t="s">
        <v>9</v>
      </c>
      <c r="D185" s="31" t="s">
        <v>10</v>
      </c>
      <c r="E185" s="31">
        <v>12</v>
      </c>
      <c r="F185" s="31">
        <v>70000</v>
      </c>
      <c r="G185">
        <f>E185*F185</f>
        <v>840000</v>
      </c>
    </row>
    <row r="186" spans="1:7" ht="30">
      <c r="A186" s="30">
        <v>45353</v>
      </c>
      <c r="B186" s="31" t="s">
        <v>11</v>
      </c>
      <c r="C186" s="31" t="s">
        <v>9</v>
      </c>
      <c r="D186" s="31" t="s">
        <v>13</v>
      </c>
      <c r="E186" s="31">
        <v>8</v>
      </c>
      <c r="F186" s="31">
        <v>50000</v>
      </c>
      <c r="G186">
        <f t="shared" ref="G186:G210" si="1">E186*F186</f>
        <v>400000</v>
      </c>
    </row>
    <row r="187" spans="1:7">
      <c r="A187" s="30">
        <v>45354</v>
      </c>
      <c r="B187" s="31" t="s">
        <v>14</v>
      </c>
      <c r="C187" s="31" t="s">
        <v>21</v>
      </c>
      <c r="D187" s="31" t="s">
        <v>16</v>
      </c>
      <c r="E187" s="31">
        <v>7</v>
      </c>
      <c r="F187" s="31">
        <v>20000</v>
      </c>
      <c r="G187">
        <f t="shared" si="1"/>
        <v>140000</v>
      </c>
    </row>
    <row r="188" spans="1:7" ht="30">
      <c r="A188" s="30">
        <v>45355</v>
      </c>
      <c r="B188" s="31" t="s">
        <v>17</v>
      </c>
      <c r="C188" s="31" t="s">
        <v>23</v>
      </c>
      <c r="D188" s="31" t="s">
        <v>19</v>
      </c>
      <c r="E188" s="31">
        <v>9</v>
      </c>
      <c r="F188" s="31">
        <v>30000</v>
      </c>
      <c r="G188">
        <f t="shared" si="1"/>
        <v>270000</v>
      </c>
    </row>
    <row r="189" spans="1:7">
      <c r="A189" s="30">
        <v>45356</v>
      </c>
      <c r="B189" s="31" t="s">
        <v>20</v>
      </c>
      <c r="C189" s="31" t="s">
        <v>21</v>
      </c>
      <c r="D189" s="31" t="s">
        <v>10</v>
      </c>
      <c r="E189" s="31">
        <v>6</v>
      </c>
      <c r="F189" s="31">
        <v>70000</v>
      </c>
      <c r="G189">
        <f t="shared" si="1"/>
        <v>420000</v>
      </c>
    </row>
    <row r="190" spans="1:7" ht="30">
      <c r="A190" s="30">
        <v>45357</v>
      </c>
      <c r="B190" s="31" t="s">
        <v>8</v>
      </c>
      <c r="C190" s="31" t="s">
        <v>23</v>
      </c>
      <c r="D190" s="31" t="s">
        <v>13</v>
      </c>
      <c r="E190" s="31">
        <v>10</v>
      </c>
      <c r="F190" s="31">
        <v>50000</v>
      </c>
      <c r="G190">
        <f t="shared" si="1"/>
        <v>500000</v>
      </c>
    </row>
    <row r="191" spans="1:7" ht="30">
      <c r="A191" s="30">
        <v>45358</v>
      </c>
      <c r="B191" s="31" t="s">
        <v>11</v>
      </c>
      <c r="C191" s="31" t="s">
        <v>15</v>
      </c>
      <c r="D191" s="31" t="s">
        <v>16</v>
      </c>
      <c r="E191" s="31">
        <v>8</v>
      </c>
      <c r="F191" s="31">
        <v>20000</v>
      </c>
      <c r="G191">
        <f t="shared" si="1"/>
        <v>160000</v>
      </c>
    </row>
    <row r="192" spans="1:7" ht="30">
      <c r="A192" s="30">
        <v>45359</v>
      </c>
      <c r="B192" s="31" t="s">
        <v>8</v>
      </c>
      <c r="C192" s="31" t="s">
        <v>18</v>
      </c>
      <c r="D192" s="31" t="s">
        <v>19</v>
      </c>
      <c r="E192" s="31">
        <v>13</v>
      </c>
      <c r="F192" s="31">
        <v>30000</v>
      </c>
      <c r="G192">
        <f t="shared" si="1"/>
        <v>390000</v>
      </c>
    </row>
    <row r="193" spans="1:7" ht="30">
      <c r="A193" s="30">
        <v>45360</v>
      </c>
      <c r="B193" s="31" t="s">
        <v>17</v>
      </c>
      <c r="C193" s="31" t="s">
        <v>9</v>
      </c>
      <c r="D193" s="31" t="s">
        <v>10</v>
      </c>
      <c r="E193" s="31">
        <v>9</v>
      </c>
      <c r="F193" s="31">
        <v>70000</v>
      </c>
      <c r="G193">
        <f t="shared" si="1"/>
        <v>630000</v>
      </c>
    </row>
    <row r="194" spans="1:7" ht="30">
      <c r="A194" s="30">
        <v>45361</v>
      </c>
      <c r="B194" s="31" t="s">
        <v>20</v>
      </c>
      <c r="C194" s="31" t="s">
        <v>15</v>
      </c>
      <c r="D194" s="31" t="s">
        <v>13</v>
      </c>
      <c r="E194" s="31">
        <v>5</v>
      </c>
      <c r="F194" s="31">
        <v>50000</v>
      </c>
      <c r="G194">
        <f t="shared" si="1"/>
        <v>250000</v>
      </c>
    </row>
    <row r="195" spans="1:7">
      <c r="A195" s="30">
        <v>45362</v>
      </c>
      <c r="B195" s="31" t="s">
        <v>22</v>
      </c>
      <c r="C195" s="31" t="s">
        <v>12</v>
      </c>
      <c r="D195" s="31" t="s">
        <v>16</v>
      </c>
      <c r="E195" s="31">
        <v>11</v>
      </c>
      <c r="F195" s="31">
        <v>20000</v>
      </c>
      <c r="G195">
        <f t="shared" si="1"/>
        <v>220000</v>
      </c>
    </row>
    <row r="196" spans="1:7" ht="30">
      <c r="A196" s="30">
        <v>45363</v>
      </c>
      <c r="B196" s="31" t="s">
        <v>11</v>
      </c>
      <c r="C196" s="31" t="s">
        <v>15</v>
      </c>
      <c r="D196" s="31" t="s">
        <v>19</v>
      </c>
      <c r="E196" s="31">
        <v>14</v>
      </c>
      <c r="F196" s="31">
        <v>30000</v>
      </c>
      <c r="G196">
        <f t="shared" si="1"/>
        <v>420000</v>
      </c>
    </row>
    <row r="197" spans="1:7" ht="30">
      <c r="A197" s="30">
        <v>45364</v>
      </c>
      <c r="B197" s="31" t="s">
        <v>14</v>
      </c>
      <c r="C197" s="31" t="s">
        <v>18</v>
      </c>
      <c r="D197" s="31" t="s">
        <v>10</v>
      </c>
      <c r="E197" s="31">
        <v>10</v>
      </c>
      <c r="F197" s="31">
        <v>70000</v>
      </c>
      <c r="G197">
        <f t="shared" si="1"/>
        <v>700000</v>
      </c>
    </row>
    <row r="198" spans="1:7">
      <c r="A198" s="30">
        <v>45365</v>
      </c>
      <c r="B198" s="31" t="s">
        <v>17</v>
      </c>
      <c r="C198" s="31" t="s">
        <v>21</v>
      </c>
      <c r="D198" s="31" t="s">
        <v>13</v>
      </c>
      <c r="E198" s="31">
        <v>6</v>
      </c>
      <c r="F198" s="31">
        <v>50000</v>
      </c>
      <c r="G198">
        <f t="shared" si="1"/>
        <v>300000</v>
      </c>
    </row>
    <row r="199" spans="1:7" ht="30">
      <c r="A199" s="30">
        <v>45366</v>
      </c>
      <c r="B199" s="31" t="s">
        <v>8</v>
      </c>
      <c r="C199" s="31" t="s">
        <v>23</v>
      </c>
      <c r="D199" s="31" t="s">
        <v>16</v>
      </c>
      <c r="E199" s="31">
        <v>8</v>
      </c>
      <c r="F199" s="31">
        <v>20000</v>
      </c>
      <c r="G199">
        <f t="shared" si="1"/>
        <v>160000</v>
      </c>
    </row>
    <row r="200" spans="1:7" ht="30">
      <c r="A200" s="30">
        <v>45367</v>
      </c>
      <c r="B200" s="31" t="s">
        <v>22</v>
      </c>
      <c r="C200" s="31" t="s">
        <v>15</v>
      </c>
      <c r="D200" s="31" t="s">
        <v>19</v>
      </c>
      <c r="E200" s="31">
        <v>12</v>
      </c>
      <c r="F200" s="31">
        <v>30000</v>
      </c>
      <c r="G200">
        <f t="shared" si="1"/>
        <v>360000</v>
      </c>
    </row>
    <row r="201" spans="1:7" ht="30">
      <c r="A201" s="30">
        <v>45368</v>
      </c>
      <c r="B201" s="31" t="s">
        <v>11</v>
      </c>
      <c r="C201" s="31" t="s">
        <v>18</v>
      </c>
      <c r="D201" s="31" t="s">
        <v>10</v>
      </c>
      <c r="E201" s="31">
        <v>9</v>
      </c>
      <c r="F201" s="31">
        <v>70000</v>
      </c>
      <c r="G201">
        <f t="shared" si="1"/>
        <v>630000</v>
      </c>
    </row>
    <row r="202" spans="1:7">
      <c r="A202" s="30">
        <v>45369</v>
      </c>
      <c r="B202" s="31" t="s">
        <v>8</v>
      </c>
      <c r="C202" s="31" t="s">
        <v>12</v>
      </c>
      <c r="D202" s="31" t="s">
        <v>13</v>
      </c>
      <c r="E202" s="31">
        <v>7</v>
      </c>
      <c r="F202" s="31">
        <v>50000</v>
      </c>
      <c r="G202">
        <f t="shared" si="1"/>
        <v>350000</v>
      </c>
    </row>
    <row r="203" spans="1:7" ht="30">
      <c r="A203" s="30">
        <v>45370</v>
      </c>
      <c r="B203" s="31" t="s">
        <v>17</v>
      </c>
      <c r="C203" s="31" t="s">
        <v>15</v>
      </c>
      <c r="D203" s="31" t="s">
        <v>16</v>
      </c>
      <c r="E203" s="31">
        <v>14</v>
      </c>
      <c r="F203" s="31">
        <v>20000</v>
      </c>
      <c r="G203">
        <f t="shared" si="1"/>
        <v>280000</v>
      </c>
    </row>
    <row r="204" spans="1:7" ht="30">
      <c r="A204" s="30">
        <v>45371</v>
      </c>
      <c r="B204" s="31" t="s">
        <v>20</v>
      </c>
      <c r="C204" s="31" t="s">
        <v>18</v>
      </c>
      <c r="D204" s="31" t="s">
        <v>19</v>
      </c>
      <c r="E204" s="31">
        <v>8</v>
      </c>
      <c r="F204" s="31">
        <v>30000</v>
      </c>
      <c r="G204">
        <f t="shared" si="1"/>
        <v>240000</v>
      </c>
    </row>
    <row r="205" spans="1:7">
      <c r="A205" s="30">
        <v>45372</v>
      </c>
      <c r="B205" s="31" t="s">
        <v>22</v>
      </c>
      <c r="C205" s="31" t="s">
        <v>21</v>
      </c>
      <c r="D205" s="31" t="s">
        <v>10</v>
      </c>
      <c r="E205" s="31">
        <v>11</v>
      </c>
      <c r="F205" s="31">
        <v>70000</v>
      </c>
      <c r="G205">
        <f t="shared" si="1"/>
        <v>770000</v>
      </c>
    </row>
    <row r="206" spans="1:7" ht="30">
      <c r="A206" s="30">
        <v>45373</v>
      </c>
      <c r="B206" s="31" t="s">
        <v>8</v>
      </c>
      <c r="C206" s="31" t="s">
        <v>23</v>
      </c>
      <c r="D206" s="31" t="s">
        <v>13</v>
      </c>
      <c r="E206" s="31">
        <v>5</v>
      </c>
      <c r="F206" s="31">
        <v>50000</v>
      </c>
      <c r="G206">
        <f t="shared" si="1"/>
        <v>250000</v>
      </c>
    </row>
    <row r="207" spans="1:7" ht="30">
      <c r="A207" s="30">
        <v>45374</v>
      </c>
      <c r="B207" s="31" t="s">
        <v>14</v>
      </c>
      <c r="C207" s="31" t="s">
        <v>15</v>
      </c>
      <c r="D207" s="31" t="s">
        <v>16</v>
      </c>
      <c r="E207" s="31">
        <v>10</v>
      </c>
      <c r="F207" s="31">
        <v>20000</v>
      </c>
      <c r="G207">
        <f t="shared" si="1"/>
        <v>200000</v>
      </c>
    </row>
    <row r="208" spans="1:7" ht="30">
      <c r="A208" s="30">
        <v>45375</v>
      </c>
      <c r="B208" s="31" t="s">
        <v>17</v>
      </c>
      <c r="C208" s="31" t="s">
        <v>18</v>
      </c>
      <c r="D208" s="31" t="s">
        <v>19</v>
      </c>
      <c r="E208" s="31">
        <v>9</v>
      </c>
      <c r="F208" s="31">
        <v>30000</v>
      </c>
      <c r="G208">
        <f t="shared" si="1"/>
        <v>270000</v>
      </c>
    </row>
    <row r="209" spans="1:7" ht="30">
      <c r="A209" s="30">
        <v>45376</v>
      </c>
      <c r="B209" s="31" t="s">
        <v>20</v>
      </c>
      <c r="C209" s="31" t="s">
        <v>23</v>
      </c>
      <c r="D209" s="31" t="s">
        <v>10</v>
      </c>
      <c r="E209" s="31">
        <v>10</v>
      </c>
      <c r="F209" s="31">
        <v>70000</v>
      </c>
      <c r="G209">
        <f t="shared" si="1"/>
        <v>700000</v>
      </c>
    </row>
    <row r="210" spans="1:7" ht="30">
      <c r="A210" s="30">
        <v>45381</v>
      </c>
      <c r="B210" s="31" t="s">
        <v>8</v>
      </c>
      <c r="C210" s="31" t="s">
        <v>18</v>
      </c>
      <c r="D210" s="31" t="s">
        <v>19</v>
      </c>
      <c r="E210" s="31">
        <v>5</v>
      </c>
      <c r="F210" s="31">
        <v>30000</v>
      </c>
      <c r="G210">
        <f t="shared" si="1"/>
        <v>150000</v>
      </c>
    </row>
  </sheetData>
  <autoFilter ref="A134:F210" xr:uid="{00000000-0009-0000-0000-000005000000}">
    <filterColumn colId="0">
      <filters>
        <dateGroupItem year="2024" month="3" dateTimeGrouping="month"/>
      </filters>
    </filterColumn>
  </autoFilter>
  <mergeCells count="8">
    <mergeCell ref="A132:G133"/>
    <mergeCell ref="H82:M83"/>
    <mergeCell ref="H84:M84"/>
    <mergeCell ref="A1:F2"/>
    <mergeCell ref="A82:E83"/>
    <mergeCell ref="A84:E84"/>
    <mergeCell ref="A102:E103"/>
    <mergeCell ref="A104:E104"/>
  </mergeCells>
  <conditionalFormatting sqref="E125:E127">
    <cfRule type="containsText" dxfId="1" priority="1" operator="containsText" text="Loss">
      <formula>NOT(ISERROR(SEARCH("Loss",E125)))</formula>
    </cfRule>
    <cfRule type="containsText" dxfId="0" priority="2" operator="containsText" text="Profit">
      <formula>NOT(ISERROR(SEARCH("Profit",E125)))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
  <sheetViews>
    <sheetView tabSelected="1" workbookViewId="0">
      <selection activeCell="D7" sqref="D7"/>
    </sheetView>
  </sheetViews>
  <sheetFormatPr defaultRowHeight="15"/>
  <cols>
    <col min="2" max="2" width="9.85546875" customWidth="1"/>
    <col min="3" max="3" width="9.7109375" customWidth="1"/>
    <col min="4" max="4" width="10.28515625" customWidth="1"/>
    <col min="5" max="5" width="10.7109375" customWidth="1"/>
  </cols>
  <sheetData>
    <row r="1" spans="1:7">
      <c r="A1" s="64" t="s">
        <v>89</v>
      </c>
      <c r="B1" s="65"/>
      <c r="C1" s="65"/>
      <c r="D1" s="65"/>
      <c r="E1" s="65"/>
      <c r="F1" s="65"/>
      <c r="G1" s="65"/>
    </row>
    <row r="4" spans="1:7" ht="25.5" customHeight="1">
      <c r="B4" s="66" t="s">
        <v>90</v>
      </c>
      <c r="C4" s="66"/>
      <c r="D4" s="66"/>
      <c r="E4" s="66"/>
    </row>
    <row r="5" spans="1:7" ht="22.5" customHeight="1">
      <c r="B5" s="41" t="s">
        <v>80</v>
      </c>
      <c r="C5" s="41" t="s">
        <v>91</v>
      </c>
      <c r="D5" s="41" t="s">
        <v>48</v>
      </c>
      <c r="E5" s="41" t="s">
        <v>86</v>
      </c>
    </row>
    <row r="6" spans="1:7">
      <c r="B6" s="32" t="s">
        <v>46</v>
      </c>
      <c r="C6" s="32">
        <v>9288500</v>
      </c>
      <c r="D6" s="32">
        <v>12750000</v>
      </c>
      <c r="E6" s="32">
        <v>-538500</v>
      </c>
    </row>
    <row r="7" spans="1:7">
      <c r="B7" s="32" t="s">
        <v>76</v>
      </c>
      <c r="C7" s="32">
        <v>9744300</v>
      </c>
      <c r="D7" s="32">
        <v>9920000</v>
      </c>
      <c r="E7" s="32">
        <v>175700</v>
      </c>
    </row>
    <row r="8" spans="1:7">
      <c r="B8" s="32" t="s">
        <v>77</v>
      </c>
      <c r="C8" s="32">
        <v>8904700</v>
      </c>
      <c r="D8" s="32">
        <v>10000000</v>
      </c>
      <c r="E8" s="32">
        <v>1095300</v>
      </c>
    </row>
    <row r="9" spans="1:7">
      <c r="B9" s="32" t="s">
        <v>92</v>
      </c>
      <c r="C9" s="32">
        <v>7345200</v>
      </c>
      <c r="D9" s="32">
        <v>7957400</v>
      </c>
      <c r="E9" s="32">
        <v>612200</v>
      </c>
    </row>
    <row r="10" spans="1:7">
      <c r="B10" s="32" t="s">
        <v>93</v>
      </c>
      <c r="C10" s="32">
        <v>8987000</v>
      </c>
      <c r="D10" s="32">
        <v>4154121</v>
      </c>
      <c r="E10" s="32">
        <v>889500</v>
      </c>
    </row>
    <row r="11" spans="1:7">
      <c r="B11" s="32" t="s">
        <v>94</v>
      </c>
      <c r="C11" s="32">
        <v>5215400</v>
      </c>
      <c r="D11" s="32">
        <v>5164500</v>
      </c>
      <c r="E11" s="32">
        <v>-50900</v>
      </c>
    </row>
    <row r="12" spans="1:7">
      <c r="B12" s="32" t="s">
        <v>95</v>
      </c>
      <c r="C12" s="32">
        <v>9976500</v>
      </c>
      <c r="D12" s="32">
        <v>11543600</v>
      </c>
      <c r="E12" s="32">
        <v>1567100</v>
      </c>
    </row>
    <row r="13" spans="1:7">
      <c r="B13" s="32" t="s">
        <v>96</v>
      </c>
      <c r="C13" s="32">
        <v>7976700</v>
      </c>
      <c r="D13" s="32">
        <v>8087900</v>
      </c>
      <c r="E13" s="32">
        <v>111200</v>
      </c>
    </row>
    <row r="14" spans="1:7">
      <c r="B14" s="32" t="s">
        <v>97</v>
      </c>
      <c r="C14" s="32">
        <v>9879000</v>
      </c>
      <c r="D14" s="32">
        <v>9969800</v>
      </c>
      <c r="E14" s="32">
        <v>90800</v>
      </c>
    </row>
    <row r="15" spans="1:7">
      <c r="B15" s="32" t="s">
        <v>98</v>
      </c>
      <c r="C15" s="32">
        <v>6234800</v>
      </c>
      <c r="D15" s="32">
        <v>7024000</v>
      </c>
      <c r="E15" s="32">
        <v>789200</v>
      </c>
    </row>
    <row r="16" spans="1:7">
      <c r="B16" s="32" t="s">
        <v>99</v>
      </c>
      <c r="C16" s="32">
        <v>4534800</v>
      </c>
      <c r="D16" s="32">
        <v>4809300</v>
      </c>
      <c r="E16" s="32">
        <v>274500</v>
      </c>
    </row>
    <row r="17" spans="2:5">
      <c r="B17" s="32" t="s">
        <v>100</v>
      </c>
      <c r="C17" s="32">
        <v>8348700</v>
      </c>
      <c r="D17" s="32">
        <v>8834800</v>
      </c>
      <c r="E17" s="32">
        <v>486100</v>
      </c>
    </row>
  </sheetData>
  <mergeCells count="2">
    <mergeCell ref="A1:G1"/>
    <mergeCell ref="B4:E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 2 question 2</vt:lpstr>
      <vt:lpstr>Sheet3</vt:lpstr>
      <vt:lpstr>Sheet4</vt:lpstr>
      <vt:lpstr>Sheet5</vt:lpstr>
      <vt:lpstr>Part 2 question 1</vt:lpstr>
      <vt:lpstr>part 2 question 3</vt:lpstr>
      <vt:lpstr>question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 Al-amin Islam</dc:creator>
  <cp:lastModifiedBy>user2</cp:lastModifiedBy>
  <dcterms:created xsi:type="dcterms:W3CDTF">2024-05-29T21:50:26Z</dcterms:created>
  <dcterms:modified xsi:type="dcterms:W3CDTF">2025-01-11T10:42:22Z</dcterms:modified>
</cp:coreProperties>
</file>