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/ForwardDiff/"/>
    </mc:Choice>
  </mc:AlternateContent>
  <xr:revisionPtr revIDLastSave="0" documentId="8_{372B30F2-EBE9-374F-BBC3-A90CDC6BA79E}" xr6:coauthVersionLast="47" xr6:coauthVersionMax="47" xr10:uidLastSave="{00000000-0000-0000-0000-000000000000}"/>
  <bookViews>
    <workbookView xWindow="0" yWindow="1060" windowWidth="27000" windowHeight="16940" xr2:uid="{888D1F00-82FE-7A40-822D-A7A8CE441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H43" i="1" s="1"/>
  <c r="C43" i="1"/>
  <c r="D43" i="1"/>
  <c r="E43" i="1"/>
  <c r="K43" i="1" s="1"/>
  <c r="F43" i="1"/>
  <c r="L43" i="1" s="1"/>
  <c r="G43" i="1"/>
  <c r="M43" i="1" s="1"/>
  <c r="I43" i="1"/>
  <c r="J43" i="1"/>
  <c r="A43" i="1"/>
  <c r="A42" i="1"/>
  <c r="B42" i="1"/>
  <c r="H42" i="1"/>
  <c r="C42" i="1"/>
  <c r="I42" i="1" s="1"/>
  <c r="D42" i="1"/>
  <c r="J42" i="1" s="1"/>
  <c r="E42" i="1"/>
  <c r="K42" i="1" s="1"/>
  <c r="F42" i="1"/>
  <c r="L42" i="1"/>
  <c r="G42" i="1"/>
  <c r="M42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G5" i="1"/>
  <c r="G3" i="1"/>
  <c r="G4" i="1"/>
  <c r="G2" i="1"/>
  <c r="F2" i="1"/>
  <c r="F5" i="1"/>
  <c r="F3" i="1"/>
  <c r="F4" i="1"/>
  <c r="E2" i="1"/>
  <c r="E5" i="1"/>
  <c r="E3" i="1"/>
  <c r="E4" i="1"/>
  <c r="B2" i="1"/>
  <c r="D2" i="1"/>
  <c r="O2" i="1"/>
  <c r="B5" i="1"/>
  <c r="C5" i="1"/>
  <c r="D5" i="1"/>
  <c r="A6" i="1"/>
  <c r="B6" i="1" s="1"/>
  <c r="B4" i="1"/>
  <c r="D3" i="1"/>
  <c r="D4" i="1"/>
  <c r="C3" i="1"/>
  <c r="C4" i="1"/>
  <c r="C2" i="1"/>
  <c r="B3" i="1"/>
  <c r="K3" i="1" l="1"/>
  <c r="G6" i="1"/>
  <c r="F6" i="1"/>
  <c r="L6" i="1" s="1"/>
  <c r="L5" i="1"/>
  <c r="L4" i="1"/>
  <c r="L3" i="1"/>
  <c r="L2" i="1"/>
  <c r="K2" i="1"/>
  <c r="H6" i="1"/>
  <c r="K5" i="1"/>
  <c r="K4" i="1"/>
  <c r="I5" i="1"/>
  <c r="E6" i="1"/>
  <c r="K6" i="1" s="1"/>
  <c r="A7" i="1"/>
  <c r="G7" i="1" s="1"/>
  <c r="H3" i="1"/>
  <c r="J3" i="1"/>
  <c r="D6" i="1"/>
  <c r="J6" i="1" s="1"/>
  <c r="I3" i="1"/>
  <c r="C6" i="1"/>
  <c r="I6" i="1" s="1"/>
  <c r="J2" i="1"/>
  <c r="J4" i="1"/>
  <c r="I4" i="1"/>
  <c r="H2" i="1"/>
  <c r="I2" i="1"/>
  <c r="J5" i="1"/>
  <c r="H4" i="1"/>
  <c r="H5" i="1"/>
  <c r="E7" i="1" l="1"/>
  <c r="K7" i="1" s="1"/>
  <c r="F7" i="1"/>
  <c r="L7" i="1" s="1"/>
  <c r="C7" i="1"/>
  <c r="I7" i="1" s="1"/>
  <c r="B7" i="1"/>
  <c r="H7" i="1" s="1"/>
  <c r="D7" i="1"/>
  <c r="J7" i="1" s="1"/>
  <c r="A8" i="1"/>
  <c r="G8" i="1" s="1"/>
  <c r="E8" i="1" l="1"/>
  <c r="K8" i="1" s="1"/>
  <c r="F8" i="1"/>
  <c r="L8" i="1" s="1"/>
  <c r="A9" i="1"/>
  <c r="G9" i="1" s="1"/>
  <c r="D8" i="1"/>
  <c r="J8" i="1" s="1"/>
  <c r="B8" i="1"/>
  <c r="H8" i="1" s="1"/>
  <c r="C8" i="1"/>
  <c r="I8" i="1" s="1"/>
  <c r="E9" i="1" l="1"/>
  <c r="K9" i="1" s="1"/>
  <c r="F9" i="1"/>
  <c r="L9" i="1" s="1"/>
  <c r="A10" i="1"/>
  <c r="G10" i="1" s="1"/>
  <c r="D9" i="1"/>
  <c r="J9" i="1" s="1"/>
  <c r="B9" i="1"/>
  <c r="H9" i="1" s="1"/>
  <c r="C9" i="1"/>
  <c r="I9" i="1" s="1"/>
  <c r="E10" i="1" l="1"/>
  <c r="K10" i="1" s="1"/>
  <c r="F10" i="1"/>
  <c r="L10" i="1" s="1"/>
  <c r="A11" i="1"/>
  <c r="G11" i="1" s="1"/>
  <c r="B10" i="1"/>
  <c r="H10" i="1" s="1"/>
  <c r="C10" i="1"/>
  <c r="I10" i="1" s="1"/>
  <c r="D10" i="1"/>
  <c r="J10" i="1" s="1"/>
  <c r="E11" i="1" l="1"/>
  <c r="K11" i="1" s="1"/>
  <c r="F11" i="1"/>
  <c r="L11" i="1" s="1"/>
  <c r="A12" i="1"/>
  <c r="G12" i="1" s="1"/>
  <c r="D11" i="1"/>
  <c r="J11" i="1" s="1"/>
  <c r="B11" i="1"/>
  <c r="H11" i="1" s="1"/>
  <c r="C11" i="1"/>
  <c r="I11" i="1" s="1"/>
  <c r="E12" i="1" l="1"/>
  <c r="K12" i="1" s="1"/>
  <c r="F12" i="1"/>
  <c r="L12" i="1" s="1"/>
  <c r="A13" i="1"/>
  <c r="G13" i="1" s="1"/>
  <c r="B12" i="1"/>
  <c r="H12" i="1" s="1"/>
  <c r="C12" i="1"/>
  <c r="I12" i="1" s="1"/>
  <c r="D12" i="1"/>
  <c r="J12" i="1" s="1"/>
  <c r="E13" i="1" l="1"/>
  <c r="K13" i="1" s="1"/>
  <c r="F13" i="1"/>
  <c r="L13" i="1" s="1"/>
  <c r="A14" i="1"/>
  <c r="G14" i="1" s="1"/>
  <c r="C13" i="1"/>
  <c r="I13" i="1" s="1"/>
  <c r="D13" i="1"/>
  <c r="J13" i="1" s="1"/>
  <c r="B13" i="1"/>
  <c r="H13" i="1" s="1"/>
  <c r="E14" i="1" l="1"/>
  <c r="K14" i="1" s="1"/>
  <c r="F14" i="1"/>
  <c r="L14" i="1" s="1"/>
  <c r="D14" i="1"/>
  <c r="J14" i="1" s="1"/>
  <c r="B14" i="1"/>
  <c r="H14" i="1" s="1"/>
  <c r="A15" i="1"/>
  <c r="G15" i="1" s="1"/>
  <c r="C14" i="1"/>
  <c r="I14" i="1" s="1"/>
  <c r="E15" i="1" l="1"/>
  <c r="K15" i="1" s="1"/>
  <c r="F15" i="1"/>
  <c r="L15" i="1" s="1"/>
  <c r="B15" i="1"/>
  <c r="H15" i="1" s="1"/>
  <c r="C15" i="1"/>
  <c r="I15" i="1" s="1"/>
  <c r="D15" i="1"/>
  <c r="J15" i="1" s="1"/>
  <c r="A16" i="1"/>
  <c r="G16" i="1" s="1"/>
  <c r="E16" i="1" l="1"/>
  <c r="K16" i="1" s="1"/>
  <c r="F16" i="1"/>
  <c r="L16" i="1" s="1"/>
  <c r="A17" i="1"/>
  <c r="G17" i="1" s="1"/>
  <c r="D16" i="1"/>
  <c r="J16" i="1" s="1"/>
  <c r="B16" i="1"/>
  <c r="H16" i="1" s="1"/>
  <c r="C16" i="1"/>
  <c r="I16" i="1" s="1"/>
  <c r="E17" i="1" l="1"/>
  <c r="K17" i="1" s="1"/>
  <c r="F17" i="1"/>
  <c r="L17" i="1" s="1"/>
  <c r="A18" i="1"/>
  <c r="G18" i="1" s="1"/>
  <c r="C17" i="1"/>
  <c r="I17" i="1" s="1"/>
  <c r="D17" i="1"/>
  <c r="J17" i="1" s="1"/>
  <c r="B17" i="1"/>
  <c r="H17" i="1" s="1"/>
  <c r="E18" i="1" l="1"/>
  <c r="K18" i="1" s="1"/>
  <c r="F18" i="1"/>
  <c r="L18" i="1" s="1"/>
  <c r="A19" i="1"/>
  <c r="G19" i="1" s="1"/>
  <c r="B18" i="1"/>
  <c r="H18" i="1" s="1"/>
  <c r="C18" i="1"/>
  <c r="I18" i="1" s="1"/>
  <c r="D18" i="1"/>
  <c r="J18" i="1" s="1"/>
  <c r="E19" i="1" l="1"/>
  <c r="K19" i="1" s="1"/>
  <c r="F19" i="1"/>
  <c r="L19" i="1" s="1"/>
  <c r="C19" i="1"/>
  <c r="I19" i="1" s="1"/>
  <c r="D19" i="1"/>
  <c r="J19" i="1" s="1"/>
  <c r="A20" i="1"/>
  <c r="G20" i="1" s="1"/>
  <c r="B19" i="1"/>
  <c r="H19" i="1" s="1"/>
  <c r="E20" i="1" l="1"/>
  <c r="K20" i="1" s="1"/>
  <c r="F20" i="1"/>
  <c r="L20" i="1" s="1"/>
  <c r="A21" i="1"/>
  <c r="G21" i="1" s="1"/>
  <c r="C20" i="1"/>
  <c r="I20" i="1" s="1"/>
  <c r="D20" i="1"/>
  <c r="J20" i="1" s="1"/>
  <c r="B20" i="1"/>
  <c r="H20" i="1" s="1"/>
  <c r="E21" i="1" l="1"/>
  <c r="K21" i="1" s="1"/>
  <c r="F21" i="1"/>
  <c r="L21" i="1" s="1"/>
  <c r="B21" i="1"/>
  <c r="H21" i="1" s="1"/>
  <c r="C21" i="1"/>
  <c r="I21" i="1" s="1"/>
  <c r="D21" i="1"/>
  <c r="J21" i="1" s="1"/>
  <c r="A22" i="1"/>
  <c r="G22" i="1" s="1"/>
  <c r="E22" i="1" l="1"/>
  <c r="K22" i="1" s="1"/>
  <c r="F22" i="1"/>
  <c r="L22" i="1" s="1"/>
  <c r="B22" i="1"/>
  <c r="H22" i="1" s="1"/>
  <c r="A23" i="1"/>
  <c r="G23" i="1" s="1"/>
  <c r="C22" i="1"/>
  <c r="I22" i="1" s="1"/>
  <c r="D22" i="1"/>
  <c r="J22" i="1" s="1"/>
  <c r="E23" i="1" l="1"/>
  <c r="K23" i="1" s="1"/>
  <c r="F23" i="1"/>
  <c r="L23" i="1" s="1"/>
  <c r="A24" i="1"/>
  <c r="G24" i="1" s="1"/>
  <c r="D23" i="1"/>
  <c r="J23" i="1" s="1"/>
  <c r="B23" i="1"/>
  <c r="H23" i="1" s="1"/>
  <c r="C23" i="1"/>
  <c r="I23" i="1" s="1"/>
  <c r="E24" i="1" l="1"/>
  <c r="K24" i="1" s="1"/>
  <c r="F24" i="1"/>
  <c r="L24" i="1" s="1"/>
  <c r="A25" i="1"/>
  <c r="G25" i="1" s="1"/>
  <c r="B24" i="1"/>
  <c r="H24" i="1" s="1"/>
  <c r="C24" i="1"/>
  <c r="I24" i="1" s="1"/>
  <c r="D24" i="1"/>
  <c r="J24" i="1" s="1"/>
  <c r="E25" i="1" l="1"/>
  <c r="K25" i="1" s="1"/>
  <c r="F25" i="1"/>
  <c r="L25" i="1" s="1"/>
  <c r="A26" i="1"/>
  <c r="G26" i="1" s="1"/>
  <c r="C25" i="1"/>
  <c r="I25" i="1" s="1"/>
  <c r="D25" i="1"/>
  <c r="J25" i="1" s="1"/>
  <c r="B25" i="1"/>
  <c r="H25" i="1" s="1"/>
  <c r="E26" i="1" l="1"/>
  <c r="K26" i="1" s="1"/>
  <c r="F26" i="1"/>
  <c r="L26" i="1" s="1"/>
  <c r="A27" i="1"/>
  <c r="G27" i="1" s="1"/>
  <c r="D26" i="1"/>
  <c r="J26" i="1" s="1"/>
  <c r="B26" i="1"/>
  <c r="H26" i="1" s="1"/>
  <c r="C26" i="1"/>
  <c r="I26" i="1" s="1"/>
  <c r="E27" i="1" l="1"/>
  <c r="K27" i="1" s="1"/>
  <c r="F27" i="1"/>
  <c r="L27" i="1" s="1"/>
  <c r="A28" i="1"/>
  <c r="G28" i="1" s="1"/>
  <c r="C27" i="1"/>
  <c r="I27" i="1" s="1"/>
  <c r="D27" i="1"/>
  <c r="J27" i="1" s="1"/>
  <c r="B27" i="1"/>
  <c r="H27" i="1" s="1"/>
  <c r="E28" i="1" l="1"/>
  <c r="K28" i="1" s="1"/>
  <c r="F28" i="1"/>
  <c r="L28" i="1" s="1"/>
  <c r="D28" i="1"/>
  <c r="J28" i="1" s="1"/>
  <c r="C28" i="1"/>
  <c r="I28" i="1" s="1"/>
  <c r="A29" i="1"/>
  <c r="G29" i="1" s="1"/>
  <c r="B28" i="1"/>
  <c r="H28" i="1" s="1"/>
  <c r="E29" i="1" l="1"/>
  <c r="K29" i="1" s="1"/>
  <c r="F29" i="1"/>
  <c r="L29" i="1" s="1"/>
  <c r="D29" i="1"/>
  <c r="J29" i="1" s="1"/>
  <c r="A30" i="1"/>
  <c r="G30" i="1" s="1"/>
  <c r="B29" i="1"/>
  <c r="H29" i="1" s="1"/>
  <c r="C29" i="1"/>
  <c r="I29" i="1" s="1"/>
  <c r="E30" i="1" l="1"/>
  <c r="K30" i="1" s="1"/>
  <c r="F30" i="1"/>
  <c r="L30" i="1" s="1"/>
  <c r="A31" i="1"/>
  <c r="G31" i="1" s="1"/>
  <c r="D30" i="1"/>
  <c r="J30" i="1" s="1"/>
  <c r="B30" i="1"/>
  <c r="H30" i="1" s="1"/>
  <c r="C30" i="1"/>
  <c r="I30" i="1" s="1"/>
  <c r="E31" i="1" l="1"/>
  <c r="K31" i="1" s="1"/>
  <c r="F31" i="1"/>
  <c r="L31" i="1" s="1"/>
  <c r="A32" i="1"/>
  <c r="G32" i="1" s="1"/>
  <c r="B31" i="1"/>
  <c r="H31" i="1" s="1"/>
  <c r="D31" i="1"/>
  <c r="J31" i="1" s="1"/>
  <c r="C31" i="1"/>
  <c r="I31" i="1" s="1"/>
  <c r="E32" i="1" l="1"/>
  <c r="K32" i="1" s="1"/>
  <c r="F32" i="1"/>
  <c r="L32" i="1" s="1"/>
  <c r="B32" i="1"/>
  <c r="H32" i="1" s="1"/>
  <c r="D32" i="1"/>
  <c r="J32" i="1" s="1"/>
  <c r="C32" i="1"/>
  <c r="I32" i="1" s="1"/>
  <c r="A33" i="1"/>
  <c r="G33" i="1" s="1"/>
  <c r="E33" i="1" l="1"/>
  <c r="K33" i="1" s="1"/>
  <c r="F33" i="1"/>
  <c r="L33" i="1" s="1"/>
  <c r="B33" i="1"/>
  <c r="H33" i="1" s="1"/>
  <c r="A34" i="1"/>
  <c r="G34" i="1" s="1"/>
  <c r="C33" i="1"/>
  <c r="I33" i="1" s="1"/>
  <c r="D33" i="1"/>
  <c r="J33" i="1" s="1"/>
  <c r="E34" i="1" l="1"/>
  <c r="K34" i="1" s="1"/>
  <c r="F34" i="1"/>
  <c r="L34" i="1" s="1"/>
  <c r="C34" i="1"/>
  <c r="I34" i="1" s="1"/>
  <c r="A35" i="1"/>
  <c r="G35" i="1" s="1"/>
  <c r="D34" i="1"/>
  <c r="J34" i="1" s="1"/>
  <c r="B34" i="1"/>
  <c r="H34" i="1" s="1"/>
  <c r="E35" i="1" l="1"/>
  <c r="K35" i="1" s="1"/>
  <c r="F35" i="1"/>
  <c r="L35" i="1" s="1"/>
  <c r="B35" i="1"/>
  <c r="H35" i="1" s="1"/>
  <c r="D35" i="1"/>
  <c r="J35" i="1" s="1"/>
  <c r="C35" i="1"/>
  <c r="I35" i="1" s="1"/>
  <c r="A36" i="1"/>
  <c r="G36" i="1" s="1"/>
  <c r="E36" i="1" l="1"/>
  <c r="K36" i="1" s="1"/>
  <c r="F36" i="1"/>
  <c r="L36" i="1" s="1"/>
  <c r="D36" i="1"/>
  <c r="J36" i="1" s="1"/>
  <c r="A37" i="1"/>
  <c r="G37" i="1" s="1"/>
  <c r="C36" i="1"/>
  <c r="I36" i="1" s="1"/>
  <c r="B36" i="1"/>
  <c r="H36" i="1" s="1"/>
  <c r="E37" i="1" l="1"/>
  <c r="K37" i="1" s="1"/>
  <c r="F37" i="1"/>
  <c r="L37" i="1" s="1"/>
  <c r="A38" i="1"/>
  <c r="G38" i="1" s="1"/>
  <c r="B37" i="1"/>
  <c r="H37" i="1" s="1"/>
  <c r="D37" i="1"/>
  <c r="J37" i="1" s="1"/>
  <c r="C37" i="1"/>
  <c r="I37" i="1" s="1"/>
  <c r="E38" i="1" l="1"/>
  <c r="K38" i="1" s="1"/>
  <c r="F38" i="1"/>
  <c r="L38" i="1" s="1"/>
  <c r="A39" i="1"/>
  <c r="G39" i="1" s="1"/>
  <c r="B38" i="1"/>
  <c r="H38" i="1" s="1"/>
  <c r="C38" i="1"/>
  <c r="I38" i="1" s="1"/>
  <c r="D38" i="1"/>
  <c r="J38" i="1" s="1"/>
  <c r="E39" i="1" l="1"/>
  <c r="K39" i="1" s="1"/>
  <c r="F39" i="1"/>
  <c r="L39" i="1" s="1"/>
  <c r="B39" i="1"/>
  <c r="H39" i="1" s="1"/>
  <c r="C39" i="1"/>
  <c r="I39" i="1" s="1"/>
  <c r="A40" i="1"/>
  <c r="G40" i="1" s="1"/>
  <c r="D39" i="1"/>
  <c r="J39" i="1" s="1"/>
  <c r="E40" i="1" l="1"/>
  <c r="K40" i="1" s="1"/>
  <c r="F40" i="1"/>
  <c r="L40" i="1" s="1"/>
  <c r="A41" i="1"/>
  <c r="G41" i="1" s="1"/>
  <c r="C40" i="1"/>
  <c r="I40" i="1" s="1"/>
  <c r="D40" i="1"/>
  <c r="J40" i="1" s="1"/>
  <c r="B40" i="1"/>
  <c r="H40" i="1" s="1"/>
  <c r="E41" i="1" l="1"/>
  <c r="K41" i="1" s="1"/>
  <c r="F41" i="1"/>
  <c r="L41" i="1" s="1"/>
  <c r="B41" i="1"/>
  <c r="H41" i="1" s="1"/>
  <c r="C41" i="1"/>
  <c r="I41" i="1" s="1"/>
  <c r="D41" i="1"/>
  <c r="J41" i="1" s="1"/>
</calcChain>
</file>

<file path=xl/sharedStrings.xml><?xml version="1.0" encoding="utf-8"?>
<sst xmlns="http://schemas.openxmlformats.org/spreadsheetml/2006/main" count="14" uniqueCount="13">
  <si>
    <t>Delta X</t>
  </si>
  <si>
    <t>F'(2)</t>
  </si>
  <si>
    <t>F'(2) Forward Difference</t>
  </si>
  <si>
    <t>F'(2) Central Difference</t>
  </si>
  <si>
    <t>F'(2) Higher Order Scheme</t>
  </si>
  <si>
    <t>Relative Error 1</t>
  </si>
  <si>
    <t>Relative Error 2</t>
  </si>
  <si>
    <t>Relative Error 3</t>
  </si>
  <si>
    <t>Stupid Scheme</t>
  </si>
  <si>
    <t>Relative Error 4</t>
  </si>
  <si>
    <t>Very Stupid Scheme</t>
  </si>
  <si>
    <t>Stupid Third Order Scheme</t>
  </si>
  <si>
    <t>Relative Error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</si>
</sst>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Relative Error in Terms of the Exact Value of the 3 Different</a:t>
            </a:r>
            <a:r>
              <a:rPr lang="en-US" sz="3200" baseline="0"/>
              <a:t> Discretization Schemes</a:t>
            </a:r>
            <a:endParaRPr lang="en-US" sz="3200"/>
          </a:p>
        </c:rich>
      </c:tx>
      <c:layout>
        <c:manualLayout>
          <c:xMode val="edge"/>
          <c:yMode val="edge"/>
          <c:x val="0.17923883645258745"/>
          <c:y val="3.0057144074305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0.11438580694223074"/>
          <c:y val="0.11691951522066481"/>
          <c:w val="0.85389546819605722"/>
          <c:h val="0.76513608713822312"/>
        </c:manualLayout>
      </c:layout>
      <c:scatterChart>
        <c:scatterStyle val="smoothMarker"/>
        <c:varyColors val="0"/>
        <c:ser>
          <c:idx val="3"/>
          <c:order val="0"/>
          <c:tx>
            <c:v>Forward Difference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9.0000000000000149E-2</c:v>
                </c:pt>
                <c:pt idx="11">
                  <c:v>8.0000000000000154E-2</c:v>
                </c:pt>
                <c:pt idx="12">
                  <c:v>7.0000000000000159E-2</c:v>
                </c:pt>
                <c:pt idx="13">
                  <c:v>6.0000000000000157E-2</c:v>
                </c:pt>
                <c:pt idx="14">
                  <c:v>5.0000000000000155E-2</c:v>
                </c:pt>
                <c:pt idx="15">
                  <c:v>4.0000000000000153E-2</c:v>
                </c:pt>
                <c:pt idx="16">
                  <c:v>3.0000000000000152E-2</c:v>
                </c:pt>
                <c:pt idx="17">
                  <c:v>2.000000000000015E-2</c:v>
                </c:pt>
                <c:pt idx="18">
                  <c:v>1.0000000000000149E-2</c:v>
                </c:pt>
                <c:pt idx="19">
                  <c:v>9.0000000000001502E-3</c:v>
                </c:pt>
                <c:pt idx="20">
                  <c:v>8.0000000000001494E-3</c:v>
                </c:pt>
                <c:pt idx="21">
                  <c:v>7.0000000000001493E-3</c:v>
                </c:pt>
                <c:pt idx="22">
                  <c:v>6.0000000000001493E-3</c:v>
                </c:pt>
                <c:pt idx="23">
                  <c:v>5.0000000000001493E-3</c:v>
                </c:pt>
                <c:pt idx="24">
                  <c:v>4.0000000000001493E-3</c:v>
                </c:pt>
                <c:pt idx="25">
                  <c:v>3.0000000000001492E-3</c:v>
                </c:pt>
                <c:pt idx="26">
                  <c:v>2.0000000000001492E-3</c:v>
                </c:pt>
                <c:pt idx="27">
                  <c:v>1.0000000000001492E-3</c:v>
                </c:pt>
                <c:pt idx="28">
                  <c:v>9.0000000000014916E-4</c:v>
                </c:pt>
                <c:pt idx="29">
                  <c:v>8.0000000000014912E-4</c:v>
                </c:pt>
                <c:pt idx="30">
                  <c:v>7.0000000000014907E-4</c:v>
                </c:pt>
                <c:pt idx="31">
                  <c:v>6.0000000000014903E-4</c:v>
                </c:pt>
                <c:pt idx="32">
                  <c:v>5.0000000000014898E-4</c:v>
                </c:pt>
                <c:pt idx="33">
                  <c:v>4.0000000000014899E-4</c:v>
                </c:pt>
                <c:pt idx="34">
                  <c:v>3.00000000000149E-4</c:v>
                </c:pt>
                <c:pt idx="35">
                  <c:v>2.0000000000014901E-4</c:v>
                </c:pt>
                <c:pt idx="36">
                  <c:v>1.00000000000149E-4</c:v>
                </c:pt>
                <c:pt idx="37">
                  <c:v>1.00000000000149E-5</c:v>
                </c:pt>
                <c:pt idx="38">
                  <c:v>1.0000000000014901E-6</c:v>
                </c:pt>
              </c:numCache>
            </c:numRef>
          </c:xVal>
          <c:yVal>
            <c:numRef>
              <c:f>Sheet1!$H$5:$H$43</c:f>
              <c:numCache>
                <c:formatCode>0.00%</c:formatCode>
                <c:ptCount val="39"/>
                <c:pt idx="0">
                  <c:v>0.7182818284590452</c:v>
                </c:pt>
                <c:pt idx="1">
                  <c:v>0.62178123461883283</c:v>
                </c:pt>
                <c:pt idx="2">
                  <c:v>0.53192616061558406</c:v>
                </c:pt>
                <c:pt idx="3">
                  <c:v>0.44821815352925259</c:v>
                </c:pt>
                <c:pt idx="4">
                  <c:v>0.37019800065084824</c:v>
                </c:pt>
                <c:pt idx="5">
                  <c:v>0.29744254140025594</c:v>
                </c:pt>
                <c:pt idx="6">
                  <c:v>0.2295617441031764</c:v>
                </c:pt>
                <c:pt idx="7">
                  <c:v>0.1661960252533442</c:v>
                </c:pt>
                <c:pt idx="8">
                  <c:v>0.10701379080084904</c:v>
                </c:pt>
                <c:pt idx="9">
                  <c:v>5.170918075647659E-2</c:v>
                </c:pt>
                <c:pt idx="10">
                  <c:v>4.6380930057894371E-2</c:v>
                </c:pt>
                <c:pt idx="11">
                  <c:v>4.1088345936981061E-2</c:v>
                </c:pt>
                <c:pt idx="12">
                  <c:v>3.5831160774523425E-2</c:v>
                </c:pt>
                <c:pt idx="13">
                  <c:v>3.0609109089324384E-2</c:v>
                </c:pt>
                <c:pt idx="14">
                  <c:v>2.5421927520483535E-2</c:v>
                </c:pt>
                <c:pt idx="15">
                  <c:v>2.0269354809700831E-2</c:v>
                </c:pt>
                <c:pt idx="16">
                  <c:v>1.5151131783899333E-2</c:v>
                </c:pt>
                <c:pt idx="17">
                  <c:v>1.0067001337782598E-2</c:v>
                </c:pt>
                <c:pt idx="18">
                  <c:v>5.0167084168061711E-3</c:v>
                </c:pt>
                <c:pt idx="19">
                  <c:v>4.5135304297696868E-3</c:v>
                </c:pt>
                <c:pt idx="20">
                  <c:v>4.0106880341557599E-3</c:v>
                </c:pt>
                <c:pt idx="21">
                  <c:v>3.5081809783643089E-3</c:v>
                </c:pt>
                <c:pt idx="22">
                  <c:v>3.0060090108239828E-3</c:v>
                </c:pt>
                <c:pt idx="23">
                  <c:v>2.5041718802368889E-3</c:v>
                </c:pt>
                <c:pt idx="24">
                  <c:v>2.0026693354391594E-3</c:v>
                </c:pt>
                <c:pt idx="25">
                  <c:v>1.5015011256651557E-3</c:v>
                </c:pt>
                <c:pt idx="26">
                  <c:v>1.0006670001604181E-3</c:v>
                </c:pt>
                <c:pt idx="27">
                  <c:v>5.0016670847688124E-4</c:v>
                </c:pt>
                <c:pt idx="28">
                  <c:v>4.5013503033789159E-4</c:v>
                </c:pt>
                <c:pt idx="29">
                  <c:v>4.0010668825766327E-4</c:v>
                </c:pt>
                <c:pt idx="30">
                  <c:v>3.5008168088632917E-4</c:v>
                </c:pt>
                <c:pt idx="31">
                  <c:v>3.0006000857896561E-4</c:v>
                </c:pt>
                <c:pt idx="32">
                  <c:v>2.5004167197396475E-4</c:v>
                </c:pt>
                <c:pt idx="33">
                  <c:v>2.0002666874241524E-4</c:v>
                </c:pt>
                <c:pt idx="34">
                  <c:v>1.5001500106333671E-4</c:v>
                </c:pt>
                <c:pt idx="35">
                  <c:v>1.0000666585703684E-4</c:v>
                </c:pt>
                <c:pt idx="36">
                  <c:v>5.0001666958316149E-5</c:v>
                </c:pt>
                <c:pt idx="37">
                  <c:v>5.0000190874326092E-6</c:v>
                </c:pt>
                <c:pt idx="38">
                  <c:v>5.0010552213704274E-7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C-C647-9D65-D4DBE7E10ABB}"/>
            </c:ext>
          </c:extLst>
        </c:ser>
        <c:ser>
          <c:idx val="4"/>
          <c:order val="1"/>
          <c:tx>
            <c:v>Central Difference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9.0000000000000149E-2</c:v>
                </c:pt>
                <c:pt idx="11">
                  <c:v>8.0000000000000154E-2</c:v>
                </c:pt>
                <c:pt idx="12">
                  <c:v>7.0000000000000159E-2</c:v>
                </c:pt>
                <c:pt idx="13">
                  <c:v>6.0000000000000157E-2</c:v>
                </c:pt>
                <c:pt idx="14">
                  <c:v>5.0000000000000155E-2</c:v>
                </c:pt>
                <c:pt idx="15">
                  <c:v>4.0000000000000153E-2</c:v>
                </c:pt>
                <c:pt idx="16">
                  <c:v>3.0000000000000152E-2</c:v>
                </c:pt>
                <c:pt idx="17">
                  <c:v>2.000000000000015E-2</c:v>
                </c:pt>
                <c:pt idx="18">
                  <c:v>1.0000000000000149E-2</c:v>
                </c:pt>
                <c:pt idx="19">
                  <c:v>9.0000000000001502E-3</c:v>
                </c:pt>
                <c:pt idx="20">
                  <c:v>8.0000000000001494E-3</c:v>
                </c:pt>
                <c:pt idx="21">
                  <c:v>7.0000000000001493E-3</c:v>
                </c:pt>
                <c:pt idx="22">
                  <c:v>6.0000000000001493E-3</c:v>
                </c:pt>
                <c:pt idx="23">
                  <c:v>5.0000000000001493E-3</c:v>
                </c:pt>
                <c:pt idx="24">
                  <c:v>4.0000000000001493E-3</c:v>
                </c:pt>
                <c:pt idx="25">
                  <c:v>3.0000000000001492E-3</c:v>
                </c:pt>
                <c:pt idx="26">
                  <c:v>2.0000000000001492E-3</c:v>
                </c:pt>
                <c:pt idx="27">
                  <c:v>1.0000000000001492E-3</c:v>
                </c:pt>
                <c:pt idx="28">
                  <c:v>9.0000000000014916E-4</c:v>
                </c:pt>
                <c:pt idx="29">
                  <c:v>8.0000000000014912E-4</c:v>
                </c:pt>
                <c:pt idx="30">
                  <c:v>7.0000000000014907E-4</c:v>
                </c:pt>
                <c:pt idx="31">
                  <c:v>6.0000000000014903E-4</c:v>
                </c:pt>
                <c:pt idx="32">
                  <c:v>5.0000000000014898E-4</c:v>
                </c:pt>
                <c:pt idx="33">
                  <c:v>4.0000000000014899E-4</c:v>
                </c:pt>
                <c:pt idx="34">
                  <c:v>3.00000000000149E-4</c:v>
                </c:pt>
                <c:pt idx="35">
                  <c:v>2.0000000000014901E-4</c:v>
                </c:pt>
                <c:pt idx="36">
                  <c:v>1.00000000000149E-4</c:v>
                </c:pt>
                <c:pt idx="37">
                  <c:v>1.00000000000149E-5</c:v>
                </c:pt>
                <c:pt idx="38">
                  <c:v>1.0000000000014901E-6</c:v>
                </c:pt>
              </c:numCache>
            </c:numRef>
          </c:xVal>
          <c:yVal>
            <c:numRef>
              <c:f>Sheet1!$I$5:$I$43</c:f>
              <c:numCache>
                <c:formatCode>0.00%</c:formatCode>
                <c:ptCount val="39"/>
                <c:pt idx="0">
                  <c:v>0.17520119364380149</c:v>
                </c:pt>
                <c:pt idx="1">
                  <c:v>0.14057413967575022</c:v>
                </c:pt>
                <c:pt idx="2">
                  <c:v>0.11013247773452862</c:v>
                </c:pt>
                <c:pt idx="3">
                  <c:v>8.3691002627905395E-2</c:v>
                </c:pt>
                <c:pt idx="4">
                  <c:v>6.1089303580402168E-2</c:v>
                </c:pt>
                <c:pt idx="5">
                  <c:v>4.2190610987494472E-2</c:v>
                </c:pt>
                <c:pt idx="6">
                  <c:v>2.6880814507039011E-2</c:v>
                </c:pt>
                <c:pt idx="7">
                  <c:v>1.5067644823809224E-2</c:v>
                </c:pt>
                <c:pt idx="8">
                  <c:v>6.6800127054699454E-3</c:v>
                </c:pt>
                <c:pt idx="9">
                  <c:v>1.6675001984404665E-3</c:v>
                </c:pt>
                <c:pt idx="10">
                  <c:v>1.3505468554567677E-3</c:v>
                </c:pt>
                <c:pt idx="11">
                  <c:v>1.0670080520163924E-3</c:v>
                </c:pt>
                <c:pt idx="12">
                  <c:v>8.1686677334553797E-4</c:v>
                </c:pt>
                <c:pt idx="13">
                  <c:v>6.0010800925512425E-4</c:v>
                </c:pt>
                <c:pt idx="14">
                  <c:v>4.1671875310236932E-4</c:v>
                </c:pt>
                <c:pt idx="15">
                  <c:v>2.6668800081174515E-4</c:v>
                </c:pt>
                <c:pt idx="16">
                  <c:v>1.5000675014883853E-4</c:v>
                </c:pt>
                <c:pt idx="17">
                  <c:v>6.6668000012000864E-5</c:v>
                </c:pt>
                <c:pt idx="18">
                  <c:v>1.6666750003828814E-5</c:v>
                </c:pt>
                <c:pt idx="19">
                  <c:v>1.3500054679779882E-5</c:v>
                </c:pt>
                <c:pt idx="20">
                  <c:v>1.0666700795781808E-5</c:v>
                </c:pt>
                <c:pt idx="21">
                  <c:v>8.1666866753789991E-6</c:v>
                </c:pt>
                <c:pt idx="22">
                  <c:v>6.0000108173701999E-6</c:v>
                </c:pt>
                <c:pt idx="23">
                  <c:v>4.1666718899186016E-6</c:v>
                </c:pt>
                <c:pt idx="24">
                  <c:v>2.6666687914941944E-6</c:v>
                </c:pt>
                <c:pt idx="25">
                  <c:v>1.5000006751545465E-6</c:v>
                </c:pt>
                <c:pt idx="26">
                  <c:v>6.6666683351160586E-7</c:v>
                </c:pt>
                <c:pt idx="27">
                  <c:v>1.6666673334984163E-7</c:v>
                </c:pt>
                <c:pt idx="28">
                  <c:v>1.3499998612695709E-7</c:v>
                </c:pt>
                <c:pt idx="29">
                  <c:v>1.0666677174309755E-7</c:v>
                </c:pt>
                <c:pt idx="30">
                  <c:v>8.1666632709915374E-8</c:v>
                </c:pt>
                <c:pt idx="31">
                  <c:v>5.999980810894588E-8</c:v>
                </c:pt>
                <c:pt idx="32">
                  <c:v>4.1666728383114184E-8</c:v>
                </c:pt>
                <c:pt idx="33">
                  <c:v>2.6666451149696801E-8</c:v>
                </c:pt>
                <c:pt idx="34">
                  <c:v>1.4999983460027567E-8</c:v>
                </c:pt>
                <c:pt idx="35">
                  <c:v>6.6661389215706754E-9</c:v>
                </c:pt>
                <c:pt idx="36">
                  <c:v>1.6673998233085972E-9</c:v>
                </c:pt>
                <c:pt idx="37">
                  <c:v>2.3639141730206181E-11</c:v>
                </c:pt>
                <c:pt idx="38">
                  <c:v>5.6087398291136597E-12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8C-C647-9D65-D4DBE7E10ABB}"/>
            </c:ext>
          </c:extLst>
        </c:ser>
        <c:ser>
          <c:idx val="5"/>
          <c:order val="2"/>
          <c:tx>
            <c:v>Second Order Forward Difference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9.0000000000000149E-2</c:v>
                </c:pt>
                <c:pt idx="11">
                  <c:v>8.0000000000000154E-2</c:v>
                </c:pt>
                <c:pt idx="12">
                  <c:v>7.0000000000000159E-2</c:v>
                </c:pt>
                <c:pt idx="13">
                  <c:v>6.0000000000000157E-2</c:v>
                </c:pt>
                <c:pt idx="14">
                  <c:v>5.0000000000000155E-2</c:v>
                </c:pt>
                <c:pt idx="15">
                  <c:v>4.0000000000000153E-2</c:v>
                </c:pt>
                <c:pt idx="16">
                  <c:v>3.0000000000000152E-2</c:v>
                </c:pt>
                <c:pt idx="17">
                  <c:v>2.000000000000015E-2</c:v>
                </c:pt>
                <c:pt idx="18">
                  <c:v>1.0000000000000149E-2</c:v>
                </c:pt>
                <c:pt idx="19">
                  <c:v>9.0000000000001502E-3</c:v>
                </c:pt>
                <c:pt idx="20">
                  <c:v>8.0000000000001494E-3</c:v>
                </c:pt>
                <c:pt idx="21">
                  <c:v>7.0000000000001493E-3</c:v>
                </c:pt>
                <c:pt idx="22">
                  <c:v>6.0000000000001493E-3</c:v>
                </c:pt>
                <c:pt idx="23">
                  <c:v>5.0000000000001493E-3</c:v>
                </c:pt>
                <c:pt idx="24">
                  <c:v>4.0000000000001493E-3</c:v>
                </c:pt>
                <c:pt idx="25">
                  <c:v>3.0000000000001492E-3</c:v>
                </c:pt>
                <c:pt idx="26">
                  <c:v>2.0000000000001492E-3</c:v>
                </c:pt>
                <c:pt idx="27">
                  <c:v>1.0000000000001492E-3</c:v>
                </c:pt>
                <c:pt idx="28">
                  <c:v>9.0000000000014916E-4</c:v>
                </c:pt>
                <c:pt idx="29">
                  <c:v>8.0000000000014912E-4</c:v>
                </c:pt>
                <c:pt idx="30">
                  <c:v>7.0000000000014907E-4</c:v>
                </c:pt>
                <c:pt idx="31">
                  <c:v>6.0000000000014903E-4</c:v>
                </c:pt>
                <c:pt idx="32">
                  <c:v>5.0000000000014898E-4</c:v>
                </c:pt>
                <c:pt idx="33">
                  <c:v>4.0000000000014899E-4</c:v>
                </c:pt>
                <c:pt idx="34">
                  <c:v>3.00000000000149E-4</c:v>
                </c:pt>
                <c:pt idx="35">
                  <c:v>2.0000000000014901E-4</c:v>
                </c:pt>
                <c:pt idx="36">
                  <c:v>1.00000000000149E-4</c:v>
                </c:pt>
                <c:pt idx="37">
                  <c:v>1.00000000000149E-5</c:v>
                </c:pt>
                <c:pt idx="38">
                  <c:v>1.0000000000014901E-6</c:v>
                </c:pt>
              </c:numCache>
            </c:numRef>
          </c:xVal>
          <c:yVal>
            <c:numRef>
              <c:f>Sheet1!$J$5:$J$43</c:f>
              <c:numCache>
                <c:formatCode>0.00%</c:formatCode>
                <c:ptCount val="39"/>
                <c:pt idx="0">
                  <c:v>0.75796439254723436</c:v>
                </c:pt>
                <c:pt idx="1">
                  <c:v>0.56179723321397024</c:v>
                </c:pt>
                <c:pt idx="2">
                  <c:v>0.40679294401577831</c:v>
                </c:pt>
                <c:pt idx="3">
                  <c:v>0.28584938354483469</c:v>
                </c:pt>
                <c:pt idx="4">
                  <c:v>0.19303476764542618</c:v>
                </c:pt>
                <c:pt idx="5">
                  <c:v>0.12339674565853288</c:v>
                </c:pt>
                <c:pt idx="6">
                  <c:v>7.2802672409231883E-2</c:v>
                </c:pt>
                <c:pt idx="7">
                  <c:v>3.7805950144160085E-2</c:v>
                </c:pt>
                <c:pt idx="8">
                  <c:v>1.5534162501477367E-2</c:v>
                </c:pt>
                <c:pt idx="9">
                  <c:v>3.5954292878948939E-3</c:v>
                </c:pt>
                <c:pt idx="10">
                  <c:v>2.8901572275983672E-3</c:v>
                </c:pt>
                <c:pt idx="11">
                  <c:v>2.2662518248505164E-3</c:v>
                </c:pt>
                <c:pt idx="12">
                  <c:v>1.7219560025730329E-3</c:v>
                </c:pt>
                <c:pt idx="13">
                  <c:v>1.2555449828092194E-3</c:v>
                </c:pt>
                <c:pt idx="14">
                  <c:v>8.6532571551252305E-4</c:v>
                </c:pt>
                <c:pt idx="15">
                  <c:v>5.4963631758035919E-4</c:v>
                </c:pt>
                <c:pt idx="16">
                  <c:v>3.0684552152331551E-4</c:v>
                </c:pt>
                <c:pt idx="17">
                  <c:v>1.353521341409231E-4</c:v>
                </c:pt>
                <c:pt idx="18">
                  <c:v>3.3584504174704104E-5</c:v>
                </c:pt>
                <c:pt idx="19">
                  <c:v>2.7183017875360094E-5</c:v>
                </c:pt>
                <c:pt idx="20">
                  <c:v>2.1461812616788807E-5</c:v>
                </c:pt>
                <c:pt idx="21">
                  <c:v>1.6419364117412765E-5</c:v>
                </c:pt>
                <c:pt idx="22">
                  <c:v>1.2054151499050467E-5</c:v>
                </c:pt>
                <c:pt idx="23">
                  <c:v>8.3646563173680303E-6</c:v>
                </c:pt>
                <c:pt idx="24">
                  <c:v>5.3493633187904352E-6</c:v>
                </c:pt>
                <c:pt idx="25">
                  <c:v>3.006759428642095E-6</c:v>
                </c:pt>
                <c:pt idx="26">
                  <c:v>1.3353351111109185E-6</c:v>
                </c:pt>
                <c:pt idx="27">
                  <c:v>3.3358307178923139E-7</c:v>
                </c:pt>
                <c:pt idx="28">
                  <c:v>2.7018231393516088E-7</c:v>
                </c:pt>
                <c:pt idx="29">
                  <c:v>2.1346080470028262E-7</c:v>
                </c:pt>
                <c:pt idx="30">
                  <c:v>1.6341924402013223E-7</c:v>
                </c:pt>
                <c:pt idx="31">
                  <c:v>1.2005479200514018E-7</c:v>
                </c:pt>
                <c:pt idx="32">
                  <c:v>8.3364260060088949E-8</c:v>
                </c:pt>
                <c:pt idx="33">
                  <c:v>5.3350286255594835E-8</c:v>
                </c:pt>
                <c:pt idx="34">
                  <c:v>3.0006204075302403E-8</c:v>
                </c:pt>
                <c:pt idx="35">
                  <c:v>1.3337256604927893E-8</c:v>
                </c:pt>
                <c:pt idx="36">
                  <c:v>3.3335993106635384E-9</c:v>
                </c:pt>
                <c:pt idx="37">
                  <c:v>3.0451703367437399E-11</c:v>
                </c:pt>
                <c:pt idx="38">
                  <c:v>3.0611343481602241E-10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8C-C647-9D65-D4DBE7E10ABB}"/>
            </c:ext>
          </c:extLst>
        </c:ser>
        <c:ser>
          <c:idx val="0"/>
          <c:order val="3"/>
          <c:tx>
            <c:strRef>
              <c:f>Sheet1!$E$1</c:f>
              <c:strCache>
                <c:ptCount val="1"/>
                <c:pt idx="0">
                  <c:v>Stupid Scheme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9.0000000000000149E-2</c:v>
                </c:pt>
                <c:pt idx="11">
                  <c:v>8.0000000000000154E-2</c:v>
                </c:pt>
                <c:pt idx="12">
                  <c:v>7.0000000000000159E-2</c:v>
                </c:pt>
                <c:pt idx="13">
                  <c:v>6.0000000000000157E-2</c:v>
                </c:pt>
                <c:pt idx="14">
                  <c:v>5.0000000000000155E-2</c:v>
                </c:pt>
                <c:pt idx="15">
                  <c:v>4.0000000000000153E-2</c:v>
                </c:pt>
                <c:pt idx="16">
                  <c:v>3.0000000000000152E-2</c:v>
                </c:pt>
                <c:pt idx="17">
                  <c:v>2.000000000000015E-2</c:v>
                </c:pt>
                <c:pt idx="18">
                  <c:v>1.0000000000000149E-2</c:v>
                </c:pt>
                <c:pt idx="19">
                  <c:v>9.0000000000001502E-3</c:v>
                </c:pt>
                <c:pt idx="20">
                  <c:v>8.0000000000001494E-3</c:v>
                </c:pt>
                <c:pt idx="21">
                  <c:v>7.0000000000001493E-3</c:v>
                </c:pt>
                <c:pt idx="22">
                  <c:v>6.0000000000001493E-3</c:v>
                </c:pt>
                <c:pt idx="23">
                  <c:v>5.0000000000001493E-3</c:v>
                </c:pt>
                <c:pt idx="24">
                  <c:v>4.0000000000001493E-3</c:v>
                </c:pt>
                <c:pt idx="25">
                  <c:v>3.0000000000001492E-3</c:v>
                </c:pt>
                <c:pt idx="26">
                  <c:v>2.0000000000001492E-3</c:v>
                </c:pt>
                <c:pt idx="27">
                  <c:v>1.0000000000001492E-3</c:v>
                </c:pt>
                <c:pt idx="28">
                  <c:v>9.0000000000014916E-4</c:v>
                </c:pt>
                <c:pt idx="29">
                  <c:v>8.0000000000014912E-4</c:v>
                </c:pt>
                <c:pt idx="30">
                  <c:v>7.0000000000014907E-4</c:v>
                </c:pt>
                <c:pt idx="31">
                  <c:v>6.0000000000014903E-4</c:v>
                </c:pt>
                <c:pt idx="32">
                  <c:v>5.0000000000014898E-4</c:v>
                </c:pt>
                <c:pt idx="33">
                  <c:v>4.0000000000014899E-4</c:v>
                </c:pt>
                <c:pt idx="34">
                  <c:v>3.00000000000149E-4</c:v>
                </c:pt>
                <c:pt idx="35">
                  <c:v>2.0000000000014901E-4</c:v>
                </c:pt>
                <c:pt idx="36">
                  <c:v>1.00000000000149E-4</c:v>
                </c:pt>
                <c:pt idx="37">
                  <c:v>1.00000000000149E-5</c:v>
                </c:pt>
                <c:pt idx="38">
                  <c:v>1.0000000000014901E-6</c:v>
                </c:pt>
              </c:numCache>
            </c:numRef>
          </c:xVal>
          <c:yVal>
            <c:numRef>
              <c:f>Sheet1!$K$5:$K$43</c:f>
              <c:numCache>
                <c:formatCode>0.00%</c:formatCode>
                <c:ptCount val="39"/>
                <c:pt idx="0">
                  <c:v>1.8667458977569731</c:v>
                </c:pt>
                <c:pt idx="1">
                  <c:v>1.3575250797500722</c:v>
                </c:pt>
                <c:pt idx="2">
                  <c:v>0.96114538868985222</c:v>
                </c:pt>
                <c:pt idx="3">
                  <c:v>0.65415507141681217</c:v>
                </c:pt>
                <c:pt idx="4">
                  <c:v>0.41879274074369005</c:v>
                </c:pt>
                <c:pt idx="5">
                  <c:v>0.24181536774326459</c:v>
                </c:pt>
                <c:pt idx="6">
                  <c:v>0.11365014455066889</c:v>
                </c:pt>
                <c:pt idx="7">
                  <c:v>2.7813761545111632E-2</c:v>
                </c:pt>
                <c:pt idx="8">
                  <c:v>1.9435831233372038E-2</c:v>
                </c:pt>
                <c:pt idx="9">
                  <c:v>2.923034065662948E-2</c:v>
                </c:pt>
                <c:pt idx="10">
                  <c:v>2.8114087837757623E-2</c:v>
                </c:pt>
                <c:pt idx="11">
                  <c:v>2.6606940629088218E-2</c:v>
                </c:pt>
                <c:pt idx="12">
                  <c:v>2.4705472446908641E-2</c:v>
                </c:pt>
                <c:pt idx="13">
                  <c:v>2.240594748748901E-2</c:v>
                </c:pt>
                <c:pt idx="14">
                  <c:v>1.9704315284860066E-2</c:v>
                </c:pt>
                <c:pt idx="15">
                  <c:v>1.6596204952989954E-2</c:v>
                </c:pt>
                <c:pt idx="16">
                  <c:v>1.3076919104517247E-2</c:v>
                </c:pt>
                <c:pt idx="17">
                  <c:v>9.1414274376940413E-3</c:v>
                </c:pt>
                <c:pt idx="18">
                  <c:v>4.7843599829551445E-3</c:v>
                </c:pt>
                <c:pt idx="19">
                  <c:v>4.3252495179971484E-3</c:v>
                </c:pt>
                <c:pt idx="20">
                  <c:v>3.8618605102881481E-3</c:v>
                </c:pt>
                <c:pt idx="21">
                  <c:v>3.3941870146626109E-3</c:v>
                </c:pt>
                <c:pt idx="22">
                  <c:v>2.9222230503827E-3</c:v>
                </c:pt>
                <c:pt idx="23">
                  <c:v>2.4459626010431964E-3</c:v>
                </c:pt>
                <c:pt idx="24">
                  <c:v>1.9653996145469759E-3</c:v>
                </c:pt>
                <c:pt idx="25">
                  <c:v>1.4805280029958671E-3</c:v>
                </c:pt>
                <c:pt idx="26">
                  <c:v>9.9134164255951099E-4</c:v>
                </c:pt>
                <c:pt idx="27">
                  <c:v>4.9783437348473658E-4</c:v>
                </c:pt>
                <c:pt idx="28">
                  <c:v>4.4824575841266319E-4</c:v>
                </c:pt>
                <c:pt idx="29">
                  <c:v>3.9861386601161715E-4</c:v>
                </c:pt>
                <c:pt idx="30">
                  <c:v>3.4893869025203194E-4</c:v>
                </c:pt>
                <c:pt idx="31">
                  <c:v>2.992202248415796E-4</c:v>
                </c:pt>
                <c:pt idx="32">
                  <c:v>2.494584634412939E-4</c:v>
                </c:pt>
                <c:pt idx="33">
                  <c:v>1.9965340006079406E-4</c:v>
                </c:pt>
                <c:pt idx="34">
                  <c:v>1.4980502813333126E-4</c:v>
                </c:pt>
                <c:pt idx="35">
                  <c:v>9.9913341783798302E-5</c:v>
                </c:pt>
                <c:pt idx="36">
                  <c:v>4.9978333871722845E-5</c:v>
                </c:pt>
                <c:pt idx="37">
                  <c:v>4.9997794861443576E-6</c:v>
                </c:pt>
                <c:pt idx="38">
                  <c:v>5.0000415324888836E-7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2A-8B4D-A228-C14BCB7464F5}"/>
            </c:ext>
          </c:extLst>
        </c:ser>
        <c:ser>
          <c:idx val="1"/>
          <c:order val="4"/>
          <c:tx>
            <c:strRef>
              <c:f>Sheet1!$F$1</c:f>
              <c:strCache>
                <c:ptCount val="1"/>
                <c:pt idx="0">
                  <c:v>Very Stupid Scheme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9.0000000000000149E-2</c:v>
                </c:pt>
                <c:pt idx="11">
                  <c:v>8.0000000000000154E-2</c:v>
                </c:pt>
                <c:pt idx="12">
                  <c:v>7.0000000000000159E-2</c:v>
                </c:pt>
                <c:pt idx="13">
                  <c:v>6.0000000000000157E-2</c:v>
                </c:pt>
                <c:pt idx="14">
                  <c:v>5.0000000000000155E-2</c:v>
                </c:pt>
                <c:pt idx="15">
                  <c:v>4.0000000000000153E-2</c:v>
                </c:pt>
                <c:pt idx="16">
                  <c:v>3.0000000000000152E-2</c:v>
                </c:pt>
                <c:pt idx="17">
                  <c:v>2.000000000000015E-2</c:v>
                </c:pt>
                <c:pt idx="18">
                  <c:v>1.0000000000000149E-2</c:v>
                </c:pt>
                <c:pt idx="19">
                  <c:v>9.0000000000001502E-3</c:v>
                </c:pt>
                <c:pt idx="20">
                  <c:v>8.0000000000001494E-3</c:v>
                </c:pt>
                <c:pt idx="21">
                  <c:v>7.0000000000001493E-3</c:v>
                </c:pt>
                <c:pt idx="22">
                  <c:v>6.0000000000001493E-3</c:v>
                </c:pt>
                <c:pt idx="23">
                  <c:v>5.0000000000001493E-3</c:v>
                </c:pt>
                <c:pt idx="24">
                  <c:v>4.0000000000001493E-3</c:v>
                </c:pt>
                <c:pt idx="25">
                  <c:v>3.0000000000001492E-3</c:v>
                </c:pt>
                <c:pt idx="26">
                  <c:v>2.0000000000001492E-3</c:v>
                </c:pt>
                <c:pt idx="27">
                  <c:v>1.0000000000001492E-3</c:v>
                </c:pt>
                <c:pt idx="28">
                  <c:v>9.0000000000014916E-4</c:v>
                </c:pt>
                <c:pt idx="29">
                  <c:v>8.0000000000014912E-4</c:v>
                </c:pt>
                <c:pt idx="30">
                  <c:v>7.0000000000014907E-4</c:v>
                </c:pt>
                <c:pt idx="31">
                  <c:v>6.0000000000014903E-4</c:v>
                </c:pt>
                <c:pt idx="32">
                  <c:v>5.0000000000014898E-4</c:v>
                </c:pt>
                <c:pt idx="33">
                  <c:v>4.0000000000014899E-4</c:v>
                </c:pt>
                <c:pt idx="34">
                  <c:v>3.00000000000149E-4</c:v>
                </c:pt>
                <c:pt idx="35">
                  <c:v>2.0000000000014901E-4</c:v>
                </c:pt>
                <c:pt idx="36">
                  <c:v>1.00000000000149E-4</c:v>
                </c:pt>
                <c:pt idx="37">
                  <c:v>1.00000000000149E-5</c:v>
                </c:pt>
                <c:pt idx="38">
                  <c:v>1.0000000000014901E-6</c:v>
                </c:pt>
              </c:numCache>
            </c:numRef>
          </c:xVal>
          <c:yVal>
            <c:numRef>
              <c:f>Sheet1!$L$5:$L$43</c:f>
              <c:numCache>
                <c:formatCode>0.00%</c:formatCode>
                <c:ptCount val="39"/>
                <c:pt idx="0">
                  <c:v>6.7167110737155348E+50</c:v>
                </c:pt>
                <c:pt idx="1">
                  <c:v>3.3969724933238471E+45</c:v>
                </c:pt>
                <c:pt idx="2">
                  <c:v>1.7394919579949529E+40</c:v>
                </c:pt>
                <c:pt idx="3">
                  <c:v>9.0488261581501303E+34</c:v>
                </c:pt>
                <c:pt idx="4">
                  <c:v>4.8052601756556491E+29</c:v>
                </c:pt>
                <c:pt idx="5">
                  <c:v>2.624677967785804E+24</c:v>
                </c:pt>
                <c:pt idx="6">
                  <c:v>1.4933579259057029E+19</c:v>
                </c:pt>
                <c:pt idx="7">
                  <c:v>90631782275235.875</c:v>
                </c:pt>
                <c:pt idx="8">
                  <c:v>618799068.7260114</c:v>
                </c:pt>
                <c:pt idx="9">
                  <c:v>5632.230478772849</c:v>
                </c:pt>
                <c:pt idx="10">
                  <c:v>1828.5016192343287</c:v>
                </c:pt>
                <c:pt idx="11">
                  <c:v>600.59346217695588</c:v>
                </c:pt>
                <c:pt idx="12">
                  <c:v>199.96149002904562</c:v>
                </c:pt>
                <c:pt idx="13">
                  <c:v>67.529477253086938</c:v>
                </c:pt>
                <c:pt idx="14">
                  <c:v>23.036788984081888</c:v>
                </c:pt>
                <c:pt idx="15">
                  <c:v>7.782217319621469</c:v>
                </c:pt>
                <c:pt idx="16">
                  <c:v>2.4226081053477131</c:v>
                </c:pt>
                <c:pt idx="17">
                  <c:v>0.50000200888085489</c:v>
                </c:pt>
                <c:pt idx="18">
                  <c:v>0.14051863821016997</c:v>
                </c:pt>
                <c:pt idx="19">
                  <c:v>0.16386816154747524</c:v>
                </c:pt>
                <c:pt idx="20">
                  <c:v>0.18044583137579093</c:v>
                </c:pt>
                <c:pt idx="21">
                  <c:v>0.19001935025299105</c:v>
                </c:pt>
                <c:pt idx="22">
                  <c:v>0.19219884441855747</c:v>
                </c:pt>
                <c:pt idx="23">
                  <c:v>0.18641106456292653</c:v>
                </c:pt>
                <c:pt idx="24">
                  <c:v>0.17186609084802515</c:v>
                </c:pt>
                <c:pt idx="25">
                  <c:v>0.14751474877605444</c:v>
                </c:pt>
                <c:pt idx="26">
                  <c:v>0.1119944600326762</c:v>
                </c:pt>
                <c:pt idx="27">
                  <c:v>6.3560642353559835E-2</c:v>
                </c:pt>
                <c:pt idx="28">
                  <c:v>5.7926408668963481E-2</c:v>
                </c:pt>
                <c:pt idx="29">
                  <c:v>5.2138879813580535E-2</c:v>
                </c:pt>
                <c:pt idx="30">
                  <c:v>4.6195496407435713E-2</c:v>
                </c:pt>
                <c:pt idx="31">
                  <c:v>4.0093639232217752E-2</c:v>
                </c:pt>
                <c:pt idx="32">
                  <c:v>3.3830627942662478E-2</c:v>
                </c:pt>
                <c:pt idx="33">
                  <c:v>2.7403719747651541E-2</c:v>
                </c:pt>
                <c:pt idx="34">
                  <c:v>2.0810108060349164E-2</c:v>
                </c:pt>
                <c:pt idx="35">
                  <c:v>1.4046921116653446E-2</c:v>
                </c:pt>
                <c:pt idx="36">
                  <c:v>7.1112205611721198E-3</c:v>
                </c:pt>
                <c:pt idx="37">
                  <c:v>7.1910756825409024E-4</c:v>
                </c:pt>
                <c:pt idx="38">
                  <c:v>7.1991070268625116E-5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2A-8B4D-A228-C14BCB7464F5}"/>
            </c:ext>
          </c:extLst>
        </c:ser>
        <c:ser>
          <c:idx val="2"/>
          <c:order val="5"/>
          <c:tx>
            <c:strRef>
              <c:f>Sheet1!$G$1</c:f>
              <c:strCache>
                <c:ptCount val="1"/>
                <c:pt idx="0">
                  <c:v>Stupid Third Order Scheme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Sheet1!$A$8:$A$43</c:f>
              <c:numCache>
                <c:formatCode>General</c:formatCode>
                <c:ptCount val="36"/>
                <c:pt idx="0">
                  <c:v>0.70000000000000007</c:v>
                </c:pt>
                <c:pt idx="1">
                  <c:v>0.60000000000000009</c:v>
                </c:pt>
                <c:pt idx="2">
                  <c:v>0.50000000000000011</c:v>
                </c:pt>
                <c:pt idx="3">
                  <c:v>0.40000000000000013</c:v>
                </c:pt>
                <c:pt idx="4">
                  <c:v>0.30000000000000016</c:v>
                </c:pt>
                <c:pt idx="5">
                  <c:v>0.20000000000000015</c:v>
                </c:pt>
                <c:pt idx="6">
                  <c:v>0.10000000000000014</c:v>
                </c:pt>
                <c:pt idx="7">
                  <c:v>9.0000000000000149E-2</c:v>
                </c:pt>
                <c:pt idx="8">
                  <c:v>8.0000000000000154E-2</c:v>
                </c:pt>
                <c:pt idx="9">
                  <c:v>7.0000000000000159E-2</c:v>
                </c:pt>
                <c:pt idx="10">
                  <c:v>6.0000000000000157E-2</c:v>
                </c:pt>
                <c:pt idx="11">
                  <c:v>5.0000000000000155E-2</c:v>
                </c:pt>
                <c:pt idx="12">
                  <c:v>4.0000000000000153E-2</c:v>
                </c:pt>
                <c:pt idx="13">
                  <c:v>3.0000000000000152E-2</c:v>
                </c:pt>
                <c:pt idx="14">
                  <c:v>2.000000000000015E-2</c:v>
                </c:pt>
                <c:pt idx="15">
                  <c:v>1.0000000000000149E-2</c:v>
                </c:pt>
                <c:pt idx="16">
                  <c:v>9.0000000000001502E-3</c:v>
                </c:pt>
                <c:pt idx="17">
                  <c:v>8.0000000000001494E-3</c:v>
                </c:pt>
                <c:pt idx="18">
                  <c:v>7.0000000000001493E-3</c:v>
                </c:pt>
                <c:pt idx="19">
                  <c:v>6.0000000000001493E-3</c:v>
                </c:pt>
                <c:pt idx="20">
                  <c:v>5.0000000000001493E-3</c:v>
                </c:pt>
                <c:pt idx="21">
                  <c:v>4.0000000000001493E-3</c:v>
                </c:pt>
                <c:pt idx="22">
                  <c:v>3.0000000000001492E-3</c:v>
                </c:pt>
                <c:pt idx="23">
                  <c:v>2.0000000000001492E-3</c:v>
                </c:pt>
                <c:pt idx="24">
                  <c:v>1.0000000000001492E-3</c:v>
                </c:pt>
                <c:pt idx="25">
                  <c:v>9.0000000000014916E-4</c:v>
                </c:pt>
                <c:pt idx="26">
                  <c:v>8.0000000000014912E-4</c:v>
                </c:pt>
                <c:pt idx="27">
                  <c:v>7.0000000000014907E-4</c:v>
                </c:pt>
                <c:pt idx="28">
                  <c:v>6.0000000000014903E-4</c:v>
                </c:pt>
                <c:pt idx="29">
                  <c:v>5.0000000000014898E-4</c:v>
                </c:pt>
                <c:pt idx="30">
                  <c:v>4.0000000000014899E-4</c:v>
                </c:pt>
                <c:pt idx="31">
                  <c:v>3.00000000000149E-4</c:v>
                </c:pt>
                <c:pt idx="32">
                  <c:v>2.0000000000014901E-4</c:v>
                </c:pt>
                <c:pt idx="33">
                  <c:v>1.00000000000149E-4</c:v>
                </c:pt>
                <c:pt idx="34">
                  <c:v>1.00000000000149E-5</c:v>
                </c:pt>
                <c:pt idx="35">
                  <c:v>1.0000000000014901E-6</c:v>
                </c:pt>
              </c:numCache>
            </c:numRef>
          </c:xVal>
          <c:yVal>
            <c:numRef>
              <c:f>Sheet1!$M$8:$M$43</c:f>
              <c:numCache>
                <c:formatCode>0.00%</c:formatCode>
                <c:ptCount val="36"/>
                <c:pt idx="0">
                  <c:v>1.2652325715055792E+300</c:v>
                </c:pt>
                <c:pt idx="1">
                  <c:v>5.4912215088931312E+256</c:v>
                </c:pt>
                <c:pt idx="2">
                  <c:v>2.4513313457090664E+213</c:v>
                </c:pt>
                <c:pt idx="3">
                  <c:v>1.1398923560548903E+170</c:v>
                </c:pt>
                <c:pt idx="4">
                  <c:v>5.65398155867977E+126</c:v>
                </c:pt>
                <c:pt idx="5">
                  <c:v>3.1549861447963277E+83</c:v>
                </c:pt>
                <c:pt idx="6">
                  <c:v>2.347357632387081E+40</c:v>
                </c:pt>
                <c:pt idx="7">
                  <c:v>1.1841096848645298E+36</c:v>
                </c:pt>
                <c:pt idx="8">
                  <c:v>6.0478308589418679E+31</c:v>
                </c:pt>
                <c:pt idx="9">
                  <c:v>3.1379553852725616E+27</c:v>
                </c:pt>
                <c:pt idx="10">
                  <c:v>1.6620677977071621E+23</c:v>
                </c:pt>
                <c:pt idx="11">
                  <c:v>9.0549313531671613E+18</c:v>
                </c:pt>
                <c:pt idx="12">
                  <c:v>513866559297395.25</c:v>
                </c:pt>
                <c:pt idx="13">
                  <c:v>31106007601.287811</c:v>
                </c:pt>
                <c:pt idx="14">
                  <c:v>2118316.1987083387</c:v>
                </c:pt>
                <c:pt idx="15">
                  <c:v>192.12049862364745</c:v>
                </c:pt>
                <c:pt idx="16">
                  <c:v>78.37733957855022</c:v>
                </c:pt>
                <c:pt idx="17">
                  <c:v>32.279279006588759</c:v>
                </c:pt>
                <c:pt idx="18">
                  <c:v>13.411732241509636</c:v>
                </c:pt>
                <c:pt idx="19">
                  <c:v>5.5998818705197841</c:v>
                </c:pt>
                <c:pt idx="20">
                  <c:v>2.3238586729847097</c:v>
                </c:pt>
                <c:pt idx="21">
                  <c:v>0.93384133511356648</c:v>
                </c:pt>
                <c:pt idx="22">
                  <c:v>0.34263869119245899</c:v>
                </c:pt>
                <c:pt idx="23">
                  <c:v>9.9326512773796158E-2</c:v>
                </c:pt>
                <c:pt idx="24">
                  <c:v>1.3996345109649084E-2</c:v>
                </c:pt>
                <c:pt idx="25">
                  <c:v>1.0422276086589854E-2</c:v>
                </c:pt>
                <c:pt idx="26">
                  <c:v>7.4911285682122478E-3</c:v>
                </c:pt>
                <c:pt idx="27">
                  <c:v>5.145922121679236E-3</c:v>
                </c:pt>
                <c:pt idx="28">
                  <c:v>3.3296112848510127E-3</c:v>
                </c:pt>
                <c:pt idx="29">
                  <c:v>1.9839484381568794E-3</c:v>
                </c:pt>
                <c:pt idx="30">
                  <c:v>1.0481500927460713E-3</c:v>
                </c:pt>
                <c:pt idx="31">
                  <c:v>4.5730639407765196E-4</c:v>
                </c:pt>
                <c:pt idx="32">
                  <c:v>1.4045794938042071E-4</c:v>
                </c:pt>
                <c:pt idx="33">
                  <c:v>1.8243976652244864E-5</c:v>
                </c:pt>
                <c:pt idx="34">
                  <c:v>1.8925947962810807E-8</c:v>
                </c:pt>
                <c:pt idx="35">
                  <c:v>2.4859791801243005E-11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2A-8B4D-A228-C14BCB74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2704"/>
        <c:axId val="204494352"/>
      </c:scatterChart>
      <c:valAx>
        <c:axId val="204492704"/>
        <c:scaling>
          <c:logBase val="10"/>
          <c:orientation val="maxMin"/>
          <c:max val="1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ln>
                      <a:noFill/>
                    </a:ln>
                    <a:solidFill>
                      <a:schemeClr val="tx1"/>
                    </a:solidFill>
                  </a:rPr>
                  <a:t>Grid Spacing</a:t>
                </a:r>
              </a:p>
            </c:rich>
          </c:tx>
          <c:layout>
            <c:manualLayout>
              <c:xMode val="edge"/>
              <c:yMode val="edge"/>
              <c:x val="0.48809486366131649"/>
              <c:y val="0.9219760154809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4494352"/>
        <c:crosses val="autoZero"/>
        <c:crossBetween val="midCat"/>
      </c:valAx>
      <c:valAx>
        <c:axId val="204494352"/>
        <c:scaling>
          <c:logBase val="10"/>
          <c:orientation val="maxMin"/>
          <c:max val="10000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Relative Error</a:t>
                </a:r>
              </a:p>
            </c:rich>
          </c:tx>
          <c:layout>
            <c:manualLayout>
              <c:xMode val="edge"/>
              <c:yMode val="edge"/>
              <c:x val="1.60240623862902E-2"/>
              <c:y val="0.38872153847948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0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449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45831883095076"/>
          <c:y val="0.13727624732998817"/>
          <c:w val="0.20956303402082821"/>
          <c:h val="0.196445696083867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561340</xdr:colOff>
      <xdr:row>3</xdr:row>
      <xdr:rowOff>82548</xdr:rowOff>
    </xdr:from>
    <xdr:to>
      <xdr:col>38</xdr:col>
      <xdr:colOff>690034</xdr:colOff>
      <xdr:row>60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97F02-DE68-D146-933C-BE0693EC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37CA-2E4F-E94C-B98A-0CAAD5DAFD37}">
  <dimension ref="A1:O43"/>
  <sheetViews>
    <sheetView tabSelected="1" topLeftCell="P10" zoomScale="75" workbookViewId="0">
      <selection activeCell="Q37" sqref="Q37"/>
    </sheetView>
  </sheetViews>
  <sheetFormatPr baseColWidth="10" defaultRowHeight="16" x14ac:dyDescent="0.2"/>
  <cols>
    <col min="1" max="1" width="7" bestFit="1" customWidth="1"/>
    <col min="2" max="2" width="21.6640625" bestFit="1" customWidth="1"/>
    <col min="3" max="3" width="20.5" bestFit="1" customWidth="1"/>
    <col min="4" max="4" width="23.33203125" bestFit="1" customWidth="1"/>
    <col min="5" max="7" width="23.33203125" customWidth="1"/>
    <col min="8" max="10" width="13.83203125" bestFit="1" customWidth="1"/>
    <col min="11" max="11" width="13.83203125" customWidth="1"/>
    <col min="12" max="12" width="20.5" customWidth="1"/>
    <col min="13" max="13" width="13.83203125" customWidth="1"/>
    <col min="15" max="15" width="12.1640625" bestFit="1" customWidth="1"/>
  </cols>
  <sheetData>
    <row r="1" spans="1:15" x14ac:dyDescent="0.2">
      <c r="A1" t="s">
        <v>0</v>
      </c>
      <c r="B1" t="s">
        <v>2</v>
      </c>
      <c r="C1" t="s">
        <v>3</v>
      </c>
      <c r="D1" t="s">
        <v>4</v>
      </c>
      <c r="E1" t="s">
        <v>8</v>
      </c>
      <c r="F1" t="s">
        <v>10</v>
      </c>
      <c r="G1" t="s">
        <v>11</v>
      </c>
      <c r="H1" t="s">
        <v>5</v>
      </c>
      <c r="I1" t="s">
        <v>6</v>
      </c>
      <c r="J1" t="s">
        <v>7</v>
      </c>
      <c r="K1" t="s">
        <v>7</v>
      </c>
      <c r="L1" t="s">
        <v>9</v>
      </c>
      <c r="M1" t="s">
        <v>12</v>
      </c>
      <c r="O1" t="s">
        <v>1</v>
      </c>
    </row>
    <row r="2" spans="1:15" x14ac:dyDescent="0.2">
      <c r="A2">
        <v>0.1</v>
      </c>
      <c r="B2">
        <f>(EXP(2+A2)-EXP(2))/A2</f>
        <v>7.7711381363700127</v>
      </c>
      <c r="C2">
        <f>(EXP(2+A2) - EXP(2-A2))/(2*A2)</f>
        <v>7.4013773514419157</v>
      </c>
      <c r="D2">
        <f>(-EXP(2+2*A2) + 4*EXP(2+A2) - 3*EXP(2))/(2*A2)</f>
        <v>7.3624892702226674</v>
      </c>
      <c r="E2">
        <f>(1/A2)*(0.142857142857142*EXP(2 + 3*A2) - 0.142857142857142*EXP(2 - 4*A2))</f>
        <v>7.1730714720279618</v>
      </c>
      <c r="F2">
        <f>(1/A2)*(0.00256410256410256*EXP(2 + 123*A2) - 0.00256410256410256*EXP(2 - 267*A2))</f>
        <v>41624.256025857874</v>
      </c>
      <c r="G2">
        <f>(1/A2)*(0.00232211511633774*EXP(2 + 123*A2) + 8.7323487353711*10^(-5)*EXP(2+ 1000*A2) + 6.51071010763428*10^(-6)*EXP(2-2765*A2) - 0.00241594931379908*EXP(2 - 267*A2))</f>
        <v>1.734475722995873E+41</v>
      </c>
      <c r="H2" s="1">
        <f t="shared" ref="H2:M17" si="0">ABS($O$2-B2)/$O$2</f>
        <v>5.1709180756478151E-2</v>
      </c>
      <c r="I2" s="1">
        <f t="shared" si="0"/>
        <v>1.6675001984419089E-3</v>
      </c>
      <c r="J2" s="1">
        <f t="shared" si="0"/>
        <v>3.5954292878934515E-3</v>
      </c>
      <c r="K2" s="1">
        <f t="shared" si="0"/>
        <v>2.923034065662948E-2</v>
      </c>
      <c r="L2" s="1">
        <f t="shared" si="0"/>
        <v>5632.230478772758</v>
      </c>
      <c r="M2" s="1">
        <f t="shared" si="0"/>
        <v>2.3473576323867502E+40</v>
      </c>
      <c r="O2">
        <f>EXP(2)</f>
        <v>7.3890560989306504</v>
      </c>
    </row>
    <row r="3" spans="1:15" x14ac:dyDescent="0.2">
      <c r="A3">
        <v>0.2</v>
      </c>
      <c r="B3">
        <f>(EXP(2+A3)-EXP(2))/A3</f>
        <v>8.179787002517358</v>
      </c>
      <c r="C3">
        <f t="shared" ref="C3:C4" si="1">(EXP(2+A3) - EXP(2-A3))/(2*A3)</f>
        <v>7.4384150875529382</v>
      </c>
      <c r="D3">
        <f t="shared" ref="D3:D4" si="2">(-EXP(2+2*A3) + 4*EXP(2+A3) - 3*EXP(2))/(2*A3)</f>
        <v>7.2742733007573435</v>
      </c>
      <c r="E3">
        <f t="shared" ref="E3:E42" si="3">(1/A3)*(0.142857142857142*EXP(2 + 3*A3) - 0.142857142857142*EXP(2 - 4*A3))</f>
        <v>7.2454436516179168</v>
      </c>
      <c r="F3">
        <f t="shared" ref="F3:F42" si="4">(1/A3)*(0.00256410256410256*EXP(2 + 123*A3) - 0.00256410256410256*EXP(2 - 267*A3))</f>
        <v>4572341040.1715193</v>
      </c>
      <c r="G3">
        <f t="shared" ref="G3:G42" si="5">(1/A3)*(0.00232211511633774*EXP(2 + 123*A3) + 8.7323487353711*10^(-5)*EXP(2+ 1000*A3) + 6.51071010763428*10^(-6)*EXP(2-2765*A3) - 0.00241594931379908*EXP(2 - 267*A3))</f>
        <v>2.3312369615245708E+84</v>
      </c>
      <c r="H3" s="1">
        <f t="shared" si="0"/>
        <v>0.10701379080084976</v>
      </c>
      <c r="I3" s="1">
        <f t="shared" si="0"/>
        <v>6.680012705470066E-3</v>
      </c>
      <c r="J3" s="1">
        <f t="shared" si="0"/>
        <v>1.5534162501475445E-2</v>
      </c>
      <c r="K3" s="1">
        <f t="shared" si="0"/>
        <v>1.9435831233371916E-2</v>
      </c>
      <c r="L3" s="1">
        <f t="shared" si="0"/>
        <v>618799068.72600079</v>
      </c>
      <c r="M3" s="1">
        <f t="shared" si="0"/>
        <v>3.1549861447958817E+83</v>
      </c>
    </row>
    <row r="4" spans="1:15" x14ac:dyDescent="0.2">
      <c r="A4">
        <v>0.3</v>
      </c>
      <c r="B4">
        <f>(EXP(2+A4)-EXP(2))/A4</f>
        <v>8.6170878529468933</v>
      </c>
      <c r="C4">
        <f t="shared" si="1"/>
        <v>7.5003917718125308</v>
      </c>
      <c r="D4">
        <f t="shared" si="2"/>
        <v>7.1097058124420567</v>
      </c>
      <c r="E4">
        <f t="shared" si="3"/>
        <v>7.5945735433097594</v>
      </c>
      <c r="F4">
        <f t="shared" si="4"/>
        <v>669683323577779.88</v>
      </c>
      <c r="G4">
        <f t="shared" si="5"/>
        <v>4.1777586919397075E+127</v>
      </c>
      <c r="H4" s="1">
        <f t="shared" si="0"/>
        <v>0.16619602525334251</v>
      </c>
      <c r="I4" s="1">
        <f t="shared" si="0"/>
        <v>1.5067644823808143E-2</v>
      </c>
      <c r="J4" s="1">
        <f t="shared" si="0"/>
        <v>3.7805950144162728E-2</v>
      </c>
      <c r="K4" s="1">
        <f t="shared" si="0"/>
        <v>2.7813761545111514E-2</v>
      </c>
      <c r="L4" s="1">
        <f t="shared" si="0"/>
        <v>90631782275233.984</v>
      </c>
      <c r="M4" s="1">
        <f t="shared" si="0"/>
        <v>5.6539815586788081E+126</v>
      </c>
    </row>
    <row r="5" spans="1:15" x14ac:dyDescent="0.2">
      <c r="A5">
        <v>1</v>
      </c>
      <c r="B5">
        <f t="shared" ref="B5:B42" si="6">(EXP(2+A5)-EXP(2))/A5</f>
        <v>12.696480824257018</v>
      </c>
      <c r="C5">
        <f t="shared" ref="C5:C42" si="7">(EXP(2+A5) - EXP(2-A5))/(2*A5)</f>
        <v>8.6836275473643116</v>
      </c>
      <c r="D5">
        <f t="shared" ref="D5:D42" si="8">(-EXP(2+2*A5) + 4*EXP(2+A5) - 3*EXP(2))/(2*A5)</f>
        <v>1.788414681407243</v>
      </c>
      <c r="E5">
        <f t="shared" si="3"/>
        <v>21.182546259905585</v>
      </c>
      <c r="F5">
        <f t="shared" si="4"/>
        <v>4.963015492399281E+51</v>
      </c>
      <c r="G5" t="e">
        <f t="shared" si="5"/>
        <v>#NUM!</v>
      </c>
      <c r="H5" s="1">
        <f t="shared" ref="H5:H42" si="9">ABS($O$2-B5)/$O$2</f>
        <v>0.7182818284590452</v>
      </c>
      <c r="I5" s="1">
        <f t="shared" ref="I5:I42" si="10">ABS($O$2-C5)/$O$2</f>
        <v>0.17520119364380149</v>
      </c>
      <c r="J5" s="1">
        <f t="shared" ref="J5:M42" si="11">ABS($O$2-D5)/$O$2</f>
        <v>0.75796439254723436</v>
      </c>
      <c r="K5" s="1">
        <f t="shared" si="0"/>
        <v>1.8667458977569731</v>
      </c>
      <c r="L5" s="1">
        <f t="shared" si="0"/>
        <v>6.7167110737155348E+50</v>
      </c>
      <c r="M5" s="1" t="e">
        <f t="shared" si="0"/>
        <v>#NUM!</v>
      </c>
    </row>
    <row r="6" spans="1:15" x14ac:dyDescent="0.2">
      <c r="A6">
        <f>A5-0.1</f>
        <v>0.9</v>
      </c>
      <c r="B6">
        <f t="shared" si="6"/>
        <v>11.983432522791567</v>
      </c>
      <c r="C6">
        <f t="shared" si="7"/>
        <v>8.4277663030536818</v>
      </c>
      <c r="D6">
        <f t="shared" si="8"/>
        <v>3.2379048264885983</v>
      </c>
      <c r="E6">
        <f t="shared" si="3"/>
        <v>17.419885068909238</v>
      </c>
      <c r="F6">
        <f t="shared" si="4"/>
        <v>2.5100420319694229E+46</v>
      </c>
      <c r="G6" t="e">
        <f t="shared" si="5"/>
        <v>#NUM!</v>
      </c>
      <c r="H6" s="1">
        <f t="shared" si="9"/>
        <v>0.62178123461883283</v>
      </c>
      <c r="I6" s="1">
        <f t="shared" si="10"/>
        <v>0.14057413967575022</v>
      </c>
      <c r="J6" s="1">
        <f t="shared" si="11"/>
        <v>0.56179723321397024</v>
      </c>
      <c r="K6" s="1">
        <f t="shared" si="0"/>
        <v>1.3575250797500722</v>
      </c>
      <c r="L6" s="1">
        <f t="shared" si="0"/>
        <v>3.3969724933238471E+45</v>
      </c>
      <c r="M6" s="1" t="e">
        <f t="shared" si="0"/>
        <v>#NUM!</v>
      </c>
    </row>
    <row r="7" spans="1:15" x14ac:dyDescent="0.2">
      <c r="A7">
        <f t="shared" ref="A7:A14" si="12">A6-0.1</f>
        <v>0.8</v>
      </c>
      <c r="B7">
        <f t="shared" si="6"/>
        <v>11.319488340207997</v>
      </c>
      <c r="C7">
        <f t="shared" si="7"/>
        <v>8.2028311552253133</v>
      </c>
      <c r="D7">
        <f t="shared" si="8"/>
        <v>4.3832402149489091</v>
      </c>
      <c r="E7">
        <f t="shared" si="3"/>
        <v>14.491013295188473</v>
      </c>
      <c r="F7">
        <f t="shared" si="4"/>
        <v>1.2853203661263425E+41</v>
      </c>
      <c r="G7" t="e">
        <f t="shared" si="5"/>
        <v>#NUM!</v>
      </c>
      <c r="H7" s="1">
        <f t="shared" si="9"/>
        <v>0.53192616061558406</v>
      </c>
      <c r="I7" s="1">
        <f t="shared" si="10"/>
        <v>0.11013247773452862</v>
      </c>
      <c r="J7" s="1">
        <f t="shared" si="11"/>
        <v>0.40679294401577831</v>
      </c>
      <c r="K7" s="1">
        <f t="shared" si="0"/>
        <v>0.96114538868985222</v>
      </c>
      <c r="L7" s="1">
        <f t="shared" si="0"/>
        <v>1.7394919579949529E+40</v>
      </c>
      <c r="M7" s="1" t="e">
        <f t="shared" si="0"/>
        <v>#NUM!</v>
      </c>
    </row>
    <row r="8" spans="1:15" x14ac:dyDescent="0.2">
      <c r="A8">
        <f t="shared" si="12"/>
        <v>0.70000000000000007</v>
      </c>
      <c r="B8">
        <f t="shared" si="6"/>
        <v>10.700965179917409</v>
      </c>
      <c r="C8">
        <f t="shared" si="7"/>
        <v>8.0074536123239959</v>
      </c>
      <c r="D8">
        <f t="shared" si="8"/>
        <v>5.2768989680731231</v>
      </c>
      <c r="E8">
        <f t="shared" si="3"/>
        <v>12.222644619029461</v>
      </c>
      <c r="F8">
        <f t="shared" si="4"/>
        <v>6.6862284112042425E+35</v>
      </c>
      <c r="G8">
        <f t="shared" si="5"/>
        <v>9.3488744490490095E+300</v>
      </c>
      <c r="H8" s="1">
        <f t="shared" si="9"/>
        <v>0.44821815352925259</v>
      </c>
      <c r="I8" s="1">
        <f t="shared" si="10"/>
        <v>8.3691002627905395E-2</v>
      </c>
      <c r="J8" s="1">
        <f t="shared" si="11"/>
        <v>0.28584938354483469</v>
      </c>
      <c r="K8" s="1">
        <f t="shared" si="0"/>
        <v>0.65415507141681217</v>
      </c>
      <c r="L8" s="1">
        <f t="shared" si="0"/>
        <v>9.0488261581501303E+34</v>
      </c>
      <c r="M8" s="1">
        <f t="shared" si="0"/>
        <v>1.2652325715055792E+300</v>
      </c>
    </row>
    <row r="9" spans="1:15" x14ac:dyDescent="0.2">
      <c r="A9">
        <f t="shared" si="12"/>
        <v>0.60000000000000009</v>
      </c>
      <c r="B9">
        <f t="shared" si="6"/>
        <v>10.124469893451733</v>
      </c>
      <c r="C9">
        <f t="shared" si="7"/>
        <v>7.840448390130847</v>
      </c>
      <c r="D9">
        <f t="shared" si="8"/>
        <v>5.962711371754553</v>
      </c>
      <c r="E9">
        <f t="shared" si="3"/>
        <v>10.483539154110696</v>
      </c>
      <c r="F9">
        <f t="shared" si="4"/>
        <v>3.5506337007876942E+30</v>
      </c>
      <c r="G9">
        <f t="shared" si="5"/>
        <v>4.0574943780865959E+257</v>
      </c>
      <c r="H9" s="1">
        <f t="shared" si="9"/>
        <v>0.37019800065084824</v>
      </c>
      <c r="I9" s="1">
        <f t="shared" si="10"/>
        <v>6.1089303580402168E-2</v>
      </c>
      <c r="J9" s="1">
        <f t="shared" si="11"/>
        <v>0.19303476764542618</v>
      </c>
      <c r="K9" s="1">
        <f t="shared" si="0"/>
        <v>0.41879274074369005</v>
      </c>
      <c r="L9" s="1">
        <f t="shared" si="0"/>
        <v>4.8052601756556491E+29</v>
      </c>
      <c r="M9" s="1">
        <f t="shared" si="0"/>
        <v>5.4912215088931312E+256</v>
      </c>
    </row>
    <row r="10" spans="1:15" x14ac:dyDescent="0.2">
      <c r="A10">
        <f t="shared" si="12"/>
        <v>0.50000000000000011</v>
      </c>
      <c r="B10">
        <f t="shared" si="6"/>
        <v>9.5868757235456439</v>
      </c>
      <c r="C10">
        <f t="shared" si="7"/>
        <v>7.7008048903654069</v>
      </c>
      <c r="D10">
        <f t="shared" si="8"/>
        <v>6.4772706228342738</v>
      </c>
      <c r="E10">
        <f t="shared" si="3"/>
        <v>9.1758434167691778</v>
      </c>
      <c r="F10">
        <f t="shared" si="4"/>
        <v>1.9393892745596599E+25</v>
      </c>
      <c r="G10">
        <f t="shared" si="5"/>
        <v>1.8113024830511456E+214</v>
      </c>
      <c r="H10" s="1">
        <f t="shared" si="9"/>
        <v>0.29744254140025594</v>
      </c>
      <c r="I10" s="1">
        <f t="shared" si="10"/>
        <v>4.2190610987494472E-2</v>
      </c>
      <c r="J10" s="1">
        <f t="shared" si="11"/>
        <v>0.12339674565853288</v>
      </c>
      <c r="K10" s="1">
        <f t="shared" si="0"/>
        <v>0.24181536774326459</v>
      </c>
      <c r="L10" s="1">
        <f t="shared" si="0"/>
        <v>2.624677967785804E+24</v>
      </c>
      <c r="M10" s="1">
        <f t="shared" si="0"/>
        <v>2.4513313457090664E+213</v>
      </c>
    </row>
    <row r="11" spans="1:15" x14ac:dyDescent="0.2">
      <c r="A11">
        <f t="shared" si="12"/>
        <v>0.40000000000000013</v>
      </c>
      <c r="B11">
        <f t="shared" si="6"/>
        <v>9.0853007042773832</v>
      </c>
      <c r="C11">
        <f t="shared" si="7"/>
        <v>7.5876799453081105</v>
      </c>
      <c r="D11">
        <f t="shared" si="8"/>
        <v>6.8511130683467654</v>
      </c>
      <c r="E11">
        <f t="shared" si="3"/>
        <v>8.2288233926671204</v>
      </c>
      <c r="F11">
        <f t="shared" si="4"/>
        <v>1.103450549029996E+20</v>
      </c>
      <c r="G11">
        <f t="shared" si="5"/>
        <v>8.4227285656318156E+170</v>
      </c>
      <c r="H11" s="1">
        <f t="shared" si="9"/>
        <v>0.2295617441031764</v>
      </c>
      <c r="I11" s="1">
        <f t="shared" si="10"/>
        <v>2.6880814507039011E-2</v>
      </c>
      <c r="J11" s="1">
        <f t="shared" si="11"/>
        <v>7.2802672409231883E-2</v>
      </c>
      <c r="K11" s="1">
        <f t="shared" si="0"/>
        <v>0.11365014455066889</v>
      </c>
      <c r="L11" s="1">
        <f t="shared" si="0"/>
        <v>1.4933579259057029E+19</v>
      </c>
      <c r="M11" s="1">
        <f t="shared" si="0"/>
        <v>1.1398923560548903E+170</v>
      </c>
    </row>
    <row r="12" spans="1:15" x14ac:dyDescent="0.2">
      <c r="A12">
        <f t="shared" si="12"/>
        <v>0.30000000000000016</v>
      </c>
      <c r="B12">
        <f t="shared" si="6"/>
        <v>8.6170878529469057</v>
      </c>
      <c r="C12">
        <f t="shared" si="7"/>
        <v>7.5003917718125388</v>
      </c>
      <c r="D12">
        <f t="shared" si="8"/>
        <v>7.1097058124420762</v>
      </c>
      <c r="E12">
        <f t="shared" si="3"/>
        <v>7.5945735433097603</v>
      </c>
      <c r="F12">
        <f t="shared" si="4"/>
        <v>669683323577793.88</v>
      </c>
      <c r="G12">
        <f t="shared" si="5"/>
        <v>4.1777586919404179E+127</v>
      </c>
      <c r="H12" s="1">
        <f t="shared" si="9"/>
        <v>0.1661960252533442</v>
      </c>
      <c r="I12" s="1">
        <f t="shared" si="10"/>
        <v>1.5067644823809224E-2</v>
      </c>
      <c r="J12" s="1">
        <f t="shared" si="11"/>
        <v>3.7805950144160085E-2</v>
      </c>
      <c r="K12" s="1">
        <f t="shared" si="0"/>
        <v>2.7813761545111632E-2</v>
      </c>
      <c r="L12" s="1">
        <f t="shared" si="0"/>
        <v>90631782275235.875</v>
      </c>
      <c r="M12" s="1">
        <f t="shared" si="0"/>
        <v>5.65398155867977E+126</v>
      </c>
    </row>
    <row r="13" spans="1:15" x14ac:dyDescent="0.2">
      <c r="A13">
        <f t="shared" si="12"/>
        <v>0.20000000000000015</v>
      </c>
      <c r="B13">
        <f t="shared" si="6"/>
        <v>8.1797870025173527</v>
      </c>
      <c r="C13">
        <f t="shared" si="7"/>
        <v>7.4384150875529373</v>
      </c>
      <c r="D13">
        <f t="shared" si="8"/>
        <v>7.2742733007573293</v>
      </c>
      <c r="E13">
        <f t="shared" si="3"/>
        <v>7.2454436516179159</v>
      </c>
      <c r="F13">
        <f t="shared" si="4"/>
        <v>4572341040.1715975</v>
      </c>
      <c r="G13">
        <f t="shared" si="5"/>
        <v>2.3312369615249004E+84</v>
      </c>
      <c r="H13" s="1">
        <f t="shared" si="9"/>
        <v>0.10701379080084904</v>
      </c>
      <c r="I13" s="1">
        <f t="shared" si="10"/>
        <v>6.6800127054699454E-3</v>
      </c>
      <c r="J13" s="1">
        <f t="shared" si="11"/>
        <v>1.5534162501477367E-2</v>
      </c>
      <c r="K13" s="1">
        <f t="shared" si="0"/>
        <v>1.9435831233372038E-2</v>
      </c>
      <c r="L13" s="1">
        <f t="shared" si="0"/>
        <v>618799068.7260114</v>
      </c>
      <c r="M13" s="1">
        <f t="shared" si="0"/>
        <v>3.1549861447963277E+83</v>
      </c>
    </row>
    <row r="14" spans="1:15" x14ac:dyDescent="0.2">
      <c r="A14">
        <f t="shared" si="12"/>
        <v>0.10000000000000014</v>
      </c>
      <c r="B14">
        <f t="shared" si="6"/>
        <v>7.7711381363700012</v>
      </c>
      <c r="C14">
        <f t="shared" si="7"/>
        <v>7.401377351441905</v>
      </c>
      <c r="D14">
        <f t="shared" si="8"/>
        <v>7.3624892702226568</v>
      </c>
      <c r="E14">
        <f t="shared" si="3"/>
        <v>7.1730714720279618</v>
      </c>
      <c r="F14">
        <f t="shared" si="4"/>
        <v>41624.256025858551</v>
      </c>
      <c r="G14">
        <f t="shared" si="5"/>
        <v>1.7344757229961173E+41</v>
      </c>
      <c r="H14" s="1">
        <f t="shared" si="9"/>
        <v>5.170918075647659E-2</v>
      </c>
      <c r="I14" s="1">
        <f t="shared" si="10"/>
        <v>1.6675001984404665E-3</v>
      </c>
      <c r="J14" s="1">
        <f t="shared" si="11"/>
        <v>3.5954292878948939E-3</v>
      </c>
      <c r="K14" s="1">
        <f t="shared" si="0"/>
        <v>2.923034065662948E-2</v>
      </c>
      <c r="L14" s="1">
        <f t="shared" si="0"/>
        <v>5632.230478772849</v>
      </c>
      <c r="M14" s="1">
        <f t="shared" si="0"/>
        <v>2.347357632387081E+40</v>
      </c>
    </row>
    <row r="15" spans="1:15" x14ac:dyDescent="0.2">
      <c r="A15">
        <f>A14-0.01</f>
        <v>9.0000000000000149E-2</v>
      </c>
      <c r="B15">
        <f t="shared" si="6"/>
        <v>7.7317673930490107</v>
      </c>
      <c r="C15">
        <f t="shared" si="7"/>
        <v>7.3990353654098548</v>
      </c>
      <c r="D15">
        <f t="shared" si="8"/>
        <v>7.3677005650411962</v>
      </c>
      <c r="E15">
        <f t="shared" si="3"/>
        <v>7.1813195267271954</v>
      </c>
      <c r="F15">
        <f t="shared" si="4"/>
        <v>13518.290097606918</v>
      </c>
      <c r="G15">
        <f t="shared" si="5"/>
        <v>8.7494528887511045E+36</v>
      </c>
      <c r="H15" s="1">
        <f t="shared" si="9"/>
        <v>4.6380930057894371E-2</v>
      </c>
      <c r="I15" s="1">
        <f t="shared" si="10"/>
        <v>1.3505468554567677E-3</v>
      </c>
      <c r="J15" s="1">
        <f t="shared" si="11"/>
        <v>2.8901572275983672E-3</v>
      </c>
      <c r="K15" s="1">
        <f t="shared" si="0"/>
        <v>2.8114087837757623E-2</v>
      </c>
      <c r="L15" s="1">
        <f t="shared" si="0"/>
        <v>1828.5016192343287</v>
      </c>
      <c r="M15" s="1">
        <f t="shared" si="0"/>
        <v>1.1841096848645298E+36</v>
      </c>
    </row>
    <row r="16" spans="1:15" x14ac:dyDescent="0.2">
      <c r="A16">
        <f t="shared" ref="A16:A22" si="13">A15-0.01</f>
        <v>8.0000000000000154E-2</v>
      </c>
      <c r="B16">
        <f t="shared" si="6"/>
        <v>7.6926601920712727</v>
      </c>
      <c r="C16">
        <f t="shared" si="7"/>
        <v>7.3969402812850102</v>
      </c>
      <c r="D16">
        <f t="shared" si="8"/>
        <v>7.372310637062526</v>
      </c>
      <c r="E16">
        <f t="shared" si="3"/>
        <v>7.1924559220014004</v>
      </c>
      <c r="F16">
        <f t="shared" si="4"/>
        <v>4445.2078407754407</v>
      </c>
      <c r="G16">
        <f t="shared" si="5"/>
        <v>4.4687761493565402E+32</v>
      </c>
      <c r="H16" s="1">
        <f t="shared" si="9"/>
        <v>4.1088345936981061E-2</v>
      </c>
      <c r="I16" s="1">
        <f t="shared" si="10"/>
        <v>1.0670080520163924E-3</v>
      </c>
      <c r="J16" s="1">
        <f t="shared" si="11"/>
        <v>2.2662518248505164E-3</v>
      </c>
      <c r="K16" s="1">
        <f t="shared" si="0"/>
        <v>2.6606940629088218E-2</v>
      </c>
      <c r="L16" s="1">
        <f t="shared" si="0"/>
        <v>600.59346217695588</v>
      </c>
      <c r="M16" s="1">
        <f t="shared" si="0"/>
        <v>6.0478308589418679E+31</v>
      </c>
    </row>
    <row r="17" spans="1:13" x14ac:dyDescent="0.2">
      <c r="A17">
        <f t="shared" si="13"/>
        <v>7.0000000000000159E-2</v>
      </c>
      <c r="B17">
        <f t="shared" si="6"/>
        <v>7.6538145559834074</v>
      </c>
      <c r="C17">
        <f t="shared" si="7"/>
        <v>7.3950919733442531</v>
      </c>
      <c r="D17">
        <f t="shared" si="8"/>
        <v>7.3763324694277479</v>
      </c>
      <c r="E17">
        <f t="shared" si="3"/>
        <v>7.206505977069857</v>
      </c>
      <c r="F17">
        <f t="shared" si="4"/>
        <v>1484.9157235493108</v>
      </c>
      <c r="G17">
        <f t="shared" si="5"/>
        <v>2.31865283777205E+28</v>
      </c>
      <c r="H17" s="1">
        <f t="shared" si="9"/>
        <v>3.5831160774523425E-2</v>
      </c>
      <c r="I17" s="1">
        <f t="shared" si="10"/>
        <v>8.1686677334553797E-4</v>
      </c>
      <c r="J17" s="1">
        <f t="shared" si="11"/>
        <v>1.7219560025730329E-3</v>
      </c>
      <c r="K17" s="1">
        <f t="shared" si="0"/>
        <v>2.4705472446908641E-2</v>
      </c>
      <c r="L17" s="1">
        <f t="shared" si="0"/>
        <v>199.96149002904562</v>
      </c>
      <c r="M17" s="1">
        <f t="shared" si="0"/>
        <v>3.1379553852725616E+27</v>
      </c>
    </row>
    <row r="18" spans="1:13" x14ac:dyDescent="0.2">
      <c r="A18">
        <f t="shared" si="13"/>
        <v>6.0000000000000157E-2</v>
      </c>
      <c r="B18">
        <f t="shared" si="6"/>
        <v>7.6152285231299564</v>
      </c>
      <c r="C18">
        <f t="shared" si="7"/>
        <v>7.3934903306764541</v>
      </c>
      <c r="D18">
        <f t="shared" si="8"/>
        <v>7.3797788066179422</v>
      </c>
      <c r="E18">
        <f t="shared" si="3"/>
        <v>7.2234972959958998</v>
      </c>
      <c r="F18">
        <f t="shared" si="4"/>
        <v>506.36815185345137</v>
      </c>
      <c r="G18">
        <f t="shared" si="5"/>
        <v>1.228111219748434E+24</v>
      </c>
      <c r="H18" s="1">
        <f t="shared" si="9"/>
        <v>3.0609109089324384E-2</v>
      </c>
      <c r="I18" s="1">
        <f t="shared" si="10"/>
        <v>6.0010800925512425E-4</v>
      </c>
      <c r="J18" s="1">
        <f t="shared" si="11"/>
        <v>1.2555449828092194E-3</v>
      </c>
      <c r="K18" s="1">
        <f t="shared" si="11"/>
        <v>2.240594748748901E-2</v>
      </c>
      <c r="L18" s="1">
        <f t="shared" si="11"/>
        <v>67.529477253086938</v>
      </c>
      <c r="M18" s="1">
        <f t="shared" si="11"/>
        <v>1.6620677977071621E+23</v>
      </c>
    </row>
    <row r="19" spans="1:13" x14ac:dyDescent="0.2">
      <c r="A19">
        <f t="shared" si="13"/>
        <v>5.0000000000000155E-2</v>
      </c>
      <c r="B19">
        <f t="shared" si="6"/>
        <v>7.5769001475224522</v>
      </c>
      <c r="C19">
        <f t="shared" si="7"/>
        <v>7.3921352571748002</v>
      </c>
      <c r="D19">
        <f t="shared" si="8"/>
        <v>7.3826621586748811</v>
      </c>
      <c r="E19">
        <f t="shared" si="3"/>
        <v>7.2434598078998027</v>
      </c>
      <c r="F19">
        <f t="shared" si="4"/>
        <v>177.60918224153934</v>
      </c>
      <c r="G19">
        <f t="shared" si="5"/>
        <v>6.6907395740518179E+19</v>
      </c>
      <c r="H19" s="1">
        <f t="shared" si="9"/>
        <v>2.5421927520483535E-2</v>
      </c>
      <c r="I19" s="1">
        <f t="shared" si="10"/>
        <v>4.1671875310236932E-4</v>
      </c>
      <c r="J19" s="1">
        <f t="shared" si="11"/>
        <v>8.6532571551252305E-4</v>
      </c>
      <c r="K19" s="1">
        <f t="shared" si="11"/>
        <v>1.9704315284860066E-2</v>
      </c>
      <c r="L19" s="1">
        <f t="shared" si="11"/>
        <v>23.036788984081888</v>
      </c>
      <c r="M19" s="1">
        <f t="shared" si="11"/>
        <v>9.0549313531671613E+18</v>
      </c>
    </row>
    <row r="20" spans="1:13" x14ac:dyDescent="0.2">
      <c r="A20">
        <f t="shared" si="13"/>
        <v>4.0000000000000153E-2</v>
      </c>
      <c r="B20">
        <f t="shared" si="6"/>
        <v>7.5388274987086596</v>
      </c>
      <c r="C20">
        <f t="shared" si="7"/>
        <v>7.3910266715295601</v>
      </c>
      <c r="D20">
        <f t="shared" si="8"/>
        <v>7.3849948053460395</v>
      </c>
      <c r="E20">
        <f t="shared" si="3"/>
        <v>7.2664258095036569</v>
      </c>
      <c r="F20">
        <f t="shared" si="4"/>
        <v>64.892296447683407</v>
      </c>
      <c r="G20">
        <f t="shared" si="5"/>
        <v>3796988834012934.5</v>
      </c>
      <c r="H20" s="1">
        <f t="shared" si="9"/>
        <v>2.0269354809700831E-2</v>
      </c>
      <c r="I20" s="1">
        <f t="shared" si="10"/>
        <v>2.6668800081174515E-4</v>
      </c>
      <c r="J20" s="1">
        <f t="shared" si="11"/>
        <v>5.4963631758035919E-4</v>
      </c>
      <c r="K20" s="1">
        <f t="shared" si="11"/>
        <v>1.6596204952989954E-2</v>
      </c>
      <c r="L20" s="1">
        <f t="shared" si="11"/>
        <v>7.782217319621469</v>
      </c>
      <c r="M20" s="1">
        <f t="shared" si="11"/>
        <v>513866559297395.25</v>
      </c>
    </row>
    <row r="21" spans="1:13" x14ac:dyDescent="0.2">
      <c r="A21">
        <f t="shared" si="13"/>
        <v>3.0000000000000152E-2</v>
      </c>
      <c r="B21">
        <f t="shared" si="6"/>
        <v>7.5010086616441738</v>
      </c>
      <c r="C21">
        <f t="shared" si="7"/>
        <v>7.3901645072227184</v>
      </c>
      <c r="D21">
        <f t="shared" si="8"/>
        <v>7.386788800158409</v>
      </c>
      <c r="E21">
        <f t="shared" si="3"/>
        <v>7.2924300100661945</v>
      </c>
      <c r="F21">
        <f t="shared" si="4"/>
        <v>25.289843295068994</v>
      </c>
      <c r="G21">
        <f t="shared" si="5"/>
        <v>229844035187.06793</v>
      </c>
      <c r="H21" s="1">
        <f t="shared" si="9"/>
        <v>1.5151131783899333E-2</v>
      </c>
      <c r="I21" s="1">
        <f t="shared" si="10"/>
        <v>1.5000675014883853E-4</v>
      </c>
      <c r="J21" s="1">
        <f t="shared" si="11"/>
        <v>3.0684552152331551E-4</v>
      </c>
      <c r="K21" s="1">
        <f t="shared" si="11"/>
        <v>1.3076919104517247E-2</v>
      </c>
      <c r="L21" s="1">
        <f t="shared" si="11"/>
        <v>2.4226081053477131</v>
      </c>
      <c r="M21" s="1">
        <f t="shared" si="11"/>
        <v>31106007601.287811</v>
      </c>
    </row>
    <row r="22" spans="1:13" x14ac:dyDescent="0.2">
      <c r="A22">
        <f t="shared" si="13"/>
        <v>2.000000000000015E-2</v>
      </c>
      <c r="B22">
        <f t="shared" si="6"/>
        <v>7.4634417365635359</v>
      </c>
      <c r="C22">
        <f t="shared" si="7"/>
        <v>7.3895487125227426</v>
      </c>
      <c r="D22">
        <f t="shared" si="8"/>
        <v>7.3880559744183731</v>
      </c>
      <c r="E22">
        <f t="shared" si="3"/>
        <v>7.3215095787692253</v>
      </c>
      <c r="F22">
        <f t="shared" si="4"/>
        <v>11.083598992129309</v>
      </c>
      <c r="G22">
        <f t="shared" si="5"/>
        <v>15652364.616585542</v>
      </c>
      <c r="H22" s="1">
        <f t="shared" si="9"/>
        <v>1.0067001337782598E-2</v>
      </c>
      <c r="I22" s="1">
        <f t="shared" si="10"/>
        <v>6.6668000012000864E-5</v>
      </c>
      <c r="J22" s="1">
        <f t="shared" si="11"/>
        <v>1.353521341409231E-4</v>
      </c>
      <c r="K22" s="1">
        <f t="shared" si="11"/>
        <v>9.1414274376940413E-3</v>
      </c>
      <c r="L22" s="1">
        <f t="shared" si="11"/>
        <v>0.50000200888085489</v>
      </c>
      <c r="M22" s="1">
        <f t="shared" si="11"/>
        <v>2118316.1987083387</v>
      </c>
    </row>
    <row r="23" spans="1:13" x14ac:dyDescent="0.2">
      <c r="A23">
        <f>A22-0.01</f>
        <v>1.0000000000000149E-2</v>
      </c>
      <c r="B23">
        <f t="shared" si="6"/>
        <v>7.4261248388544088</v>
      </c>
      <c r="C23">
        <f t="shared" si="7"/>
        <v>7.3891792504814156</v>
      </c>
      <c r="D23">
        <f t="shared" si="8"/>
        <v>7.3888079411452487</v>
      </c>
      <c r="E23">
        <f t="shared" si="3"/>
        <v>7.353704194619116</v>
      </c>
      <c r="F23">
        <f>(1/A23)*(0.00256410256410256*EXP(2 + 123*A23) - 0.00256410256410256*EXP(2 - 267*A23))</f>
        <v>6.3507559982503645</v>
      </c>
      <c r="G23">
        <f t="shared" si="5"/>
        <v>1426.9781981835906</v>
      </c>
      <c r="H23" s="1">
        <f t="shared" si="9"/>
        <v>5.0167084168061711E-3</v>
      </c>
      <c r="I23" s="1">
        <f t="shared" si="10"/>
        <v>1.6666750003828814E-5</v>
      </c>
      <c r="J23" s="1">
        <f t="shared" si="11"/>
        <v>3.3584504174704104E-5</v>
      </c>
      <c r="K23" s="1">
        <f t="shared" si="11"/>
        <v>4.7843599829551445E-3</v>
      </c>
      <c r="L23" s="1">
        <f t="shared" si="11"/>
        <v>0.14051863821016997</v>
      </c>
      <c r="M23" s="1">
        <f t="shared" si="11"/>
        <v>192.12049862364745</v>
      </c>
    </row>
    <row r="24" spans="1:13" x14ac:dyDescent="0.2">
      <c r="A24">
        <f>A23-0.001</f>
        <v>9.0000000000001502E-3</v>
      </c>
      <c r="B24">
        <f t="shared" si="6"/>
        <v>7.4224068284804492</v>
      </c>
      <c r="C24">
        <f t="shared" si="7"/>
        <v>7.3891558515920179</v>
      </c>
      <c r="D24">
        <f t="shared" si="8"/>
        <v>7.3888552420866311</v>
      </c>
      <c r="E24">
        <f t="shared" si="3"/>
        <v>7.3570965876002967</v>
      </c>
      <c r="F24">
        <f t="shared" si="4"/>
        <v>6.1782250604277253</v>
      </c>
      <c r="G24">
        <f t="shared" si="5"/>
        <v>586.52361512977575</v>
      </c>
      <c r="H24" s="1">
        <f t="shared" si="9"/>
        <v>4.5135304297696868E-3</v>
      </c>
      <c r="I24" s="1">
        <f t="shared" si="10"/>
        <v>1.3500054679779882E-5</v>
      </c>
      <c r="J24" s="1">
        <f t="shared" si="11"/>
        <v>2.7183017875360094E-5</v>
      </c>
      <c r="K24" s="1">
        <f t="shared" si="11"/>
        <v>4.3252495179971484E-3</v>
      </c>
      <c r="L24" s="1">
        <f t="shared" si="11"/>
        <v>0.16386816154747524</v>
      </c>
      <c r="M24" s="1">
        <f t="shared" si="11"/>
        <v>78.37733957855022</v>
      </c>
    </row>
    <row r="25" spans="1:13" x14ac:dyDescent="0.2">
      <c r="A25">
        <f t="shared" ref="A25:A32" si="14">A24-0.001</f>
        <v>8.0000000000001494E-3</v>
      </c>
      <c r="B25">
        <f t="shared" si="6"/>
        <v>7.4186912978103372</v>
      </c>
      <c r="C25">
        <f t="shared" si="7"/>
        <v>7.3891349157812209</v>
      </c>
      <c r="D25">
        <f t="shared" si="8"/>
        <v>7.3888975163932402</v>
      </c>
      <c r="E25">
        <f t="shared" si="3"/>
        <v>7.3605205949738863</v>
      </c>
      <c r="F25">
        <f t="shared" si="4"/>
        <v>6.0557317280767506</v>
      </c>
      <c r="G25">
        <f t="shared" si="5"/>
        <v>245.9024595116494</v>
      </c>
      <c r="H25" s="1">
        <f t="shared" si="9"/>
        <v>4.0106880341557599E-3</v>
      </c>
      <c r="I25" s="1">
        <f t="shared" si="10"/>
        <v>1.0666700795781808E-5</v>
      </c>
      <c r="J25" s="1">
        <f t="shared" si="11"/>
        <v>2.1461812616788807E-5</v>
      </c>
      <c r="K25" s="1">
        <f t="shared" si="11"/>
        <v>3.8618605102881481E-3</v>
      </c>
      <c r="L25" s="1">
        <f t="shared" si="11"/>
        <v>0.18044583137579093</v>
      </c>
      <c r="M25" s="1">
        <f t="shared" si="11"/>
        <v>32.279279006588759</v>
      </c>
    </row>
    <row r="26" spans="1:13" x14ac:dyDescent="0.2">
      <c r="A26">
        <f t="shared" si="14"/>
        <v>7.0000000000001493E-3</v>
      </c>
      <c r="B26">
        <f t="shared" si="6"/>
        <v>7.4149782449849857</v>
      </c>
      <c r="C26">
        <f t="shared" si="7"/>
        <v>7.3891164430366372</v>
      </c>
      <c r="D26">
        <f t="shared" si="8"/>
        <v>7.3889347753280781</v>
      </c>
      <c r="E26">
        <f t="shared" si="3"/>
        <v>7.3639762606690464</v>
      </c>
      <c r="F26">
        <f t="shared" si="4"/>
        <v>5.9849924600289475</v>
      </c>
      <c r="G26">
        <f t="shared" si="5"/>
        <v>106.48909801528227</v>
      </c>
      <c r="H26" s="1">
        <f t="shared" si="9"/>
        <v>3.5081809783643089E-3</v>
      </c>
      <c r="I26" s="1">
        <f t="shared" si="10"/>
        <v>8.1666866753789991E-6</v>
      </c>
      <c r="J26" s="1">
        <f t="shared" si="11"/>
        <v>1.6419364117412765E-5</v>
      </c>
      <c r="K26" s="1">
        <f t="shared" si="11"/>
        <v>3.3941870146626109E-3</v>
      </c>
      <c r="L26" s="1">
        <f t="shared" si="11"/>
        <v>0.19001935025299105</v>
      </c>
      <c r="M26" s="1">
        <f t="shared" si="11"/>
        <v>13.411732241509636</v>
      </c>
    </row>
    <row r="27" spans="1:13" x14ac:dyDescent="0.2">
      <c r="A27">
        <f t="shared" si="14"/>
        <v>6.0000000000001493E-3</v>
      </c>
      <c r="B27">
        <f t="shared" si="6"/>
        <v>7.4112676681455198</v>
      </c>
      <c r="C27">
        <f t="shared" si="7"/>
        <v>7.3891004333471741</v>
      </c>
      <c r="D27">
        <f t="shared" si="8"/>
        <v>7.3889670301289989</v>
      </c>
      <c r="E27">
        <f t="shared" si="3"/>
        <v>7.3674636288777844</v>
      </c>
      <c r="F27">
        <f t="shared" si="4"/>
        <v>5.9688880553722852</v>
      </c>
      <c r="G27">
        <f t="shared" si="5"/>
        <v>48.766897387586042</v>
      </c>
      <c r="H27" s="1">
        <f t="shared" si="9"/>
        <v>3.0060090108239828E-3</v>
      </c>
      <c r="I27" s="1">
        <f t="shared" si="10"/>
        <v>6.0000108173701999E-6</v>
      </c>
      <c r="J27" s="1">
        <f t="shared" si="11"/>
        <v>1.2054151499050467E-5</v>
      </c>
      <c r="K27" s="1">
        <f t="shared" si="11"/>
        <v>2.9222230503827E-3</v>
      </c>
      <c r="L27" s="1">
        <f t="shared" si="11"/>
        <v>0.19219884441855747</v>
      </c>
      <c r="M27" s="1">
        <f t="shared" si="11"/>
        <v>5.5998818705197841</v>
      </c>
    </row>
    <row r="28" spans="1:13" x14ac:dyDescent="0.2">
      <c r="A28">
        <f t="shared" si="14"/>
        <v>5.0000000000001493E-3</v>
      </c>
      <c r="B28">
        <f t="shared" si="6"/>
        <v>7.4075595654350854</v>
      </c>
      <c r="C28">
        <f t="shared" si="7"/>
        <v>7.3890868867029909</v>
      </c>
      <c r="D28">
        <f t="shared" si="8"/>
        <v>7.3889942920158731</v>
      </c>
      <c r="E28">
        <f t="shared" si="3"/>
        <v>7.3709827440556559</v>
      </c>
      <c r="F28">
        <f t="shared" si="4"/>
        <v>6.0116542854138029</v>
      </c>
      <c r="G28">
        <f t="shared" si="5"/>
        <v>24.560178199601207</v>
      </c>
      <c r="H28" s="1">
        <f t="shared" si="9"/>
        <v>2.5041718802368889E-3</v>
      </c>
      <c r="I28" s="1">
        <f t="shared" si="10"/>
        <v>4.1666718899186016E-6</v>
      </c>
      <c r="J28" s="1">
        <f t="shared" si="11"/>
        <v>8.3646563173680303E-6</v>
      </c>
      <c r="K28" s="1">
        <f t="shared" si="11"/>
        <v>2.4459626010431964E-3</v>
      </c>
      <c r="L28" s="1">
        <f t="shared" si="11"/>
        <v>0.18641106456292653</v>
      </c>
      <c r="M28" s="1">
        <f t="shared" si="11"/>
        <v>2.3238586729847097</v>
      </c>
    </row>
    <row r="29" spans="1:13" x14ac:dyDescent="0.2">
      <c r="A29">
        <f t="shared" si="14"/>
        <v>4.0000000000001493E-3</v>
      </c>
      <c r="B29">
        <f t="shared" si="6"/>
        <v>7.4038539349978185</v>
      </c>
      <c r="C29">
        <f t="shared" si="7"/>
        <v>7.389075803095948</v>
      </c>
      <c r="D29">
        <f t="shared" si="8"/>
        <v>7.3890165721849943</v>
      </c>
      <c r="E29">
        <f t="shared" si="3"/>
        <v>7.3745336509219461</v>
      </c>
      <c r="F29">
        <f t="shared" si="4"/>
        <v>6.119127912150681</v>
      </c>
      <c r="G29">
        <f t="shared" si="5"/>
        <v>14.28926211158509</v>
      </c>
      <c r="H29" s="1">
        <f t="shared" si="9"/>
        <v>2.0026693354391594E-3</v>
      </c>
      <c r="I29" s="1">
        <f t="shared" si="10"/>
        <v>2.6666687914941944E-6</v>
      </c>
      <c r="J29" s="1">
        <f t="shared" si="11"/>
        <v>5.3493633187904352E-6</v>
      </c>
      <c r="K29" s="1">
        <f t="shared" si="11"/>
        <v>1.9653996145469759E-3</v>
      </c>
      <c r="L29" s="1">
        <f t="shared" si="11"/>
        <v>0.17186609084802515</v>
      </c>
      <c r="M29" s="1">
        <f t="shared" si="11"/>
        <v>0.93384133511356648</v>
      </c>
    </row>
    <row r="30" spans="1:13" x14ac:dyDescent="0.2">
      <c r="A30">
        <f t="shared" si="14"/>
        <v>3.0000000000001492E-3</v>
      </c>
      <c r="B30">
        <f t="shared" si="6"/>
        <v>7.4001507749807978</v>
      </c>
      <c r="C30">
        <f t="shared" si="7"/>
        <v>7.3890671825197876</v>
      </c>
      <c r="D30">
        <f t="shared" si="8"/>
        <v>7.3890338818165562</v>
      </c>
      <c r="E30">
        <f t="shared" si="3"/>
        <v>7.3781163944604762</v>
      </c>
      <c r="F30">
        <f t="shared" si="4"/>
        <v>6.2990613448047226</v>
      </c>
      <c r="G30">
        <f t="shared" si="5"/>
        <v>9.9208326098159052</v>
      </c>
      <c r="H30" s="1">
        <f t="shared" si="9"/>
        <v>1.5015011256651557E-3</v>
      </c>
      <c r="I30" s="1">
        <f t="shared" si="10"/>
        <v>1.5000006751545465E-6</v>
      </c>
      <c r="J30" s="1">
        <f t="shared" si="11"/>
        <v>3.006759428642095E-6</v>
      </c>
      <c r="K30" s="1">
        <f t="shared" si="11"/>
        <v>1.4805280029958671E-3</v>
      </c>
      <c r="L30" s="1">
        <f t="shared" si="11"/>
        <v>0.14751474877605444</v>
      </c>
      <c r="M30" s="1">
        <f t="shared" si="11"/>
        <v>0.34263869119245899</v>
      </c>
    </row>
    <row r="31" spans="1:13" x14ac:dyDescent="0.2">
      <c r="A31">
        <f t="shared" si="14"/>
        <v>2.0000000000001492E-3</v>
      </c>
      <c r="B31">
        <f t="shared" si="6"/>
        <v>7.3964500835311844</v>
      </c>
      <c r="C31">
        <f t="shared" si="7"/>
        <v>7.3890610249692825</v>
      </c>
      <c r="D31">
        <f t="shared" si="8"/>
        <v>7.3890462320646035</v>
      </c>
      <c r="E31">
        <f t="shared" si="3"/>
        <v>7.3817310199205721</v>
      </c>
      <c r="F31">
        <f t="shared" si="4"/>
        <v>6.5615227509797593</v>
      </c>
      <c r="G31">
        <f t="shared" si="5"/>
        <v>8.122985273927382</v>
      </c>
      <c r="H31" s="1">
        <f t="shared" si="9"/>
        <v>1.0006670001604181E-3</v>
      </c>
      <c r="I31" s="1">
        <f t="shared" si="10"/>
        <v>6.6666683351160586E-7</v>
      </c>
      <c r="J31" s="1">
        <f t="shared" si="11"/>
        <v>1.3353351111109185E-6</v>
      </c>
      <c r="K31" s="1">
        <f t="shared" si="11"/>
        <v>9.9134164255951099E-4</v>
      </c>
      <c r="L31" s="1">
        <f t="shared" si="11"/>
        <v>0.1119944600326762</v>
      </c>
      <c r="M31" s="1">
        <f t="shared" si="11"/>
        <v>9.9326512773796158E-2</v>
      </c>
    </row>
    <row r="32" spans="1:13" x14ac:dyDescent="0.2">
      <c r="A32">
        <f t="shared" si="14"/>
        <v>1.0000000000001492E-3</v>
      </c>
      <c r="B32">
        <f t="shared" si="6"/>
        <v>7.3927518587984036</v>
      </c>
      <c r="C32">
        <f t="shared" si="7"/>
        <v>7.389057330440493</v>
      </c>
      <c r="D32">
        <f t="shared" si="8"/>
        <v>7.3890536340666193</v>
      </c>
      <c r="E32">
        <f t="shared" si="3"/>
        <v>7.3853775728169957</v>
      </c>
      <c r="F32">
        <f t="shared" si="4"/>
        <v>6.9194029468961293</v>
      </c>
      <c r="G32">
        <f t="shared" si="5"/>
        <v>7.4924758781258411</v>
      </c>
      <c r="H32" s="1">
        <f t="shared" si="9"/>
        <v>5.0016670847688124E-4</v>
      </c>
      <c r="I32" s="1">
        <f t="shared" si="10"/>
        <v>1.6666673334984163E-7</v>
      </c>
      <c r="J32" s="1">
        <f t="shared" si="11"/>
        <v>3.3358307178923139E-7</v>
      </c>
      <c r="K32" s="1">
        <f t="shared" si="11"/>
        <v>4.9783437348473658E-4</v>
      </c>
      <c r="L32" s="1">
        <f t="shared" si="11"/>
        <v>6.3560642353559835E-2</v>
      </c>
      <c r="M32" s="1">
        <f t="shared" si="11"/>
        <v>1.3996345109649084E-2</v>
      </c>
    </row>
    <row r="33" spans="1:13" x14ac:dyDescent="0.2">
      <c r="A33">
        <f>A32-0.0001</f>
        <v>9.0000000000014916E-4</v>
      </c>
      <c r="B33">
        <f t="shared" si="6"/>
        <v>7.3923821719219109</v>
      </c>
      <c r="C33">
        <f t="shared" si="7"/>
        <v>7.3890570964531213</v>
      </c>
      <c r="D33">
        <f t="shared" si="8"/>
        <v>7.3890541025383758</v>
      </c>
      <c r="E33">
        <f t="shared" si="3"/>
        <v>7.3857439858756315</v>
      </c>
      <c r="F33">
        <f t="shared" si="4"/>
        <v>6.9610346156660965</v>
      </c>
      <c r="G33">
        <f t="shared" si="5"/>
        <v>7.4660668816130062</v>
      </c>
      <c r="H33" s="1">
        <f t="shared" si="9"/>
        <v>4.5013503033789159E-4</v>
      </c>
      <c r="I33" s="1">
        <f t="shared" si="10"/>
        <v>1.3499998612695709E-7</v>
      </c>
      <c r="J33" s="1">
        <f t="shared" si="11"/>
        <v>2.7018231393516088E-7</v>
      </c>
      <c r="K33" s="1">
        <f t="shared" si="11"/>
        <v>4.4824575841266319E-4</v>
      </c>
      <c r="L33" s="1">
        <f t="shared" si="11"/>
        <v>5.7926408668963481E-2</v>
      </c>
      <c r="M33" s="1">
        <f t="shared" si="11"/>
        <v>1.0422276086589854E-2</v>
      </c>
    </row>
    <row r="34" spans="1:13" x14ac:dyDescent="0.2">
      <c r="A34">
        <f>A33-0.0001</f>
        <v>8.0000000000014912E-4</v>
      </c>
      <c r="B34">
        <f t="shared" si="6"/>
        <v>7.3920125096957436</v>
      </c>
      <c r="C34">
        <f t="shared" si="7"/>
        <v>7.3890568870974107</v>
      </c>
      <c r="D34">
        <f t="shared" si="8"/>
        <v>7.3890545216567896</v>
      </c>
      <c r="E34">
        <f t="shared" si="3"/>
        <v>7.3861107187128789</v>
      </c>
      <c r="F34">
        <f t="shared" si="4"/>
        <v>7.003798991052701</v>
      </c>
      <c r="G34">
        <f t="shared" si="5"/>
        <v>7.4444084681654727</v>
      </c>
      <c r="H34" s="1">
        <f t="shared" si="9"/>
        <v>4.0010668825766327E-4</v>
      </c>
      <c r="I34" s="1">
        <f t="shared" si="10"/>
        <v>1.0666677174309755E-7</v>
      </c>
      <c r="J34" s="1">
        <f t="shared" si="11"/>
        <v>2.1346080470028262E-7</v>
      </c>
      <c r="K34" s="1">
        <f t="shared" si="11"/>
        <v>3.9861386601161715E-4</v>
      </c>
      <c r="L34" s="1">
        <f t="shared" si="11"/>
        <v>5.2138879813580535E-2</v>
      </c>
      <c r="M34" s="1">
        <f t="shared" si="11"/>
        <v>7.4911285682122478E-3</v>
      </c>
    </row>
    <row r="35" spans="1:13" x14ac:dyDescent="0.2">
      <c r="A35">
        <f t="shared" ref="A35:A39" si="15">A34-0.0001</f>
        <v>7.0000000000014907E-4</v>
      </c>
      <c r="B35">
        <f t="shared" si="6"/>
        <v>7.3916428721099274</v>
      </c>
      <c r="C35">
        <f t="shared" si="7"/>
        <v>7.3890567023699809</v>
      </c>
      <c r="D35">
        <f t="shared" si="8"/>
        <v>7.3890548914166887</v>
      </c>
      <c r="E35">
        <f t="shared" si="3"/>
        <v>7.3864777713732908</v>
      </c>
      <c r="F35">
        <f t="shared" si="4"/>
        <v>7.0477149844581586</v>
      </c>
      <c r="G35">
        <f t="shared" si="5"/>
        <v>7.4270796061684665</v>
      </c>
      <c r="H35" s="1">
        <f t="shared" si="9"/>
        <v>3.5008168088632917E-4</v>
      </c>
      <c r="I35" s="1">
        <f t="shared" si="10"/>
        <v>8.1666632709915374E-8</v>
      </c>
      <c r="J35" s="1">
        <f t="shared" si="11"/>
        <v>1.6341924402013223E-7</v>
      </c>
      <c r="K35" s="1">
        <f t="shared" si="11"/>
        <v>3.4893869025203194E-4</v>
      </c>
      <c r="L35" s="1">
        <f t="shared" si="11"/>
        <v>4.6195496407435713E-2</v>
      </c>
      <c r="M35" s="1">
        <f t="shared" si="11"/>
        <v>5.145922121679236E-3</v>
      </c>
    </row>
    <row r="36" spans="1:13" x14ac:dyDescent="0.2">
      <c r="A36">
        <f t="shared" si="15"/>
        <v>6.0000000000014903E-4</v>
      </c>
      <c r="B36">
        <f t="shared" si="6"/>
        <v>7.391273259167086</v>
      </c>
      <c r="C36">
        <f t="shared" si="7"/>
        <v>7.3890565422725984</v>
      </c>
      <c r="D36">
        <f t="shared" si="8"/>
        <v>7.3890552118390573</v>
      </c>
      <c r="E36">
        <f t="shared" si="3"/>
        <v>7.3868451439033613</v>
      </c>
      <c r="F36">
        <f t="shared" si="4"/>
        <v>7.0928019494335066</v>
      </c>
      <c r="G36">
        <f t="shared" si="5"/>
        <v>7.4136587835020471</v>
      </c>
      <c r="H36" s="1">
        <f t="shared" si="9"/>
        <v>3.0006000857896561E-4</v>
      </c>
      <c r="I36" s="1">
        <f t="shared" si="10"/>
        <v>5.999980810894588E-8</v>
      </c>
      <c r="J36" s="1">
        <f t="shared" si="11"/>
        <v>1.2005479200514018E-7</v>
      </c>
      <c r="K36" s="1">
        <f t="shared" si="11"/>
        <v>2.992202248415796E-4</v>
      </c>
      <c r="L36" s="1">
        <f t="shared" si="11"/>
        <v>4.0093639232217752E-2</v>
      </c>
      <c r="M36" s="1">
        <f t="shared" si="11"/>
        <v>3.3296112848510127E-3</v>
      </c>
    </row>
    <row r="37" spans="1:13" x14ac:dyDescent="0.2">
      <c r="A37">
        <f t="shared" si="15"/>
        <v>5.0000000000014898E-4</v>
      </c>
      <c r="B37">
        <f t="shared" si="6"/>
        <v>7.3909036708719364</v>
      </c>
      <c r="C37">
        <f t="shared" si="7"/>
        <v>7.3890564068084439</v>
      </c>
      <c r="D37">
        <f t="shared" si="8"/>
        <v>7.3890554829474562</v>
      </c>
      <c r="E37">
        <f t="shared" si="3"/>
        <v>7.3872128363499296</v>
      </c>
      <c r="F37">
        <f t="shared" si="4"/>
        <v>7.1390796912002665</v>
      </c>
      <c r="G37">
        <f t="shared" si="5"/>
        <v>7.4037156052375774</v>
      </c>
      <c r="H37" s="1">
        <f t="shared" si="9"/>
        <v>2.5004167197396475E-4</v>
      </c>
      <c r="I37" s="1">
        <f t="shared" si="10"/>
        <v>4.1666728383114184E-8</v>
      </c>
      <c r="J37" s="1">
        <f t="shared" si="11"/>
        <v>8.3364260060088949E-8</v>
      </c>
      <c r="K37" s="1">
        <f t="shared" si="11"/>
        <v>2.494584634412939E-4</v>
      </c>
      <c r="L37" s="1">
        <f t="shared" si="11"/>
        <v>3.3830627942662478E-2</v>
      </c>
      <c r="M37" s="1">
        <f t="shared" si="11"/>
        <v>1.9839484381568794E-3</v>
      </c>
    </row>
    <row r="38" spans="1:13" x14ac:dyDescent="0.2">
      <c r="A38">
        <f t="shared" si="15"/>
        <v>4.0000000000014899E-4</v>
      </c>
      <c r="B38">
        <f t="shared" si="6"/>
        <v>7.3905341072072703</v>
      </c>
      <c r="C38">
        <f t="shared" si="7"/>
        <v>7.3890562959705539</v>
      </c>
      <c r="D38">
        <f t="shared" si="8"/>
        <v>7.3890557047223924</v>
      </c>
      <c r="E38">
        <f t="shared" si="3"/>
        <v>7.387580848757259</v>
      </c>
      <c r="F38">
        <f t="shared" si="4"/>
        <v>7.1865684763958795</v>
      </c>
      <c r="G38">
        <f t="shared" si="5"/>
        <v>7.3968009387660505</v>
      </c>
      <c r="H38" s="1">
        <f t="shared" si="9"/>
        <v>2.0002666874241524E-4</v>
      </c>
      <c r="I38" s="1">
        <f t="shared" si="10"/>
        <v>2.6666451149696801E-8</v>
      </c>
      <c r="J38" s="1">
        <f t="shared" si="11"/>
        <v>5.3350286255594835E-8</v>
      </c>
      <c r="K38" s="1">
        <f t="shared" si="11"/>
        <v>1.9965340006079406E-4</v>
      </c>
      <c r="L38" s="1">
        <f t="shared" si="11"/>
        <v>2.7403719747651541E-2</v>
      </c>
      <c r="M38" s="1">
        <f t="shared" si="11"/>
        <v>1.0481500927460713E-3</v>
      </c>
    </row>
    <row r="39" spans="1:13" x14ac:dyDescent="0.2">
      <c r="A39">
        <f t="shared" si="15"/>
        <v>3.00000000000149E-4</v>
      </c>
      <c r="B39">
        <f t="shared" si="6"/>
        <v>7.3901645681891885</v>
      </c>
      <c r="C39">
        <f t="shared" si="7"/>
        <v>7.3890562097663697</v>
      </c>
      <c r="D39">
        <f t="shared" si="8"/>
        <v>7.3890558772131252</v>
      </c>
      <c r="E39">
        <f t="shared" si="3"/>
        <v>7.3879491811738713</v>
      </c>
      <c r="F39">
        <f>(1/A39)*(0.00256410256410256*EXP(2 + 123*A39) - 0.00256410256410256*EXP(2 - 267*A39))</f>
        <v>7.2352890430479215</v>
      </c>
      <c r="G39">
        <f t="shared" si="5"/>
        <v>7.3924351615308899</v>
      </c>
      <c r="H39" s="1">
        <f t="shared" si="9"/>
        <v>1.5001500106333671E-4</v>
      </c>
      <c r="I39" s="1">
        <f t="shared" si="10"/>
        <v>1.4999983460027567E-8</v>
      </c>
      <c r="J39" s="1">
        <f t="shared" si="11"/>
        <v>3.0006204075302403E-8</v>
      </c>
      <c r="K39" s="1">
        <f t="shared" si="11"/>
        <v>1.4980502813333126E-4</v>
      </c>
      <c r="L39" s="1">
        <f t="shared" si="11"/>
        <v>2.0810108060349164E-2</v>
      </c>
      <c r="M39" s="1">
        <f t="shared" si="11"/>
        <v>4.5730639407765196E-4</v>
      </c>
    </row>
    <row r="40" spans="1:13" x14ac:dyDescent="0.2">
      <c r="A40">
        <f>A39-0.0001</f>
        <v>2.0000000000014901E-4</v>
      </c>
      <c r="B40">
        <f t="shared" si="6"/>
        <v>7.3897950537949351</v>
      </c>
      <c r="C40">
        <f t="shared" si="7"/>
        <v>7.3890561481871249</v>
      </c>
      <c r="D40">
        <f t="shared" si="8"/>
        <v>7.3890560003809131</v>
      </c>
      <c r="E40">
        <f t="shared" si="3"/>
        <v>7.3883178336431783</v>
      </c>
      <c r="F40">
        <f t="shared" si="4"/>
        <v>7.2852626107824445</v>
      </c>
      <c r="G40">
        <f t="shared" si="5"/>
        <v>7.3900939505981631</v>
      </c>
      <c r="H40" s="1">
        <f t="shared" si="9"/>
        <v>1.0000666585703684E-4</v>
      </c>
      <c r="I40" s="1">
        <f t="shared" si="10"/>
        <v>6.6661389215706754E-9</v>
      </c>
      <c r="J40" s="1">
        <f t="shared" si="11"/>
        <v>1.3337256604927893E-8</v>
      </c>
      <c r="K40" s="1">
        <f t="shared" si="11"/>
        <v>9.9913341783798302E-5</v>
      </c>
      <c r="L40" s="1">
        <f t="shared" si="11"/>
        <v>1.4046921116653446E-2</v>
      </c>
      <c r="M40" s="1">
        <f t="shared" si="11"/>
        <v>1.4045794938042071E-4</v>
      </c>
    </row>
    <row r="41" spans="1:13" x14ac:dyDescent="0.2">
      <c r="A41">
        <f>A40-0.0001</f>
        <v>1.00000000000149E-4</v>
      </c>
      <c r="B41">
        <f t="shared" si="6"/>
        <v>7.3894255640528455</v>
      </c>
      <c r="C41">
        <f t="shared" si="7"/>
        <v>7.3890561112511612</v>
      </c>
      <c r="D41">
        <f t="shared" si="8"/>
        <v>7.3890560742984981</v>
      </c>
      <c r="E41">
        <f t="shared" si="3"/>
        <v>7.3886868062179412</v>
      </c>
      <c r="F41">
        <f t="shared" si="4"/>
        <v>7.3365108912722805</v>
      </c>
      <c r="G41">
        <f t="shared" si="5"/>
        <v>7.3891909046976014</v>
      </c>
      <c r="H41" s="1">
        <f t="shared" si="9"/>
        <v>5.0001666958316149E-5</v>
      </c>
      <c r="I41" s="1">
        <f t="shared" si="10"/>
        <v>1.6673998233085972E-9</v>
      </c>
      <c r="J41" s="1">
        <f t="shared" si="11"/>
        <v>3.3335993106635384E-9</v>
      </c>
      <c r="K41" s="1">
        <f t="shared" si="11"/>
        <v>4.9978333871722845E-5</v>
      </c>
      <c r="L41" s="1">
        <f t="shared" si="11"/>
        <v>7.1112205611721198E-3</v>
      </c>
      <c r="M41" s="1">
        <f t="shared" si="11"/>
        <v>1.8243976652244864E-5</v>
      </c>
    </row>
    <row r="42" spans="1:13" x14ac:dyDescent="0.2">
      <c r="A42">
        <f>A41/10</f>
        <v>1.00000000000149E-5</v>
      </c>
      <c r="B42">
        <f t="shared" si="6"/>
        <v>7.3890930443521832</v>
      </c>
      <c r="C42">
        <f t="shared" si="7"/>
        <v>7.3890560991053214</v>
      </c>
      <c r="D42">
        <f t="shared" si="8"/>
        <v>7.3890560987056411</v>
      </c>
      <c r="E42">
        <f t="shared" si="3"/>
        <v>7.389019155279545</v>
      </c>
      <c r="F42">
        <f t="shared" si="4"/>
        <v>7.3837425727676553</v>
      </c>
      <c r="G42">
        <f t="shared" si="5"/>
        <v>7.3890562387755416</v>
      </c>
      <c r="H42" s="1">
        <f t="shared" si="9"/>
        <v>5.0000190874326092E-6</v>
      </c>
      <c r="I42" s="1">
        <f t="shared" si="10"/>
        <v>2.3639141730206181E-11</v>
      </c>
      <c r="J42" s="1">
        <f t="shared" si="11"/>
        <v>3.0451703367437399E-11</v>
      </c>
      <c r="K42" s="1">
        <f t="shared" si="11"/>
        <v>4.9997794861443576E-6</v>
      </c>
      <c r="L42" s="1">
        <f t="shared" si="11"/>
        <v>7.1910756825409024E-4</v>
      </c>
      <c r="M42" s="1">
        <f t="shared" si="11"/>
        <v>1.8925947962810807E-8</v>
      </c>
    </row>
    <row r="43" spans="1:13" x14ac:dyDescent="0.2">
      <c r="A43">
        <f>A42/10</f>
        <v>1.0000000000014901E-6</v>
      </c>
      <c r="B43">
        <f t="shared" ref="B43" si="16">(EXP(2+A43)-EXP(2))/A43</f>
        <v>7.3890597942384089</v>
      </c>
      <c r="C43">
        <f t="shared" ref="C43" si="17">(EXP(2+A43) - EXP(2-A43))/(2*A43)</f>
        <v>7.3890560989720937</v>
      </c>
      <c r="D43">
        <f t="shared" ref="D43" si="18">(-EXP(2+2*A43) + 4*EXP(2+A43) - 3*EXP(2))/(2*A43)</f>
        <v>7.3890561011925397</v>
      </c>
      <c r="E43">
        <f t="shared" ref="E43" si="19">(1/A43)*(0.142857142857142*EXP(2 + 3*A43) - 0.142857142857142*EXP(2 - 4*A43))</f>
        <v>7.3890524043719124</v>
      </c>
      <c r="F43">
        <f t="shared" ref="F43" si="20">(1/A43)*(0.00256410256410256*EXP(2 + 123*A43) - 0.00256410256410256*EXP(2 - 267*A43))</f>
        <v>7.3885241528738135</v>
      </c>
      <c r="G43">
        <f t="shared" ref="G43" si="21">(1/A43)*(0.00232211511633774*EXP(2 + 123*A43) + 8.7323487353711*10^(-5)*EXP(2+ 1000*A43) + 6.51071010763428*10^(-6)*EXP(2-2765*A43) - 0.00241594931379908*EXP(2 - 267*A43))</f>
        <v>7.3890560991143408</v>
      </c>
      <c r="H43" s="1">
        <f t="shared" ref="H43" si="22">ABS($O$2-B43)/$O$2</f>
        <v>5.0010552213704274E-7</v>
      </c>
      <c r="I43" s="1">
        <f t="shared" ref="I43" si="23">ABS($O$2-C43)/$O$2</f>
        <v>5.6087398291136597E-12</v>
      </c>
      <c r="J43" s="1">
        <f t="shared" ref="J43" si="24">ABS($O$2-D43)/$O$2</f>
        <v>3.0611343481602241E-10</v>
      </c>
      <c r="K43" s="1">
        <f t="shared" ref="K43" si="25">ABS($O$2-E43)/$O$2</f>
        <v>5.0000415324888836E-7</v>
      </c>
      <c r="L43" s="1">
        <f t="shared" ref="L43" si="26">ABS($O$2-F43)/$O$2</f>
        <v>7.1991070268625116E-5</v>
      </c>
      <c r="M43" s="1">
        <f t="shared" ref="M43" si="27">ABS($O$2-G43)/$O$2</f>
        <v>2.4859791801243005E-11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2022-02-04T05:19:22Z</dcterms:created>
  <dcterms:modified xsi:type="dcterms:W3CDTF">2022-02-07T06:41:57Z</dcterms:modified>
</cp:coreProperties>
</file>