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/My Drive/5.2-SoftnessRenderingSharedFolder/0-manuscript/pnas/revision v1.0/reviewer 2 documents/toBeGithubed/material-charact-results/fingertip-area-results/"/>
    </mc:Choice>
  </mc:AlternateContent>
  <xr:revisionPtr revIDLastSave="0" documentId="13_ncr:1_{C39FCEDF-8EDD-BF47-A826-365ADECA4DAC}" xr6:coauthVersionLast="47" xr6:coauthVersionMax="47" xr10:uidLastSave="{00000000-0000-0000-0000-000000000000}"/>
  <bookViews>
    <workbookView xWindow="0" yWindow="760" windowWidth="30240" windowHeight="17460" activeTab="8" xr2:uid="{E120F9E2-2B4B-CD46-B2F2-B98A36D0F1CC}"/>
  </bookViews>
  <sheets>
    <sheet name="tough-pla" sheetId="1" r:id="rId1"/>
    <sheet name="dragon-skin-30" sheetId="2" r:id="rId2"/>
    <sheet name="dragon-skin-10" sheetId="3" r:id="rId3"/>
    <sheet name="ecoflex-50" sheetId="4" r:id="rId4"/>
    <sheet name="ecoflex-30" sheetId="5" r:id="rId5"/>
    <sheet name="DS30-EF30" sheetId="7" r:id="rId6"/>
    <sheet name="DS30-EF50" sheetId="8" r:id="rId7"/>
    <sheet name="EF50-DS30" sheetId="9" r:id="rId8"/>
    <sheet name="All-Avg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6" l="1"/>
  <c r="B16" i="6"/>
  <c r="D15" i="6"/>
  <c r="C16" i="6"/>
  <c r="D16" i="6"/>
  <c r="H16" i="6"/>
  <c r="I16" i="6"/>
  <c r="J16" i="6"/>
  <c r="K16" i="6"/>
  <c r="F17" i="6"/>
  <c r="G17" i="6"/>
  <c r="I18" i="6"/>
  <c r="J18" i="6"/>
  <c r="C19" i="6"/>
  <c r="I19" i="6"/>
  <c r="J19" i="6"/>
  <c r="K19" i="6"/>
  <c r="D20" i="6"/>
  <c r="E20" i="6"/>
  <c r="H20" i="6"/>
  <c r="I20" i="6"/>
  <c r="J20" i="6"/>
  <c r="I21" i="6"/>
  <c r="J21" i="6"/>
  <c r="B20" i="6"/>
  <c r="B19" i="6"/>
  <c r="B17" i="6"/>
  <c r="B15" i="6"/>
  <c r="B14" i="6"/>
  <c r="C7" i="9"/>
  <c r="C21" i="6" s="1"/>
  <c r="D7" i="9"/>
  <c r="D21" i="6" s="1"/>
  <c r="E7" i="9"/>
  <c r="E21" i="6" s="1"/>
  <c r="F7" i="9"/>
  <c r="F21" i="6" s="1"/>
  <c r="G7" i="9"/>
  <c r="G21" i="6" s="1"/>
  <c r="H7" i="9"/>
  <c r="H21" i="6" s="1"/>
  <c r="I7" i="9"/>
  <c r="J7" i="9"/>
  <c r="K7" i="9"/>
  <c r="K21" i="6" s="1"/>
  <c r="B7" i="9"/>
  <c r="B21" i="6" s="1"/>
  <c r="C7" i="8"/>
  <c r="C20" i="6" s="1"/>
  <c r="D7" i="8"/>
  <c r="E7" i="8"/>
  <c r="F7" i="8"/>
  <c r="F20" i="6" s="1"/>
  <c r="G7" i="8"/>
  <c r="G20" i="6" s="1"/>
  <c r="H7" i="8"/>
  <c r="I7" i="8"/>
  <c r="J7" i="8"/>
  <c r="K7" i="8"/>
  <c r="K20" i="6" s="1"/>
  <c r="B7" i="8"/>
  <c r="C7" i="7"/>
  <c r="D7" i="7"/>
  <c r="D19" i="6" s="1"/>
  <c r="E7" i="7"/>
  <c r="E19" i="6" s="1"/>
  <c r="F7" i="7"/>
  <c r="F19" i="6" s="1"/>
  <c r="G7" i="7"/>
  <c r="G19" i="6" s="1"/>
  <c r="H7" i="7"/>
  <c r="H19" i="6" s="1"/>
  <c r="I7" i="7"/>
  <c r="J7" i="7"/>
  <c r="K7" i="7"/>
  <c r="B7" i="7"/>
  <c r="C7" i="5"/>
  <c r="C18" i="6" s="1"/>
  <c r="D7" i="5"/>
  <c r="D18" i="6" s="1"/>
  <c r="E7" i="5"/>
  <c r="E18" i="6" s="1"/>
  <c r="F7" i="5"/>
  <c r="F18" i="6" s="1"/>
  <c r="G7" i="5"/>
  <c r="G18" i="6" s="1"/>
  <c r="H7" i="5"/>
  <c r="H18" i="6" s="1"/>
  <c r="I7" i="5"/>
  <c r="J7" i="5"/>
  <c r="K7" i="5"/>
  <c r="K18" i="6" s="1"/>
  <c r="B7" i="5"/>
  <c r="B18" i="6" s="1"/>
  <c r="C7" i="4"/>
  <c r="C17" i="6" s="1"/>
  <c r="D7" i="4"/>
  <c r="D17" i="6" s="1"/>
  <c r="E7" i="4"/>
  <c r="E17" i="6" s="1"/>
  <c r="F7" i="4"/>
  <c r="G7" i="4"/>
  <c r="H7" i="4"/>
  <c r="H17" i="6" s="1"/>
  <c r="I7" i="4"/>
  <c r="I17" i="6" s="1"/>
  <c r="J7" i="4"/>
  <c r="J17" i="6" s="1"/>
  <c r="K7" i="4"/>
  <c r="K17" i="6" s="1"/>
  <c r="B7" i="4"/>
  <c r="C7" i="3"/>
  <c r="D7" i="3"/>
  <c r="E7" i="3"/>
  <c r="E16" i="6" s="1"/>
  <c r="F7" i="3"/>
  <c r="F16" i="6" s="1"/>
  <c r="G7" i="3"/>
  <c r="G16" i="6" s="1"/>
  <c r="H7" i="3"/>
  <c r="I7" i="3"/>
  <c r="J7" i="3"/>
  <c r="K7" i="3"/>
  <c r="B7" i="3"/>
  <c r="C7" i="2"/>
  <c r="C15" i="6" s="1"/>
  <c r="D7" i="2"/>
  <c r="E7" i="2"/>
  <c r="E15" i="6" s="1"/>
  <c r="F7" i="2"/>
  <c r="F15" i="6" s="1"/>
  <c r="G7" i="2"/>
  <c r="G15" i="6" s="1"/>
  <c r="H7" i="2"/>
  <c r="H15" i="6" s="1"/>
  <c r="I7" i="2"/>
  <c r="I15" i="6" s="1"/>
  <c r="J7" i="2"/>
  <c r="J15" i="6" s="1"/>
  <c r="K7" i="2"/>
  <c r="K15" i="6" s="1"/>
  <c r="B7" i="2"/>
  <c r="C7" i="1"/>
  <c r="C14" i="6" s="1"/>
  <c r="D7" i="1"/>
  <c r="D14" i="6" s="1"/>
  <c r="E7" i="1"/>
  <c r="E14" i="6" s="1"/>
  <c r="F7" i="1"/>
  <c r="F14" i="6" s="1"/>
  <c r="G7" i="1"/>
  <c r="H7" i="1"/>
  <c r="H14" i="6" s="1"/>
  <c r="I7" i="1"/>
  <c r="I14" i="6" s="1"/>
  <c r="J7" i="1"/>
  <c r="J14" i="6" s="1"/>
  <c r="K7" i="1"/>
  <c r="K14" i="6" s="1"/>
  <c r="B7" i="1"/>
  <c r="I4" i="6"/>
  <c r="J4" i="6"/>
  <c r="K4" i="6"/>
  <c r="H5" i="6"/>
  <c r="I5" i="6"/>
  <c r="J5" i="6"/>
  <c r="K5" i="6"/>
  <c r="K6" i="6"/>
  <c r="I7" i="6"/>
  <c r="J7" i="6"/>
  <c r="K7" i="6"/>
  <c r="H8" i="6"/>
  <c r="J8" i="6"/>
  <c r="K8" i="6"/>
  <c r="G10" i="6"/>
  <c r="H10" i="6"/>
  <c r="I10" i="6"/>
  <c r="J10" i="6"/>
  <c r="K10" i="6"/>
  <c r="G6" i="9"/>
  <c r="H6" i="9"/>
  <c r="I6" i="9"/>
  <c r="J6" i="9"/>
  <c r="K6" i="9"/>
  <c r="G6" i="8"/>
  <c r="G9" i="6" s="1"/>
  <c r="H6" i="8"/>
  <c r="H9" i="6" s="1"/>
  <c r="I6" i="8"/>
  <c r="I9" i="6" s="1"/>
  <c r="J6" i="8"/>
  <c r="J9" i="6" s="1"/>
  <c r="K6" i="8"/>
  <c r="K9" i="6" s="1"/>
  <c r="G6" i="7"/>
  <c r="G8" i="6" s="1"/>
  <c r="H6" i="7"/>
  <c r="I6" i="7"/>
  <c r="I8" i="6" s="1"/>
  <c r="J6" i="7"/>
  <c r="K6" i="7"/>
  <c r="G6" i="5"/>
  <c r="G7" i="6" s="1"/>
  <c r="H6" i="5"/>
  <c r="H7" i="6" s="1"/>
  <c r="I6" i="5"/>
  <c r="J6" i="5"/>
  <c r="K6" i="5"/>
  <c r="G6" i="4"/>
  <c r="G6" i="6" s="1"/>
  <c r="H6" i="4"/>
  <c r="H6" i="6" s="1"/>
  <c r="I6" i="4"/>
  <c r="I6" i="6" s="1"/>
  <c r="J6" i="4"/>
  <c r="J6" i="6" s="1"/>
  <c r="K6" i="4"/>
  <c r="G6" i="3"/>
  <c r="G5" i="6" s="1"/>
  <c r="H6" i="3"/>
  <c r="I6" i="3"/>
  <c r="J6" i="3"/>
  <c r="K6" i="3"/>
  <c r="G6" i="2"/>
  <c r="G4" i="6" s="1"/>
  <c r="H6" i="2"/>
  <c r="H4" i="6" s="1"/>
  <c r="I6" i="2"/>
  <c r="J6" i="2"/>
  <c r="K6" i="2"/>
  <c r="G6" i="1"/>
  <c r="G3" i="6" s="1"/>
  <c r="H6" i="1"/>
  <c r="H3" i="6" s="1"/>
  <c r="I6" i="1"/>
  <c r="I3" i="6" s="1"/>
  <c r="J6" i="1"/>
  <c r="J3" i="6" s="1"/>
  <c r="K6" i="1"/>
  <c r="K3" i="6" s="1"/>
  <c r="C6" i="9" l="1"/>
  <c r="D6" i="9"/>
  <c r="D10" i="6" s="1"/>
  <c r="E6" i="9"/>
  <c r="E10" i="6" s="1"/>
  <c r="F6" i="9"/>
  <c r="F10" i="6" s="1"/>
  <c r="B6" i="9"/>
  <c r="B10" i="6" s="1"/>
  <c r="C9" i="6"/>
  <c r="C10" i="6"/>
  <c r="D8" i="6"/>
  <c r="E8" i="6"/>
  <c r="C6" i="8"/>
  <c r="D6" i="8"/>
  <c r="D9" i="6" s="1"/>
  <c r="E6" i="8"/>
  <c r="E9" i="6" s="1"/>
  <c r="F6" i="8"/>
  <c r="F9" i="6" s="1"/>
  <c r="B6" i="8"/>
  <c r="B9" i="6" s="1"/>
  <c r="C6" i="7"/>
  <c r="C8" i="6" s="1"/>
  <c r="D6" i="7"/>
  <c r="E6" i="7"/>
  <c r="F6" i="7"/>
  <c r="F8" i="6" s="1"/>
  <c r="B6" i="7"/>
  <c r="B8" i="6" s="1"/>
  <c r="A7" i="6" l="1"/>
  <c r="A6" i="6"/>
  <c r="A5" i="6"/>
  <c r="F4" i="6"/>
  <c r="A4" i="6"/>
  <c r="A3" i="6"/>
  <c r="C6" i="5"/>
  <c r="C7" i="6" s="1"/>
  <c r="D6" i="5"/>
  <c r="D7" i="6" s="1"/>
  <c r="E6" i="5"/>
  <c r="E7" i="6" s="1"/>
  <c r="F6" i="5"/>
  <c r="F7" i="6" s="1"/>
  <c r="B6" i="5"/>
  <c r="B7" i="6" s="1"/>
  <c r="C6" i="4"/>
  <c r="C6" i="6" s="1"/>
  <c r="D6" i="4"/>
  <c r="D6" i="6" s="1"/>
  <c r="E6" i="4"/>
  <c r="E6" i="6" s="1"/>
  <c r="F6" i="4"/>
  <c r="F6" i="6" s="1"/>
  <c r="B6" i="4"/>
  <c r="B6" i="6" s="1"/>
  <c r="C6" i="3"/>
  <c r="C5" i="6" s="1"/>
  <c r="D6" i="3"/>
  <c r="D5" i="6" s="1"/>
  <c r="E6" i="3"/>
  <c r="E5" i="6" s="1"/>
  <c r="F6" i="3"/>
  <c r="F5" i="6" s="1"/>
  <c r="B6" i="3"/>
  <c r="B5" i="6" s="1"/>
  <c r="C6" i="2"/>
  <c r="C4" i="6" s="1"/>
  <c r="D6" i="2"/>
  <c r="D4" i="6" s="1"/>
  <c r="E6" i="2"/>
  <c r="E4" i="6" s="1"/>
  <c r="F6" i="2"/>
  <c r="B6" i="2"/>
  <c r="B4" i="6" s="1"/>
  <c r="C6" i="1"/>
  <c r="C3" i="6" s="1"/>
  <c r="D6" i="1"/>
  <c r="D3" i="6" s="1"/>
  <c r="E6" i="1"/>
  <c r="E3" i="6" s="1"/>
  <c r="F6" i="1"/>
  <c r="F3" i="6" s="1"/>
  <c r="B6" i="1"/>
  <c r="B3" i="6" s="1"/>
</calcChain>
</file>

<file path=xl/sharedStrings.xml><?xml version="1.0" encoding="utf-8"?>
<sst xmlns="http://schemas.openxmlformats.org/spreadsheetml/2006/main" count="83" uniqueCount="44">
  <si>
    <t>Tough PLA 1</t>
  </si>
  <si>
    <t>Tough PLA 2</t>
  </si>
  <si>
    <t>Tough PLA 3</t>
  </si>
  <si>
    <t>Tough PLA Avg</t>
  </si>
  <si>
    <t>Dragon Skin 10 1</t>
  </si>
  <si>
    <t>Dragon Skin 10 2</t>
  </si>
  <si>
    <t>Dragon Skin 10 3</t>
  </si>
  <si>
    <t>Dragon Skin 10 Avg</t>
  </si>
  <si>
    <t>Ecoflex 50 1</t>
  </si>
  <si>
    <t>Ecoflex 50 2</t>
  </si>
  <si>
    <t>Ecoflex 50 3</t>
  </si>
  <si>
    <t>Ecoflex 50 Avg</t>
  </si>
  <si>
    <t>Ecoflex 30 1</t>
  </si>
  <si>
    <t>Ecoflex 30 2</t>
  </si>
  <si>
    <t>Ecoflex 30 3</t>
  </si>
  <si>
    <t>Ecoflex 30 Avg</t>
  </si>
  <si>
    <t>DS30-EF30</t>
  </si>
  <si>
    <t>DS30-EF30 1</t>
  </si>
  <si>
    <t>DS30-EF30 2</t>
  </si>
  <si>
    <t>DS30-EF30 3</t>
  </si>
  <si>
    <t>avg</t>
  </si>
  <si>
    <t>DS30-EF50 1</t>
  </si>
  <si>
    <t>DS30-EF50 2</t>
  </si>
  <si>
    <t>DS30-EF50 3</t>
  </si>
  <si>
    <t>DS30-EF50</t>
  </si>
  <si>
    <t>EF50-DS30</t>
  </si>
  <si>
    <t>EF50-DS30 1</t>
  </si>
  <si>
    <t>EF50-DS30 2</t>
  </si>
  <si>
    <t>EF50-DS30 3</t>
  </si>
  <si>
    <t>Dragon Skin 30 1</t>
  </si>
  <si>
    <t>Dragon Skin 30 2</t>
  </si>
  <si>
    <t>Dragon Skin 30 3</t>
  </si>
  <si>
    <t>Dragon Skin 30 Avg</t>
  </si>
  <si>
    <t>Tough PLA STD</t>
  </si>
  <si>
    <t>Dragon Skin 30 Std</t>
  </si>
  <si>
    <t>Dragon Skin 10 Std</t>
  </si>
  <si>
    <t>Ecoflex 50 Std</t>
  </si>
  <si>
    <t>Ecoflex 30 Std</t>
  </si>
  <si>
    <t>std</t>
  </si>
  <si>
    <t>STD-DEV</t>
  </si>
  <si>
    <t>AVG-CONT-AREA</t>
  </si>
  <si>
    <t>mm^2\N</t>
  </si>
  <si>
    <t>Finger 1</t>
  </si>
  <si>
    <t>Finger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</si>
</sst>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7CFE-C4D7-E847-B1D6-EDF7344C3270}">
  <dimension ref="A1:K7"/>
  <sheetViews>
    <sheetView workbookViewId="0">
      <selection activeCell="B1" sqref="B1:K1"/>
    </sheetView>
  </sheetViews>
  <sheetFormatPr baseColWidth="10" defaultRowHeight="16" x14ac:dyDescent="0.2"/>
  <cols>
    <col min="1" max="1" width="13.1640625" bestFit="1" customWidth="1"/>
  </cols>
  <sheetData>
    <row r="1" spans="1:11" x14ac:dyDescent="0.2">
      <c r="B1" s="4" t="s">
        <v>42</v>
      </c>
      <c r="C1" s="4"/>
      <c r="D1" s="4"/>
      <c r="E1" s="4"/>
      <c r="F1" s="4"/>
      <c r="G1" s="3" t="s">
        <v>43</v>
      </c>
      <c r="H1" s="3"/>
      <c r="I1" s="3"/>
      <c r="J1" s="3"/>
      <c r="K1" s="3"/>
    </row>
    <row r="2" spans="1:11" x14ac:dyDescent="0.2">
      <c r="A2" t="s">
        <v>41</v>
      </c>
      <c r="B2" s="5">
        <v>0.5</v>
      </c>
      <c r="C2" s="5">
        <v>1</v>
      </c>
      <c r="D2" s="5">
        <v>2</v>
      </c>
      <c r="E2" s="5">
        <v>3</v>
      </c>
      <c r="F2" s="5">
        <v>4</v>
      </c>
      <c r="G2" s="2">
        <v>0.5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t="s">
        <v>0</v>
      </c>
      <c r="B3">
        <v>97.926000000000002</v>
      </c>
      <c r="C3">
        <v>129.512</v>
      </c>
      <c r="D3">
        <v>144.649</v>
      </c>
      <c r="E3">
        <v>176.89</v>
      </c>
      <c r="F3">
        <v>185.524</v>
      </c>
      <c r="G3">
        <v>56.802999999999997</v>
      </c>
      <c r="H3">
        <v>80.054000000000002</v>
      </c>
      <c r="I3">
        <v>119.163</v>
      </c>
      <c r="J3">
        <v>137.202</v>
      </c>
      <c r="K3">
        <v>143.61199999999999</v>
      </c>
    </row>
    <row r="4" spans="1:11" x14ac:dyDescent="0.2">
      <c r="A4" t="s">
        <v>1</v>
      </c>
      <c r="B4">
        <v>95.959000000000003</v>
      </c>
      <c r="C4">
        <v>128.85599999999999</v>
      </c>
      <c r="D4">
        <v>152.02600000000001</v>
      </c>
      <c r="E4">
        <v>185.36</v>
      </c>
      <c r="F4">
        <v>187.655</v>
      </c>
      <c r="G4">
        <v>74.864999999999995</v>
      </c>
      <c r="H4">
        <v>109.568</v>
      </c>
      <c r="I4">
        <v>130.078</v>
      </c>
      <c r="J4">
        <v>133.857</v>
      </c>
      <c r="K4">
        <v>142.45400000000001</v>
      </c>
    </row>
    <row r="5" spans="1:11" x14ac:dyDescent="0.2">
      <c r="A5" t="s">
        <v>2</v>
      </c>
      <c r="B5">
        <v>103.773</v>
      </c>
      <c r="C5">
        <v>136.66999999999999</v>
      </c>
      <c r="D5">
        <v>158.47399999999999</v>
      </c>
      <c r="E5">
        <v>185.30600000000001</v>
      </c>
      <c r="F5">
        <v>180.55099999999999</v>
      </c>
      <c r="G5">
        <v>87.745999999999995</v>
      </c>
      <c r="H5">
        <v>108.6</v>
      </c>
      <c r="I5">
        <v>126.172</v>
      </c>
      <c r="J5">
        <v>137.98500000000001</v>
      </c>
      <c r="K5">
        <v>141.69399999999999</v>
      </c>
    </row>
    <row r="6" spans="1:11" x14ac:dyDescent="0.2">
      <c r="A6" t="s">
        <v>3</v>
      </c>
      <c r="B6">
        <f>AVERAGE(B3:B5)</f>
        <v>99.219333333333338</v>
      </c>
      <c r="C6">
        <f t="shared" ref="C6:K6" si="0">AVERAGE(C3:C5)</f>
        <v>131.67933333333335</v>
      </c>
      <c r="D6">
        <f t="shared" si="0"/>
        <v>151.71633333333332</v>
      </c>
      <c r="E6">
        <f t="shared" si="0"/>
        <v>182.51866666666669</v>
      </c>
      <c r="F6">
        <f t="shared" si="0"/>
        <v>184.57666666666668</v>
      </c>
      <c r="G6">
        <f t="shared" si="0"/>
        <v>73.137999999999991</v>
      </c>
      <c r="H6">
        <f t="shared" si="0"/>
        <v>99.407333333333327</v>
      </c>
      <c r="I6">
        <f t="shared" si="0"/>
        <v>125.13766666666668</v>
      </c>
      <c r="J6">
        <f t="shared" si="0"/>
        <v>136.34799999999998</v>
      </c>
      <c r="K6">
        <f t="shared" si="0"/>
        <v>142.58666666666667</v>
      </c>
    </row>
    <row r="7" spans="1:11" x14ac:dyDescent="0.2">
      <c r="A7" t="s">
        <v>33</v>
      </c>
      <c r="B7">
        <f>STDEV(B3:B5)</f>
        <v>4.0643796984697804</v>
      </c>
      <c r="C7">
        <f t="shared" ref="C7:K7" si="1">STDEV(C3:C5)</f>
        <v>4.3344722093160648</v>
      </c>
      <c r="D7">
        <f t="shared" si="1"/>
        <v>6.917700219967128</v>
      </c>
      <c r="E7">
        <f t="shared" si="1"/>
        <v>4.8746430980466133</v>
      </c>
      <c r="F7">
        <f t="shared" si="1"/>
        <v>3.645515647111309</v>
      </c>
      <c r="G7">
        <f t="shared" si="1"/>
        <v>15.543622775916848</v>
      </c>
      <c r="H7">
        <f t="shared" si="1"/>
        <v>16.767465202985665</v>
      </c>
      <c r="I7">
        <f t="shared" si="1"/>
        <v>5.530523513496111</v>
      </c>
      <c r="J7">
        <f t="shared" si="1"/>
        <v>2.1925061003335937</v>
      </c>
      <c r="K7">
        <f t="shared" si="1"/>
        <v>0.96585782252531216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0D73-0548-244D-AD83-97EE3020A9C7}">
  <dimension ref="A1:K7"/>
  <sheetViews>
    <sheetView zoomScale="90" zoomScaleNormal="90" workbookViewId="0">
      <selection activeCell="A2" sqref="A2"/>
    </sheetView>
  </sheetViews>
  <sheetFormatPr baseColWidth="10" defaultRowHeight="16" x14ac:dyDescent="0.2"/>
  <cols>
    <col min="1" max="1" width="17.1640625" bestFit="1" customWidth="1"/>
  </cols>
  <sheetData>
    <row r="1" spans="1:11" x14ac:dyDescent="0.2">
      <c r="B1" s="4" t="s">
        <v>42</v>
      </c>
      <c r="C1" s="4"/>
      <c r="D1" s="4"/>
      <c r="E1" s="4"/>
      <c r="F1" s="4"/>
      <c r="G1" s="3" t="s">
        <v>43</v>
      </c>
      <c r="H1" s="3"/>
      <c r="I1" s="3"/>
      <c r="J1" s="3"/>
      <c r="K1" s="3"/>
    </row>
    <row r="2" spans="1:11" x14ac:dyDescent="0.2">
      <c r="A2" t="s">
        <v>41</v>
      </c>
      <c r="B2" s="5">
        <v>0.5</v>
      </c>
      <c r="C2" s="5">
        <v>1</v>
      </c>
      <c r="D2" s="5">
        <v>2</v>
      </c>
      <c r="E2" s="5">
        <v>3</v>
      </c>
      <c r="F2" s="5">
        <v>4</v>
      </c>
      <c r="G2" s="2">
        <v>0.5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t="s">
        <v>29</v>
      </c>
      <c r="B3">
        <v>106.779</v>
      </c>
      <c r="C3">
        <v>136.72499999999999</v>
      </c>
      <c r="D3">
        <v>157.053</v>
      </c>
      <c r="E3">
        <v>165.14099999999999</v>
      </c>
      <c r="F3">
        <v>179.404</v>
      </c>
      <c r="G3">
        <v>74.662000000000006</v>
      </c>
      <c r="H3">
        <v>118.544</v>
      </c>
      <c r="I3">
        <v>123.07</v>
      </c>
      <c r="J3">
        <v>137.44900000000001</v>
      </c>
      <c r="K3">
        <v>148.845</v>
      </c>
    </row>
    <row r="4" spans="1:11" x14ac:dyDescent="0.2">
      <c r="A4" t="s">
        <v>30</v>
      </c>
      <c r="B4">
        <v>115.577</v>
      </c>
      <c r="C4">
        <v>138.03700000000001</v>
      </c>
      <c r="D4">
        <v>176.453</v>
      </c>
      <c r="E4">
        <v>191.97200000000001</v>
      </c>
      <c r="F4">
        <v>205.251</v>
      </c>
      <c r="G4">
        <v>75.887</v>
      </c>
      <c r="H4">
        <v>108.372</v>
      </c>
      <c r="I4">
        <v>127.97</v>
      </c>
      <c r="J4">
        <v>147.94</v>
      </c>
      <c r="K4">
        <v>168.44300000000001</v>
      </c>
    </row>
    <row r="5" spans="1:11" x14ac:dyDescent="0.2">
      <c r="A5" t="s">
        <v>31</v>
      </c>
      <c r="B5">
        <v>116.28700000000001</v>
      </c>
      <c r="C5">
        <v>135.905</v>
      </c>
      <c r="D5">
        <v>177.983</v>
      </c>
      <c r="E5">
        <v>199.131</v>
      </c>
      <c r="F5">
        <v>211.42599999999999</v>
      </c>
      <c r="G5">
        <v>81.531999999999996</v>
      </c>
      <c r="H5">
        <v>106.08199999999999</v>
      </c>
      <c r="I5">
        <v>127.97</v>
      </c>
      <c r="J5">
        <v>154.33000000000001</v>
      </c>
      <c r="K5">
        <v>155.608</v>
      </c>
    </row>
    <row r="6" spans="1:11" x14ac:dyDescent="0.2">
      <c r="A6" t="s">
        <v>32</v>
      </c>
      <c r="B6">
        <f>AVERAGE(B3:B5)</f>
        <v>112.88100000000001</v>
      </c>
      <c r="C6">
        <f t="shared" ref="C6:K6" si="0">AVERAGE(C3:C5)</f>
        <v>136.88900000000001</v>
      </c>
      <c r="D6">
        <f t="shared" si="0"/>
        <v>170.49633333333333</v>
      </c>
      <c r="E6">
        <f t="shared" si="0"/>
        <v>185.41466666666668</v>
      </c>
      <c r="F6">
        <f t="shared" si="0"/>
        <v>198.69366666666664</v>
      </c>
      <c r="G6">
        <f t="shared" si="0"/>
        <v>77.360333333333344</v>
      </c>
      <c r="H6">
        <f t="shared" si="0"/>
        <v>110.99933333333333</v>
      </c>
      <c r="I6">
        <f t="shared" si="0"/>
        <v>126.33666666666666</v>
      </c>
      <c r="J6">
        <f t="shared" si="0"/>
        <v>146.57300000000001</v>
      </c>
      <c r="K6">
        <f t="shared" si="0"/>
        <v>157.63200000000001</v>
      </c>
    </row>
    <row r="7" spans="1:11" x14ac:dyDescent="0.2">
      <c r="A7" t="s">
        <v>34</v>
      </c>
      <c r="B7">
        <f>STDEV(B3:B5)</f>
        <v>5.2963976436819804</v>
      </c>
      <c r="C7">
        <f t="shared" ref="C7:K7" si="1">STDEV(C3:C5)</f>
        <v>1.0754199179855313</v>
      </c>
      <c r="D7">
        <f t="shared" si="1"/>
        <v>11.667374740417547</v>
      </c>
      <c r="E7">
        <f t="shared" si="1"/>
        <v>17.918677136812683</v>
      </c>
      <c r="F7">
        <f t="shared" si="1"/>
        <v>16.988263193550225</v>
      </c>
      <c r="G7">
        <f t="shared" si="1"/>
        <v>3.6643223566347576</v>
      </c>
      <c r="H7">
        <f t="shared" si="1"/>
        <v>6.6334396306390966</v>
      </c>
      <c r="I7">
        <f t="shared" si="1"/>
        <v>2.8290163190291695</v>
      </c>
      <c r="J7">
        <f t="shared" si="1"/>
        <v>8.5231189713625373</v>
      </c>
      <c r="K7">
        <f t="shared" si="1"/>
        <v>9.9545383117450577</v>
      </c>
    </row>
  </sheetData>
  <mergeCells count="2">
    <mergeCell ref="B1:F1"/>
    <mergeCell ref="G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5AAB-A98F-9F47-AFB8-782E06283DB8}">
  <dimension ref="A1:K7"/>
  <sheetViews>
    <sheetView workbookViewId="0">
      <selection activeCell="A2" sqref="A2"/>
    </sheetView>
  </sheetViews>
  <sheetFormatPr baseColWidth="10" defaultRowHeight="16" x14ac:dyDescent="0.2"/>
  <cols>
    <col min="1" max="1" width="17" bestFit="1" customWidth="1"/>
  </cols>
  <sheetData>
    <row r="1" spans="1:11" x14ac:dyDescent="0.2">
      <c r="B1" s="4" t="s">
        <v>42</v>
      </c>
      <c r="C1" s="4"/>
      <c r="D1" s="4"/>
      <c r="E1" s="4"/>
      <c r="F1" s="4"/>
      <c r="G1" s="3" t="s">
        <v>43</v>
      </c>
      <c r="H1" s="3"/>
      <c r="I1" s="3"/>
      <c r="J1" s="3"/>
      <c r="K1" s="3"/>
    </row>
    <row r="2" spans="1:11" x14ac:dyDescent="0.2">
      <c r="A2" t="s">
        <v>41</v>
      </c>
      <c r="B2" s="5">
        <v>0.5</v>
      </c>
      <c r="C2" s="5">
        <v>1</v>
      </c>
      <c r="D2" s="5">
        <v>2</v>
      </c>
      <c r="E2" s="5">
        <v>3</v>
      </c>
      <c r="F2" s="5">
        <v>4</v>
      </c>
      <c r="G2" s="2">
        <v>0.5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t="s">
        <v>4</v>
      </c>
      <c r="B3">
        <v>115.304</v>
      </c>
      <c r="C3">
        <v>146.452</v>
      </c>
      <c r="D3">
        <v>183.55699999999999</v>
      </c>
      <c r="E3">
        <v>203.011</v>
      </c>
      <c r="F3">
        <v>233.17599999999999</v>
      </c>
      <c r="G3">
        <v>87.337000000000003</v>
      </c>
      <c r="H3">
        <v>120.78</v>
      </c>
      <c r="I3">
        <v>141.709</v>
      </c>
      <c r="J3">
        <v>158.857</v>
      </c>
      <c r="K3">
        <v>181.22399999999999</v>
      </c>
    </row>
    <row r="4" spans="1:11" x14ac:dyDescent="0.2">
      <c r="A4" t="s">
        <v>5</v>
      </c>
      <c r="B4">
        <v>116.342</v>
      </c>
      <c r="C4">
        <v>149.56700000000001</v>
      </c>
      <c r="D4">
        <v>176.56200000000001</v>
      </c>
      <c r="E4">
        <v>202.35499999999999</v>
      </c>
      <c r="F4">
        <v>215.68899999999999</v>
      </c>
      <c r="G4">
        <v>79.188999999999993</v>
      </c>
      <c r="H4">
        <v>117.58499999999999</v>
      </c>
      <c r="I4">
        <v>136.59700000000001</v>
      </c>
      <c r="J4">
        <v>153.37200000000001</v>
      </c>
      <c r="K4">
        <v>173.44900000000001</v>
      </c>
    </row>
    <row r="5" spans="1:11" x14ac:dyDescent="0.2">
      <c r="A5" t="s">
        <v>6</v>
      </c>
      <c r="B5">
        <v>108.044</v>
      </c>
      <c r="C5">
        <v>136.06</v>
      </c>
      <c r="D5">
        <v>174.17400000000001</v>
      </c>
      <c r="E5">
        <v>211.09299999999999</v>
      </c>
      <c r="F5">
        <v>215.328</v>
      </c>
      <c r="G5">
        <v>81.905000000000001</v>
      </c>
      <c r="H5">
        <v>119.396</v>
      </c>
      <c r="I5">
        <v>125.2</v>
      </c>
      <c r="J5">
        <v>137.715</v>
      </c>
      <c r="K5">
        <v>169.29499999999999</v>
      </c>
    </row>
    <row r="6" spans="1:11" x14ac:dyDescent="0.2">
      <c r="A6" t="s">
        <v>7</v>
      </c>
      <c r="B6">
        <f>AVERAGE(B3:B5)</f>
        <v>113.23</v>
      </c>
      <c r="C6">
        <f t="shared" ref="C6:K6" si="0">AVERAGE(C3:C5)</f>
        <v>144.02633333333333</v>
      </c>
      <c r="D6">
        <f t="shared" si="0"/>
        <v>178.09766666666667</v>
      </c>
      <c r="E6">
        <f t="shared" si="0"/>
        <v>205.48633333333331</v>
      </c>
      <c r="F6">
        <f t="shared" si="0"/>
        <v>221.39766666666665</v>
      </c>
      <c r="G6">
        <f t="shared" si="0"/>
        <v>82.810333333333332</v>
      </c>
      <c r="H6">
        <f t="shared" si="0"/>
        <v>119.25366666666667</v>
      </c>
      <c r="I6">
        <f t="shared" si="0"/>
        <v>134.50200000000001</v>
      </c>
      <c r="J6">
        <f t="shared" si="0"/>
        <v>149.98133333333337</v>
      </c>
      <c r="K6">
        <f t="shared" si="0"/>
        <v>174.65599999999998</v>
      </c>
    </row>
    <row r="7" spans="1:11" x14ac:dyDescent="0.2">
      <c r="A7" t="s">
        <v>35</v>
      </c>
      <c r="B7">
        <f>STDEV(B3:B5)</f>
        <v>4.5210958848491609</v>
      </c>
      <c r="C7">
        <f t="shared" ref="C7:K7" si="1">STDEV(C3:C5)</f>
        <v>7.0726696751179707</v>
      </c>
      <c r="D7">
        <f t="shared" si="1"/>
        <v>4.8763589217092322</v>
      </c>
      <c r="E7">
        <f t="shared" si="1"/>
        <v>4.8665816887558062</v>
      </c>
      <c r="F7">
        <f t="shared" si="1"/>
        <v>10.201932774397861</v>
      </c>
      <c r="G7">
        <f t="shared" si="1"/>
        <v>4.1487585291666917</v>
      </c>
      <c r="H7">
        <f t="shared" si="1"/>
        <v>1.6022485242100695</v>
      </c>
      <c r="I7">
        <f t="shared" si="1"/>
        <v>8.451540628784791</v>
      </c>
      <c r="J7">
        <f t="shared" si="1"/>
        <v>10.971258192811494</v>
      </c>
      <c r="K7">
        <f t="shared" si="1"/>
        <v>6.0554022987742098</v>
      </c>
    </row>
  </sheetData>
  <mergeCells count="2">
    <mergeCell ref="B1:F1"/>
    <mergeCell ref="G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97F8-DE81-2B49-9E2D-CA170D2B67B3}">
  <dimension ref="A1:K7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13" bestFit="1" customWidth="1"/>
  </cols>
  <sheetData>
    <row r="1" spans="1:11" x14ac:dyDescent="0.2">
      <c r="B1" s="4" t="s">
        <v>42</v>
      </c>
      <c r="C1" s="4"/>
      <c r="D1" s="4"/>
      <c r="E1" s="4"/>
      <c r="F1" s="4"/>
      <c r="G1" s="3" t="s">
        <v>43</v>
      </c>
      <c r="H1" s="3"/>
      <c r="I1" s="3"/>
      <c r="J1" s="3"/>
      <c r="K1" s="3"/>
    </row>
    <row r="2" spans="1:11" x14ac:dyDescent="0.2">
      <c r="A2" t="s">
        <v>41</v>
      </c>
      <c r="B2" s="5">
        <v>0.5</v>
      </c>
      <c r="C2" s="5">
        <v>1</v>
      </c>
      <c r="D2" s="5">
        <v>2</v>
      </c>
      <c r="E2" s="5">
        <v>3</v>
      </c>
      <c r="F2" s="5">
        <v>4</v>
      </c>
      <c r="G2" s="2">
        <v>0.5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t="s">
        <v>8</v>
      </c>
      <c r="B3">
        <v>119.60899999999999</v>
      </c>
      <c r="C3">
        <v>157.72300000000001</v>
      </c>
      <c r="D3">
        <v>189.05</v>
      </c>
      <c r="E3">
        <v>218.31399999999999</v>
      </c>
      <c r="F3">
        <v>238.34899999999999</v>
      </c>
      <c r="G3">
        <v>93.215000000000003</v>
      </c>
      <c r="H3">
        <v>121.212</v>
      </c>
      <c r="I3">
        <v>156.86799999999999</v>
      </c>
      <c r="J3">
        <v>175.803</v>
      </c>
      <c r="K3">
        <v>184.00200000000001</v>
      </c>
    </row>
    <row r="4" spans="1:11" x14ac:dyDescent="0.2">
      <c r="A4" t="s">
        <v>9</v>
      </c>
      <c r="B4">
        <v>113.31100000000001</v>
      </c>
      <c r="C4">
        <v>154.845</v>
      </c>
      <c r="D4">
        <v>189.97300000000001</v>
      </c>
      <c r="E4">
        <v>213.75399999999999</v>
      </c>
      <c r="F4">
        <v>236.99100000000001</v>
      </c>
      <c r="G4">
        <v>106.916</v>
      </c>
      <c r="H4">
        <v>110.962</v>
      </c>
      <c r="I4">
        <v>149.91</v>
      </c>
      <c r="J4">
        <v>176.72</v>
      </c>
      <c r="K4">
        <v>182.65299999999999</v>
      </c>
    </row>
    <row r="5" spans="1:11" x14ac:dyDescent="0.2">
      <c r="A5" t="s">
        <v>10</v>
      </c>
      <c r="B5">
        <v>123.952</v>
      </c>
      <c r="C5">
        <v>167.333</v>
      </c>
      <c r="D5">
        <v>202.732</v>
      </c>
      <c r="E5">
        <v>241.226</v>
      </c>
      <c r="F5">
        <v>251.27</v>
      </c>
      <c r="G5">
        <v>86.634</v>
      </c>
      <c r="H5">
        <v>117.05800000000001</v>
      </c>
      <c r="I5">
        <v>157.03</v>
      </c>
      <c r="J5">
        <v>174.50800000000001</v>
      </c>
      <c r="K5">
        <v>181.41300000000001</v>
      </c>
    </row>
    <row r="6" spans="1:11" x14ac:dyDescent="0.2">
      <c r="A6" t="s">
        <v>11</v>
      </c>
      <c r="B6">
        <f>AVERAGE(B3:B5)</f>
        <v>118.95733333333334</v>
      </c>
      <c r="C6">
        <f t="shared" ref="C6:K6" si="0">AVERAGE(C3:C5)</f>
        <v>159.96699999999998</v>
      </c>
      <c r="D6">
        <f t="shared" si="0"/>
        <v>193.91833333333332</v>
      </c>
      <c r="E6">
        <f t="shared" si="0"/>
        <v>224.43133333333333</v>
      </c>
      <c r="F6">
        <f t="shared" si="0"/>
        <v>242.20333333333335</v>
      </c>
      <c r="G6">
        <f t="shared" si="0"/>
        <v>95.588333333333324</v>
      </c>
      <c r="H6">
        <f t="shared" si="0"/>
        <v>116.41066666666667</v>
      </c>
      <c r="I6">
        <f t="shared" si="0"/>
        <v>154.60266666666666</v>
      </c>
      <c r="J6">
        <f t="shared" si="0"/>
        <v>175.67700000000002</v>
      </c>
      <c r="K6">
        <f t="shared" si="0"/>
        <v>182.68933333333334</v>
      </c>
    </row>
    <row r="7" spans="1:11" x14ac:dyDescent="0.2">
      <c r="A7" t="s">
        <v>36</v>
      </c>
      <c r="B7">
        <f>STDEV(B3:B5)</f>
        <v>5.3503478703102365</v>
      </c>
      <c r="C7">
        <f t="shared" ref="C7:K7" si="1">STDEV(C3:C5)</f>
        <v>6.5394333087814243</v>
      </c>
      <c r="D7">
        <f t="shared" si="1"/>
        <v>7.6467981752713481</v>
      </c>
      <c r="E7">
        <f t="shared" si="1"/>
        <v>14.722228816770016</v>
      </c>
      <c r="F7">
        <f t="shared" si="1"/>
        <v>7.8812673050299082</v>
      </c>
      <c r="G7">
        <f t="shared" si="1"/>
        <v>10.347193548655273</v>
      </c>
      <c r="H7">
        <f t="shared" si="1"/>
        <v>5.1555703208600825</v>
      </c>
      <c r="I7">
        <f t="shared" si="1"/>
        <v>4.0647756805675446</v>
      </c>
      <c r="J7">
        <f t="shared" si="1"/>
        <v>1.1113698754240133</v>
      </c>
      <c r="K7">
        <f t="shared" si="1"/>
        <v>1.2948823627393078</v>
      </c>
    </row>
  </sheetData>
  <mergeCells count="2">
    <mergeCell ref="B1:F1"/>
    <mergeCell ref="G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C147-A4CE-2A40-8698-9E41825CFD91}">
  <dimension ref="A1:K7"/>
  <sheetViews>
    <sheetView zoomScale="80" zoomScaleNormal="80" workbookViewId="0">
      <selection activeCell="A2" sqref="A2"/>
    </sheetView>
  </sheetViews>
  <sheetFormatPr baseColWidth="10" defaultRowHeight="16" x14ac:dyDescent="0.2"/>
  <cols>
    <col min="1" max="1" width="13" bestFit="1" customWidth="1"/>
  </cols>
  <sheetData>
    <row r="1" spans="1:11" x14ac:dyDescent="0.2">
      <c r="B1" s="4" t="s">
        <v>42</v>
      </c>
      <c r="C1" s="4"/>
      <c r="D1" s="4"/>
      <c r="E1" s="4"/>
      <c r="F1" s="4"/>
      <c r="G1" s="3" t="s">
        <v>43</v>
      </c>
      <c r="H1" s="3"/>
      <c r="I1" s="3"/>
      <c r="J1" s="3"/>
      <c r="K1" s="3"/>
    </row>
    <row r="2" spans="1:11" x14ac:dyDescent="0.2">
      <c r="A2" t="s">
        <v>41</v>
      </c>
      <c r="B2" s="5">
        <v>0.5</v>
      </c>
      <c r="C2" s="5">
        <v>1</v>
      </c>
      <c r="D2" s="5">
        <v>2</v>
      </c>
      <c r="E2" s="5">
        <v>3</v>
      </c>
      <c r="F2" s="5">
        <v>4</v>
      </c>
      <c r="G2" s="2">
        <v>0.5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t="s">
        <v>12</v>
      </c>
      <c r="B3">
        <v>119.77200000000001</v>
      </c>
      <c r="C3">
        <v>154.68199999999999</v>
      </c>
      <c r="D3">
        <v>193.99100000000001</v>
      </c>
      <c r="E3">
        <v>228.52099999999999</v>
      </c>
      <c r="F3">
        <v>268.64400000000001</v>
      </c>
      <c r="G3">
        <v>99.58</v>
      </c>
      <c r="H3">
        <v>125.905</v>
      </c>
      <c r="I3">
        <v>157.13800000000001</v>
      </c>
      <c r="J3">
        <v>183.08500000000001</v>
      </c>
      <c r="K3">
        <v>201.048</v>
      </c>
    </row>
    <row r="4" spans="1:11" x14ac:dyDescent="0.2">
      <c r="A4" t="s">
        <v>13</v>
      </c>
      <c r="B4">
        <v>132.63900000000001</v>
      </c>
      <c r="C4">
        <v>146.97300000000001</v>
      </c>
      <c r="D4">
        <v>193.06800000000001</v>
      </c>
      <c r="E4">
        <v>237.208</v>
      </c>
      <c r="F4">
        <v>271.08800000000002</v>
      </c>
      <c r="G4">
        <v>98.879000000000005</v>
      </c>
      <c r="H4">
        <v>123.90900000000001</v>
      </c>
      <c r="I4">
        <v>159.78100000000001</v>
      </c>
      <c r="J4">
        <v>180.81899999999999</v>
      </c>
      <c r="K4">
        <v>200.29300000000001</v>
      </c>
    </row>
    <row r="5" spans="1:11" x14ac:dyDescent="0.2">
      <c r="A5" t="s">
        <v>14</v>
      </c>
      <c r="B5">
        <v>125.14700000000001</v>
      </c>
      <c r="C5">
        <v>150.93600000000001</v>
      </c>
      <c r="D5">
        <v>198.38900000000001</v>
      </c>
      <c r="E5">
        <v>239.65199999999999</v>
      </c>
      <c r="F5">
        <v>274.12799999999999</v>
      </c>
      <c r="G5">
        <v>97.206999999999994</v>
      </c>
      <c r="H5">
        <v>134.64400000000001</v>
      </c>
      <c r="I5">
        <v>157.13800000000001</v>
      </c>
      <c r="J5">
        <v>178.392</v>
      </c>
      <c r="K5">
        <v>203.476</v>
      </c>
    </row>
    <row r="6" spans="1:11" x14ac:dyDescent="0.2">
      <c r="A6" t="s">
        <v>15</v>
      </c>
      <c r="B6">
        <f>AVERAGE(B3:B5)</f>
        <v>125.85266666666666</v>
      </c>
      <c r="C6">
        <f t="shared" ref="C6:K6" si="0">AVERAGE(C3:C5)</f>
        <v>150.86366666666666</v>
      </c>
      <c r="D6">
        <f t="shared" si="0"/>
        <v>195.14933333333337</v>
      </c>
      <c r="E6">
        <f t="shared" si="0"/>
        <v>235.12699999999998</v>
      </c>
      <c r="F6">
        <f t="shared" si="0"/>
        <v>271.28666666666663</v>
      </c>
      <c r="G6">
        <f t="shared" si="0"/>
        <v>98.555333333333337</v>
      </c>
      <c r="H6">
        <f t="shared" si="0"/>
        <v>128.15266666666668</v>
      </c>
      <c r="I6">
        <f t="shared" si="0"/>
        <v>158.01900000000001</v>
      </c>
      <c r="J6">
        <f t="shared" si="0"/>
        <v>180.76533333333336</v>
      </c>
      <c r="K6">
        <f t="shared" si="0"/>
        <v>201.60566666666668</v>
      </c>
    </row>
    <row r="7" spans="1:11" x14ac:dyDescent="0.2">
      <c r="A7" t="s">
        <v>37</v>
      </c>
      <c r="B7">
        <f>STDEV(B3:B5)</f>
        <v>6.4624605479131061</v>
      </c>
      <c r="C7">
        <f t="shared" ref="C7:K7" si="1">STDEV(C3:C5)</f>
        <v>3.8550089926397364</v>
      </c>
      <c r="D7">
        <f t="shared" si="1"/>
        <v>2.8433364790916542</v>
      </c>
      <c r="E7">
        <f t="shared" si="1"/>
        <v>5.8500180341602386</v>
      </c>
      <c r="F7">
        <f t="shared" si="1"/>
        <v>2.7473924607404152</v>
      </c>
      <c r="G7">
        <f t="shared" si="1"/>
        <v>1.2191605035159816</v>
      </c>
      <c r="H7">
        <f t="shared" si="1"/>
        <v>5.7095586811358148</v>
      </c>
      <c r="I7">
        <f t="shared" si="1"/>
        <v>1.5259367614681814</v>
      </c>
      <c r="J7">
        <f t="shared" si="1"/>
        <v>2.3469602325845575</v>
      </c>
      <c r="K7">
        <f t="shared" si="1"/>
        <v>1.6631645538951707</v>
      </c>
    </row>
  </sheetData>
  <mergeCells count="2">
    <mergeCell ref="B1:F1"/>
    <mergeCell ref="G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9E38-06B4-2A48-A706-01C722DADA29}">
  <dimension ref="A1:K7"/>
  <sheetViews>
    <sheetView zoomScale="107" workbookViewId="0">
      <selection activeCell="A2" sqref="A2"/>
    </sheetView>
  </sheetViews>
  <sheetFormatPr baseColWidth="10" defaultRowHeight="16" x14ac:dyDescent="0.2"/>
  <sheetData>
    <row r="1" spans="1:11" x14ac:dyDescent="0.2">
      <c r="B1" s="4" t="s">
        <v>42</v>
      </c>
      <c r="C1" s="4"/>
      <c r="D1" s="4"/>
      <c r="E1" s="4"/>
      <c r="F1" s="4"/>
      <c r="G1" s="3" t="s">
        <v>43</v>
      </c>
      <c r="H1" s="3"/>
      <c r="I1" s="3"/>
      <c r="J1" s="3"/>
      <c r="K1" s="3"/>
    </row>
    <row r="2" spans="1:11" x14ac:dyDescent="0.2">
      <c r="A2" t="s">
        <v>41</v>
      </c>
      <c r="B2" s="5">
        <v>0.5</v>
      </c>
      <c r="C2" s="5">
        <v>1</v>
      </c>
      <c r="D2" s="5">
        <v>2</v>
      </c>
      <c r="E2" s="5">
        <v>3</v>
      </c>
      <c r="F2" s="5">
        <v>4</v>
      </c>
      <c r="G2" s="2">
        <v>0.5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t="s">
        <v>17</v>
      </c>
      <c r="B3">
        <v>104.788</v>
      </c>
      <c r="C3">
        <v>151.47800000000001</v>
      </c>
      <c r="D3">
        <v>185.864</v>
      </c>
      <c r="E3">
        <v>212.25800000000001</v>
      </c>
      <c r="F3">
        <v>233.499</v>
      </c>
      <c r="G3">
        <v>64.757000000000005</v>
      </c>
      <c r="H3">
        <v>96.177000000000007</v>
      </c>
      <c r="I3">
        <v>123.657</v>
      </c>
      <c r="J3">
        <v>138.40799999999999</v>
      </c>
      <c r="K3">
        <v>152.30699999999999</v>
      </c>
    </row>
    <row r="4" spans="1:11" x14ac:dyDescent="0.2">
      <c r="A4" t="s">
        <v>18</v>
      </c>
      <c r="B4">
        <v>125.557</v>
      </c>
      <c r="C4">
        <v>145.95699999999999</v>
      </c>
      <c r="D4">
        <v>187.494</v>
      </c>
      <c r="E4">
        <v>215.72800000000001</v>
      </c>
      <c r="F4">
        <v>244.43600000000001</v>
      </c>
      <c r="G4">
        <v>70.935000000000002</v>
      </c>
      <c r="H4">
        <v>101.13</v>
      </c>
      <c r="I4">
        <v>133.083</v>
      </c>
      <c r="J4">
        <v>142.029</v>
      </c>
      <c r="K4">
        <v>150.018</v>
      </c>
    </row>
    <row r="5" spans="1:11" x14ac:dyDescent="0.2">
      <c r="A5" t="s">
        <v>19</v>
      </c>
      <c r="B5">
        <v>126.976</v>
      </c>
      <c r="C5">
        <v>151.47800000000001</v>
      </c>
      <c r="D5">
        <v>186.75700000000001</v>
      </c>
      <c r="E5">
        <v>201.84700000000001</v>
      </c>
      <c r="F5">
        <v>232.185</v>
      </c>
      <c r="G5">
        <v>67.632999999999996</v>
      </c>
      <c r="H5">
        <v>98.040999999999997</v>
      </c>
      <c r="I5">
        <v>118.97</v>
      </c>
      <c r="J5">
        <v>135.905</v>
      </c>
      <c r="K5">
        <v>143.52000000000001</v>
      </c>
    </row>
    <row r="6" spans="1:11" x14ac:dyDescent="0.2">
      <c r="A6" t="s">
        <v>20</v>
      </c>
      <c r="B6">
        <f>AVERAGE(B3:B5)</f>
        <v>119.10700000000001</v>
      </c>
      <c r="C6">
        <f t="shared" ref="C6:K6" si="0">AVERAGE(C3:C5)</f>
        <v>149.63766666666666</v>
      </c>
      <c r="D6">
        <f t="shared" si="0"/>
        <v>186.70500000000001</v>
      </c>
      <c r="E6">
        <f t="shared" si="0"/>
        <v>209.94433333333333</v>
      </c>
      <c r="F6">
        <f t="shared" si="0"/>
        <v>236.70666666666668</v>
      </c>
      <c r="G6">
        <f t="shared" si="0"/>
        <v>67.774999999999991</v>
      </c>
      <c r="H6">
        <f t="shared" si="0"/>
        <v>98.449333333333342</v>
      </c>
      <c r="I6">
        <f t="shared" si="0"/>
        <v>125.23666666666668</v>
      </c>
      <c r="J6">
        <f t="shared" si="0"/>
        <v>138.78066666666666</v>
      </c>
      <c r="K6">
        <f t="shared" si="0"/>
        <v>148.61500000000001</v>
      </c>
    </row>
    <row r="7" spans="1:11" x14ac:dyDescent="0.2">
      <c r="A7" t="s">
        <v>38</v>
      </c>
      <c r="B7">
        <f>STDEV(B3:B5)</f>
        <v>12.420898155930594</v>
      </c>
      <c r="C7">
        <f t="shared" ref="C7:K7" si="1">STDEV(C3:C5)</f>
        <v>3.1875508361959324</v>
      </c>
      <c r="D7">
        <f t="shared" si="1"/>
        <v>0.81624322355532997</v>
      </c>
      <c r="E7">
        <f t="shared" si="1"/>
        <v>7.2239414680168421</v>
      </c>
      <c r="F7">
        <f t="shared" si="1"/>
        <v>6.7259641935809764</v>
      </c>
      <c r="G7">
        <f t="shared" si="1"/>
        <v>3.0914469104288353</v>
      </c>
      <c r="H7">
        <f t="shared" si="1"/>
        <v>2.5016203415653036</v>
      </c>
      <c r="I7">
        <f t="shared" si="1"/>
        <v>7.1878858041383298</v>
      </c>
      <c r="J7">
        <f t="shared" si="1"/>
        <v>3.0789615673686677</v>
      </c>
      <c r="K7">
        <f t="shared" si="1"/>
        <v>4.558415185127382</v>
      </c>
    </row>
  </sheetData>
  <mergeCells count="2">
    <mergeCell ref="B1:F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696F-4BFB-604C-9924-CF19A82048D0}">
  <dimension ref="A1:K7"/>
  <sheetViews>
    <sheetView workbookViewId="0">
      <selection activeCell="A2" sqref="A2"/>
    </sheetView>
  </sheetViews>
  <sheetFormatPr baseColWidth="10" defaultRowHeight="16" x14ac:dyDescent="0.2"/>
  <cols>
    <col min="1" max="1" width="11.5" bestFit="1" customWidth="1"/>
  </cols>
  <sheetData>
    <row r="1" spans="1:11" x14ac:dyDescent="0.2">
      <c r="B1" s="4" t="s">
        <v>42</v>
      </c>
      <c r="C1" s="4"/>
      <c r="D1" s="4"/>
      <c r="E1" s="4"/>
      <c r="F1" s="4"/>
      <c r="G1" s="3" t="s">
        <v>43</v>
      </c>
      <c r="H1" s="3"/>
      <c r="I1" s="3"/>
      <c r="J1" s="3"/>
      <c r="K1" s="3"/>
    </row>
    <row r="2" spans="1:11" x14ac:dyDescent="0.2">
      <c r="A2" t="s">
        <v>41</v>
      </c>
      <c r="B2" s="5">
        <v>0.5</v>
      </c>
      <c r="C2" s="5">
        <v>1</v>
      </c>
      <c r="D2" s="5">
        <v>2</v>
      </c>
      <c r="E2" s="5">
        <v>3</v>
      </c>
      <c r="F2" s="5">
        <v>4</v>
      </c>
      <c r="G2" s="2">
        <v>0.5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t="s">
        <v>21</v>
      </c>
      <c r="B3">
        <v>114.62</v>
      </c>
      <c r="C3">
        <v>153.00200000000001</v>
      </c>
      <c r="D3">
        <v>184.86500000000001</v>
      </c>
      <c r="E3">
        <v>200.95400000000001</v>
      </c>
      <c r="F3">
        <v>228.82</v>
      </c>
      <c r="G3">
        <v>75.834000000000003</v>
      </c>
      <c r="H3">
        <v>95.484999999999999</v>
      </c>
      <c r="I3">
        <v>123.071</v>
      </c>
      <c r="J3">
        <v>139.20699999999999</v>
      </c>
      <c r="K3">
        <v>150.923</v>
      </c>
    </row>
    <row r="4" spans="1:11" x14ac:dyDescent="0.2">
      <c r="A4" t="s">
        <v>22</v>
      </c>
      <c r="B4">
        <v>121.876</v>
      </c>
      <c r="C4">
        <v>155.999</v>
      </c>
      <c r="D4">
        <v>189.91200000000001</v>
      </c>
      <c r="E4">
        <v>207.15799999999999</v>
      </c>
      <c r="F4">
        <v>222.35300000000001</v>
      </c>
      <c r="G4">
        <v>77.006</v>
      </c>
      <c r="H4">
        <v>93.674000000000007</v>
      </c>
      <c r="I4">
        <v>127.384</v>
      </c>
      <c r="J4">
        <v>139.79300000000001</v>
      </c>
      <c r="K4">
        <v>156.035</v>
      </c>
    </row>
    <row r="5" spans="1:11" x14ac:dyDescent="0.2">
      <c r="A5" t="s">
        <v>23</v>
      </c>
      <c r="B5">
        <v>126.92400000000001</v>
      </c>
      <c r="C5">
        <v>149.26900000000001</v>
      </c>
      <c r="D5">
        <v>179.239</v>
      </c>
      <c r="E5">
        <v>207.10499999999999</v>
      </c>
      <c r="F5">
        <v>231.44900000000001</v>
      </c>
      <c r="G5">
        <v>71.573999999999998</v>
      </c>
      <c r="H5">
        <v>105.657</v>
      </c>
      <c r="I5">
        <v>135.745</v>
      </c>
      <c r="J5">
        <v>136.38399999999999</v>
      </c>
      <c r="K5">
        <v>139.739</v>
      </c>
    </row>
    <row r="6" spans="1:11" x14ac:dyDescent="0.2">
      <c r="A6" t="s">
        <v>20</v>
      </c>
      <c r="B6">
        <f>AVERAGE(B3:B5)</f>
        <v>121.14</v>
      </c>
      <c r="C6">
        <f t="shared" ref="C6:K6" si="0">AVERAGE(C3:C5)</f>
        <v>152.75666666666666</v>
      </c>
      <c r="D6">
        <f t="shared" si="0"/>
        <v>184.67200000000003</v>
      </c>
      <c r="E6">
        <f t="shared" si="0"/>
        <v>205.07233333333332</v>
      </c>
      <c r="F6">
        <f t="shared" si="0"/>
        <v>227.54066666666668</v>
      </c>
      <c r="G6">
        <f t="shared" si="0"/>
        <v>74.804666666666662</v>
      </c>
      <c r="H6">
        <f t="shared" si="0"/>
        <v>98.271999999999991</v>
      </c>
      <c r="I6">
        <f t="shared" si="0"/>
        <v>128.73333333333332</v>
      </c>
      <c r="J6">
        <f t="shared" si="0"/>
        <v>138.46133333333333</v>
      </c>
      <c r="K6">
        <f t="shared" si="0"/>
        <v>148.899</v>
      </c>
    </row>
    <row r="7" spans="1:11" x14ac:dyDescent="0.2">
      <c r="A7" t="s">
        <v>38</v>
      </c>
      <c r="B7">
        <f>STDEV(B3:B5)</f>
        <v>6.184931365827758</v>
      </c>
      <c r="C7">
        <f t="shared" ref="C7:K7" si="1">STDEV(C3:C5)</f>
        <v>3.371700807208923</v>
      </c>
      <c r="D7">
        <f t="shared" si="1"/>
        <v>5.3391168745402089</v>
      </c>
      <c r="E7">
        <f t="shared" si="1"/>
        <v>3.5666797351785391</v>
      </c>
      <c r="F7">
        <f t="shared" si="1"/>
        <v>4.6810067649313787</v>
      </c>
      <c r="G7">
        <f t="shared" si="1"/>
        <v>2.85854881597872</v>
      </c>
      <c r="H7">
        <f t="shared" si="1"/>
        <v>6.4593806978687933</v>
      </c>
      <c r="I7">
        <f t="shared" si="1"/>
        <v>6.4438415819550823</v>
      </c>
      <c r="J7">
        <f t="shared" si="1"/>
        <v>1.8227271691982225</v>
      </c>
      <c r="K7">
        <f t="shared" si="1"/>
        <v>8.3344067575322924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31E7-8C1F-344A-8150-56E45220F028}">
  <dimension ref="A1:K7"/>
  <sheetViews>
    <sheetView workbookViewId="0">
      <selection activeCell="A2" sqref="A2"/>
    </sheetView>
  </sheetViews>
  <sheetFormatPr baseColWidth="10" defaultRowHeight="16" x14ac:dyDescent="0.2"/>
  <sheetData>
    <row r="1" spans="1:11" x14ac:dyDescent="0.2">
      <c r="B1" s="4" t="s">
        <v>42</v>
      </c>
      <c r="C1" s="4"/>
      <c r="D1" s="4"/>
      <c r="E1" s="4"/>
      <c r="F1" s="4"/>
      <c r="G1" s="3" t="s">
        <v>43</v>
      </c>
      <c r="H1" s="3"/>
      <c r="I1" s="3"/>
      <c r="J1" s="3"/>
      <c r="K1" s="3"/>
    </row>
    <row r="2" spans="1:11" x14ac:dyDescent="0.2">
      <c r="A2" t="s">
        <v>41</v>
      </c>
      <c r="B2" s="5">
        <v>0.5</v>
      </c>
      <c r="C2" s="5">
        <v>1</v>
      </c>
      <c r="D2" s="5">
        <v>2</v>
      </c>
      <c r="E2" s="5">
        <v>3</v>
      </c>
      <c r="F2" s="5">
        <v>4</v>
      </c>
      <c r="G2" s="2">
        <v>0.5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t="s">
        <v>26</v>
      </c>
      <c r="B3">
        <v>115.836</v>
      </c>
      <c r="C3">
        <v>166.79499999999999</v>
      </c>
      <c r="D3">
        <v>192.114</v>
      </c>
      <c r="E3">
        <v>233.54499999999999</v>
      </c>
      <c r="F3">
        <v>245.96299999999999</v>
      </c>
      <c r="G3">
        <v>80.361000000000004</v>
      </c>
      <c r="H3">
        <v>113.964</v>
      </c>
      <c r="I3">
        <v>148.846</v>
      </c>
      <c r="J3">
        <v>164.077</v>
      </c>
      <c r="K3">
        <v>180.69200000000001</v>
      </c>
    </row>
    <row r="4" spans="1:11" x14ac:dyDescent="0.2">
      <c r="A4" t="s">
        <v>27</v>
      </c>
      <c r="B4">
        <v>129.43199999999999</v>
      </c>
      <c r="C4">
        <v>170.756</v>
      </c>
      <c r="D4">
        <v>202.87299999999999</v>
      </c>
      <c r="E4">
        <v>231.72499999999999</v>
      </c>
      <c r="F4">
        <v>247.14099999999999</v>
      </c>
      <c r="G4">
        <v>92.024000000000001</v>
      </c>
      <c r="H4">
        <v>103.473</v>
      </c>
      <c r="I4">
        <v>149.27199999999999</v>
      </c>
      <c r="J4">
        <v>168.65700000000001</v>
      </c>
      <c r="K4">
        <v>174.51499999999999</v>
      </c>
    </row>
    <row r="5" spans="1:11" x14ac:dyDescent="0.2">
      <c r="A5" t="s">
        <v>28</v>
      </c>
      <c r="B5">
        <v>121.51</v>
      </c>
      <c r="C5">
        <v>161.12100000000001</v>
      </c>
      <c r="D5">
        <v>196.61</v>
      </c>
      <c r="E5">
        <v>230.012</v>
      </c>
      <c r="F5">
        <v>245.749</v>
      </c>
      <c r="G5">
        <v>86.590999999999994</v>
      </c>
      <c r="H5">
        <v>116.786</v>
      </c>
      <c r="I5">
        <v>141.816</v>
      </c>
      <c r="J5">
        <v>149.53700000000001</v>
      </c>
      <c r="K5">
        <v>174.14099999999999</v>
      </c>
    </row>
    <row r="6" spans="1:11" x14ac:dyDescent="0.2">
      <c r="A6" t="s">
        <v>20</v>
      </c>
      <c r="B6">
        <f>AVERAGE(B3:B5)</f>
        <v>122.25933333333332</v>
      </c>
      <c r="C6">
        <f t="shared" ref="C6:K6" si="0">AVERAGE(C3:C5)</f>
        <v>166.22400000000002</v>
      </c>
      <c r="D6">
        <f t="shared" si="0"/>
        <v>197.19899999999998</v>
      </c>
      <c r="E6">
        <f t="shared" si="0"/>
        <v>231.76066666666665</v>
      </c>
      <c r="F6">
        <f t="shared" si="0"/>
        <v>246.28433333333331</v>
      </c>
      <c r="G6">
        <f t="shared" si="0"/>
        <v>86.325333333333333</v>
      </c>
      <c r="H6">
        <f t="shared" si="0"/>
        <v>111.40766666666667</v>
      </c>
      <c r="I6">
        <f t="shared" si="0"/>
        <v>146.64466666666667</v>
      </c>
      <c r="J6">
        <f t="shared" si="0"/>
        <v>160.75700000000003</v>
      </c>
      <c r="K6">
        <f t="shared" si="0"/>
        <v>176.44933333333333</v>
      </c>
    </row>
    <row r="7" spans="1:11" x14ac:dyDescent="0.2">
      <c r="A7" t="s">
        <v>38</v>
      </c>
      <c r="B7">
        <f>STDEV(B3:B5)</f>
        <v>6.8289039628137438</v>
      </c>
      <c r="C7">
        <f t="shared" ref="C7:K7" si="1">STDEV(C3:C5)</f>
        <v>4.8428129222591227</v>
      </c>
      <c r="D7">
        <f t="shared" si="1"/>
        <v>5.4036294284489861</v>
      </c>
      <c r="E7">
        <f t="shared" si="1"/>
        <v>1.7667700284228591</v>
      </c>
      <c r="F7">
        <f t="shared" si="1"/>
        <v>0.74957143310916696</v>
      </c>
      <c r="G7">
        <f t="shared" si="1"/>
        <v>5.8360368687434896</v>
      </c>
      <c r="H7">
        <f t="shared" si="1"/>
        <v>7.0149926823435349</v>
      </c>
      <c r="I7">
        <f t="shared" si="1"/>
        <v>4.187169131207062</v>
      </c>
      <c r="J7">
        <f t="shared" si="1"/>
        <v>9.98300555944952</v>
      </c>
      <c r="K7">
        <f t="shared" si="1"/>
        <v>3.6790126845844675</v>
      </c>
    </row>
  </sheetData>
  <mergeCells count="2">
    <mergeCell ref="B1:F1"/>
    <mergeCell ref="G1:K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401B-E210-B041-8FE4-B5C882BF69EB}">
  <dimension ref="A1:K21"/>
  <sheetViews>
    <sheetView tabSelected="1" zoomScaleNormal="100" workbookViewId="0">
      <selection activeCell="A17" sqref="A17"/>
    </sheetView>
  </sheetViews>
  <sheetFormatPr baseColWidth="10" defaultRowHeight="16" x14ac:dyDescent="0.2"/>
  <cols>
    <col min="1" max="1" width="18" customWidth="1"/>
  </cols>
  <sheetData>
    <row r="1" spans="1:11" x14ac:dyDescent="0.2">
      <c r="A1" t="s">
        <v>40</v>
      </c>
      <c r="B1" s="4" t="s">
        <v>42</v>
      </c>
      <c r="C1" s="4"/>
      <c r="D1" s="4"/>
      <c r="E1" s="4"/>
      <c r="F1" s="4"/>
      <c r="G1" s="3" t="s">
        <v>43</v>
      </c>
      <c r="H1" s="3"/>
      <c r="I1" s="3"/>
      <c r="J1" s="3"/>
      <c r="K1" s="3"/>
    </row>
    <row r="2" spans="1:11" x14ac:dyDescent="0.2">
      <c r="A2" t="s">
        <v>41</v>
      </c>
      <c r="B2" s="5">
        <v>0.5</v>
      </c>
      <c r="C2" s="5">
        <v>1</v>
      </c>
      <c r="D2" s="5">
        <v>2</v>
      </c>
      <c r="E2" s="5">
        <v>3</v>
      </c>
      <c r="F2" s="5">
        <v>4</v>
      </c>
      <c r="G2" s="2">
        <v>0.5</v>
      </c>
      <c r="H2" s="2">
        <v>1</v>
      </c>
      <c r="I2" s="2">
        <v>2</v>
      </c>
      <c r="J2" s="2">
        <v>3</v>
      </c>
      <c r="K2" s="2">
        <v>4</v>
      </c>
    </row>
    <row r="3" spans="1:11" x14ac:dyDescent="0.2">
      <c r="A3" t="str">
        <f>'tough-pla'!A6</f>
        <v>Tough PLA Avg</v>
      </c>
      <c r="B3" s="5">
        <f>'tough-pla'!B6</f>
        <v>99.219333333333338</v>
      </c>
      <c r="C3" s="5">
        <f>'tough-pla'!C6</f>
        <v>131.67933333333335</v>
      </c>
      <c r="D3" s="5">
        <f>'tough-pla'!D6</f>
        <v>151.71633333333332</v>
      </c>
      <c r="E3" s="5">
        <f>'tough-pla'!E6</f>
        <v>182.51866666666669</v>
      </c>
      <c r="F3" s="5">
        <f>'tough-pla'!F6</f>
        <v>184.57666666666668</v>
      </c>
      <c r="G3" s="2">
        <f>'tough-pla'!G6</f>
        <v>73.137999999999991</v>
      </c>
      <c r="H3" s="2">
        <f>'tough-pla'!H6</f>
        <v>99.407333333333327</v>
      </c>
      <c r="I3" s="2">
        <f>'tough-pla'!I6</f>
        <v>125.13766666666668</v>
      </c>
      <c r="J3" s="2">
        <f>'tough-pla'!J6</f>
        <v>136.34799999999998</v>
      </c>
      <c r="K3" s="2">
        <f>'tough-pla'!K6</f>
        <v>142.58666666666667</v>
      </c>
    </row>
    <row r="4" spans="1:11" x14ac:dyDescent="0.2">
      <c r="A4" t="str">
        <f>'dragon-skin-30'!A6</f>
        <v>Dragon Skin 30 Avg</v>
      </c>
      <c r="B4" s="5">
        <f>'dragon-skin-30'!B6</f>
        <v>112.88100000000001</v>
      </c>
      <c r="C4" s="5">
        <f>'dragon-skin-30'!C6</f>
        <v>136.88900000000001</v>
      </c>
      <c r="D4" s="5">
        <f>'dragon-skin-30'!D6</f>
        <v>170.49633333333333</v>
      </c>
      <c r="E4" s="5">
        <f>'dragon-skin-30'!E6</f>
        <v>185.41466666666668</v>
      </c>
      <c r="F4" s="5">
        <f>'dragon-skin-30'!F6</f>
        <v>198.69366666666664</v>
      </c>
      <c r="G4" s="2">
        <f>'dragon-skin-30'!G6</f>
        <v>77.360333333333344</v>
      </c>
      <c r="H4" s="2">
        <f>'dragon-skin-30'!H6</f>
        <v>110.99933333333333</v>
      </c>
      <c r="I4" s="2">
        <f>'dragon-skin-30'!I6</f>
        <v>126.33666666666666</v>
      </c>
      <c r="J4" s="2">
        <f>'dragon-skin-30'!J6</f>
        <v>146.57300000000001</v>
      </c>
      <c r="K4" s="2">
        <f>'dragon-skin-30'!K6</f>
        <v>157.63200000000001</v>
      </c>
    </row>
    <row r="5" spans="1:11" x14ac:dyDescent="0.2">
      <c r="A5" t="str">
        <f>'dragon-skin-10'!A6</f>
        <v>Dragon Skin 10 Avg</v>
      </c>
      <c r="B5" s="5">
        <f>'dragon-skin-10'!B6</f>
        <v>113.23</v>
      </c>
      <c r="C5" s="5">
        <f>'dragon-skin-10'!C6</f>
        <v>144.02633333333333</v>
      </c>
      <c r="D5" s="5">
        <f>'dragon-skin-10'!D6</f>
        <v>178.09766666666667</v>
      </c>
      <c r="E5" s="5">
        <f>'dragon-skin-10'!E6</f>
        <v>205.48633333333331</v>
      </c>
      <c r="F5" s="5">
        <f>'dragon-skin-10'!F6</f>
        <v>221.39766666666665</v>
      </c>
      <c r="G5" s="2">
        <f>'dragon-skin-10'!G6</f>
        <v>82.810333333333332</v>
      </c>
      <c r="H5" s="2">
        <f>'dragon-skin-10'!H6</f>
        <v>119.25366666666667</v>
      </c>
      <c r="I5" s="2">
        <f>'dragon-skin-10'!I6</f>
        <v>134.50200000000001</v>
      </c>
      <c r="J5" s="2">
        <f>'dragon-skin-10'!J6</f>
        <v>149.98133333333337</v>
      </c>
      <c r="K5" s="2">
        <f>'dragon-skin-10'!K6</f>
        <v>174.65599999999998</v>
      </c>
    </row>
    <row r="6" spans="1:11" x14ac:dyDescent="0.2">
      <c r="A6" t="str">
        <f>'ecoflex-50'!A6</f>
        <v>Ecoflex 50 Avg</v>
      </c>
      <c r="B6" s="5">
        <f>'ecoflex-50'!B6</f>
        <v>118.95733333333334</v>
      </c>
      <c r="C6" s="5">
        <f>'ecoflex-50'!C6</f>
        <v>159.96699999999998</v>
      </c>
      <c r="D6" s="5">
        <f>'ecoflex-50'!D6</f>
        <v>193.91833333333332</v>
      </c>
      <c r="E6" s="5">
        <f>'ecoflex-50'!E6</f>
        <v>224.43133333333333</v>
      </c>
      <c r="F6" s="5">
        <f>'ecoflex-50'!F6</f>
        <v>242.20333333333335</v>
      </c>
      <c r="G6" s="2">
        <f>'ecoflex-50'!G6</f>
        <v>95.588333333333324</v>
      </c>
      <c r="H6" s="2">
        <f>'ecoflex-50'!H6</f>
        <v>116.41066666666667</v>
      </c>
      <c r="I6" s="2">
        <f>'ecoflex-50'!I6</f>
        <v>154.60266666666666</v>
      </c>
      <c r="J6" s="2">
        <f>'ecoflex-50'!J6</f>
        <v>175.67700000000002</v>
      </c>
      <c r="K6" s="2">
        <f>'ecoflex-50'!K6</f>
        <v>182.68933333333334</v>
      </c>
    </row>
    <row r="7" spans="1:11" x14ac:dyDescent="0.2">
      <c r="A7" t="str">
        <f>'ecoflex-30'!A6</f>
        <v>Ecoflex 30 Avg</v>
      </c>
      <c r="B7" s="5">
        <f>'ecoflex-30'!B6</f>
        <v>125.85266666666666</v>
      </c>
      <c r="C7" s="5">
        <f>'ecoflex-30'!C6</f>
        <v>150.86366666666666</v>
      </c>
      <c r="D7" s="5">
        <f>'ecoflex-30'!D6</f>
        <v>195.14933333333337</v>
      </c>
      <c r="E7" s="5">
        <f>'ecoflex-30'!E6</f>
        <v>235.12699999999998</v>
      </c>
      <c r="F7" s="5">
        <f>'ecoflex-30'!F6</f>
        <v>271.28666666666663</v>
      </c>
      <c r="G7" s="2">
        <f>'ecoflex-30'!G6</f>
        <v>98.555333333333337</v>
      </c>
      <c r="H7" s="2">
        <f>'ecoflex-30'!H6</f>
        <v>128.15266666666668</v>
      </c>
      <c r="I7" s="2">
        <f>'ecoflex-30'!I6</f>
        <v>158.01900000000001</v>
      </c>
      <c r="J7" s="2">
        <f>'ecoflex-30'!J6</f>
        <v>180.76533333333336</v>
      </c>
      <c r="K7" s="2">
        <f>'ecoflex-30'!K6</f>
        <v>201.60566666666668</v>
      </c>
    </row>
    <row r="8" spans="1:11" x14ac:dyDescent="0.2">
      <c r="A8" t="s">
        <v>16</v>
      </c>
      <c r="B8" s="5">
        <f>'DS30-EF30'!B6</f>
        <v>119.10700000000001</v>
      </c>
      <c r="C8" s="5">
        <f>'DS30-EF30'!C6</f>
        <v>149.63766666666666</v>
      </c>
      <c r="D8" s="5">
        <f>'DS30-EF30'!D6</f>
        <v>186.70500000000001</v>
      </c>
      <c r="E8" s="5">
        <f>'DS30-EF30'!E6</f>
        <v>209.94433333333333</v>
      </c>
      <c r="F8" s="5">
        <f>'DS30-EF30'!F6</f>
        <v>236.70666666666668</v>
      </c>
      <c r="G8" s="2">
        <f>'DS30-EF30'!G6</f>
        <v>67.774999999999991</v>
      </c>
      <c r="H8" s="2">
        <f>'DS30-EF30'!H6</f>
        <v>98.449333333333342</v>
      </c>
      <c r="I8" s="2">
        <f>'DS30-EF30'!I6</f>
        <v>125.23666666666668</v>
      </c>
      <c r="J8" s="2">
        <f>'DS30-EF30'!J6</f>
        <v>138.78066666666666</v>
      </c>
      <c r="K8" s="2">
        <f>'DS30-EF30'!K6</f>
        <v>148.61500000000001</v>
      </c>
    </row>
    <row r="9" spans="1:11" x14ac:dyDescent="0.2">
      <c r="A9" t="s">
        <v>24</v>
      </c>
      <c r="B9" s="5">
        <f>'DS30-EF50'!B6</f>
        <v>121.14</v>
      </c>
      <c r="C9" s="5">
        <f>'DS30-EF50'!C6</f>
        <v>152.75666666666666</v>
      </c>
      <c r="D9" s="5">
        <f>'DS30-EF50'!D6</f>
        <v>184.67200000000003</v>
      </c>
      <c r="E9" s="5">
        <f>'DS30-EF50'!E6</f>
        <v>205.07233333333332</v>
      </c>
      <c r="F9" s="5">
        <f>'DS30-EF50'!F6</f>
        <v>227.54066666666668</v>
      </c>
      <c r="G9" s="2">
        <f>'DS30-EF50'!G6</f>
        <v>74.804666666666662</v>
      </c>
      <c r="H9" s="2">
        <f>'DS30-EF50'!H6</f>
        <v>98.271999999999991</v>
      </c>
      <c r="I9" s="2">
        <f>'DS30-EF50'!I6</f>
        <v>128.73333333333332</v>
      </c>
      <c r="J9" s="2">
        <f>'DS30-EF50'!J6</f>
        <v>138.46133333333333</v>
      </c>
      <c r="K9" s="2">
        <f>'DS30-EF50'!K6</f>
        <v>148.899</v>
      </c>
    </row>
    <row r="10" spans="1:11" x14ac:dyDescent="0.2">
      <c r="A10" t="s">
        <v>25</v>
      </c>
      <c r="B10" s="5">
        <f>'EF50-DS30'!B6</f>
        <v>122.25933333333332</v>
      </c>
      <c r="C10" s="5">
        <f>'EF50-DS30'!C6</f>
        <v>166.22400000000002</v>
      </c>
      <c r="D10" s="5">
        <f>'EF50-DS30'!D6</f>
        <v>197.19899999999998</v>
      </c>
      <c r="E10" s="5">
        <f>'EF50-DS30'!E6</f>
        <v>231.76066666666665</v>
      </c>
      <c r="F10" s="5">
        <f>'EF50-DS30'!F6</f>
        <v>246.28433333333331</v>
      </c>
      <c r="G10" s="2">
        <f>'EF50-DS30'!G6</f>
        <v>86.325333333333333</v>
      </c>
      <c r="H10" s="2">
        <f>'EF50-DS30'!H6</f>
        <v>111.40766666666667</v>
      </c>
      <c r="I10" s="2">
        <f>'EF50-DS30'!I6</f>
        <v>146.64466666666667</v>
      </c>
      <c r="J10" s="2">
        <f>'EF50-DS30'!J6</f>
        <v>160.75700000000003</v>
      </c>
      <c r="K10" s="2">
        <f>'EF50-DS30'!K6</f>
        <v>176.44933333333333</v>
      </c>
    </row>
    <row r="12" spans="1:11" x14ac:dyDescent="0.2">
      <c r="A12" t="s">
        <v>39</v>
      </c>
      <c r="B12" s="4" t="s">
        <v>42</v>
      </c>
      <c r="C12" s="4"/>
      <c r="D12" s="4"/>
      <c r="E12" s="4"/>
      <c r="F12" s="4"/>
      <c r="G12" s="3" t="s">
        <v>43</v>
      </c>
      <c r="H12" s="3"/>
      <c r="I12" s="3"/>
      <c r="J12" s="3"/>
      <c r="K12" s="3"/>
    </row>
    <row r="13" spans="1:11" x14ac:dyDescent="0.2">
      <c r="A13" t="s">
        <v>41</v>
      </c>
      <c r="B13" s="5">
        <v>0.5</v>
      </c>
      <c r="C13" s="5">
        <v>1</v>
      </c>
      <c r="D13" s="5">
        <v>2</v>
      </c>
      <c r="E13" s="5">
        <v>3</v>
      </c>
      <c r="F13" s="5">
        <v>4</v>
      </c>
      <c r="G13" s="2">
        <v>0.5</v>
      </c>
      <c r="H13" s="2">
        <v>1</v>
      </c>
      <c r="I13" s="2">
        <v>2</v>
      </c>
      <c r="J13" s="2">
        <v>3</v>
      </c>
      <c r="K13" s="2">
        <v>4</v>
      </c>
    </row>
    <row r="14" spans="1:11" x14ac:dyDescent="0.2">
      <c r="A14" s="1" t="s">
        <v>3</v>
      </c>
      <c r="B14" s="5">
        <f>'tough-pla'!B7</f>
        <v>4.0643796984697804</v>
      </c>
      <c r="C14" s="5">
        <f>'tough-pla'!C7</f>
        <v>4.3344722093160648</v>
      </c>
      <c r="D14" s="5">
        <f>'tough-pla'!D7</f>
        <v>6.917700219967128</v>
      </c>
      <c r="E14" s="5">
        <f>'tough-pla'!E7</f>
        <v>4.8746430980466133</v>
      </c>
      <c r="F14" s="5">
        <f>'tough-pla'!F7</f>
        <v>3.645515647111309</v>
      </c>
      <c r="G14" s="2">
        <f>'tough-pla'!G7</f>
        <v>15.543622775916848</v>
      </c>
      <c r="H14" s="2">
        <f>'tough-pla'!H7</f>
        <v>16.767465202985665</v>
      </c>
      <c r="I14" s="2">
        <f>'tough-pla'!I7</f>
        <v>5.530523513496111</v>
      </c>
      <c r="J14" s="2">
        <f>'tough-pla'!J7</f>
        <v>2.1925061003335937</v>
      </c>
      <c r="K14" s="2">
        <f>'tough-pla'!K7</f>
        <v>0.96585782252531216</v>
      </c>
    </row>
    <row r="15" spans="1:11" x14ac:dyDescent="0.2">
      <c r="A15" s="1" t="s">
        <v>32</v>
      </c>
      <c r="B15" s="5">
        <f>'dragon-skin-30'!B7</f>
        <v>5.2963976436819804</v>
      </c>
      <c r="C15" s="5">
        <f>'dragon-skin-30'!C7</f>
        <v>1.0754199179855313</v>
      </c>
      <c r="D15" s="5">
        <f>'dragon-skin-30'!D7</f>
        <v>11.667374740417547</v>
      </c>
      <c r="E15" s="5">
        <f>'dragon-skin-30'!E7</f>
        <v>17.918677136812683</v>
      </c>
      <c r="F15" s="5">
        <f>'dragon-skin-30'!F7</f>
        <v>16.988263193550225</v>
      </c>
      <c r="G15" s="2">
        <f>'dragon-skin-30'!G7</f>
        <v>3.6643223566347576</v>
      </c>
      <c r="H15" s="2">
        <f>'dragon-skin-30'!H7</f>
        <v>6.6334396306390966</v>
      </c>
      <c r="I15" s="2">
        <f>'dragon-skin-30'!I7</f>
        <v>2.8290163190291695</v>
      </c>
      <c r="J15" s="2">
        <f>'dragon-skin-30'!J7</f>
        <v>8.5231189713625373</v>
      </c>
      <c r="K15" s="2">
        <f>'dragon-skin-30'!K7</f>
        <v>9.9545383117450577</v>
      </c>
    </row>
    <row r="16" spans="1:11" x14ac:dyDescent="0.2">
      <c r="A16" s="1" t="s">
        <v>7</v>
      </c>
      <c r="B16" s="5">
        <f>'dragon-skin-10'!B7</f>
        <v>4.5210958848491609</v>
      </c>
      <c r="C16" s="5">
        <f>'dragon-skin-10'!C7</f>
        <v>7.0726696751179707</v>
      </c>
      <c r="D16" s="5">
        <f>'dragon-skin-10'!D7</f>
        <v>4.8763589217092322</v>
      </c>
      <c r="E16" s="5">
        <f>'dragon-skin-10'!E7</f>
        <v>4.8665816887558062</v>
      </c>
      <c r="F16" s="5">
        <f>'dragon-skin-10'!F7</f>
        <v>10.201932774397861</v>
      </c>
      <c r="G16" s="2">
        <f>'dragon-skin-10'!G7</f>
        <v>4.1487585291666917</v>
      </c>
      <c r="H16" s="2">
        <f>'dragon-skin-10'!H7</f>
        <v>1.6022485242100695</v>
      </c>
      <c r="I16" s="2">
        <f>'dragon-skin-10'!I7</f>
        <v>8.451540628784791</v>
      </c>
      <c r="J16" s="2">
        <f>'dragon-skin-10'!J7</f>
        <v>10.971258192811494</v>
      </c>
      <c r="K16" s="2">
        <f>'dragon-skin-10'!K7</f>
        <v>6.0554022987742098</v>
      </c>
    </row>
    <row r="17" spans="1:11" x14ac:dyDescent="0.2">
      <c r="A17" s="1" t="s">
        <v>11</v>
      </c>
      <c r="B17" s="5">
        <f>'ecoflex-50'!B7</f>
        <v>5.3503478703102365</v>
      </c>
      <c r="C17" s="5">
        <f>'ecoflex-50'!C7</f>
        <v>6.5394333087814243</v>
      </c>
      <c r="D17" s="5">
        <f>'ecoflex-50'!D7</f>
        <v>7.6467981752713481</v>
      </c>
      <c r="E17" s="5">
        <f>'ecoflex-50'!E7</f>
        <v>14.722228816770016</v>
      </c>
      <c r="F17" s="5">
        <f>'ecoflex-50'!F7</f>
        <v>7.8812673050299082</v>
      </c>
      <c r="G17" s="2">
        <f>'ecoflex-50'!G7</f>
        <v>10.347193548655273</v>
      </c>
      <c r="H17" s="2">
        <f>'ecoflex-50'!H7</f>
        <v>5.1555703208600825</v>
      </c>
      <c r="I17" s="2">
        <f>'ecoflex-50'!I7</f>
        <v>4.0647756805675446</v>
      </c>
      <c r="J17" s="2">
        <f>'ecoflex-50'!J7</f>
        <v>1.1113698754240133</v>
      </c>
      <c r="K17" s="2">
        <f>'ecoflex-50'!K7</f>
        <v>1.2948823627393078</v>
      </c>
    </row>
    <row r="18" spans="1:11" x14ac:dyDescent="0.2">
      <c r="A18" s="1" t="s">
        <v>15</v>
      </c>
      <c r="B18" s="5">
        <f>'ecoflex-30'!B7</f>
        <v>6.4624605479131061</v>
      </c>
      <c r="C18" s="5">
        <f>'ecoflex-30'!C7</f>
        <v>3.8550089926397364</v>
      </c>
      <c r="D18" s="5">
        <f>'ecoflex-30'!D7</f>
        <v>2.8433364790916542</v>
      </c>
      <c r="E18" s="5">
        <f>'ecoflex-30'!E7</f>
        <v>5.8500180341602386</v>
      </c>
      <c r="F18" s="5">
        <f>'ecoflex-30'!F7</f>
        <v>2.7473924607404152</v>
      </c>
      <c r="G18" s="2">
        <f>'ecoflex-30'!G7</f>
        <v>1.2191605035159816</v>
      </c>
      <c r="H18" s="2">
        <f>'ecoflex-30'!H7</f>
        <v>5.7095586811358148</v>
      </c>
      <c r="I18" s="2">
        <f>'ecoflex-30'!I7</f>
        <v>1.5259367614681814</v>
      </c>
      <c r="J18" s="2">
        <f>'ecoflex-30'!J7</f>
        <v>2.3469602325845575</v>
      </c>
      <c r="K18" s="2">
        <f>'ecoflex-30'!K7</f>
        <v>1.6631645538951707</v>
      </c>
    </row>
    <row r="19" spans="1:11" x14ac:dyDescent="0.2">
      <c r="A19" s="1" t="s">
        <v>16</v>
      </c>
      <c r="B19" s="5">
        <f>'DS30-EF30'!B7</f>
        <v>12.420898155930594</v>
      </c>
      <c r="C19" s="5">
        <f>'DS30-EF30'!C7</f>
        <v>3.1875508361959324</v>
      </c>
      <c r="D19" s="5">
        <f>'DS30-EF30'!D7</f>
        <v>0.81624322355532997</v>
      </c>
      <c r="E19" s="5">
        <f>'DS30-EF30'!E7</f>
        <v>7.2239414680168421</v>
      </c>
      <c r="F19" s="5">
        <f>'DS30-EF30'!F7</f>
        <v>6.7259641935809764</v>
      </c>
      <c r="G19" s="2">
        <f>'DS30-EF30'!G7</f>
        <v>3.0914469104288353</v>
      </c>
      <c r="H19" s="2">
        <f>'DS30-EF30'!H7</f>
        <v>2.5016203415653036</v>
      </c>
      <c r="I19" s="2">
        <f>'DS30-EF30'!I7</f>
        <v>7.1878858041383298</v>
      </c>
      <c r="J19" s="2">
        <f>'DS30-EF30'!J7</f>
        <v>3.0789615673686677</v>
      </c>
      <c r="K19" s="2">
        <f>'DS30-EF30'!K7</f>
        <v>4.558415185127382</v>
      </c>
    </row>
    <row r="20" spans="1:11" x14ac:dyDescent="0.2">
      <c r="A20" s="1" t="s">
        <v>24</v>
      </c>
      <c r="B20" s="5">
        <f>'DS30-EF50'!B7</f>
        <v>6.184931365827758</v>
      </c>
      <c r="C20" s="5">
        <f>'DS30-EF50'!C7</f>
        <v>3.371700807208923</v>
      </c>
      <c r="D20" s="5">
        <f>'DS30-EF50'!D7</f>
        <v>5.3391168745402089</v>
      </c>
      <c r="E20" s="5">
        <f>'DS30-EF50'!E7</f>
        <v>3.5666797351785391</v>
      </c>
      <c r="F20" s="5">
        <f>'DS30-EF50'!F7</f>
        <v>4.6810067649313787</v>
      </c>
      <c r="G20" s="2">
        <f>'DS30-EF50'!G7</f>
        <v>2.85854881597872</v>
      </c>
      <c r="H20" s="2">
        <f>'DS30-EF50'!H7</f>
        <v>6.4593806978687933</v>
      </c>
      <c r="I20" s="2">
        <f>'DS30-EF50'!I7</f>
        <v>6.4438415819550823</v>
      </c>
      <c r="J20" s="2">
        <f>'DS30-EF50'!J7</f>
        <v>1.8227271691982225</v>
      </c>
      <c r="K20" s="2">
        <f>'DS30-EF50'!K7</f>
        <v>8.3344067575322924</v>
      </c>
    </row>
    <row r="21" spans="1:11" x14ac:dyDescent="0.2">
      <c r="A21" s="1" t="s">
        <v>25</v>
      </c>
      <c r="B21" s="5">
        <f>'EF50-DS30'!B7</f>
        <v>6.8289039628137438</v>
      </c>
      <c r="C21" s="5">
        <f>'EF50-DS30'!C7</f>
        <v>4.8428129222591227</v>
      </c>
      <c r="D21" s="5">
        <f>'EF50-DS30'!D7</f>
        <v>5.4036294284489861</v>
      </c>
      <c r="E21" s="5">
        <f>'EF50-DS30'!E7</f>
        <v>1.7667700284228591</v>
      </c>
      <c r="F21" s="5">
        <f>'EF50-DS30'!F7</f>
        <v>0.74957143310916696</v>
      </c>
      <c r="G21" s="2">
        <f>'EF50-DS30'!G7</f>
        <v>5.8360368687434896</v>
      </c>
      <c r="H21" s="2">
        <f>'EF50-DS30'!H7</f>
        <v>7.0149926823435349</v>
      </c>
      <c r="I21" s="2">
        <f>'EF50-DS30'!I7</f>
        <v>4.187169131207062</v>
      </c>
      <c r="J21" s="2">
        <f>'EF50-DS30'!J7</f>
        <v>9.98300555944952</v>
      </c>
      <c r="K21" s="2">
        <f>'EF50-DS30'!K7</f>
        <v>3.6790126845844675</v>
      </c>
    </row>
  </sheetData>
  <mergeCells count="4">
    <mergeCell ref="B1:F1"/>
    <mergeCell ref="G1:K1"/>
    <mergeCell ref="B12:F12"/>
    <mergeCell ref="G12:K1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tough-pla</vt:lpstr>
      <vt:lpstr>dragon-skin-30</vt:lpstr>
      <vt:lpstr>dragon-skin-10</vt:lpstr>
      <vt:lpstr>ecoflex-50</vt:lpstr>
      <vt:lpstr>ecoflex-30</vt:lpstr>
      <vt:lpstr>DS30-EF30</vt:lpstr>
      <vt:lpstr>DS30-EF50</vt:lpstr>
      <vt:lpstr>EF50-DS30</vt:lpstr>
      <vt:lpstr>All-Avg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2023-02-19T18:07:05Z</dcterms:created>
  <dcterms:modified xsi:type="dcterms:W3CDTF">2023-11-20T09:02:18Z</dcterms:modified>
</cp:coreProperties>
</file>