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<sst xmlns="http://schemas.openxmlformats.org/spreadsheetml/2006/main" count="106" uniqueCount="56">
  <si>
    <t>Prediction of Wine Quality using ML Algorithms</t>
  </si>
  <si>
    <t>Result Analysis</t>
  </si>
  <si>
    <t>for Red Wine</t>
  </si>
  <si>
    <t>By - Vaibhav Kesarwani (1901212)</t>
  </si>
  <si>
    <t>Did K-Fold Cross Validation (K=5) on 3 Models.</t>
  </si>
  <si>
    <t>Analysis for each models are given below.</t>
  </si>
  <si>
    <t>Logistic Regression Analysis:</t>
  </si>
  <si>
    <t>Overall-Result</t>
  </si>
  <si>
    <t>Class 0</t>
  </si>
  <si>
    <t>Class 1</t>
  </si>
  <si>
    <t>Confusion Matrix</t>
  </si>
  <si>
    <t>Train Accuracy</t>
  </si>
  <si>
    <t>Test Accuracy</t>
  </si>
  <si>
    <t>Precision</t>
  </si>
  <si>
    <t>Recall</t>
  </si>
  <si>
    <t>Accuracy</t>
  </si>
  <si>
    <t>Fold 1</t>
  </si>
  <si>
    <t>[[265 14] [ 26 15]]</t>
  </si>
  <si>
    <t>Fold 2</t>
  </si>
  <si>
    <t>[[271 8] [ 28 13]]</t>
  </si>
  <si>
    <t>Fold 3</t>
  </si>
  <si>
    <t>[[271 6] [ 34 9]]</t>
  </si>
  <si>
    <t>Fold 4</t>
  </si>
  <si>
    <t>[[265 8] [ 29 18]]</t>
  </si>
  <si>
    <t>Fold 5</t>
  </si>
  <si>
    <t>[[264 10] [ 35 10]]</t>
  </si>
  <si>
    <t>Total</t>
  </si>
  <si>
    <t>Average</t>
  </si>
  <si>
    <t>Single Perceptron Analysis:</t>
  </si>
  <si>
    <t>[[233 46] [ 15 26]]</t>
  </si>
  <si>
    <t>[[232 47] [ 26 15]]</t>
  </si>
  <si>
    <t>[[247 30] [ 28 15]]</t>
  </si>
  <si>
    <t>[[234 39] [ 29 18]]</t>
  </si>
  <si>
    <t>[[250 24] [ 33 12]]</t>
  </si>
  <si>
    <t>MultiLayer Perceptron(MLP) Analysis:</t>
  </si>
  <si>
    <t>[[264 15] [ 25 16]]</t>
  </si>
  <si>
    <t>[[271 8] [ 27 14]]</t>
  </si>
  <si>
    <t>[[262 11] [ 25 22]]</t>
  </si>
  <si>
    <t>[[264 10] [ 36 9]]</t>
  </si>
  <si>
    <t>Confusion Matrix :</t>
  </si>
  <si>
    <t>Hyperparameter Tuning :</t>
  </si>
  <si>
    <t>Done the hyperparameter tuning using GridSearchCV and found the best hyperparameters.</t>
  </si>
  <si>
    <t>We get the below output after Hyperparameter tuning.</t>
  </si>
  <si>
    <t>Logistic Regression</t>
  </si>
  <si>
    <t>Single Perceptron</t>
  </si>
  <si>
    <t>MLP</t>
  </si>
  <si>
    <t>Splitted the Dataset in Train-Validation-Test set (50%-30%-20%)</t>
  </si>
  <si>
    <t>Checked the accuracy on this Test set</t>
  </si>
  <si>
    <t>Accuracy from train-valid-test split</t>
  </si>
  <si>
    <t>MultiLayer Perceptron</t>
  </si>
  <si>
    <t>Among all the 3 Models we have used that is :</t>
  </si>
  <si>
    <t>1) Logistic Regression</t>
  </si>
  <si>
    <t>2) Single Perceptron</t>
  </si>
  <si>
    <t>3) MultiLayer Perceptron</t>
  </si>
  <si>
    <t>Best Accuracy is given by Multilayer Perceptron.</t>
  </si>
  <si>
    <t>Accuracy -&gt; 87.8125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</si>
</sst>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2.0"/>
      <color theme="1"/>
      <name val="Comic Sans MS"/>
    </font>
    <font>
      <b/>
      <sz val="30.0"/>
      <color rgb="FF980000"/>
      <name val="Comic Sans MS"/>
    </font>
    <font>
      <b/>
      <sz val="12.0"/>
      <color theme="1"/>
      <name val="Comic Sans MS"/>
    </font>
    <font>
      <b/>
      <sz val="28.0"/>
      <color theme="1"/>
      <name val="Comic Sans MS"/>
    </font>
    <font>
      <sz val="12.0"/>
      <color theme="4"/>
      <name val="Comic Sans MS"/>
    </font>
    <font>
      <b/>
      <sz val="18.0"/>
      <color theme="1"/>
      <name val="Comic Sans MS"/>
    </font>
    <font>
      <sz val="12.0"/>
      <color rgb="FF212121"/>
      <name val="Comic Sans MS"/>
    </font>
    <font>
      <sz val="18.0"/>
      <color theme="1"/>
      <name val="Comic Sans MS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Font="1"/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2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10" fontId="9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3" fontId="1" numFmtId="0" xfId="0" applyAlignment="1" applyFill="1" applyFont="1">
      <alignment vertical="bottom"/>
    </xf>
    <xf borderId="0" fillId="13" fontId="1" numFmtId="0" xfId="0" applyAlignment="1" applyFont="1">
      <alignment readingOrder="0"/>
    </xf>
    <xf borderId="0" fillId="10" fontId="9" numFmtId="0" xfId="0" applyAlignment="1" applyFont="1">
      <alignment vertical="bottom"/>
    </xf>
    <xf borderId="0" fillId="13" fontId="9" numFmtId="0" xfId="0" applyAlignment="1" applyFont="1">
      <alignment vertical="bottom"/>
    </xf>
    <xf borderId="0" fillId="13" fontId="1" numFmtId="0" xfId="0" applyFont="1"/>
    <xf borderId="0" fillId="10" fontId="1" numFmtId="0" xfId="0" applyAlignment="1" applyFont="1">
      <alignment horizontal="right" readingOrder="0" vertical="bottom"/>
    </xf>
    <xf borderId="0" fillId="10" fontId="1" numFmtId="0" xfId="0" applyAlignment="1" applyFont="1">
      <alignment readingOrder="0" vertical="bottom"/>
    </xf>
    <xf borderId="0" fillId="14" fontId="1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14" fontId="9" numFmtId="0" xfId="0" applyAlignment="1" applyFont="1">
      <alignment vertical="bottom"/>
    </xf>
    <xf borderId="0" fillId="14" fontId="1" numFmtId="0" xfId="0" applyAlignment="1" applyFont="1">
      <alignment readingOrder="0" vertical="bottom"/>
    </xf>
    <xf borderId="0" fillId="14" fontId="9" numFmtId="0" xfId="0" applyAlignment="1" applyFont="1">
      <alignment vertical="bottom"/>
    </xf>
    <xf borderId="1" fillId="14" fontId="1" numFmtId="0" xfId="0" applyAlignment="1" applyBorder="1" applyFont="1">
      <alignment shrinkToFit="0" vertical="bottom" wrapText="0"/>
    </xf>
    <xf borderId="1" fillId="14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MLP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Sheet1!$B$48:$B$50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Sheet1!$A$51:$A$55</c:f>
            </c:strRef>
          </c:cat>
          <c:val>
            <c:numRef>
              <c:f>Sheet1!$B$51:$B$55</c:f>
              <c:numCache/>
            </c:numRef>
          </c:val>
        </c:ser>
        <c:ser>
          <c:idx val="1"/>
          <c:order val="1"/>
          <c:tx>
            <c:strRef>
              <c:f>Sheet1!$C$48:$C$50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Sheet1!$A$51:$A$55</c:f>
            </c:strRef>
          </c:cat>
          <c:val>
            <c:numRef>
              <c:f>Sheet1!$C$51:$C$55</c:f>
              <c:numCache/>
            </c:numRef>
          </c:val>
        </c:ser>
        <c:ser>
          <c:idx val="2"/>
          <c:order val="2"/>
          <c:tx>
            <c:strRef>
              <c:f>Sheet1!$D$48:$D$50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Sheet1!$A$51:$A$55</c:f>
            </c:strRef>
          </c:cat>
          <c:val>
            <c:numRef>
              <c:f>Sheet1!$D$51:$D$55</c:f>
              <c:numCache/>
            </c:numRef>
          </c:val>
        </c:ser>
        <c:ser>
          <c:idx val="3"/>
          <c:order val="3"/>
          <c:tx>
            <c:strRef>
              <c:f>Sheet1!$E$48:$E$50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Sheet1!$A$51:$A$55</c:f>
            </c:strRef>
          </c:cat>
          <c:val>
            <c:numRef>
              <c:f>Sheet1!$E$51:$E$55</c:f>
              <c:numCache/>
            </c:numRef>
          </c:val>
        </c:ser>
        <c:axId val="392336692"/>
        <c:axId val="1466565447"/>
      </c:barChart>
      <c:catAx>
        <c:axId val="39233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565447"/>
      </c:catAx>
      <c:valAx>
        <c:axId val="146656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336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Perceptron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Sheet1!$B$31:$B$33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Sheet1!$A$34:$A$38</c:f>
            </c:strRef>
          </c:cat>
          <c:val>
            <c:numRef>
              <c:f>Sheet1!$B$34:$B$38</c:f>
              <c:numCache/>
            </c:numRef>
          </c:val>
        </c:ser>
        <c:ser>
          <c:idx val="1"/>
          <c:order val="1"/>
          <c:tx>
            <c:strRef>
              <c:f>Sheet1!$C$31:$C$33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Sheet1!$A$34:$A$38</c:f>
            </c:strRef>
          </c:cat>
          <c:val>
            <c:numRef>
              <c:f>Sheet1!$C$34:$C$38</c:f>
              <c:numCache/>
            </c:numRef>
          </c:val>
        </c:ser>
        <c:ser>
          <c:idx val="2"/>
          <c:order val="2"/>
          <c:tx>
            <c:strRef>
              <c:f>Sheet1!$D$31:$D$33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Sheet1!$A$34:$A$38</c:f>
            </c:strRef>
          </c:cat>
          <c:val>
            <c:numRef>
              <c:f>Sheet1!$D$34:$D$38</c:f>
              <c:numCache/>
            </c:numRef>
          </c:val>
        </c:ser>
        <c:ser>
          <c:idx val="3"/>
          <c:order val="3"/>
          <c:tx>
            <c:strRef>
              <c:f>Sheet1!$E$31:$E$33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Sheet1!$A$34:$A$38</c:f>
            </c:strRef>
          </c:cat>
          <c:val>
            <c:numRef>
              <c:f>Sheet1!$E$34:$E$38</c:f>
              <c:numCache/>
            </c:numRef>
          </c:val>
        </c:ser>
        <c:axId val="1348798288"/>
        <c:axId val="1342497389"/>
      </c:barChart>
      <c:catAx>
        <c:axId val="134879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497389"/>
      </c:catAx>
      <c:valAx>
        <c:axId val="1342497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798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Logistic Regression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Sheet1!$B$14:$B$16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Sheet1!$A$17:$A$21</c:f>
            </c:strRef>
          </c:cat>
          <c:val>
            <c:numRef>
              <c:f>Sheet1!$B$17:$B$21</c:f>
              <c:numCache/>
            </c:numRef>
          </c:val>
        </c:ser>
        <c:ser>
          <c:idx val="1"/>
          <c:order val="1"/>
          <c:tx>
            <c:strRef>
              <c:f>Sheet1!$C$14:$C$16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Sheet1!$A$17:$A$21</c:f>
            </c:strRef>
          </c:cat>
          <c:val>
            <c:numRef>
              <c:f>Sheet1!$C$17:$C$21</c:f>
              <c:numCache/>
            </c:numRef>
          </c:val>
        </c:ser>
        <c:ser>
          <c:idx val="2"/>
          <c:order val="2"/>
          <c:tx>
            <c:strRef>
              <c:f>Sheet1!$D$14:$D$16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Sheet1!$A$17:$A$21</c:f>
            </c:strRef>
          </c:cat>
          <c:val>
            <c:numRef>
              <c:f>Sheet1!$D$17:$D$21</c:f>
              <c:numCache/>
            </c:numRef>
          </c:val>
        </c:ser>
        <c:ser>
          <c:idx val="3"/>
          <c:order val="3"/>
          <c:tx>
            <c:strRef>
              <c:f>Sheet1!$E$14:$E$16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Sheet1!$A$17:$A$21</c:f>
            </c:strRef>
          </c:cat>
          <c:val>
            <c:numRef>
              <c:f>Sheet1!$E$17:$E$21</c:f>
              <c:numCache/>
            </c:numRef>
          </c:val>
        </c:ser>
        <c:axId val="984387604"/>
        <c:axId val="60781770"/>
      </c:barChart>
      <c:catAx>
        <c:axId val="984387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1770"/>
      </c:catAx>
      <c:valAx>
        <c:axId val="60781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387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Sheet1!$A$140:$A$142</c:f>
            </c:strRef>
          </c:cat>
          <c:val>
            <c:numRef>
              <c:f>Sheet1!$B$140:$B$142</c:f>
              <c:numCache/>
            </c:numRef>
          </c:val>
        </c:ser>
        <c:ser>
          <c:idx val="1"/>
          <c:order val="1"/>
          <c:tx>
            <c:strRef>
              <c:f>Sheet1!$C$139</c:f>
            </c:strRef>
          </c:tx>
          <c:cat>
            <c:strRef>
              <c:f>Sheet1!$A$140:$A$142</c:f>
            </c:strRef>
          </c:cat>
          <c:val>
            <c:numRef>
              <c:f>Sheet1!$C$140:$C$142</c:f>
              <c:numCache/>
            </c:numRef>
          </c:val>
        </c:ser>
        <c:ser>
          <c:idx val="2"/>
          <c:order val="2"/>
          <c:tx>
            <c:strRef>
              <c:f>Sheet1!$D$139</c:f>
            </c:strRef>
          </c:tx>
          <c:cat>
            <c:strRef>
              <c:f>Sheet1!$A$140:$A$142</c:f>
            </c:strRef>
          </c:cat>
          <c:val>
            <c:numRef>
              <c:f>Sheet1!$D$140:$D$142</c:f>
              <c:numCache/>
            </c:numRef>
          </c:val>
        </c:ser>
        <c:ser>
          <c:idx val="3"/>
          <c:order val="3"/>
          <c:tx>
            <c:strRef>
              <c:f>Sheet1!$E$139</c:f>
            </c:strRef>
          </c:tx>
          <c:cat>
            <c:strRef>
              <c:f>Sheet1!$A$140:$A$142</c:f>
            </c:strRef>
          </c:cat>
          <c:val>
            <c:numRef>
              <c:f>Sheet1!$E$140:$E$142</c:f>
              <c:numCache/>
            </c:numRef>
          </c:val>
        </c:ser>
        <c:axId val="784227292"/>
        <c:axId val="1278358725"/>
      </c:barChart>
      <c:catAx>
        <c:axId val="78422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358725"/>
      </c:catAx>
      <c:valAx>
        <c:axId val="1278358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227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image" Target="../media/image6.png"/><Relationship Id="rId9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61</xdr:row>
      <xdr:rowOff>0</xdr:rowOff>
    </xdr:from>
    <xdr:ext cx="423862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1171575</xdr:colOff>
      <xdr:row>60</xdr:row>
      <xdr:rowOff>180975</xdr:rowOff>
    </xdr:from>
    <xdr:ext cx="430530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61</xdr:row>
      <xdr:rowOff>0</xdr:rowOff>
    </xdr:from>
    <xdr:ext cx="4238625" cy="261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742950</xdr:colOff>
      <xdr:row>143</xdr:row>
      <xdr:rowOff>104775</xdr:rowOff>
    </xdr:from>
    <xdr:ext cx="4667250" cy="2886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152400</xdr:colOff>
      <xdr:row>97</xdr:row>
      <xdr:rowOff>152400</xdr:rowOff>
    </xdr:from>
    <xdr:ext cx="7829550" cy="20669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109</xdr:row>
      <xdr:rowOff>123825</xdr:rowOff>
    </xdr:from>
    <xdr:ext cx="7791450" cy="18383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119</xdr:row>
      <xdr:rowOff>171450</xdr:rowOff>
    </xdr:from>
    <xdr:ext cx="7772400" cy="248602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485775</xdr:colOff>
      <xdr:row>79</xdr:row>
      <xdr:rowOff>19050</xdr:rowOff>
    </xdr:from>
    <xdr:ext cx="3476625" cy="21145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79</xdr:row>
      <xdr:rowOff>19050</xdr:rowOff>
    </xdr:from>
    <xdr:ext cx="3352800" cy="2114550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904875</xdr:colOff>
      <xdr:row>79</xdr:row>
      <xdr:rowOff>19050</xdr:rowOff>
    </xdr:from>
    <xdr:ext cx="3352800" cy="211455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18.29"/>
    <col customWidth="1" min="4" max="4" width="19.29"/>
    <col customWidth="1" min="5" max="5" width="17.14"/>
    <col customWidth="1" min="12" max="12" width="28.29"/>
  </cols>
  <sheetData>
    <row r="1">
      <c r="A1" s="1"/>
      <c r="B1" s="1"/>
      <c r="C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3"/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4" t="s"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5" t="s">
        <v>2</v>
      </c>
      <c r="H7" s="1"/>
      <c r="I7" s="1"/>
      <c r="J7" s="6" t="s">
        <v>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7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7" t="s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8" t="s">
        <v>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9"/>
      <c r="B14" s="10" t="s">
        <v>7</v>
      </c>
      <c r="F14" s="11" t="s">
        <v>8</v>
      </c>
      <c r="I14" s="12" t="s">
        <v>9</v>
      </c>
      <c r="L14" s="13" t="s">
        <v>10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B15" s="14" t="s">
        <v>11</v>
      </c>
      <c r="C15" s="14" t="s">
        <v>12</v>
      </c>
      <c r="D15" s="14" t="s">
        <v>13</v>
      </c>
      <c r="E15" s="14" t="s">
        <v>14</v>
      </c>
      <c r="F15" s="15" t="s">
        <v>15</v>
      </c>
      <c r="G15" s="15" t="s">
        <v>13</v>
      </c>
      <c r="H15" s="15" t="s">
        <v>14</v>
      </c>
      <c r="I15" s="16" t="s">
        <v>15</v>
      </c>
      <c r="J15" s="16" t="s">
        <v>13</v>
      </c>
      <c r="K15" s="16" t="s">
        <v>14</v>
      </c>
      <c r="L15" s="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8"/>
      <c r="B16" s="19"/>
      <c r="C16" s="19"/>
      <c r="D16" s="19"/>
      <c r="E16" s="19"/>
      <c r="F16" s="20"/>
      <c r="G16" s="20"/>
      <c r="H16" s="20"/>
      <c r="I16" s="21"/>
      <c r="J16" s="21"/>
      <c r="K16" s="21"/>
      <c r="L16" s="2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3" t="s">
        <v>16</v>
      </c>
      <c r="B17" s="24">
        <v>88.1157</v>
      </c>
      <c r="C17" s="24">
        <v>87.5</v>
      </c>
      <c r="D17" s="24">
        <v>86.025</v>
      </c>
      <c r="E17" s="24">
        <v>87.5</v>
      </c>
      <c r="F17" s="25">
        <v>94.982</v>
      </c>
      <c r="G17" s="25">
        <v>91.065</v>
      </c>
      <c r="H17" s="25">
        <v>94.982</v>
      </c>
      <c r="I17" s="26">
        <v>36.585</v>
      </c>
      <c r="J17" s="26">
        <v>51.724</v>
      </c>
      <c r="K17" s="26">
        <v>36.585</v>
      </c>
      <c r="L17" s="27" t="s">
        <v>17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3" t="s">
        <v>18</v>
      </c>
      <c r="B18" s="24">
        <v>87.7247</v>
      </c>
      <c r="C18" s="24">
        <v>88.75</v>
      </c>
      <c r="D18" s="24">
        <v>86.957</v>
      </c>
      <c r="E18" s="24">
        <v>88.75</v>
      </c>
      <c r="F18" s="25">
        <v>97.133</v>
      </c>
      <c r="G18" s="25">
        <v>90.635</v>
      </c>
      <c r="H18" s="25">
        <v>97.133</v>
      </c>
      <c r="I18" s="26">
        <v>31.707</v>
      </c>
      <c r="J18" s="26">
        <v>61.905</v>
      </c>
      <c r="K18" s="26">
        <v>31.707</v>
      </c>
      <c r="L18" s="27" t="s">
        <v>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3" t="s">
        <v>20</v>
      </c>
      <c r="B19" s="24">
        <v>88.5066</v>
      </c>
      <c r="C19" s="24">
        <v>87.5</v>
      </c>
      <c r="D19" s="24">
        <v>84.975</v>
      </c>
      <c r="E19" s="24">
        <v>87.5</v>
      </c>
      <c r="F19" s="25">
        <v>97.834</v>
      </c>
      <c r="G19" s="25">
        <v>88.852</v>
      </c>
      <c r="H19" s="25">
        <v>97.834</v>
      </c>
      <c r="I19" s="26">
        <v>20.93</v>
      </c>
      <c r="J19" s="26">
        <v>60.0</v>
      </c>
      <c r="K19" s="26">
        <v>20.93</v>
      </c>
      <c r="L19" s="27" t="s">
        <v>21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3" t="s">
        <v>22</v>
      </c>
      <c r="B20" s="24">
        <v>87.9593</v>
      </c>
      <c r="C20" s="24">
        <v>88.4375</v>
      </c>
      <c r="D20" s="24">
        <v>87.066</v>
      </c>
      <c r="E20" s="24">
        <v>88.438</v>
      </c>
      <c r="F20" s="25">
        <v>97.07</v>
      </c>
      <c r="G20" s="25">
        <v>90.136</v>
      </c>
      <c r="H20" s="25">
        <v>97.07</v>
      </c>
      <c r="I20" s="26">
        <v>38.298</v>
      </c>
      <c r="J20" s="26">
        <v>69.231</v>
      </c>
      <c r="K20" s="26">
        <v>38.298</v>
      </c>
      <c r="L20" s="27" t="s">
        <v>23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3" t="s">
        <v>24</v>
      </c>
      <c r="B21" s="24">
        <v>88.8281</v>
      </c>
      <c r="C21" s="24">
        <v>85.8934</v>
      </c>
      <c r="D21" s="24">
        <v>82.892</v>
      </c>
      <c r="E21" s="24">
        <v>85.893</v>
      </c>
      <c r="F21" s="25">
        <v>96.35</v>
      </c>
      <c r="G21" s="25">
        <v>88.294</v>
      </c>
      <c r="H21" s="25">
        <v>96.35</v>
      </c>
      <c r="I21" s="26">
        <v>22.222</v>
      </c>
      <c r="J21" s="26">
        <v>50.0</v>
      </c>
      <c r="K21" s="26">
        <v>22.222</v>
      </c>
      <c r="L21" s="27" t="s">
        <v>25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3"/>
      <c r="B22" s="19"/>
      <c r="C22" s="19"/>
      <c r="D22" s="19"/>
      <c r="E22" s="19"/>
      <c r="F22" s="20"/>
      <c r="G22" s="20"/>
      <c r="H22" s="20"/>
      <c r="I22" s="21"/>
      <c r="J22" s="21"/>
      <c r="K22" s="21"/>
      <c r="L22" s="2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3" t="s">
        <v>26</v>
      </c>
      <c r="B23" s="19">
        <f t="shared" ref="B23:K23" si="1">SUM(B17:B21)</f>
        <v>441.1344</v>
      </c>
      <c r="C23" s="19">
        <f t="shared" si="1"/>
        <v>438.0809</v>
      </c>
      <c r="D23" s="19">
        <f t="shared" si="1"/>
        <v>427.915</v>
      </c>
      <c r="E23" s="19">
        <f t="shared" si="1"/>
        <v>438.081</v>
      </c>
      <c r="F23" s="20">
        <f t="shared" si="1"/>
        <v>483.369</v>
      </c>
      <c r="G23" s="20">
        <f t="shared" si="1"/>
        <v>448.982</v>
      </c>
      <c r="H23" s="20">
        <f t="shared" si="1"/>
        <v>483.369</v>
      </c>
      <c r="I23" s="21">
        <f t="shared" si="1"/>
        <v>149.742</v>
      </c>
      <c r="J23" s="21">
        <f t="shared" si="1"/>
        <v>292.86</v>
      </c>
      <c r="K23" s="21">
        <f t="shared" si="1"/>
        <v>149.742</v>
      </c>
      <c r="L23" s="2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3" t="s">
        <v>27</v>
      </c>
      <c r="B24" s="19">
        <f t="shared" ref="B24:K24" si="2">AVERAGE(B17:B21)</f>
        <v>88.22688</v>
      </c>
      <c r="C24" s="19">
        <f t="shared" si="2"/>
        <v>87.61618</v>
      </c>
      <c r="D24" s="19">
        <f t="shared" si="2"/>
        <v>85.583</v>
      </c>
      <c r="E24" s="19">
        <f t="shared" si="2"/>
        <v>87.6162</v>
      </c>
      <c r="F24" s="20">
        <f t="shared" si="2"/>
        <v>96.6738</v>
      </c>
      <c r="G24" s="20">
        <f t="shared" si="2"/>
        <v>89.7964</v>
      </c>
      <c r="H24" s="20">
        <f t="shared" si="2"/>
        <v>96.6738</v>
      </c>
      <c r="I24" s="21">
        <f t="shared" si="2"/>
        <v>29.9484</v>
      </c>
      <c r="J24" s="21">
        <f t="shared" si="2"/>
        <v>58.572</v>
      </c>
      <c r="K24" s="21">
        <f t="shared" si="2"/>
        <v>29.9484</v>
      </c>
      <c r="L24" s="2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8" t="s">
        <v>28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9"/>
      <c r="B31" s="10" t="s">
        <v>7</v>
      </c>
      <c r="F31" s="11" t="s">
        <v>8</v>
      </c>
      <c r="I31" s="12" t="s">
        <v>9</v>
      </c>
      <c r="L31" s="13" t="s">
        <v>10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B32" s="14" t="s">
        <v>11</v>
      </c>
      <c r="C32" s="14" t="s">
        <v>12</v>
      </c>
      <c r="D32" s="14" t="s">
        <v>13</v>
      </c>
      <c r="E32" s="14" t="s">
        <v>14</v>
      </c>
      <c r="F32" s="15" t="s">
        <v>15</v>
      </c>
      <c r="G32" s="15" t="s">
        <v>13</v>
      </c>
      <c r="H32" s="15" t="s">
        <v>14</v>
      </c>
      <c r="I32" s="16" t="s">
        <v>15</v>
      </c>
      <c r="J32" s="16" t="s">
        <v>13</v>
      </c>
      <c r="K32" s="16" t="s">
        <v>14</v>
      </c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8"/>
      <c r="B33" s="19"/>
      <c r="C33" s="19"/>
      <c r="D33" s="19"/>
      <c r="E33" s="19"/>
      <c r="F33" s="20"/>
      <c r="G33" s="20"/>
      <c r="H33" s="20"/>
      <c r="I33" s="21"/>
      <c r="J33" s="21"/>
      <c r="K33" s="21"/>
      <c r="L33" s="2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3" t="s">
        <v>16</v>
      </c>
      <c r="B34" s="24">
        <v>83.5809</v>
      </c>
      <c r="C34" s="24">
        <v>80.935</v>
      </c>
      <c r="D34" s="24">
        <v>86.541</v>
      </c>
      <c r="E34" s="24">
        <v>80.937</v>
      </c>
      <c r="F34" s="25">
        <v>83.513</v>
      </c>
      <c r="G34" s="25">
        <v>93.952</v>
      </c>
      <c r="H34" s="25">
        <v>83.813</v>
      </c>
      <c r="I34" s="26">
        <v>63.415</v>
      </c>
      <c r="J34" s="26">
        <v>36.111</v>
      </c>
      <c r="K34" s="26">
        <v>63.415</v>
      </c>
      <c r="L34" s="27" t="s">
        <v>29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3" t="s">
        <v>18</v>
      </c>
      <c r="B35" s="24">
        <v>78.4206</v>
      </c>
      <c r="C35" s="24">
        <v>77.1875</v>
      </c>
      <c r="D35" s="24">
        <v>81.501</v>
      </c>
      <c r="E35" s="24">
        <v>77.187</v>
      </c>
      <c r="F35" s="25">
        <v>83.154</v>
      </c>
      <c r="G35" s="25">
        <v>89.922</v>
      </c>
      <c r="H35" s="25">
        <v>83.154</v>
      </c>
      <c r="I35" s="26">
        <v>36.585</v>
      </c>
      <c r="J35" s="26">
        <v>24.194</v>
      </c>
      <c r="K35" s="26">
        <v>36.585</v>
      </c>
      <c r="L35" s="27" t="s">
        <v>30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3" t="s">
        <v>20</v>
      </c>
      <c r="B36" s="24">
        <v>82.6426</v>
      </c>
      <c r="C36" s="24">
        <v>81.875</v>
      </c>
      <c r="D36" s="24">
        <v>82.228</v>
      </c>
      <c r="E36" s="24">
        <v>81.875</v>
      </c>
      <c r="F36" s="25">
        <v>89.17</v>
      </c>
      <c r="G36" s="25">
        <v>89.818</v>
      </c>
      <c r="H36" s="25">
        <v>89.17</v>
      </c>
      <c r="I36" s="26">
        <v>34.884</v>
      </c>
      <c r="J36" s="26">
        <v>33.333</v>
      </c>
      <c r="K36" s="26">
        <v>34.884</v>
      </c>
      <c r="L36" s="27" t="s">
        <v>31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3" t="s">
        <v>22</v>
      </c>
      <c r="B37" s="24">
        <v>80.2971</v>
      </c>
      <c r="C37" s="24">
        <v>78.75</v>
      </c>
      <c r="D37" s="24">
        <v>80.544</v>
      </c>
      <c r="E37" s="24">
        <v>78.75</v>
      </c>
      <c r="F37" s="25">
        <v>85.714</v>
      </c>
      <c r="G37" s="25">
        <v>88.973</v>
      </c>
      <c r="H37" s="25">
        <v>85.714</v>
      </c>
      <c r="I37" s="26">
        <v>38.298</v>
      </c>
      <c r="J37" s="26">
        <v>31.579</v>
      </c>
      <c r="K37" s="26">
        <v>38.298</v>
      </c>
      <c r="L37" s="27" t="s">
        <v>32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3" t="s">
        <v>24</v>
      </c>
      <c r="B38" s="24">
        <v>85.07812</v>
      </c>
      <c r="C38" s="24">
        <v>82.1316</v>
      </c>
      <c r="D38" s="24">
        <v>80.58</v>
      </c>
      <c r="E38" s="24">
        <v>82.132</v>
      </c>
      <c r="F38" s="25">
        <v>91.241</v>
      </c>
      <c r="G38" s="25">
        <v>88.339</v>
      </c>
      <c r="H38" s="25">
        <v>91.241</v>
      </c>
      <c r="I38" s="26">
        <v>26.667</v>
      </c>
      <c r="J38" s="26">
        <v>33.33</v>
      </c>
      <c r="K38" s="26">
        <v>26.667</v>
      </c>
      <c r="L38" s="27" t="s">
        <v>33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3"/>
      <c r="B39" s="19"/>
      <c r="C39" s="19"/>
      <c r="D39" s="19"/>
      <c r="E39" s="19"/>
      <c r="F39" s="20"/>
      <c r="G39" s="20"/>
      <c r="H39" s="20"/>
      <c r="I39" s="21"/>
      <c r="J39" s="21"/>
      <c r="K39" s="21"/>
      <c r="L39" s="2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3" t="s">
        <v>26</v>
      </c>
      <c r="B40" s="19">
        <f t="shared" ref="B40:K40" si="3">SUM(B34:B38)</f>
        <v>410.01932</v>
      </c>
      <c r="C40" s="19">
        <f t="shared" si="3"/>
        <v>400.8791</v>
      </c>
      <c r="D40" s="19">
        <f t="shared" si="3"/>
        <v>411.394</v>
      </c>
      <c r="E40" s="19">
        <f t="shared" si="3"/>
        <v>400.881</v>
      </c>
      <c r="F40" s="20">
        <f t="shared" si="3"/>
        <v>432.792</v>
      </c>
      <c r="G40" s="20">
        <f t="shared" si="3"/>
        <v>451.004</v>
      </c>
      <c r="H40" s="20">
        <f t="shared" si="3"/>
        <v>433.092</v>
      </c>
      <c r="I40" s="21">
        <f t="shared" si="3"/>
        <v>199.849</v>
      </c>
      <c r="J40" s="21">
        <f t="shared" si="3"/>
        <v>158.547</v>
      </c>
      <c r="K40" s="21">
        <f t="shared" si="3"/>
        <v>199.849</v>
      </c>
      <c r="L40" s="2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3" t="s">
        <v>27</v>
      </c>
      <c r="B41" s="19">
        <f t="shared" ref="B41:K41" si="4">AVERAGE(B34:B38)</f>
        <v>82.003864</v>
      </c>
      <c r="C41" s="19">
        <f t="shared" si="4"/>
        <v>80.17582</v>
      </c>
      <c r="D41" s="19">
        <f t="shared" si="4"/>
        <v>82.2788</v>
      </c>
      <c r="E41" s="19">
        <f t="shared" si="4"/>
        <v>80.1762</v>
      </c>
      <c r="F41" s="20">
        <f t="shared" si="4"/>
        <v>86.5584</v>
      </c>
      <c r="G41" s="20">
        <f t="shared" si="4"/>
        <v>90.2008</v>
      </c>
      <c r="H41" s="20">
        <f t="shared" si="4"/>
        <v>86.6184</v>
      </c>
      <c r="I41" s="21">
        <f t="shared" si="4"/>
        <v>39.9698</v>
      </c>
      <c r="J41" s="21">
        <f t="shared" si="4"/>
        <v>31.7094</v>
      </c>
      <c r="K41" s="21">
        <f t="shared" si="4"/>
        <v>39.9698</v>
      </c>
      <c r="L41" s="2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8" t="s">
        <v>34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9"/>
      <c r="B48" s="10" t="s">
        <v>7</v>
      </c>
      <c r="F48" s="11" t="s">
        <v>8</v>
      </c>
      <c r="I48" s="12" t="s">
        <v>9</v>
      </c>
      <c r="L48" s="13" t="s">
        <v>10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B49" s="14" t="s">
        <v>11</v>
      </c>
      <c r="C49" s="14" t="s">
        <v>12</v>
      </c>
      <c r="D49" s="14" t="s">
        <v>13</v>
      </c>
      <c r="E49" s="14" t="s">
        <v>14</v>
      </c>
      <c r="F49" s="15" t="s">
        <v>15</v>
      </c>
      <c r="G49" s="15" t="s">
        <v>13</v>
      </c>
      <c r="H49" s="15" t="s">
        <v>14</v>
      </c>
      <c r="I49" s="16" t="s">
        <v>15</v>
      </c>
      <c r="J49" s="16" t="s">
        <v>13</v>
      </c>
      <c r="K49" s="16" t="s">
        <v>14</v>
      </c>
      <c r="L49" s="1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8"/>
      <c r="B50" s="19"/>
      <c r="C50" s="19"/>
      <c r="D50" s="19"/>
      <c r="E50" s="19"/>
      <c r="F50" s="20"/>
      <c r="G50" s="20"/>
      <c r="H50" s="20"/>
      <c r="I50" s="21"/>
      <c r="J50" s="21"/>
      <c r="K50" s="21"/>
      <c r="L50" s="2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3" t="s">
        <v>16</v>
      </c>
      <c r="B51" s="24">
        <v>87.9593</v>
      </c>
      <c r="C51" s="24">
        <v>87.5</v>
      </c>
      <c r="D51" s="24">
        <v>86.258</v>
      </c>
      <c r="E51" s="24">
        <v>87.5</v>
      </c>
      <c r="F51" s="25">
        <v>94.624</v>
      </c>
      <c r="G51" s="25">
        <v>91.349</v>
      </c>
      <c r="H51" s="25">
        <v>94.624</v>
      </c>
      <c r="I51" s="26">
        <v>39.024</v>
      </c>
      <c r="J51" s="26">
        <v>51.613</v>
      </c>
      <c r="K51" s="26">
        <v>39.024</v>
      </c>
      <c r="L51" s="27" t="s">
        <v>35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3" t="s">
        <v>18</v>
      </c>
      <c r="B52" s="24">
        <v>87.9593</v>
      </c>
      <c r="C52" s="24">
        <v>89.0625</v>
      </c>
      <c r="D52" s="24">
        <v>87.441</v>
      </c>
      <c r="E52" s="24">
        <v>89.062</v>
      </c>
      <c r="F52" s="25">
        <v>97.133</v>
      </c>
      <c r="G52" s="25">
        <v>90.94</v>
      </c>
      <c r="H52" s="25">
        <v>97.133</v>
      </c>
      <c r="I52" s="26">
        <v>34.146</v>
      </c>
      <c r="J52" s="26">
        <v>63.636</v>
      </c>
      <c r="K52" s="26">
        <v>34.146</v>
      </c>
      <c r="L52" s="27" t="s">
        <v>36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3" t="s">
        <v>20</v>
      </c>
      <c r="B53" s="24">
        <v>88.7284</v>
      </c>
      <c r="C53" s="24">
        <v>87.5</v>
      </c>
      <c r="D53" s="24">
        <v>84.975</v>
      </c>
      <c r="E53" s="24">
        <v>87.5</v>
      </c>
      <c r="F53" s="25">
        <v>97.834</v>
      </c>
      <c r="G53" s="25">
        <v>88.852</v>
      </c>
      <c r="H53" s="25">
        <v>97.834</v>
      </c>
      <c r="I53" s="26">
        <v>20.93</v>
      </c>
      <c r="J53" s="26">
        <v>60.0</v>
      </c>
      <c r="K53" s="26">
        <v>20.93</v>
      </c>
      <c r="L53" s="27" t="s"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3" t="s">
        <v>22</v>
      </c>
      <c r="B54" s="24">
        <v>88.1157</v>
      </c>
      <c r="C54" s="24">
        <v>88.75</v>
      </c>
      <c r="D54" s="24">
        <v>87.673</v>
      </c>
      <c r="E54" s="24">
        <v>88.75</v>
      </c>
      <c r="F54" s="25">
        <v>95.971</v>
      </c>
      <c r="G54" s="25">
        <v>91.289</v>
      </c>
      <c r="H54" s="25">
        <v>95.971</v>
      </c>
      <c r="I54" s="26">
        <v>46.809</v>
      </c>
      <c r="J54" s="26">
        <v>66.667</v>
      </c>
      <c r="K54" s="26">
        <v>46.809</v>
      </c>
      <c r="L54" s="27" t="s">
        <v>37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3" t="s">
        <v>24</v>
      </c>
      <c r="B55" s="24">
        <v>88.6718</v>
      </c>
      <c r="C55" s="24">
        <v>85.5799</v>
      </c>
      <c r="D55" s="24">
        <v>82.268</v>
      </c>
      <c r="E55" s="24">
        <v>85.58</v>
      </c>
      <c r="F55" s="25">
        <v>96.35</v>
      </c>
      <c r="G55" s="25">
        <v>88.0</v>
      </c>
      <c r="H55" s="25">
        <v>96.35</v>
      </c>
      <c r="I55" s="26">
        <v>20.0</v>
      </c>
      <c r="J55" s="26">
        <v>47.368</v>
      </c>
      <c r="K55" s="26">
        <v>20.0</v>
      </c>
      <c r="L55" s="27" t="s">
        <v>38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3"/>
      <c r="B56" s="19"/>
      <c r="C56" s="19"/>
      <c r="D56" s="19"/>
      <c r="E56" s="19"/>
      <c r="F56" s="20"/>
      <c r="G56" s="20"/>
      <c r="H56" s="20"/>
      <c r="I56" s="21"/>
      <c r="J56" s="21"/>
      <c r="K56" s="21"/>
      <c r="L56" s="2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3" t="s">
        <v>26</v>
      </c>
      <c r="B57" s="19">
        <f t="shared" ref="B57:K57" si="5">SUM(B51:B55)</f>
        <v>441.4345</v>
      </c>
      <c r="C57" s="19">
        <f t="shared" si="5"/>
        <v>438.3924</v>
      </c>
      <c r="D57" s="19">
        <f t="shared" si="5"/>
        <v>428.615</v>
      </c>
      <c r="E57" s="19">
        <f t="shared" si="5"/>
        <v>438.392</v>
      </c>
      <c r="F57" s="20">
        <f t="shared" si="5"/>
        <v>481.912</v>
      </c>
      <c r="G57" s="20">
        <f t="shared" si="5"/>
        <v>450.43</v>
      </c>
      <c r="H57" s="20">
        <f t="shared" si="5"/>
        <v>481.912</v>
      </c>
      <c r="I57" s="21">
        <f t="shared" si="5"/>
        <v>160.909</v>
      </c>
      <c r="J57" s="21">
        <f t="shared" si="5"/>
        <v>289.284</v>
      </c>
      <c r="K57" s="21">
        <f t="shared" si="5"/>
        <v>160.909</v>
      </c>
      <c r="L57" s="2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3" t="s">
        <v>27</v>
      </c>
      <c r="B58" s="19">
        <f t="shared" ref="B58:K58" si="6">AVERAGE(B51:B55)</f>
        <v>88.2869</v>
      </c>
      <c r="C58" s="19">
        <f t="shared" si="6"/>
        <v>87.67848</v>
      </c>
      <c r="D58" s="19">
        <f t="shared" si="6"/>
        <v>85.723</v>
      </c>
      <c r="E58" s="19">
        <f t="shared" si="6"/>
        <v>87.6784</v>
      </c>
      <c r="F58" s="20">
        <f t="shared" si="6"/>
        <v>96.3824</v>
      </c>
      <c r="G58" s="20">
        <f t="shared" si="6"/>
        <v>90.086</v>
      </c>
      <c r="H58" s="20">
        <f t="shared" si="6"/>
        <v>96.3824</v>
      </c>
      <c r="I58" s="21">
        <f t="shared" si="6"/>
        <v>32.1818</v>
      </c>
      <c r="J58" s="21">
        <f t="shared" si="6"/>
        <v>57.8568</v>
      </c>
      <c r="K58" s="21">
        <f t="shared" si="6"/>
        <v>32.1818</v>
      </c>
      <c r="L58" s="2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5" t="s">
        <v>39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8" t="s">
        <v>40</v>
      </c>
      <c r="D95" s="5" t="s">
        <v>41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5" t="s">
        <v>42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28" t="s">
        <v>43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28" t="s">
        <v>44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28" t="s">
        <v>45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7" t="s">
        <v>46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7" t="s">
        <v>47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30"/>
      <c r="B138" s="30"/>
      <c r="C138" s="31" t="s">
        <v>48</v>
      </c>
      <c r="F138" s="31"/>
      <c r="G138" s="31"/>
      <c r="H138" s="32"/>
      <c r="I138" s="32"/>
      <c r="J138" s="3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30"/>
      <c r="B139" s="30"/>
      <c r="C139" s="20"/>
      <c r="F139" s="34"/>
      <c r="G139" s="30"/>
      <c r="H139" s="35"/>
      <c r="I139" s="35"/>
      <c r="J139" s="3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31" t="s">
        <v>43</v>
      </c>
      <c r="C140" s="37">
        <v>85.9375</v>
      </c>
      <c r="F140" s="34"/>
      <c r="G140" s="30"/>
      <c r="H140" s="35"/>
      <c r="I140" s="35"/>
      <c r="J140" s="3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38" t="s">
        <v>44</v>
      </c>
      <c r="C141" s="37">
        <v>80.625</v>
      </c>
      <c r="F141" s="34"/>
      <c r="G141" s="30"/>
      <c r="H141" s="35"/>
      <c r="I141" s="35"/>
      <c r="J141" s="3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31" t="s">
        <v>49</v>
      </c>
      <c r="C142" s="37">
        <v>87.8125</v>
      </c>
      <c r="F142" s="34"/>
      <c r="G142" s="30"/>
      <c r="H142" s="35"/>
      <c r="I142" s="35"/>
      <c r="J142" s="3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29"/>
      <c r="B148" s="39" t="s">
        <v>50</v>
      </c>
      <c r="E148" s="40"/>
      <c r="F148" s="29"/>
      <c r="G148" s="29"/>
      <c r="H148" s="29"/>
      <c r="I148" s="2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29"/>
      <c r="B149" s="39" t="s">
        <v>51</v>
      </c>
      <c r="D149" s="41"/>
      <c r="E149" s="29"/>
      <c r="F149" s="29"/>
      <c r="G149" s="29"/>
      <c r="H149" s="29"/>
      <c r="I149" s="2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29"/>
      <c r="B150" s="42" t="s">
        <v>52</v>
      </c>
      <c r="D150" s="41"/>
      <c r="E150" s="29"/>
      <c r="F150" s="29"/>
      <c r="G150" s="29"/>
      <c r="H150" s="29"/>
      <c r="I150" s="2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29"/>
      <c r="B151" s="39" t="s">
        <v>53</v>
      </c>
      <c r="D151" s="41"/>
      <c r="E151" s="29"/>
      <c r="F151" s="29"/>
      <c r="G151" s="29"/>
      <c r="H151" s="29"/>
      <c r="I151" s="2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29"/>
      <c r="B152" s="43"/>
      <c r="C152" s="43"/>
      <c r="D152" s="43"/>
      <c r="E152" s="29"/>
      <c r="F152" s="29"/>
      <c r="G152" s="29"/>
      <c r="H152" s="29"/>
      <c r="I152" s="2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29"/>
      <c r="B153" s="44" t="s">
        <v>54</v>
      </c>
      <c r="C153" s="45"/>
      <c r="D153" s="43"/>
      <c r="E153" s="29"/>
      <c r="F153" s="29"/>
      <c r="G153" s="29"/>
      <c r="H153" s="29"/>
      <c r="I153" s="2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29"/>
      <c r="B154" s="42" t="s">
        <v>55</v>
      </c>
      <c r="E154" s="40"/>
      <c r="F154" s="29"/>
      <c r="G154" s="29"/>
      <c r="H154" s="29"/>
      <c r="I154" s="2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</sheetData>
  <mergeCells count="43">
    <mergeCell ref="A95:C95"/>
    <mergeCell ref="I101:K102"/>
    <mergeCell ref="I113:K114"/>
    <mergeCell ref="I125:K126"/>
    <mergeCell ref="D95:J95"/>
    <mergeCell ref="D96:I96"/>
    <mergeCell ref="B48:E48"/>
    <mergeCell ref="F48:H48"/>
    <mergeCell ref="C139:E139"/>
    <mergeCell ref="A140:B140"/>
    <mergeCell ref="C140:E140"/>
    <mergeCell ref="A77:B77"/>
    <mergeCell ref="A31:A32"/>
    <mergeCell ref="B31:E31"/>
    <mergeCell ref="F31:H31"/>
    <mergeCell ref="I31:K31"/>
    <mergeCell ref="A48:A49"/>
    <mergeCell ref="I48:K48"/>
    <mergeCell ref="A44:G45"/>
    <mergeCell ref="B151:C151"/>
    <mergeCell ref="B154:D154"/>
    <mergeCell ref="A141:B141"/>
    <mergeCell ref="C141:E141"/>
    <mergeCell ref="A142:B142"/>
    <mergeCell ref="C142:E142"/>
    <mergeCell ref="B148:D148"/>
    <mergeCell ref="B149:C149"/>
    <mergeCell ref="B150:C150"/>
    <mergeCell ref="E5:I6"/>
    <mergeCell ref="J7:L7"/>
    <mergeCell ref="J10:L10"/>
    <mergeCell ref="C138:E138"/>
    <mergeCell ref="A135:E135"/>
    <mergeCell ref="A136:E136"/>
    <mergeCell ref="A14:A15"/>
    <mergeCell ref="B14:E14"/>
    <mergeCell ref="F14:H14"/>
    <mergeCell ref="I14:K14"/>
    <mergeCell ref="C1:K3"/>
    <mergeCell ref="A11:D12"/>
    <mergeCell ref="A27:D28"/>
    <mergeCell ref="A9:D9"/>
    <mergeCell ref="A8:D8"/>
  </mergeCells>
  <drawing r:id="rId1"/>
</worksheet>
</file>