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date1904="1" showInkAnnotation="0" autoCompressPictures="0"/>
  <bookViews>
    <workbookView xWindow="0" yWindow="0" windowWidth="25600" windowHeight="16060" tabRatio="500"/>
  </bookViews>
  <sheets>
    <sheet name="jaf2_moa_v3_2017_Sep_27_2134.cs" sheetId="1" r:id="rId1"/>
    <sheet name="analysis1" sheetId="3" r:id="rId2"/>
    <sheet name="analysis2" sheetId="4" r:id="rId3"/>
  </sheets>
  <definedNames>
    <definedName name="_xlnm.Print_Area" localSheetId="2">analysis2!$A$1:$G$28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1" i="4" l="1"/>
  <c r="C21" i="4"/>
  <c r="F17" i="4"/>
  <c r="D15" i="4"/>
  <c r="C15" i="4"/>
  <c r="D14" i="4"/>
  <c r="C14" i="4"/>
  <c r="E23" i="4"/>
  <c r="E24" i="4"/>
  <c r="E25" i="4"/>
  <c r="E26" i="4"/>
  <c r="E27" i="4"/>
</calcChain>
</file>

<file path=xl/sharedStrings.xml><?xml version="1.0" encoding="utf-8"?>
<sst xmlns="http://schemas.openxmlformats.org/spreadsheetml/2006/main" count="107" uniqueCount="32">
  <si>
    <t>bg_lvl</t>
  </si>
  <si>
    <t>tst_lvl</t>
  </si>
  <si>
    <t>direction</t>
  </si>
  <si>
    <t>sur_lvl</t>
  </si>
  <si>
    <t>trials.thisRepN</t>
  </si>
  <si>
    <t>trials.thisTrialN</t>
  </si>
  <si>
    <t>trials.thisN</t>
  </si>
  <si>
    <t>trials.thisIndex</t>
  </si>
  <si>
    <t>resp.keys</t>
  </si>
  <si>
    <t>resp.rt</t>
  </si>
  <si>
    <t>session</t>
  </si>
  <si>
    <t>participant</t>
  </si>
  <si>
    <t>frameRate</t>
  </si>
  <si>
    <t>expName</t>
  </si>
  <si>
    <t>date</t>
  </si>
  <si>
    <t>match</t>
  </si>
  <si>
    <t>d</t>
  </si>
  <si>
    <t>space</t>
  </si>
  <si>
    <t>jaf2</t>
  </si>
  <si>
    <t>moa_v3</t>
  </si>
  <si>
    <t>2017_Sep_27_2134</t>
  </si>
  <si>
    <t>a</t>
  </si>
  <si>
    <t>mean</t>
  </si>
  <si>
    <t>stdev</t>
  </si>
  <si>
    <t>t-test</t>
  </si>
  <si>
    <t>(a/d means not sig. diff.)</t>
  </si>
  <si>
    <t>grand mean</t>
  </si>
  <si>
    <t>point of subjective equality (PSE) = grand mean =</t>
  </si>
  <si>
    <t xml:space="preserve">just noticeable difference (JND) = 0.67 * stdev = </t>
  </si>
  <si>
    <t>upper threshold (UL) = PSE + JND =</t>
  </si>
  <si>
    <t>lower threshold (LL) = PSE - JND =</t>
  </si>
  <si>
    <t xml:space="preserve">interval of uncertainty = UL - LL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</si>
</sst>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2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1">
    <xf numFmtId="0" fontId="0" fillId="0" borderId="0" xfId="0"/>
    <xf numFmtId="164" fontId="0" fillId="0" borderId="0" xfId="0" applyNumberFormat="1" applyFill="1" applyBorder="1"/>
    <xf numFmtId="0" fontId="1" fillId="0" borderId="0" xfId="0" applyFont="1" applyBorder="1" applyAlignment="1">
      <alignment horizontal="center"/>
    </xf>
    <xf numFmtId="0" fontId="0" fillId="0" borderId="0" xfId="0" applyBorder="1"/>
    <xf numFmtId="0" fontId="0" fillId="2" borderId="0" xfId="0" applyFill="1" applyBorder="1"/>
    <xf numFmtId="11" fontId="0" fillId="2" borderId="0" xfId="0" applyNumberFormat="1" applyFill="1" applyBorder="1"/>
    <xf numFmtId="0" fontId="1" fillId="0" borderId="0" xfId="0" applyFont="1" applyFill="1" applyBorder="1" applyAlignment="1">
      <alignment horizontal="center"/>
    </xf>
    <xf numFmtId="164" fontId="0" fillId="2" borderId="0" xfId="0" applyNumberFormat="1" applyFill="1" applyBorder="1"/>
    <xf numFmtId="164" fontId="1" fillId="0" borderId="0" xfId="0" applyNumberFormat="1" applyFont="1" applyFill="1" applyBorder="1" applyAlignment="1">
      <alignment horizontal="right"/>
    </xf>
    <xf numFmtId="0" fontId="0" fillId="2" borderId="0" xfId="0" applyFill="1"/>
    <xf numFmtId="0" fontId="0" fillId="3" borderId="0" xfId="0" applyFill="1" applyBorder="1"/>
    <xf numFmtId="11" fontId="0" fillId="3" borderId="0" xfId="0" applyNumberFormat="1" applyFill="1" applyBorder="1"/>
    <xf numFmtId="0" fontId="0" fillId="3" borderId="0" xfId="0" applyFill="1"/>
    <xf numFmtId="164" fontId="0" fillId="3" borderId="0" xfId="0" applyNumberFormat="1" applyFill="1" applyBorder="1"/>
    <xf numFmtId="0" fontId="1" fillId="0" borderId="0" xfId="0" applyFont="1" applyAlignment="1">
      <alignment horizontal="center"/>
    </xf>
    <xf numFmtId="0" fontId="0" fillId="2" borderId="0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1" fillId="0" borderId="0" xfId="0" applyFont="1" applyFill="1" applyBorder="1" applyAlignment="1">
      <alignment horizontal="left"/>
    </xf>
  </cellXfs>
  <cellStyles count="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tabSelected="1" workbookViewId="0">
      <selection activeCell="Q1" activeCellId="2" sqref="A1:B1048576 E1:O1048576 Q1:S1048576"/>
    </sheetView>
  </sheetViews>
  <sheetFormatPr baseColWidth="10" defaultRowHeight="15" x14ac:dyDescent="0"/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>
      <c r="A2">
        <v>-0.08</v>
      </c>
      <c r="B2">
        <v>0.12</v>
      </c>
      <c r="C2" t="s">
        <v>16</v>
      </c>
      <c r="D2">
        <v>0</v>
      </c>
      <c r="E2">
        <v>0</v>
      </c>
      <c r="F2">
        <v>0</v>
      </c>
      <c r="G2">
        <v>0</v>
      </c>
      <c r="H2">
        <v>0</v>
      </c>
      <c r="I2" t="s">
        <v>17</v>
      </c>
      <c r="J2">
        <v>42.0291650295</v>
      </c>
      <c r="K2">
        <v>1</v>
      </c>
      <c r="L2" t="s">
        <v>18</v>
      </c>
      <c r="M2">
        <v>59.848007922100003</v>
      </c>
      <c r="N2" t="s">
        <v>19</v>
      </c>
      <c r="O2" t="s">
        <v>20</v>
      </c>
      <c r="P2">
        <v>5.0000000000000001E-3</v>
      </c>
    </row>
    <row r="3" spans="1:16">
      <c r="A3">
        <v>-0.08</v>
      </c>
      <c r="B3">
        <v>-0.12</v>
      </c>
      <c r="C3" t="s">
        <v>21</v>
      </c>
      <c r="D3">
        <v>0</v>
      </c>
      <c r="E3">
        <v>0</v>
      </c>
      <c r="F3">
        <v>1</v>
      </c>
      <c r="G3">
        <v>1</v>
      </c>
      <c r="H3">
        <v>1</v>
      </c>
      <c r="I3" t="s">
        <v>17</v>
      </c>
      <c r="J3">
        <v>15.719284057599999</v>
      </c>
      <c r="K3">
        <v>1</v>
      </c>
      <c r="L3" t="s">
        <v>18</v>
      </c>
      <c r="M3">
        <v>59.848007922100003</v>
      </c>
      <c r="N3" t="s">
        <v>19</v>
      </c>
      <c r="O3" t="s">
        <v>20</v>
      </c>
      <c r="P3">
        <v>0.01</v>
      </c>
    </row>
    <row r="4" spans="1:16">
      <c r="A4">
        <v>-0.08</v>
      </c>
      <c r="B4">
        <v>0.12</v>
      </c>
      <c r="C4" t="s">
        <v>16</v>
      </c>
      <c r="D4">
        <v>0</v>
      </c>
      <c r="E4">
        <v>1</v>
      </c>
      <c r="F4">
        <v>0</v>
      </c>
      <c r="G4">
        <v>2</v>
      </c>
      <c r="H4">
        <v>0</v>
      </c>
      <c r="I4" t="s">
        <v>17</v>
      </c>
      <c r="J4">
        <v>10.7762041092</v>
      </c>
      <c r="K4">
        <v>1</v>
      </c>
      <c r="L4" t="s">
        <v>18</v>
      </c>
      <c r="M4">
        <v>59.848007922100003</v>
      </c>
      <c r="N4" t="s">
        <v>19</v>
      </c>
      <c r="O4" t="s">
        <v>20</v>
      </c>
      <c r="P4">
        <v>5.0000000000000001E-3</v>
      </c>
    </row>
    <row r="5" spans="1:16">
      <c r="A5">
        <v>-0.08</v>
      </c>
      <c r="B5">
        <v>-0.12</v>
      </c>
      <c r="C5" t="s">
        <v>21</v>
      </c>
      <c r="D5">
        <v>0</v>
      </c>
      <c r="E5">
        <v>1</v>
      </c>
      <c r="F5">
        <v>1</v>
      </c>
      <c r="G5">
        <v>3</v>
      </c>
      <c r="H5">
        <v>1</v>
      </c>
      <c r="I5" t="s">
        <v>17</v>
      </c>
      <c r="J5">
        <v>13.082055091899999</v>
      </c>
      <c r="K5">
        <v>1</v>
      </c>
      <c r="L5" t="s">
        <v>18</v>
      </c>
      <c r="M5">
        <v>59.848007922100003</v>
      </c>
      <c r="N5" t="s">
        <v>19</v>
      </c>
      <c r="O5" t="s">
        <v>20</v>
      </c>
      <c r="P5">
        <v>4.33680868994E-17</v>
      </c>
    </row>
    <row r="6" spans="1:16">
      <c r="A6">
        <v>-0.08</v>
      </c>
      <c r="B6">
        <v>0.12</v>
      </c>
      <c r="C6" t="s">
        <v>16</v>
      </c>
      <c r="D6">
        <v>0</v>
      </c>
      <c r="E6">
        <v>2</v>
      </c>
      <c r="F6">
        <v>0</v>
      </c>
      <c r="G6">
        <v>4</v>
      </c>
      <c r="H6">
        <v>0</v>
      </c>
      <c r="I6" t="s">
        <v>17</v>
      </c>
      <c r="J6">
        <v>10.9779129028</v>
      </c>
      <c r="K6">
        <v>1</v>
      </c>
      <c r="L6" t="s">
        <v>18</v>
      </c>
      <c r="M6">
        <v>59.848007922100003</v>
      </c>
      <c r="N6" t="s">
        <v>19</v>
      </c>
      <c r="O6" t="s">
        <v>20</v>
      </c>
      <c r="P6">
        <v>5.0000000000000001E-3</v>
      </c>
    </row>
    <row r="7" spans="1:16">
      <c r="A7">
        <v>-0.08</v>
      </c>
      <c r="B7">
        <v>-0.12</v>
      </c>
      <c r="C7" t="s">
        <v>21</v>
      </c>
      <c r="D7">
        <v>0</v>
      </c>
      <c r="E7">
        <v>2</v>
      </c>
      <c r="F7">
        <v>1</v>
      </c>
      <c r="G7">
        <v>5</v>
      </c>
      <c r="H7">
        <v>1</v>
      </c>
      <c r="I7" t="s">
        <v>17</v>
      </c>
      <c r="J7">
        <v>12.0437660217</v>
      </c>
      <c r="K7">
        <v>1</v>
      </c>
      <c r="L7" t="s">
        <v>18</v>
      </c>
      <c r="M7">
        <v>59.848007922100003</v>
      </c>
      <c r="N7" t="s">
        <v>19</v>
      </c>
      <c r="O7" t="s">
        <v>20</v>
      </c>
      <c r="P7">
        <v>5.0000000000000001E-3</v>
      </c>
    </row>
    <row r="8" spans="1:16">
      <c r="A8">
        <v>-0.08</v>
      </c>
      <c r="B8">
        <v>0.12</v>
      </c>
      <c r="C8" t="s">
        <v>16</v>
      </c>
      <c r="D8">
        <v>0</v>
      </c>
      <c r="E8">
        <v>3</v>
      </c>
      <c r="F8">
        <v>0</v>
      </c>
      <c r="G8">
        <v>6</v>
      </c>
      <c r="H8">
        <v>0</v>
      </c>
      <c r="I8" t="s">
        <v>17</v>
      </c>
      <c r="J8">
        <v>14.317175865199999</v>
      </c>
      <c r="K8">
        <v>1</v>
      </c>
      <c r="L8" t="s">
        <v>18</v>
      </c>
      <c r="M8">
        <v>59.848007922100003</v>
      </c>
      <c r="N8" t="s">
        <v>19</v>
      </c>
      <c r="O8" t="s">
        <v>20</v>
      </c>
      <c r="P8">
        <v>5.0000000000000001E-3</v>
      </c>
    </row>
    <row r="9" spans="1:16">
      <c r="A9">
        <v>-0.08</v>
      </c>
      <c r="B9">
        <v>-0.12</v>
      </c>
      <c r="C9" t="s">
        <v>21</v>
      </c>
      <c r="D9">
        <v>0</v>
      </c>
      <c r="E9">
        <v>3</v>
      </c>
      <c r="F9">
        <v>1</v>
      </c>
      <c r="G9">
        <v>7</v>
      </c>
      <c r="H9">
        <v>1</v>
      </c>
      <c r="I9" t="s">
        <v>17</v>
      </c>
      <c r="J9">
        <v>11.660478830300001</v>
      </c>
      <c r="K9">
        <v>1</v>
      </c>
      <c r="L9" t="s">
        <v>18</v>
      </c>
      <c r="M9">
        <v>59.848007922100003</v>
      </c>
      <c r="N9" t="s">
        <v>19</v>
      </c>
      <c r="O9" t="s">
        <v>20</v>
      </c>
      <c r="P9">
        <v>4.33680868994E-17</v>
      </c>
    </row>
    <row r="10" spans="1:16">
      <c r="A10">
        <v>-0.08</v>
      </c>
      <c r="B10">
        <v>0.12</v>
      </c>
      <c r="C10" t="s">
        <v>16</v>
      </c>
      <c r="D10">
        <v>0</v>
      </c>
      <c r="E10">
        <v>4</v>
      </c>
      <c r="F10">
        <v>0</v>
      </c>
      <c r="G10">
        <v>8</v>
      </c>
      <c r="H10">
        <v>0</v>
      </c>
      <c r="I10" t="s">
        <v>17</v>
      </c>
      <c r="J10">
        <v>13.4838039875</v>
      </c>
      <c r="K10">
        <v>1</v>
      </c>
      <c r="L10" t="s">
        <v>18</v>
      </c>
      <c r="M10">
        <v>59.848007922100003</v>
      </c>
      <c r="N10" t="s">
        <v>19</v>
      </c>
      <c r="O10" t="s">
        <v>20</v>
      </c>
      <c r="P10">
        <v>-4.33680868994E-17</v>
      </c>
    </row>
    <row r="11" spans="1:16">
      <c r="A11">
        <v>-0.08</v>
      </c>
      <c r="B11">
        <v>-0.12</v>
      </c>
      <c r="C11" t="s">
        <v>21</v>
      </c>
      <c r="D11">
        <v>0</v>
      </c>
      <c r="E11">
        <v>4</v>
      </c>
      <c r="F11">
        <v>1</v>
      </c>
      <c r="G11">
        <v>9</v>
      </c>
      <c r="H11">
        <v>1</v>
      </c>
      <c r="I11" t="s">
        <v>17</v>
      </c>
      <c r="J11">
        <v>11.592814922300001</v>
      </c>
      <c r="K11">
        <v>1</v>
      </c>
      <c r="L11" t="s">
        <v>18</v>
      </c>
      <c r="M11">
        <v>59.848007922100003</v>
      </c>
      <c r="N11" t="s">
        <v>19</v>
      </c>
      <c r="O11" t="s">
        <v>20</v>
      </c>
      <c r="P11">
        <v>5.0000000000000001E-3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R39" sqref="R39"/>
    </sheetView>
  </sheetViews>
  <sheetFormatPr baseColWidth="10" defaultRowHeight="15" x14ac:dyDescent="0"/>
  <sheetData>
    <row r="1" spans="1:3">
      <c r="A1" t="s">
        <v>2</v>
      </c>
      <c r="B1" t="s">
        <v>3</v>
      </c>
      <c r="C1" t="s">
        <v>15</v>
      </c>
    </row>
    <row r="2" spans="1:3">
      <c r="A2" t="s">
        <v>16</v>
      </c>
      <c r="B2">
        <v>0</v>
      </c>
      <c r="C2">
        <v>5.0000000000000001E-3</v>
      </c>
    </row>
    <row r="3" spans="1:3">
      <c r="A3" t="s">
        <v>21</v>
      </c>
      <c r="B3">
        <v>0</v>
      </c>
      <c r="C3">
        <v>0.01</v>
      </c>
    </row>
    <row r="4" spans="1:3">
      <c r="A4" t="s">
        <v>16</v>
      </c>
      <c r="B4">
        <v>0</v>
      </c>
      <c r="C4">
        <v>5.0000000000000001E-3</v>
      </c>
    </row>
    <row r="5" spans="1:3">
      <c r="A5" t="s">
        <v>21</v>
      </c>
      <c r="B5">
        <v>0</v>
      </c>
      <c r="C5">
        <v>4.33680868994E-17</v>
      </c>
    </row>
    <row r="6" spans="1:3">
      <c r="A6" t="s">
        <v>16</v>
      </c>
      <c r="B6">
        <v>0</v>
      </c>
      <c r="C6">
        <v>5.0000000000000001E-3</v>
      </c>
    </row>
    <row r="7" spans="1:3">
      <c r="A7" t="s">
        <v>21</v>
      </c>
      <c r="B7">
        <v>0</v>
      </c>
      <c r="C7">
        <v>5.0000000000000001E-3</v>
      </c>
    </row>
    <row r="8" spans="1:3">
      <c r="A8" t="s">
        <v>16</v>
      </c>
      <c r="B8">
        <v>0</v>
      </c>
      <c r="C8">
        <v>5.0000000000000001E-3</v>
      </c>
    </row>
    <row r="9" spans="1:3">
      <c r="A9" t="s">
        <v>21</v>
      </c>
      <c r="B9">
        <v>0</v>
      </c>
      <c r="C9">
        <v>4.33680868994E-17</v>
      </c>
    </row>
    <row r="10" spans="1:3">
      <c r="A10" t="s">
        <v>16</v>
      </c>
      <c r="B10">
        <v>0</v>
      </c>
      <c r="C10">
        <v>-4.33680868994E-17</v>
      </c>
    </row>
    <row r="11" spans="1:3">
      <c r="A11" t="s">
        <v>21</v>
      </c>
      <c r="B11">
        <v>0</v>
      </c>
      <c r="C11">
        <v>5.0000000000000001E-3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workbookViewId="0">
      <selection activeCell="E23" sqref="E23"/>
    </sheetView>
  </sheetViews>
  <sheetFormatPr baseColWidth="10" defaultRowHeight="15" x14ac:dyDescent="0"/>
  <sheetData>
    <row r="1" spans="1:6">
      <c r="A1" s="2" t="s">
        <v>2</v>
      </c>
      <c r="B1" s="2" t="s">
        <v>3</v>
      </c>
      <c r="C1" s="2" t="s">
        <v>15</v>
      </c>
      <c r="D1" s="3"/>
      <c r="E1" s="3"/>
      <c r="F1" s="3"/>
    </row>
    <row r="2" spans="1:6">
      <c r="A2" s="15" t="s">
        <v>21</v>
      </c>
      <c r="B2" s="4">
        <v>0</v>
      </c>
      <c r="C2" s="4">
        <v>0.01</v>
      </c>
      <c r="D2" s="3"/>
      <c r="E2" s="3"/>
      <c r="F2" s="3"/>
    </row>
    <row r="3" spans="1:6">
      <c r="A3" s="15" t="s">
        <v>21</v>
      </c>
      <c r="B3" s="4">
        <v>0</v>
      </c>
      <c r="C3" s="5">
        <v>4.33680868994E-17</v>
      </c>
      <c r="D3" s="3"/>
      <c r="E3" s="3"/>
      <c r="F3" s="3"/>
    </row>
    <row r="4" spans="1:6">
      <c r="A4" s="15" t="s">
        <v>21</v>
      </c>
      <c r="B4" s="4">
        <v>0</v>
      </c>
      <c r="C4" s="4">
        <v>5.0000000000000001E-3</v>
      </c>
      <c r="D4" s="3"/>
      <c r="E4" s="3"/>
      <c r="F4" s="3"/>
    </row>
    <row r="5" spans="1:6">
      <c r="A5" s="15" t="s">
        <v>21</v>
      </c>
      <c r="B5" s="4">
        <v>0</v>
      </c>
      <c r="C5" s="5">
        <v>4.33680868994E-17</v>
      </c>
      <c r="D5" s="3"/>
      <c r="E5" s="3"/>
      <c r="F5" s="3"/>
    </row>
    <row r="6" spans="1:6">
      <c r="A6" s="15" t="s">
        <v>21</v>
      </c>
      <c r="B6" s="4">
        <v>0</v>
      </c>
      <c r="C6" s="4">
        <v>5.0000000000000001E-3</v>
      </c>
      <c r="D6" s="3"/>
      <c r="E6" s="3"/>
      <c r="F6" s="3"/>
    </row>
    <row r="7" spans="1:6">
      <c r="A7" s="16" t="s">
        <v>16</v>
      </c>
      <c r="B7" s="10">
        <v>0</v>
      </c>
      <c r="C7" s="10">
        <v>5.0000000000000001E-3</v>
      </c>
      <c r="D7" s="3"/>
      <c r="E7" s="3"/>
      <c r="F7" s="3"/>
    </row>
    <row r="8" spans="1:6">
      <c r="A8" s="16" t="s">
        <v>16</v>
      </c>
      <c r="B8" s="10">
        <v>0</v>
      </c>
      <c r="C8" s="10">
        <v>5.0000000000000001E-3</v>
      </c>
      <c r="D8" s="3"/>
      <c r="E8" s="3"/>
      <c r="F8" s="3"/>
    </row>
    <row r="9" spans="1:6">
      <c r="A9" s="16" t="s">
        <v>16</v>
      </c>
      <c r="B9" s="10">
        <v>0</v>
      </c>
      <c r="C9" s="10">
        <v>5.0000000000000001E-3</v>
      </c>
      <c r="D9" s="3"/>
      <c r="E9" s="3"/>
      <c r="F9" s="3"/>
    </row>
    <row r="10" spans="1:6">
      <c r="A10" s="16" t="s">
        <v>16</v>
      </c>
      <c r="B10" s="10">
        <v>0</v>
      </c>
      <c r="C10" s="10">
        <v>5.0000000000000001E-3</v>
      </c>
      <c r="D10" s="3"/>
      <c r="E10" s="3"/>
      <c r="F10" s="3"/>
    </row>
    <row r="11" spans="1:6">
      <c r="A11" s="16" t="s">
        <v>16</v>
      </c>
      <c r="B11" s="10">
        <v>0</v>
      </c>
      <c r="C11" s="11">
        <v>-4.33680868994E-17</v>
      </c>
      <c r="D11" s="3"/>
      <c r="E11" s="3"/>
      <c r="F11" s="3"/>
    </row>
    <row r="12" spans="1:6">
      <c r="A12" s="3"/>
      <c r="B12" s="3"/>
      <c r="C12" s="3"/>
      <c r="D12" s="3"/>
      <c r="E12" s="3"/>
      <c r="F12" s="3"/>
    </row>
    <row r="13" spans="1:6">
      <c r="A13" s="6" t="s">
        <v>2</v>
      </c>
      <c r="B13" s="14" t="s">
        <v>3</v>
      </c>
      <c r="C13" s="6" t="s">
        <v>22</v>
      </c>
      <c r="D13" s="6" t="s">
        <v>23</v>
      </c>
      <c r="E13" s="3"/>
      <c r="F13" s="3"/>
    </row>
    <row r="14" spans="1:6">
      <c r="A14" s="17" t="s">
        <v>21</v>
      </c>
      <c r="B14" s="9">
        <v>0</v>
      </c>
      <c r="C14" s="7">
        <f>AVERAGE(C2:C6)</f>
        <v>4.0000000000000174E-3</v>
      </c>
      <c r="D14" s="7">
        <f>STDEV(C2:C6)</f>
        <v>4.1833001326703574E-3</v>
      </c>
    </row>
    <row r="15" spans="1:6">
      <c r="A15" s="18" t="s">
        <v>16</v>
      </c>
      <c r="B15" s="12">
        <v>0</v>
      </c>
      <c r="C15" s="13">
        <f>AVERAGE(C7:C11)</f>
        <v>3.9999999999999914E-3</v>
      </c>
      <c r="D15" s="13">
        <f>STDEV(C7:C11)</f>
        <v>2.2360679774998103E-3</v>
      </c>
      <c r="F15" s="3"/>
    </row>
    <row r="17" spans="1:6">
      <c r="E17" s="6" t="s">
        <v>24</v>
      </c>
      <c r="F17" s="19">
        <f>TTEST(C2:C6,C1:C7,2,3)</f>
        <v>0.94675937924951736</v>
      </c>
    </row>
    <row r="18" spans="1:6">
      <c r="E18" s="1" t="s">
        <v>25</v>
      </c>
    </row>
    <row r="20" spans="1:6">
      <c r="C20" s="8" t="s">
        <v>26</v>
      </c>
      <c r="D20" s="8" t="s">
        <v>23</v>
      </c>
    </row>
    <row r="21" spans="1:6">
      <c r="C21" s="1">
        <f>AVERAGE(C2:C11)</f>
        <v>4.0000000000000044E-3</v>
      </c>
      <c r="D21" s="1">
        <f>STDEV(C2:C11)</f>
        <v>3.1622776601683742E-3</v>
      </c>
    </row>
    <row r="23" spans="1:6">
      <c r="A23" s="20" t="s">
        <v>27</v>
      </c>
      <c r="B23" s="20"/>
      <c r="C23" s="20"/>
      <c r="D23" s="20"/>
      <c r="E23" s="19">
        <f>C21</f>
        <v>4.0000000000000044E-3</v>
      </c>
    </row>
    <row r="24" spans="1:6">
      <c r="A24" s="20" t="s">
        <v>28</v>
      </c>
      <c r="B24" s="20"/>
      <c r="C24" s="20"/>
      <c r="D24" s="20"/>
      <c r="E24" s="19">
        <f>0.67*D21</f>
        <v>2.1187260323128109E-3</v>
      </c>
    </row>
    <row r="25" spans="1:6">
      <c r="A25" s="20" t="s">
        <v>29</v>
      </c>
      <c r="B25" s="20"/>
      <c r="C25" s="20"/>
      <c r="D25" s="20"/>
      <c r="E25" s="19">
        <f>E23+E24</f>
        <v>6.1187260323128153E-3</v>
      </c>
    </row>
    <row r="26" spans="1:6">
      <c r="A26" s="20" t="s">
        <v>30</v>
      </c>
      <c r="B26" s="20"/>
      <c r="C26" s="20"/>
      <c r="D26" s="20"/>
      <c r="E26" s="19">
        <f>E23-E24</f>
        <v>1.8812739676871935E-3</v>
      </c>
    </row>
    <row r="27" spans="1:6">
      <c r="A27" s="20" t="s">
        <v>31</v>
      </c>
      <c r="B27" s="20"/>
      <c r="C27" s="20"/>
      <c r="D27" s="20"/>
      <c r="E27" s="19">
        <f>E25-E26</f>
        <v>4.2374520646256218E-3</v>
      </c>
    </row>
    <row r="28" spans="1:6">
      <c r="F28" s="1"/>
    </row>
    <row r="29" spans="1:6">
      <c r="F29" s="1"/>
    </row>
    <row r="30" spans="1:6">
      <c r="F30" s="1"/>
    </row>
    <row r="31" spans="1:6">
      <c r="F31" s="1"/>
    </row>
    <row r="32" spans="1:6">
      <c r="F32" s="1"/>
    </row>
  </sheetData>
  <sortState ref="A2:C12">
    <sortCondition ref="A2:A12"/>
  </sortState>
  <mergeCells count="5">
    <mergeCell ref="A23:D23"/>
    <mergeCell ref="A24:D24"/>
    <mergeCell ref="A25:D25"/>
    <mergeCell ref="A26:D26"/>
    <mergeCell ref="A27:D27"/>
  </mergeCells>
  <phoneticPr fontId="4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jaf2_moa_v3_2017_Sep_27_2134.cs</vt:lpstr>
      <vt:lpstr>analysis1</vt:lpstr>
      <vt:lpstr>analysis2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</dc:creator>
  <cp:lastModifiedBy>James</cp:lastModifiedBy>
  <cp:lastPrinted>2017-12-08T19:17:18Z</cp:lastPrinted>
  <dcterms:created xsi:type="dcterms:W3CDTF">2017-09-28T01:46:35Z</dcterms:created>
  <dcterms:modified xsi:type="dcterms:W3CDTF">2018-05-11T14:18:26Z</dcterms:modified>
</cp:coreProperties>
</file>