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ill.terentev\PycharmProjects\rossko_konversion\plots\"/>
    </mc:Choice>
  </mc:AlternateContent>
  <bookViews>
    <workbookView xWindow="0" yWindow="0" windowWidth="28800" windowHeight="12330" tabRatio="466" activeTab="6"/>
  </bookViews>
  <sheets>
    <sheet name="Sheet1" sheetId="1" r:id="rId1"/>
    <sheet name="Лист1" sheetId="2" r:id="rId2"/>
    <sheet name="Лист2" sheetId="3" r:id="rId3"/>
    <sheet name="Лист5" sheetId="6" r:id="rId4"/>
    <sheet name="Лист6" sheetId="7" r:id="rId5"/>
    <sheet name="Лист3" sheetId="4" r:id="rId6"/>
    <sheet name="Лист7" sheetId="8" r:id="rId7"/>
  </sheets>
  <definedNames>
    <definedName name="_xlnm._FilterDatabase" localSheetId="5" hidden="1">Лист3!$B$1:$D$74</definedName>
  </definedNames>
  <calcPr calcId="162913"/>
  <pivotCaches>
    <pivotCache cacheId="58" r:id="rId8"/>
  </pivotCaches>
</workbook>
</file>

<file path=xl/calcChain.xml><?xml version="1.0" encoding="utf-8"?>
<calcChain xmlns="http://schemas.openxmlformats.org/spreadsheetml/2006/main"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3" i="8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4" i="8"/>
  <c r="G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4" i="8"/>
  <c r="F3" i="8"/>
  <c r="E75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3" i="8"/>
  <c r="K3" i="4"/>
  <c r="E19" i="8"/>
  <c r="E36" i="8"/>
  <c r="E48" i="8"/>
  <c r="E4" i="8"/>
  <c r="E9" i="8"/>
  <c r="E11" i="8"/>
  <c r="E12" i="8"/>
  <c r="E14" i="8"/>
  <c r="E17" i="8"/>
  <c r="E18" i="8"/>
  <c r="E22" i="8"/>
  <c r="E23" i="8"/>
  <c r="E27" i="8"/>
  <c r="E6" i="8"/>
  <c r="E10" i="8"/>
  <c r="E15" i="8"/>
  <c r="E20" i="8"/>
  <c r="E21" i="8"/>
  <c r="E29" i="8"/>
  <c r="E30" i="8"/>
  <c r="E5" i="8"/>
  <c r="E24" i="8"/>
  <c r="E28" i="8"/>
  <c r="E32" i="8"/>
  <c r="E40" i="8"/>
  <c r="E49" i="8"/>
  <c r="E51" i="8"/>
  <c r="E62" i="8"/>
  <c r="E13" i="8"/>
  <c r="E16" i="8"/>
  <c r="E41" i="8"/>
  <c r="E50" i="8"/>
  <c r="E52" i="8"/>
  <c r="E53" i="8"/>
  <c r="E54" i="8"/>
  <c r="E55" i="8"/>
  <c r="E56" i="8"/>
  <c r="E57" i="8"/>
  <c r="E7" i="8"/>
  <c r="E31" i="8"/>
  <c r="E37" i="8"/>
  <c r="E42" i="8"/>
  <c r="E33" i="8"/>
  <c r="E35" i="8"/>
  <c r="E38" i="8"/>
  <c r="E43" i="8"/>
  <c r="E44" i="8"/>
  <c r="E58" i="8"/>
  <c r="E59" i="8"/>
  <c r="E61" i="8"/>
  <c r="E63" i="8"/>
  <c r="E65" i="8"/>
  <c r="E25" i="8"/>
  <c r="E26" i="8"/>
  <c r="E34" i="8"/>
  <c r="E45" i="8"/>
  <c r="E46" i="8"/>
  <c r="E70" i="8"/>
  <c r="E73" i="8"/>
  <c r="E74" i="8"/>
  <c r="E39" i="8"/>
  <c r="E47" i="8"/>
  <c r="E60" i="8"/>
  <c r="E64" i="8"/>
  <c r="E66" i="8"/>
  <c r="E67" i="8"/>
  <c r="E68" i="8"/>
  <c r="E69" i="8"/>
  <c r="E71" i="8"/>
  <c r="E72" i="8"/>
  <c r="E8" i="8"/>
  <c r="E3" i="8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16" i="3"/>
  <c r="E15" i="3"/>
</calcChain>
</file>

<file path=xl/sharedStrings.xml><?xml version="1.0" encoding="utf-8"?>
<sst xmlns="http://schemas.openxmlformats.org/spreadsheetml/2006/main" count="1048" uniqueCount="79">
  <si>
    <t>Амортизаторы подвески</t>
  </si>
  <si>
    <t>Пружины и рессоры</t>
  </si>
  <si>
    <t>Опора стойки / подшипник подвески</t>
  </si>
  <si>
    <t>Пыльники + отбойники амортизатора</t>
  </si>
  <si>
    <t>Сайлентблоки</t>
  </si>
  <si>
    <t>Опоры шаровые</t>
  </si>
  <si>
    <t>Фильтр воздушный</t>
  </si>
  <si>
    <t>Колодки тормозные дисковые</t>
  </si>
  <si>
    <t>Стойки стабилизатора</t>
  </si>
  <si>
    <t>Головной свет</t>
  </si>
  <si>
    <t>Втулки</t>
  </si>
  <si>
    <t>Наконечники рулевые</t>
  </si>
  <si>
    <t>ШРУСы внешние</t>
  </si>
  <si>
    <t>Тяги рулевые</t>
  </si>
  <si>
    <t>Рычаги</t>
  </si>
  <si>
    <t>Крепление глушителя</t>
  </si>
  <si>
    <t>Детали рулевого управления (остальное)</t>
  </si>
  <si>
    <t>Подушки двигателя</t>
  </si>
  <si>
    <t>РТИ пыльники привода</t>
  </si>
  <si>
    <t>Детали тормозной системы (остальное)</t>
  </si>
  <si>
    <t>РТИ подушки трансмиссии</t>
  </si>
  <si>
    <t>Диски тормозные</t>
  </si>
  <si>
    <t>Цилиндры тормозной системы</t>
  </si>
  <si>
    <t>Сигнализатор износа</t>
  </si>
  <si>
    <t>Шланги тормозные</t>
  </si>
  <si>
    <t>Свечи зажигания стандартные</t>
  </si>
  <si>
    <t>Свечи зажигания платина / иридий</t>
  </si>
  <si>
    <t>Датчики кислорода (лямбда-зонд)</t>
  </si>
  <si>
    <t>Щетки стеклоочистителя бескаркасные</t>
  </si>
  <si>
    <t>Радиаторы охлаждения</t>
  </si>
  <si>
    <t>Фильтр салонный стандарт</t>
  </si>
  <si>
    <t>Генератор</t>
  </si>
  <si>
    <t>Насосы топливные</t>
  </si>
  <si>
    <t>Щетки стеклоочистителя летние</t>
  </si>
  <si>
    <t>Свечи накала</t>
  </si>
  <si>
    <t>Фильтр масляный металлический</t>
  </si>
  <si>
    <t>Датчики двигателя</t>
  </si>
  <si>
    <t>Ремни поликлиновые</t>
  </si>
  <si>
    <t>Датчики топливной системы</t>
  </si>
  <si>
    <t>Комплект ремня ГРМ</t>
  </si>
  <si>
    <t>Ремень ГРМ</t>
  </si>
  <si>
    <t>Ролики навесного оборудования</t>
  </si>
  <si>
    <t>Термостаты</t>
  </si>
  <si>
    <t>Детали системы охлаждения (остальное)</t>
  </si>
  <si>
    <t>Ремни клиновые</t>
  </si>
  <si>
    <t>Детали топливной системы (остальное)</t>
  </si>
  <si>
    <t>Ролики ГРМ</t>
  </si>
  <si>
    <t>РТИ системы охлаждения</t>
  </si>
  <si>
    <t>Масла (остальное)</t>
  </si>
  <si>
    <t>Метизы</t>
  </si>
  <si>
    <t>Цепи / звездочки / натяжители</t>
  </si>
  <si>
    <t>Жидкость для АКПП 1 литр</t>
  </si>
  <si>
    <t>Сальники двигателя</t>
  </si>
  <si>
    <t>KYB</t>
  </si>
  <si>
    <t>LYNXauto</t>
  </si>
  <si>
    <t>CTR</t>
  </si>
  <si>
    <t>RBI</t>
  </si>
  <si>
    <t>TRW</t>
  </si>
  <si>
    <t>Denso</t>
  </si>
  <si>
    <t>Bosch</t>
  </si>
  <si>
    <t>Gates</t>
  </si>
  <si>
    <t>Febi</t>
  </si>
  <si>
    <t>OBK</t>
  </si>
  <si>
    <t>Закончены продажей</t>
  </si>
  <si>
    <t>Без продажи</t>
  </si>
  <si>
    <t>Группы</t>
  </si>
  <si>
    <t>Сумма по полю Закончены продажей</t>
  </si>
  <si>
    <t>Сумма по полю Без продажи</t>
  </si>
  <si>
    <t>Названия строк</t>
  </si>
  <si>
    <t>Общий итог</t>
  </si>
  <si>
    <t>Группа</t>
  </si>
  <si>
    <t>Бренд</t>
  </si>
  <si>
    <t>Конверсия</t>
  </si>
  <si>
    <t>накопленый процент</t>
  </si>
  <si>
    <t>процент из общего числа поисков</t>
  </si>
  <si>
    <t>всего поисков</t>
  </si>
  <si>
    <t>поисков с продажей в конце</t>
  </si>
  <si>
    <t>поиски без продажи</t>
  </si>
  <si>
    <t>конверсия(количество поисков с продажей/всего поисков)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</si>
</sst>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Sheet1!$B$2:$AF$2</c:f>
              <c:numCache>
                <c:formatCode>General</c:formatCode>
                <c:ptCount val="31"/>
                <c:pt idx="0">
                  <c:v>402</c:v>
                </c:pt>
                <c:pt idx="1">
                  <c:v>2536</c:v>
                </c:pt>
                <c:pt idx="2">
                  <c:v>0</c:v>
                </c:pt>
                <c:pt idx="3">
                  <c:v>11</c:v>
                </c:pt>
                <c:pt idx="4">
                  <c:v>76</c:v>
                </c:pt>
                <c:pt idx="5">
                  <c:v>0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6E5-AFE1-9CFA2BF99CA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Sheet1!$B$3:$AF$3</c:f>
              <c:numCache>
                <c:formatCode>General</c:formatCode>
                <c:ptCount val="31"/>
                <c:pt idx="0">
                  <c:v>107</c:v>
                </c:pt>
                <c:pt idx="1">
                  <c:v>413</c:v>
                </c:pt>
                <c:pt idx="2">
                  <c:v>0</c:v>
                </c:pt>
                <c:pt idx="3">
                  <c:v>27</c:v>
                </c:pt>
                <c:pt idx="4">
                  <c:v>145</c:v>
                </c:pt>
                <c:pt idx="5">
                  <c:v>0</c:v>
                </c:pt>
                <c:pt idx="6">
                  <c:v>26</c:v>
                </c:pt>
                <c:pt idx="7">
                  <c:v>92</c:v>
                </c:pt>
                <c:pt idx="8">
                  <c:v>0</c:v>
                </c:pt>
                <c:pt idx="9">
                  <c:v>42</c:v>
                </c:pt>
                <c:pt idx="10">
                  <c:v>75</c:v>
                </c:pt>
                <c:pt idx="11">
                  <c:v>0</c:v>
                </c:pt>
                <c:pt idx="12">
                  <c:v>23</c:v>
                </c:pt>
                <c:pt idx="13">
                  <c:v>85</c:v>
                </c:pt>
                <c:pt idx="14">
                  <c:v>0</c:v>
                </c:pt>
                <c:pt idx="15">
                  <c:v>27</c:v>
                </c:pt>
                <c:pt idx="16">
                  <c:v>64</c:v>
                </c:pt>
                <c:pt idx="17">
                  <c:v>0</c:v>
                </c:pt>
                <c:pt idx="18">
                  <c:v>45</c:v>
                </c:pt>
                <c:pt idx="19">
                  <c:v>46</c:v>
                </c:pt>
                <c:pt idx="20">
                  <c:v>0</c:v>
                </c:pt>
                <c:pt idx="21">
                  <c:v>30</c:v>
                </c:pt>
                <c:pt idx="22">
                  <c:v>44</c:v>
                </c:pt>
                <c:pt idx="23">
                  <c:v>0</c:v>
                </c:pt>
                <c:pt idx="24">
                  <c:v>22</c:v>
                </c:pt>
                <c:pt idx="25">
                  <c:v>44</c:v>
                </c:pt>
                <c:pt idx="26">
                  <c:v>0</c:v>
                </c:pt>
                <c:pt idx="27">
                  <c:v>6</c:v>
                </c:pt>
                <c:pt idx="28">
                  <c:v>52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6E5-AFE1-9CFA2BF99CA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Sheet1!$B$4:$AF$4</c:f>
              <c:numCache>
                <c:formatCode>General</c:formatCode>
                <c:ptCount val="31"/>
                <c:pt idx="0">
                  <c:v>97</c:v>
                </c:pt>
                <c:pt idx="1">
                  <c:v>130</c:v>
                </c:pt>
                <c:pt idx="2">
                  <c:v>0</c:v>
                </c:pt>
                <c:pt idx="3">
                  <c:v>32</c:v>
                </c:pt>
                <c:pt idx="4">
                  <c:v>119</c:v>
                </c:pt>
                <c:pt idx="5">
                  <c:v>0</c:v>
                </c:pt>
                <c:pt idx="6">
                  <c:v>33</c:v>
                </c:pt>
                <c:pt idx="7">
                  <c:v>70</c:v>
                </c:pt>
                <c:pt idx="8">
                  <c:v>0</c:v>
                </c:pt>
                <c:pt idx="9">
                  <c:v>31</c:v>
                </c:pt>
                <c:pt idx="10">
                  <c:v>52</c:v>
                </c:pt>
                <c:pt idx="11">
                  <c:v>0</c:v>
                </c:pt>
                <c:pt idx="12">
                  <c:v>20</c:v>
                </c:pt>
                <c:pt idx="13">
                  <c:v>61</c:v>
                </c:pt>
                <c:pt idx="14">
                  <c:v>0</c:v>
                </c:pt>
                <c:pt idx="15">
                  <c:v>13</c:v>
                </c:pt>
                <c:pt idx="16">
                  <c:v>41</c:v>
                </c:pt>
                <c:pt idx="17">
                  <c:v>0</c:v>
                </c:pt>
                <c:pt idx="18">
                  <c:v>12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6E5-AFE1-9CFA2BF99CA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Sheet1!$B$5:$AF$5</c:f>
              <c:numCache>
                <c:formatCode>General</c:formatCode>
                <c:ptCount val="31"/>
                <c:pt idx="0">
                  <c:v>95</c:v>
                </c:pt>
                <c:pt idx="1">
                  <c:v>258</c:v>
                </c:pt>
                <c:pt idx="2">
                  <c:v>0</c:v>
                </c:pt>
                <c:pt idx="3">
                  <c:v>18</c:v>
                </c:pt>
                <c:pt idx="4">
                  <c:v>46</c:v>
                </c:pt>
                <c:pt idx="5">
                  <c:v>0</c:v>
                </c:pt>
                <c:pt idx="6">
                  <c:v>23</c:v>
                </c:pt>
                <c:pt idx="7">
                  <c:v>33</c:v>
                </c:pt>
                <c:pt idx="8">
                  <c:v>0</c:v>
                </c:pt>
                <c:pt idx="9">
                  <c:v>7</c:v>
                </c:pt>
                <c:pt idx="10">
                  <c:v>33</c:v>
                </c:pt>
                <c:pt idx="11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0</c:v>
                </c:pt>
                <c:pt idx="15">
                  <c:v>7</c:v>
                </c:pt>
                <c:pt idx="16">
                  <c:v>8</c:v>
                </c:pt>
                <c:pt idx="17">
                  <c:v>0</c:v>
                </c:pt>
                <c:pt idx="18">
                  <c:v>3</c:v>
                </c:pt>
                <c:pt idx="19">
                  <c:v>11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6E5-AFE1-9CFA2BF99CA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Sheet1!$B$6:$AF$6</c:f>
              <c:numCache>
                <c:formatCode>General</c:formatCode>
                <c:ptCount val="31"/>
                <c:pt idx="0">
                  <c:v>24</c:v>
                </c:pt>
                <c:pt idx="1">
                  <c:v>89</c:v>
                </c:pt>
                <c:pt idx="2">
                  <c:v>0</c:v>
                </c:pt>
                <c:pt idx="3">
                  <c:v>24</c:v>
                </c:pt>
                <c:pt idx="4">
                  <c:v>75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4</c:v>
                </c:pt>
                <c:pt idx="16">
                  <c:v>10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  <c:pt idx="20">
                  <c:v>0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1</c:v>
                </c:pt>
                <c:pt idx="25">
                  <c:v>12</c:v>
                </c:pt>
                <c:pt idx="26">
                  <c:v>0</c:v>
                </c:pt>
                <c:pt idx="27">
                  <c:v>4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6-46E5-AFE1-9CFA2BF99CA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Sheet1!$B$7:$AF$7</c:f>
              <c:numCache>
                <c:formatCode>General</c:formatCode>
                <c:ptCount val="31"/>
                <c:pt idx="0">
                  <c:v>73</c:v>
                </c:pt>
                <c:pt idx="1">
                  <c:v>139</c:v>
                </c:pt>
                <c:pt idx="2">
                  <c:v>0</c:v>
                </c:pt>
                <c:pt idx="3">
                  <c:v>11</c:v>
                </c:pt>
                <c:pt idx="4">
                  <c:v>38</c:v>
                </c:pt>
                <c:pt idx="5">
                  <c:v>0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6-46E5-AFE1-9CFA2BF99CA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Sheet1!$B$8:$AF$8</c:f>
              <c:numCache>
                <c:formatCode>General</c:formatCode>
                <c:ptCount val="31"/>
                <c:pt idx="0">
                  <c:v>2</c:v>
                </c:pt>
                <c:pt idx="1">
                  <c:v>34</c:v>
                </c:pt>
                <c:pt idx="2">
                  <c:v>0</c:v>
                </c:pt>
                <c:pt idx="3">
                  <c:v>12</c:v>
                </c:pt>
                <c:pt idx="4">
                  <c:v>20</c:v>
                </c:pt>
                <c:pt idx="5">
                  <c:v>0</c:v>
                </c:pt>
                <c:pt idx="6">
                  <c:v>4</c:v>
                </c:pt>
                <c:pt idx="7">
                  <c:v>24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  <c:pt idx="11">
                  <c:v>0</c:v>
                </c:pt>
                <c:pt idx="12">
                  <c:v>6</c:v>
                </c:pt>
                <c:pt idx="13">
                  <c:v>13</c:v>
                </c:pt>
                <c:pt idx="14">
                  <c:v>0</c:v>
                </c:pt>
                <c:pt idx="15">
                  <c:v>4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  <c:pt idx="20">
                  <c:v>0</c:v>
                </c:pt>
                <c:pt idx="21">
                  <c:v>1</c:v>
                </c:pt>
                <c:pt idx="22">
                  <c:v>9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A6-46E5-AFE1-9CFA2BF99CA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Sheet1!$B$9:$AF$9</c:f>
              <c:numCache>
                <c:formatCode>General</c:formatCode>
                <c:ptCount val="31"/>
                <c:pt idx="0">
                  <c:v>9</c:v>
                </c:pt>
                <c:pt idx="1">
                  <c:v>53</c:v>
                </c:pt>
                <c:pt idx="2">
                  <c:v>0</c:v>
                </c:pt>
                <c:pt idx="3">
                  <c:v>16</c:v>
                </c:pt>
                <c:pt idx="4">
                  <c:v>43</c:v>
                </c:pt>
                <c:pt idx="5">
                  <c:v>0</c:v>
                </c:pt>
                <c:pt idx="6">
                  <c:v>23</c:v>
                </c:pt>
                <c:pt idx="7">
                  <c:v>13</c:v>
                </c:pt>
                <c:pt idx="8">
                  <c:v>0</c:v>
                </c:pt>
                <c:pt idx="9">
                  <c:v>1</c:v>
                </c:pt>
                <c:pt idx="10">
                  <c:v>17</c:v>
                </c:pt>
                <c:pt idx="11">
                  <c:v>0</c:v>
                </c:pt>
                <c:pt idx="12">
                  <c:v>5</c:v>
                </c:pt>
                <c:pt idx="13">
                  <c:v>11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A6-46E5-AFE1-9CFA2BF99CA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Sheet1!$B$10:$AF$10</c:f>
              <c:numCache>
                <c:formatCode>General</c:formatCode>
                <c:ptCount val="31"/>
                <c:pt idx="0">
                  <c:v>5</c:v>
                </c:pt>
                <c:pt idx="1">
                  <c:v>16</c:v>
                </c:pt>
                <c:pt idx="2">
                  <c:v>0</c:v>
                </c:pt>
                <c:pt idx="3">
                  <c:v>3</c:v>
                </c:pt>
                <c:pt idx="4">
                  <c:v>13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A6-46E5-AFE1-9CFA2BF99CA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Sheet1!$B$11:$AF$11</c:f>
              <c:numCache>
                <c:formatCode>General</c:formatCode>
                <c:ptCount val="31"/>
                <c:pt idx="0">
                  <c:v>35</c:v>
                </c:pt>
                <c:pt idx="1">
                  <c:v>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A6-46E5-AFE1-9CFA2BF9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852744"/>
        <c:axId val="268004616"/>
      </c:barChart>
      <c:catAx>
        <c:axId val="41885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004616"/>
        <c:crosses val="autoZero"/>
        <c:auto val="1"/>
        <c:lblAlgn val="ctr"/>
        <c:lblOffset val="100"/>
        <c:noMultiLvlLbl val="0"/>
      </c:catAx>
      <c:valAx>
        <c:axId val="2680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85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75341394434713E-2"/>
          <c:y val="4.8539883601506337E-2"/>
          <c:w val="0.95635819124510701"/>
          <c:h val="0.9250858153600366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3175" cmpd="sng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55F21C-EF16-4097-8463-9F1441693DB3}" type="VALUE">
                      <a:rPr lang="en-US"/>
                      <a:pPr>
                        <a:defRPr/>
                      </a:pPr>
                      <a:t>[ЗНАЧЕНИЕ]</a:t>
                    </a:fld>
                    <a:r>
                      <a:rPr lang="en-US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534517103644342E-2"/>
                      <c:h val="3.543958245677305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B7F-4140-A0DC-F11ECFFDA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Лист1!$C$15:$C$24</c:f>
              <c:numCache>
                <c:formatCode>General</c:formatCode>
                <c:ptCount val="10"/>
                <c:pt idx="0">
                  <c:v>402</c:v>
                </c:pt>
                <c:pt idx="1">
                  <c:v>107</c:v>
                </c:pt>
                <c:pt idx="2">
                  <c:v>97</c:v>
                </c:pt>
                <c:pt idx="3">
                  <c:v>95</c:v>
                </c:pt>
                <c:pt idx="4">
                  <c:v>24</c:v>
                </c:pt>
                <c:pt idx="5">
                  <c:v>73</c:v>
                </c:pt>
                <c:pt idx="6">
                  <c:v>2</c:v>
                </c:pt>
                <c:pt idx="7">
                  <c:v>9</c:v>
                </c:pt>
                <c:pt idx="8">
                  <c:v>5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F-4140-A0DC-F11ECFFDAF3B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1573871094811324E-2"/>
                  <c:y val="-1.6901408450704293E-2"/>
                </c:manualLayout>
              </c:layout>
              <c:tx>
                <c:rich>
                  <a:bodyPr/>
                  <a:lstStyle/>
                  <a:p>
                    <a:fld id="{8B318D43-A021-4CF6-8695-7BF34C1FADC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F00DB0C-E129-490E-8D2C-33486DA475E5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B7F-4140-A0DC-F11ECFFDAF3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8C1CDC-D60A-4F93-93D5-A78F7F051752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B7F-4140-A0DC-F11ECFFDAF3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D417536-3EFA-4863-ACBC-A5264E9B81C4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B7F-4140-A0DC-F11ECFFDAF3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2D4F1FD-CED9-417F-A01D-E38DF84B4CD0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B7F-4140-A0DC-F11ECFFDAF3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D2A267-4858-46B2-960E-D76C2BC10B8B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B7F-4140-A0DC-F11ECFFDAF3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58DCC6A-A23A-4B61-945C-93AFA259C03A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B7F-4140-A0DC-F11ECFFDAF3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AEBCC54-034F-434C-8CDE-1961FAFFA766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B7F-4140-A0DC-F11ECFFDAF3B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7A46283-6852-4265-87DB-CFBF38BC7A88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B7F-4140-A0DC-F11ECFFDAF3B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FC4DD33-5AE0-4FC7-8F4B-7B6D177B200F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B7F-4140-A0DC-F11ECFFDAF3B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438FAE2-E450-443D-9BB3-DB01CC05BE35}" type="VALUE">
                      <a:rPr lang="en-US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B7F-4140-A0DC-F11ECFFDA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Лист1!$D$15:$D$24</c:f>
              <c:numCache>
                <c:formatCode>General</c:formatCode>
                <c:ptCount val="10"/>
                <c:pt idx="0">
                  <c:v>2536</c:v>
                </c:pt>
                <c:pt idx="1">
                  <c:v>413</c:v>
                </c:pt>
                <c:pt idx="2">
                  <c:v>130</c:v>
                </c:pt>
                <c:pt idx="3">
                  <c:v>258</c:v>
                </c:pt>
                <c:pt idx="4">
                  <c:v>89</c:v>
                </c:pt>
                <c:pt idx="5">
                  <c:v>139</c:v>
                </c:pt>
                <c:pt idx="6">
                  <c:v>34</c:v>
                </c:pt>
                <c:pt idx="7">
                  <c:v>53</c:v>
                </c:pt>
                <c:pt idx="8">
                  <c:v>16</c:v>
                </c:pt>
                <c:pt idx="9">
                  <c:v>143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Лист1!$E$2</c15:f>
                <c15:dlblRangeCache>
                  <c:ptCount val="1"/>
                  <c:pt idx="0">
                    <c:v>Амортизаторы подвески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B7F-4140-A0DC-F11ECFFDAF3B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Лист1!$E$15:$E$24</c:f>
              <c:numCache>
                <c:formatCode>General</c:formatCode>
                <c:ptCount val="10"/>
                <c:pt idx="0">
                  <c:v>11</c:v>
                </c:pt>
                <c:pt idx="1">
                  <c:v>27</c:v>
                </c:pt>
                <c:pt idx="2">
                  <c:v>32</c:v>
                </c:pt>
                <c:pt idx="3">
                  <c:v>18</c:v>
                </c:pt>
                <c:pt idx="4">
                  <c:v>24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F-4140-A0DC-F11ECFFDAF3B}"/>
            </c:ext>
          </c:extLst>
        </c:ser>
        <c:ser>
          <c:idx val="3"/>
          <c:order val="3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Лист1!$F$15:$F$24</c:f>
              <c:numCache>
                <c:formatCode>General</c:formatCode>
                <c:ptCount val="10"/>
                <c:pt idx="0">
                  <c:v>76</c:v>
                </c:pt>
                <c:pt idx="1">
                  <c:v>145</c:v>
                </c:pt>
                <c:pt idx="2">
                  <c:v>119</c:v>
                </c:pt>
                <c:pt idx="3">
                  <c:v>46</c:v>
                </c:pt>
                <c:pt idx="4">
                  <c:v>75</c:v>
                </c:pt>
                <c:pt idx="5">
                  <c:v>38</c:v>
                </c:pt>
                <c:pt idx="6">
                  <c:v>20</c:v>
                </c:pt>
                <c:pt idx="7">
                  <c:v>43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F-4140-A0DC-F11ECFFDAF3B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Лист1!$G$15:$G$24</c:f>
              <c:numCache>
                <c:formatCode>General</c:formatCode>
                <c:ptCount val="10"/>
                <c:pt idx="0">
                  <c:v>7</c:v>
                </c:pt>
                <c:pt idx="1">
                  <c:v>26</c:v>
                </c:pt>
                <c:pt idx="2">
                  <c:v>33</c:v>
                </c:pt>
                <c:pt idx="3">
                  <c:v>23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23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F-4140-A0DC-F11ECFFDAF3B}"/>
            </c:ext>
          </c:extLst>
        </c:ser>
        <c:ser>
          <c:idx val="5"/>
          <c:order val="5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Лист1!$H$15:$H$24</c:f>
              <c:numCache>
                <c:formatCode>General</c:formatCode>
                <c:ptCount val="10"/>
                <c:pt idx="0">
                  <c:v>21</c:v>
                </c:pt>
                <c:pt idx="1">
                  <c:v>92</c:v>
                </c:pt>
                <c:pt idx="2">
                  <c:v>70</c:v>
                </c:pt>
                <c:pt idx="3">
                  <c:v>33</c:v>
                </c:pt>
                <c:pt idx="4">
                  <c:v>16</c:v>
                </c:pt>
                <c:pt idx="5">
                  <c:v>21</c:v>
                </c:pt>
                <c:pt idx="6">
                  <c:v>24</c:v>
                </c:pt>
                <c:pt idx="7">
                  <c:v>13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F-4140-A0DC-F11ECFFDAF3B}"/>
            </c:ext>
          </c:extLst>
        </c:ser>
        <c:ser>
          <c:idx val="6"/>
          <c:order val="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Лист1!$I$15:$I$24</c:f>
              <c:numCache>
                <c:formatCode>General</c:formatCode>
                <c:ptCount val="10"/>
                <c:pt idx="0">
                  <c:v>6</c:v>
                </c:pt>
                <c:pt idx="1">
                  <c:v>42</c:v>
                </c:pt>
                <c:pt idx="2">
                  <c:v>31</c:v>
                </c:pt>
                <c:pt idx="3">
                  <c:v>7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7F-4140-A0DC-F11ECFFDAF3B}"/>
            </c:ext>
          </c:extLst>
        </c:ser>
        <c:ser>
          <c:idx val="7"/>
          <c:order val="7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Лист1!$J$15:$J$24</c:f>
              <c:numCache>
                <c:formatCode>General</c:formatCode>
                <c:ptCount val="10"/>
                <c:pt idx="0">
                  <c:v>9</c:v>
                </c:pt>
                <c:pt idx="1">
                  <c:v>75</c:v>
                </c:pt>
                <c:pt idx="2">
                  <c:v>52</c:v>
                </c:pt>
                <c:pt idx="3">
                  <c:v>33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F-4140-A0DC-F11ECFFDAF3B}"/>
            </c:ext>
          </c:extLst>
        </c:ser>
        <c:ser>
          <c:idx val="8"/>
          <c:order val="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Лист1!$K$15:$K$24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7F-4140-A0DC-F11ECFFDAF3B}"/>
            </c:ext>
          </c:extLst>
        </c:ser>
        <c:ser>
          <c:idx val="9"/>
          <c:order val="9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Лист1!$L$15:$L$24</c:f>
              <c:numCache>
                <c:formatCode>General</c:formatCode>
                <c:ptCount val="10"/>
                <c:pt idx="0">
                  <c:v>0</c:v>
                </c:pt>
                <c:pt idx="1">
                  <c:v>85</c:v>
                </c:pt>
                <c:pt idx="2">
                  <c:v>61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  <c:pt idx="6">
                  <c:v>13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7F-4140-A0DC-F11ECFFDAF3B}"/>
            </c:ext>
          </c:extLst>
        </c:ser>
        <c:ser>
          <c:idx val="10"/>
          <c:order val="1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Лист1!$M$15:$M$24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7F-4140-A0DC-F11ECFFDAF3B}"/>
            </c:ext>
          </c:extLst>
        </c:ser>
        <c:ser>
          <c:idx val="11"/>
          <c:order val="11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Лист1!$N$15:$N$24</c:f>
              <c:numCache>
                <c:formatCode>General</c:formatCode>
                <c:ptCount val="10"/>
                <c:pt idx="0">
                  <c:v>0</c:v>
                </c:pt>
                <c:pt idx="1">
                  <c:v>64</c:v>
                </c:pt>
                <c:pt idx="2">
                  <c:v>41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7F-4140-A0DC-F11ECFFDAF3B}"/>
            </c:ext>
          </c:extLst>
        </c:ser>
        <c:ser>
          <c:idx val="12"/>
          <c:order val="1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Лист1!$O$15:$O$24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F-4140-A0DC-F11ECFFDAF3B}"/>
            </c:ext>
          </c:extLst>
        </c:ser>
        <c:ser>
          <c:idx val="13"/>
          <c:order val="13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Лист1!$P$15:$P$24</c:f>
              <c:numCache>
                <c:formatCode>General</c:formatCode>
                <c:ptCount val="10"/>
                <c:pt idx="0">
                  <c:v>0</c:v>
                </c:pt>
                <c:pt idx="1">
                  <c:v>46</c:v>
                </c:pt>
                <c:pt idx="2">
                  <c:v>38</c:v>
                </c:pt>
                <c:pt idx="3">
                  <c:v>11</c:v>
                </c:pt>
                <c:pt idx="4">
                  <c:v>10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7F-4140-A0DC-F11ECFFDAF3B}"/>
            </c:ext>
          </c:extLst>
        </c:ser>
        <c:ser>
          <c:idx val="14"/>
          <c:order val="1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Лист1!$Q$15:$Q$24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7F-4140-A0DC-F11ECFFDAF3B}"/>
            </c:ext>
          </c:extLst>
        </c:ser>
        <c:ser>
          <c:idx val="15"/>
          <c:order val="15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Лист1!$R$15:$R$24</c:f>
              <c:numCache>
                <c:formatCode>General</c:formatCode>
                <c:ptCount val="10"/>
                <c:pt idx="0">
                  <c:v>0</c:v>
                </c:pt>
                <c:pt idx="1">
                  <c:v>44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7F-4140-A0DC-F11ECFFDAF3B}"/>
            </c:ext>
          </c:extLst>
        </c:ser>
        <c:ser>
          <c:idx val="16"/>
          <c:order val="16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Лист1!$S$15:$S$24</c:f>
              <c:numCache>
                <c:formatCode>General</c:formatCode>
                <c:ptCount val="10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7F-4140-A0DC-F11ECFFDAF3B}"/>
            </c:ext>
          </c:extLst>
        </c:ser>
        <c:ser>
          <c:idx val="17"/>
          <c:order val="17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Лист1!$T$15:$T$24</c:f>
              <c:numCache>
                <c:formatCode>General</c:formatCode>
                <c:ptCount val="10"/>
                <c:pt idx="0">
                  <c:v>0</c:v>
                </c:pt>
                <c:pt idx="1">
                  <c:v>44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7F-4140-A0DC-F11ECFFDAF3B}"/>
            </c:ext>
          </c:extLst>
        </c:ser>
        <c:ser>
          <c:idx val="18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Лист1!$U$15:$U$24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7F-4140-A0DC-F11ECFFDAF3B}"/>
            </c:ext>
          </c:extLst>
        </c:ser>
        <c:ser>
          <c:idx val="19"/>
          <c:order val="19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Лист1!$A$15:$A$24</c:f>
              <c:strCache>
                <c:ptCount val="10"/>
                <c:pt idx="0">
                  <c:v>KYB</c:v>
                </c:pt>
                <c:pt idx="1">
                  <c:v>LYNXauto</c:v>
                </c:pt>
                <c:pt idx="2">
                  <c:v>CTR</c:v>
                </c:pt>
                <c:pt idx="3">
                  <c:v>RBI</c:v>
                </c:pt>
                <c:pt idx="4">
                  <c:v>TRW</c:v>
                </c:pt>
                <c:pt idx="5">
                  <c:v>Denso</c:v>
                </c:pt>
                <c:pt idx="6">
                  <c:v>Bosch</c:v>
                </c:pt>
                <c:pt idx="7">
                  <c:v>Gates</c:v>
                </c:pt>
                <c:pt idx="8">
                  <c:v>Febi</c:v>
                </c:pt>
                <c:pt idx="9">
                  <c:v>OBK</c:v>
                </c:pt>
              </c:strCache>
            </c:strRef>
          </c:cat>
          <c:val>
            <c:numRef>
              <c:f>Лист1!$V$15:$V$24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7F-4140-A0DC-F11ECFFD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991432"/>
        <c:axId val="418987168"/>
      </c:barChart>
      <c:catAx>
        <c:axId val="4189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987168"/>
        <c:crosses val="autoZero"/>
        <c:auto val="1"/>
        <c:lblAlgn val="ctr"/>
        <c:lblOffset val="100"/>
        <c:noMultiLvlLbl val="0"/>
      </c:catAx>
      <c:valAx>
        <c:axId val="418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99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20136161298772"/>
          <c:y val="1.68471688891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Лист2!$C$14</c:f>
              <c:strCache>
                <c:ptCount val="1"/>
                <c:pt idx="0">
                  <c:v>Закончены продажей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Лист2!$A$15:$B$28</c15:sqref>
                  </c15:fullRef>
                  <c15:levelRef>
                    <c15:sqref>Лист2!$B$15:$B$28</c15:sqref>
                  </c15:levelRef>
                </c:ext>
              </c:extLst>
              <c:f>Лист2!$B$15:$B$28</c:f>
              <c:strCache>
                <c:ptCount val="1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  <c:pt idx="4">
                  <c:v>Сайлентблоки</c:v>
                </c:pt>
                <c:pt idx="5">
                  <c:v>Амортизаторы подвески</c:v>
                </c:pt>
                <c:pt idx="6">
                  <c:v>Опоры шаровые</c:v>
                </c:pt>
                <c:pt idx="7">
                  <c:v>Фильтр воздушный</c:v>
                </c:pt>
                <c:pt idx="8">
                  <c:v>Колодки тормозные дисковые</c:v>
                </c:pt>
                <c:pt idx="9">
                  <c:v>Стойки стабилизатора</c:v>
                </c:pt>
                <c:pt idx="10">
                  <c:v>Головной свет</c:v>
                </c:pt>
                <c:pt idx="11">
                  <c:v>Втулки</c:v>
                </c:pt>
                <c:pt idx="12">
                  <c:v>Наконечники рулевые</c:v>
                </c:pt>
                <c:pt idx="13">
                  <c:v>ШРУСы внешние</c:v>
                </c:pt>
              </c:strCache>
            </c:strRef>
          </c:cat>
          <c:val>
            <c:numRef>
              <c:f>Лист2!$C$15:$C$28</c:f>
              <c:numCache>
                <c:formatCode>General</c:formatCode>
                <c:ptCount val="14"/>
                <c:pt idx="0">
                  <c:v>402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107</c:v>
                </c:pt>
                <c:pt idx="5">
                  <c:v>27</c:v>
                </c:pt>
                <c:pt idx="6">
                  <c:v>26</c:v>
                </c:pt>
                <c:pt idx="7">
                  <c:v>42</c:v>
                </c:pt>
                <c:pt idx="8">
                  <c:v>23</c:v>
                </c:pt>
                <c:pt idx="9">
                  <c:v>27</c:v>
                </c:pt>
                <c:pt idx="10">
                  <c:v>45</c:v>
                </c:pt>
                <c:pt idx="11">
                  <c:v>30</c:v>
                </c:pt>
                <c:pt idx="12">
                  <c:v>22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D-4DBE-8082-761CC4672DED}"/>
            </c:ext>
          </c:extLst>
        </c:ser>
        <c:ser>
          <c:idx val="1"/>
          <c:order val="1"/>
          <c:tx>
            <c:strRef>
              <c:f>Лист2!$D$14</c:f>
              <c:strCache>
                <c:ptCount val="1"/>
                <c:pt idx="0">
                  <c:v>Без продажи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Лист2!$A$15:$B$28</c15:sqref>
                  </c15:fullRef>
                  <c15:levelRef>
                    <c15:sqref>Лист2!$B$15:$B$28</c15:sqref>
                  </c15:levelRef>
                </c:ext>
              </c:extLst>
              <c:f>Лист2!$B$15:$B$28</c:f>
              <c:strCache>
                <c:ptCount val="1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  <c:pt idx="4">
                  <c:v>Сайлентблоки</c:v>
                </c:pt>
                <c:pt idx="5">
                  <c:v>Амортизаторы подвески</c:v>
                </c:pt>
                <c:pt idx="6">
                  <c:v>Опоры шаровые</c:v>
                </c:pt>
                <c:pt idx="7">
                  <c:v>Фильтр воздушный</c:v>
                </c:pt>
                <c:pt idx="8">
                  <c:v>Колодки тормозные дисковые</c:v>
                </c:pt>
                <c:pt idx="9">
                  <c:v>Стойки стабилизатора</c:v>
                </c:pt>
                <c:pt idx="10">
                  <c:v>Головной свет</c:v>
                </c:pt>
                <c:pt idx="11">
                  <c:v>Втулки</c:v>
                </c:pt>
                <c:pt idx="12">
                  <c:v>Наконечники рулевые</c:v>
                </c:pt>
                <c:pt idx="13">
                  <c:v>ШРУСы внешние</c:v>
                </c:pt>
              </c:strCache>
            </c:strRef>
          </c:cat>
          <c:val>
            <c:numRef>
              <c:f>Лист2!$D$15:$D$28</c:f>
              <c:numCache>
                <c:formatCode>General</c:formatCode>
                <c:ptCount val="14"/>
                <c:pt idx="0">
                  <c:v>2536</c:v>
                </c:pt>
                <c:pt idx="1">
                  <c:v>76</c:v>
                </c:pt>
                <c:pt idx="2">
                  <c:v>21</c:v>
                </c:pt>
                <c:pt idx="3">
                  <c:v>9</c:v>
                </c:pt>
                <c:pt idx="4">
                  <c:v>413</c:v>
                </c:pt>
                <c:pt idx="5">
                  <c:v>145</c:v>
                </c:pt>
                <c:pt idx="6">
                  <c:v>92</c:v>
                </c:pt>
                <c:pt idx="7">
                  <c:v>75</c:v>
                </c:pt>
                <c:pt idx="8">
                  <c:v>85</c:v>
                </c:pt>
                <c:pt idx="9">
                  <c:v>64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D-4DBE-8082-761CC467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86096"/>
        <c:axId val="421584456"/>
      </c:barChart>
      <c:catAx>
        <c:axId val="42158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84456"/>
        <c:crosses val="autoZero"/>
        <c:auto val="1"/>
        <c:lblAlgn val="ctr"/>
        <c:lblOffset val="100"/>
        <c:noMultiLvlLbl val="0"/>
      </c:catAx>
      <c:valAx>
        <c:axId val="4215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998184604264602E-2"/>
          <c:y val="0.11383367139959433"/>
          <c:w val="0.91400181539573544"/>
          <c:h val="0.507127714512359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Лист2!$C$14</c:f>
              <c:strCache>
                <c:ptCount val="1"/>
                <c:pt idx="0">
                  <c:v>Закончены продажей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Лист2!$A$15:$B$28</c15:sqref>
                  </c15:fullRef>
                  <c15:levelRef>
                    <c15:sqref>Лист2!$B$15:$B$28</c15:sqref>
                  </c15:levelRef>
                </c:ext>
              </c:extLst>
              <c:f>Лист2!$B$15:$B$28</c:f>
              <c:strCache>
                <c:ptCount val="1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  <c:pt idx="4">
                  <c:v>Сайлентблоки</c:v>
                </c:pt>
                <c:pt idx="5">
                  <c:v>Амортизаторы подвески</c:v>
                </c:pt>
                <c:pt idx="6">
                  <c:v>Опоры шаровые</c:v>
                </c:pt>
                <c:pt idx="7">
                  <c:v>Фильтр воздушный</c:v>
                </c:pt>
                <c:pt idx="8">
                  <c:v>Колодки тормозные дисковые</c:v>
                </c:pt>
                <c:pt idx="9">
                  <c:v>Стойки стабилизатора</c:v>
                </c:pt>
                <c:pt idx="10">
                  <c:v>Головной свет</c:v>
                </c:pt>
                <c:pt idx="11">
                  <c:v>Втулки</c:v>
                </c:pt>
                <c:pt idx="12">
                  <c:v>Наконечники рулевые</c:v>
                </c:pt>
                <c:pt idx="13">
                  <c:v>ШРУСы внешние</c:v>
                </c:pt>
              </c:strCache>
            </c:strRef>
          </c:cat>
          <c:val>
            <c:numRef>
              <c:f>Лист2!$C$15:$C$28</c:f>
              <c:numCache>
                <c:formatCode>General</c:formatCode>
                <c:ptCount val="14"/>
                <c:pt idx="0">
                  <c:v>402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107</c:v>
                </c:pt>
                <c:pt idx="5">
                  <c:v>27</c:v>
                </c:pt>
                <c:pt idx="6">
                  <c:v>26</c:v>
                </c:pt>
                <c:pt idx="7">
                  <c:v>42</c:v>
                </c:pt>
                <c:pt idx="8">
                  <c:v>23</c:v>
                </c:pt>
                <c:pt idx="9">
                  <c:v>27</c:v>
                </c:pt>
                <c:pt idx="10">
                  <c:v>45</c:v>
                </c:pt>
                <c:pt idx="11">
                  <c:v>30</c:v>
                </c:pt>
                <c:pt idx="12">
                  <c:v>22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CFF-A903-1CD491DF0706}"/>
            </c:ext>
          </c:extLst>
        </c:ser>
        <c:ser>
          <c:idx val="1"/>
          <c:order val="1"/>
          <c:tx>
            <c:strRef>
              <c:f>Лист2!$D$14</c:f>
              <c:strCache>
                <c:ptCount val="1"/>
                <c:pt idx="0">
                  <c:v>Без продажи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Лист2!$A$15:$B$28</c15:sqref>
                  </c15:fullRef>
                  <c15:levelRef>
                    <c15:sqref>Лист2!$B$15:$B$28</c15:sqref>
                  </c15:levelRef>
                </c:ext>
              </c:extLst>
              <c:f>Лист2!$B$15:$B$28</c:f>
              <c:strCache>
                <c:ptCount val="1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  <c:pt idx="4">
                  <c:v>Сайлентблоки</c:v>
                </c:pt>
                <c:pt idx="5">
                  <c:v>Амортизаторы подвески</c:v>
                </c:pt>
                <c:pt idx="6">
                  <c:v>Опоры шаровые</c:v>
                </c:pt>
                <c:pt idx="7">
                  <c:v>Фильтр воздушный</c:v>
                </c:pt>
                <c:pt idx="8">
                  <c:v>Колодки тормозные дисковые</c:v>
                </c:pt>
                <c:pt idx="9">
                  <c:v>Стойки стабилизатора</c:v>
                </c:pt>
                <c:pt idx="10">
                  <c:v>Головной свет</c:v>
                </c:pt>
                <c:pt idx="11">
                  <c:v>Втулки</c:v>
                </c:pt>
                <c:pt idx="12">
                  <c:v>Наконечники рулевые</c:v>
                </c:pt>
                <c:pt idx="13">
                  <c:v>ШРУСы внешние</c:v>
                </c:pt>
              </c:strCache>
            </c:strRef>
          </c:cat>
          <c:val>
            <c:numRef>
              <c:f>Лист2!$D$15:$D$28</c:f>
              <c:numCache>
                <c:formatCode>General</c:formatCode>
                <c:ptCount val="14"/>
                <c:pt idx="0">
                  <c:v>2536</c:v>
                </c:pt>
                <c:pt idx="1">
                  <c:v>76</c:v>
                </c:pt>
                <c:pt idx="2">
                  <c:v>21</c:v>
                </c:pt>
                <c:pt idx="3">
                  <c:v>9</c:v>
                </c:pt>
                <c:pt idx="4">
                  <c:v>413</c:v>
                </c:pt>
                <c:pt idx="5">
                  <c:v>145</c:v>
                </c:pt>
                <c:pt idx="6">
                  <c:v>92</c:v>
                </c:pt>
                <c:pt idx="7">
                  <c:v>75</c:v>
                </c:pt>
                <c:pt idx="8">
                  <c:v>85</c:v>
                </c:pt>
                <c:pt idx="9">
                  <c:v>64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8-4CFF-A903-1CD491DF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364232"/>
        <c:axId val="531364560"/>
      </c:barChart>
      <c:catAx>
        <c:axId val="53136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364560"/>
        <c:crosses val="autoZero"/>
        <c:auto val="1"/>
        <c:lblAlgn val="ctr"/>
        <c:lblOffset val="100"/>
        <c:noMultiLvlLbl val="0"/>
      </c:catAx>
      <c:valAx>
        <c:axId val="53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36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Лист2!$C$14</c:f>
              <c:strCache>
                <c:ptCount val="1"/>
                <c:pt idx="0">
                  <c:v>Закончены продажей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Лист2!$A$15:$B$18</c15:sqref>
                  </c15:fullRef>
                  <c15:levelRef>
                    <c15:sqref>Лист2!$B$15:$B$18</c15:sqref>
                  </c15:levelRef>
                </c:ext>
              </c:extLst>
              <c:f>Лист2!$B$15:$B$18</c:f>
              <c:strCache>
                <c:ptCount val="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402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872-91FE-987028ED3F5F}"/>
            </c:ext>
          </c:extLst>
        </c:ser>
        <c:ser>
          <c:idx val="1"/>
          <c:order val="1"/>
          <c:tx>
            <c:strRef>
              <c:f>Лист2!$D$14</c:f>
              <c:strCache>
                <c:ptCount val="1"/>
                <c:pt idx="0">
                  <c:v>Без продажи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Лист2!$A$15:$B$18</c15:sqref>
                  </c15:fullRef>
                  <c15:levelRef>
                    <c15:sqref>Лист2!$B$15:$B$18</c15:sqref>
                  </c15:levelRef>
                </c:ext>
              </c:extLst>
              <c:f>Лист2!$B$15:$B$18</c:f>
              <c:strCache>
                <c:ptCount val="4"/>
                <c:pt idx="0">
                  <c:v>Амортизаторы подвески</c:v>
                </c:pt>
                <c:pt idx="1">
                  <c:v>Пружины и рессоры</c:v>
                </c:pt>
                <c:pt idx="2">
                  <c:v>Опора стойки / подшипник подвески</c:v>
                </c:pt>
                <c:pt idx="3">
                  <c:v>Пыльники + отбойники амортизатора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2536</c:v>
                </c:pt>
                <c:pt idx="1">
                  <c:v>76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C-4872-91FE-987028ED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530936"/>
        <c:axId val="731534544"/>
      </c:barChart>
      <c:catAx>
        <c:axId val="73153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34544"/>
        <c:crosses val="autoZero"/>
        <c:auto val="1"/>
        <c:lblAlgn val="ctr"/>
        <c:lblOffset val="100"/>
        <c:noMultiLvlLbl val="0"/>
      </c:catAx>
      <c:valAx>
        <c:axId val="7315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3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Закончены продажей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Лист6!$A$2:$A$45</c:f>
              <c:strCache>
                <c:ptCount val="44"/>
                <c:pt idx="0">
                  <c:v>Амортизаторы подвески</c:v>
                </c:pt>
                <c:pt idx="1">
                  <c:v>Втулки</c:v>
                </c:pt>
                <c:pt idx="2">
                  <c:v>Головной свет</c:v>
                </c:pt>
                <c:pt idx="3">
                  <c:v>Датчики двигателя</c:v>
                </c:pt>
                <c:pt idx="4">
                  <c:v>Датчики кислорода (лямбда-зонд)</c:v>
                </c:pt>
                <c:pt idx="5">
                  <c:v>Датчики топливной системы</c:v>
                </c:pt>
                <c:pt idx="6">
                  <c:v>Детали системы охлаждения (остальное)</c:v>
                </c:pt>
                <c:pt idx="7">
                  <c:v>Детали топливной системы (остальное)</c:v>
                </c:pt>
                <c:pt idx="8">
                  <c:v>Детали тормозной системы (остальное)</c:v>
                </c:pt>
                <c:pt idx="9">
                  <c:v>Диски тормозные</c:v>
                </c:pt>
                <c:pt idx="10">
                  <c:v>Жидкость для АКПП 1 литр</c:v>
                </c:pt>
                <c:pt idx="11">
                  <c:v>Колодки тормозные дисковые</c:v>
                </c:pt>
                <c:pt idx="12">
                  <c:v>Комплект ремня ГРМ</c:v>
                </c:pt>
                <c:pt idx="13">
                  <c:v>Масла (остальное)</c:v>
                </c:pt>
                <c:pt idx="14">
                  <c:v>Метизы</c:v>
                </c:pt>
                <c:pt idx="15">
                  <c:v>Наконечники рулевые</c:v>
                </c:pt>
                <c:pt idx="16">
                  <c:v>Насосы топливные</c:v>
                </c:pt>
                <c:pt idx="17">
                  <c:v>Опора стойки / подшипник подвески</c:v>
                </c:pt>
                <c:pt idx="18">
                  <c:v>Опоры шаровые</c:v>
                </c:pt>
                <c:pt idx="19">
                  <c:v>Подушки двигателя</c:v>
                </c:pt>
                <c:pt idx="20">
                  <c:v>Пружины и рессоры</c:v>
                </c:pt>
                <c:pt idx="21">
                  <c:v>Пыльники + отбойники амортизатора</c:v>
                </c:pt>
                <c:pt idx="22">
                  <c:v>Ремень ГРМ</c:v>
                </c:pt>
                <c:pt idx="23">
                  <c:v>Ремни клиновые</c:v>
                </c:pt>
                <c:pt idx="24">
                  <c:v>Ремни поликлиновые</c:v>
                </c:pt>
                <c:pt idx="25">
                  <c:v>Ролики навесного оборудования</c:v>
                </c:pt>
                <c:pt idx="26">
                  <c:v>РТИ пыльники привода</c:v>
                </c:pt>
                <c:pt idx="27">
                  <c:v>Рычаги</c:v>
                </c:pt>
                <c:pt idx="28">
                  <c:v>Сайлентблоки</c:v>
                </c:pt>
                <c:pt idx="29">
                  <c:v>Сальники двигателя</c:v>
                </c:pt>
                <c:pt idx="30">
                  <c:v>Свечи зажигания платина / иридий</c:v>
                </c:pt>
                <c:pt idx="31">
                  <c:v>Свечи зажигания стандартные</c:v>
                </c:pt>
                <c:pt idx="32">
                  <c:v>Сигнализатор износа</c:v>
                </c:pt>
                <c:pt idx="33">
                  <c:v>Стойки стабилизатора</c:v>
                </c:pt>
                <c:pt idx="34">
                  <c:v>Термостаты</c:v>
                </c:pt>
                <c:pt idx="35">
                  <c:v>Тяги рулевые</c:v>
                </c:pt>
                <c:pt idx="36">
                  <c:v>Фильтр воздушный</c:v>
                </c:pt>
                <c:pt idx="37">
                  <c:v>Фильтр масляный металлический</c:v>
                </c:pt>
                <c:pt idx="38">
                  <c:v>Цепи / звездочки / натяжители</c:v>
                </c:pt>
                <c:pt idx="39">
                  <c:v>Цилиндры тормозной системы</c:v>
                </c:pt>
                <c:pt idx="40">
                  <c:v>Шланги тормозные</c:v>
                </c:pt>
                <c:pt idx="41">
                  <c:v>ШРУСы внешние</c:v>
                </c:pt>
                <c:pt idx="42">
                  <c:v>Щетки стеклоочистителя бескаркасные</c:v>
                </c:pt>
                <c:pt idx="43">
                  <c:v>Щетки стеклоочистителя летние</c:v>
                </c:pt>
              </c:strCache>
            </c:strRef>
          </c:cat>
          <c:val>
            <c:numRef>
              <c:f>Лист6!$B$2:$B$45</c:f>
              <c:numCache>
                <c:formatCode>General</c:formatCode>
                <c:ptCount val="44"/>
                <c:pt idx="0">
                  <c:v>429</c:v>
                </c:pt>
                <c:pt idx="1">
                  <c:v>70</c:v>
                </c:pt>
                <c:pt idx="2">
                  <c:v>45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26</c:v>
                </c:pt>
                <c:pt idx="10">
                  <c:v>2</c:v>
                </c:pt>
                <c:pt idx="11">
                  <c:v>59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55</c:v>
                </c:pt>
                <c:pt idx="16">
                  <c:v>4</c:v>
                </c:pt>
                <c:pt idx="17">
                  <c:v>16</c:v>
                </c:pt>
                <c:pt idx="18">
                  <c:v>61</c:v>
                </c:pt>
                <c:pt idx="19">
                  <c:v>18</c:v>
                </c:pt>
                <c:pt idx="20">
                  <c:v>46</c:v>
                </c:pt>
                <c:pt idx="21">
                  <c:v>11</c:v>
                </c:pt>
                <c:pt idx="22">
                  <c:v>16</c:v>
                </c:pt>
                <c:pt idx="23">
                  <c:v>0</c:v>
                </c:pt>
                <c:pt idx="24">
                  <c:v>24</c:v>
                </c:pt>
                <c:pt idx="25">
                  <c:v>1</c:v>
                </c:pt>
                <c:pt idx="26">
                  <c:v>7</c:v>
                </c:pt>
                <c:pt idx="27">
                  <c:v>15</c:v>
                </c:pt>
                <c:pt idx="28">
                  <c:v>235</c:v>
                </c:pt>
                <c:pt idx="29">
                  <c:v>4</c:v>
                </c:pt>
                <c:pt idx="30">
                  <c:v>11</c:v>
                </c:pt>
                <c:pt idx="31">
                  <c:v>77</c:v>
                </c:pt>
                <c:pt idx="32">
                  <c:v>3</c:v>
                </c:pt>
                <c:pt idx="33">
                  <c:v>132</c:v>
                </c:pt>
                <c:pt idx="34">
                  <c:v>5</c:v>
                </c:pt>
                <c:pt idx="35">
                  <c:v>21</c:v>
                </c:pt>
                <c:pt idx="36">
                  <c:v>42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408-A409-1540326ED716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Без продажи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Лист6!$A$2:$A$45</c:f>
              <c:strCache>
                <c:ptCount val="44"/>
                <c:pt idx="0">
                  <c:v>Амортизаторы подвески</c:v>
                </c:pt>
                <c:pt idx="1">
                  <c:v>Втулки</c:v>
                </c:pt>
                <c:pt idx="2">
                  <c:v>Головной свет</c:v>
                </c:pt>
                <c:pt idx="3">
                  <c:v>Датчики двигателя</c:v>
                </c:pt>
                <c:pt idx="4">
                  <c:v>Датчики кислорода (лямбда-зонд)</c:v>
                </c:pt>
                <c:pt idx="5">
                  <c:v>Датчики топливной системы</c:v>
                </c:pt>
                <c:pt idx="6">
                  <c:v>Детали системы охлаждения (остальное)</c:v>
                </c:pt>
                <c:pt idx="7">
                  <c:v>Детали топливной системы (остальное)</c:v>
                </c:pt>
                <c:pt idx="8">
                  <c:v>Детали тормозной системы (остальное)</c:v>
                </c:pt>
                <c:pt idx="9">
                  <c:v>Диски тормозные</c:v>
                </c:pt>
                <c:pt idx="10">
                  <c:v>Жидкость для АКПП 1 литр</c:v>
                </c:pt>
                <c:pt idx="11">
                  <c:v>Колодки тормозные дисковые</c:v>
                </c:pt>
                <c:pt idx="12">
                  <c:v>Комплект ремня ГРМ</c:v>
                </c:pt>
                <c:pt idx="13">
                  <c:v>Масла (остальное)</c:v>
                </c:pt>
                <c:pt idx="14">
                  <c:v>Метизы</c:v>
                </c:pt>
                <c:pt idx="15">
                  <c:v>Наконечники рулевые</c:v>
                </c:pt>
                <c:pt idx="16">
                  <c:v>Насосы топливные</c:v>
                </c:pt>
                <c:pt idx="17">
                  <c:v>Опора стойки / подшипник подвески</c:v>
                </c:pt>
                <c:pt idx="18">
                  <c:v>Опоры шаровые</c:v>
                </c:pt>
                <c:pt idx="19">
                  <c:v>Подушки двигателя</c:v>
                </c:pt>
                <c:pt idx="20">
                  <c:v>Пружины и рессоры</c:v>
                </c:pt>
                <c:pt idx="21">
                  <c:v>Пыльники + отбойники амортизатора</c:v>
                </c:pt>
                <c:pt idx="22">
                  <c:v>Ремень ГРМ</c:v>
                </c:pt>
                <c:pt idx="23">
                  <c:v>Ремни клиновые</c:v>
                </c:pt>
                <c:pt idx="24">
                  <c:v>Ремни поликлиновые</c:v>
                </c:pt>
                <c:pt idx="25">
                  <c:v>Ролики навесного оборудования</c:v>
                </c:pt>
                <c:pt idx="26">
                  <c:v>РТИ пыльники привода</c:v>
                </c:pt>
                <c:pt idx="27">
                  <c:v>Рычаги</c:v>
                </c:pt>
                <c:pt idx="28">
                  <c:v>Сайлентблоки</c:v>
                </c:pt>
                <c:pt idx="29">
                  <c:v>Сальники двигателя</c:v>
                </c:pt>
                <c:pt idx="30">
                  <c:v>Свечи зажигания платина / иридий</c:v>
                </c:pt>
                <c:pt idx="31">
                  <c:v>Свечи зажигания стандартные</c:v>
                </c:pt>
                <c:pt idx="32">
                  <c:v>Сигнализатор износа</c:v>
                </c:pt>
                <c:pt idx="33">
                  <c:v>Стойки стабилизатора</c:v>
                </c:pt>
                <c:pt idx="34">
                  <c:v>Термостаты</c:v>
                </c:pt>
                <c:pt idx="35">
                  <c:v>Тяги рулевые</c:v>
                </c:pt>
                <c:pt idx="36">
                  <c:v>Фильтр воздушный</c:v>
                </c:pt>
                <c:pt idx="37">
                  <c:v>Фильтр масляный металлический</c:v>
                </c:pt>
                <c:pt idx="38">
                  <c:v>Цепи / звездочки / натяжители</c:v>
                </c:pt>
                <c:pt idx="39">
                  <c:v>Цилиндры тормозной системы</c:v>
                </c:pt>
                <c:pt idx="40">
                  <c:v>Шланги тормозные</c:v>
                </c:pt>
                <c:pt idx="41">
                  <c:v>ШРУСы внешние</c:v>
                </c:pt>
                <c:pt idx="42">
                  <c:v>Щетки стеклоочистителя бескаркасные</c:v>
                </c:pt>
                <c:pt idx="43">
                  <c:v>Щетки стеклоочистителя летние</c:v>
                </c:pt>
              </c:strCache>
            </c:strRef>
          </c:cat>
          <c:val>
            <c:numRef>
              <c:f>Лист6!$C$2:$C$45</c:f>
              <c:numCache>
                <c:formatCode>General</c:formatCode>
                <c:ptCount val="44"/>
                <c:pt idx="0">
                  <c:v>2695</c:v>
                </c:pt>
                <c:pt idx="1">
                  <c:v>117</c:v>
                </c:pt>
                <c:pt idx="2">
                  <c:v>46</c:v>
                </c:pt>
                <c:pt idx="3">
                  <c:v>10</c:v>
                </c:pt>
                <c:pt idx="4">
                  <c:v>55</c:v>
                </c:pt>
                <c:pt idx="5">
                  <c:v>8</c:v>
                </c:pt>
                <c:pt idx="6">
                  <c:v>3</c:v>
                </c:pt>
                <c:pt idx="7">
                  <c:v>6</c:v>
                </c:pt>
                <c:pt idx="8">
                  <c:v>11</c:v>
                </c:pt>
                <c:pt idx="9">
                  <c:v>106</c:v>
                </c:pt>
                <c:pt idx="10">
                  <c:v>6</c:v>
                </c:pt>
                <c:pt idx="11">
                  <c:v>180</c:v>
                </c:pt>
                <c:pt idx="12">
                  <c:v>53</c:v>
                </c:pt>
                <c:pt idx="13">
                  <c:v>16</c:v>
                </c:pt>
                <c:pt idx="14">
                  <c:v>13</c:v>
                </c:pt>
                <c:pt idx="15">
                  <c:v>114</c:v>
                </c:pt>
                <c:pt idx="16">
                  <c:v>9</c:v>
                </c:pt>
                <c:pt idx="17">
                  <c:v>59</c:v>
                </c:pt>
                <c:pt idx="18">
                  <c:v>227</c:v>
                </c:pt>
                <c:pt idx="19">
                  <c:v>46</c:v>
                </c:pt>
                <c:pt idx="20">
                  <c:v>219</c:v>
                </c:pt>
                <c:pt idx="21">
                  <c:v>23</c:v>
                </c:pt>
                <c:pt idx="22">
                  <c:v>43</c:v>
                </c:pt>
                <c:pt idx="23">
                  <c:v>6</c:v>
                </c:pt>
                <c:pt idx="24">
                  <c:v>22</c:v>
                </c:pt>
                <c:pt idx="25">
                  <c:v>17</c:v>
                </c:pt>
                <c:pt idx="26">
                  <c:v>8</c:v>
                </c:pt>
                <c:pt idx="27">
                  <c:v>65</c:v>
                </c:pt>
                <c:pt idx="28">
                  <c:v>742</c:v>
                </c:pt>
                <c:pt idx="29">
                  <c:v>4</c:v>
                </c:pt>
                <c:pt idx="30">
                  <c:v>38</c:v>
                </c:pt>
                <c:pt idx="31">
                  <c:v>163</c:v>
                </c:pt>
                <c:pt idx="32">
                  <c:v>10</c:v>
                </c:pt>
                <c:pt idx="33">
                  <c:v>203</c:v>
                </c:pt>
                <c:pt idx="34">
                  <c:v>11</c:v>
                </c:pt>
                <c:pt idx="35">
                  <c:v>73</c:v>
                </c:pt>
                <c:pt idx="36">
                  <c:v>75</c:v>
                </c:pt>
                <c:pt idx="37">
                  <c:v>13</c:v>
                </c:pt>
                <c:pt idx="38">
                  <c:v>5</c:v>
                </c:pt>
                <c:pt idx="39">
                  <c:v>10</c:v>
                </c:pt>
                <c:pt idx="40">
                  <c:v>9</c:v>
                </c:pt>
                <c:pt idx="41">
                  <c:v>52</c:v>
                </c:pt>
                <c:pt idx="42">
                  <c:v>16</c:v>
                </c:pt>
                <c:pt idx="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408-A409-1540326E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779384"/>
        <c:axId val="720775120"/>
      </c:barChart>
      <c:catAx>
        <c:axId val="7207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775120"/>
        <c:crosses val="autoZero"/>
        <c:auto val="1"/>
        <c:lblAlgn val="ctr"/>
        <c:lblOffset val="100"/>
        <c:noMultiLvlLbl val="0"/>
      </c:catAx>
      <c:valAx>
        <c:axId val="720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7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Лист7!$O$3</c:f>
              <c:strCache>
                <c:ptCount val="1"/>
                <c:pt idx="0">
                  <c:v>Bosch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Лист7!$T$3:$T$6</c:f>
              <c:numCache>
                <c:formatCode>General</c:formatCode>
                <c:ptCount val="4"/>
                <c:pt idx="0">
                  <c:v>0.375</c:v>
                </c:pt>
                <c:pt idx="1">
                  <c:v>0.14285714285714285</c:v>
                </c:pt>
                <c:pt idx="2">
                  <c:v>0.10526315789473684</c:v>
                </c:pt>
                <c:pt idx="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0-4469-A58A-FF3059CC264C}"/>
            </c:ext>
          </c:extLst>
        </c:ser>
        <c:ser>
          <c:idx val="1"/>
          <c:order val="1"/>
          <c:tx>
            <c:strRef>
              <c:f>Лист7!$O$7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Лист7!$T$7:$T$13</c:f>
              <c:numCache>
                <c:formatCode>General</c:formatCode>
                <c:ptCount val="7"/>
                <c:pt idx="0">
                  <c:v>0.42731277533039647</c:v>
                </c:pt>
                <c:pt idx="1">
                  <c:v>0.37349397590361444</c:v>
                </c:pt>
                <c:pt idx="2">
                  <c:v>0.32038834951456313</c:v>
                </c:pt>
                <c:pt idx="3">
                  <c:v>0.24691358024691357</c:v>
                </c:pt>
                <c:pt idx="4">
                  <c:v>0.24074074074074073</c:v>
                </c:pt>
                <c:pt idx="5">
                  <c:v>0.24</c:v>
                </c:pt>
                <c:pt idx="6">
                  <c:v>0.2119205298013245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0-4469-A58A-FF3059CC264C}"/>
            </c:ext>
          </c:extLst>
        </c:ser>
        <c:ser>
          <c:idx val="2"/>
          <c:order val="2"/>
          <c:tx>
            <c:strRef>
              <c:f>Лист7!$O$14</c:f>
              <c:strCache>
                <c:ptCount val="1"/>
                <c:pt idx="0">
                  <c:v>Denso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Лист7!$T$14:$T$17</c:f>
              <c:numCache>
                <c:formatCode>General</c:formatCode>
                <c:ptCount val="4"/>
                <c:pt idx="0">
                  <c:v>0.34433962264150941</c:v>
                </c:pt>
                <c:pt idx="1">
                  <c:v>0.25</c:v>
                </c:pt>
                <c:pt idx="2">
                  <c:v>0.22448979591836735</c:v>
                </c:pt>
                <c:pt idx="3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0-4469-A58A-FF3059CC264C}"/>
            </c:ext>
          </c:extLst>
        </c:ser>
        <c:ser>
          <c:idx val="3"/>
          <c:order val="3"/>
          <c:tx>
            <c:strRef>
              <c:f>Лист7!$O$18</c:f>
              <c:strCache>
                <c:ptCount val="1"/>
                <c:pt idx="0">
                  <c:v>Febi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Лист7!$T$18</c:f>
              <c:numCache>
                <c:formatCode>General</c:formatCode>
                <c:ptCount val="1"/>
                <c:pt idx="0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0-4469-A58A-FF3059CC264C}"/>
            </c:ext>
          </c:extLst>
        </c:ser>
        <c:ser>
          <c:idx val="4"/>
          <c:order val="4"/>
          <c:tx>
            <c:strRef>
              <c:f>Лист7!$O$19</c:f>
              <c:strCache>
                <c:ptCount val="1"/>
                <c:pt idx="0">
                  <c:v>Gates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Лист7!$T$19:$T$21</c:f>
              <c:numCache>
                <c:formatCode>General</c:formatCode>
                <c:ptCount val="3"/>
                <c:pt idx="0">
                  <c:v>0.63888888888888884</c:v>
                </c:pt>
                <c:pt idx="1">
                  <c:v>0.2711864406779661</c:v>
                </c:pt>
                <c:pt idx="2">
                  <c:v>0.14516129032258066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0-4469-A58A-FF3059CC264C}"/>
            </c:ext>
          </c:extLst>
        </c:ser>
        <c:ser>
          <c:idx val="5"/>
          <c:order val="5"/>
          <c:tx>
            <c:strRef>
              <c:f>Лист7!$O$22</c:f>
              <c:strCache>
                <c:ptCount val="1"/>
                <c:pt idx="0">
                  <c:v>KYB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Лист7!$T$22:$T$24</c:f>
              <c:numCache>
                <c:formatCode>General</c:formatCode>
                <c:ptCount val="3"/>
                <c:pt idx="0">
                  <c:v>0.25</c:v>
                </c:pt>
                <c:pt idx="1">
                  <c:v>0.13682777399591559</c:v>
                </c:pt>
                <c:pt idx="2">
                  <c:v>0.12643678160919541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50-4469-A58A-FF3059CC264C}"/>
            </c:ext>
          </c:extLst>
        </c:ser>
        <c:ser>
          <c:idx val="6"/>
          <c:order val="6"/>
          <c:tx>
            <c:strRef>
              <c:f>Лист7!$O$25</c:f>
              <c:strCache>
                <c:ptCount val="1"/>
                <c:pt idx="0">
                  <c:v>LYNXauto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Лист7!$T$25:$T$34</c:f>
              <c:numCache>
                <c:formatCode>General</c:formatCode>
                <c:ptCount val="10"/>
                <c:pt idx="0">
                  <c:v>0.49450549450549453</c:v>
                </c:pt>
                <c:pt idx="1">
                  <c:v>0.40540540540540543</c:v>
                </c:pt>
                <c:pt idx="2">
                  <c:v>0.35897435897435898</c:v>
                </c:pt>
                <c:pt idx="3">
                  <c:v>0.33333333333333331</c:v>
                </c:pt>
                <c:pt idx="4">
                  <c:v>0.2967032967032967</c:v>
                </c:pt>
                <c:pt idx="5">
                  <c:v>0.22033898305084745</c:v>
                </c:pt>
                <c:pt idx="6">
                  <c:v>0.21296296296296297</c:v>
                </c:pt>
                <c:pt idx="7">
                  <c:v>0.20576923076923076</c:v>
                </c:pt>
                <c:pt idx="8">
                  <c:v>0.15697674418604651</c:v>
                </c:pt>
                <c:pt idx="9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50-4469-A58A-FF3059CC264C}"/>
            </c:ext>
          </c:extLst>
        </c:ser>
        <c:ser>
          <c:idx val="7"/>
          <c:order val="7"/>
          <c:tx>
            <c:strRef>
              <c:f>Лист7!$O$35</c:f>
              <c:strCache>
                <c:ptCount val="1"/>
                <c:pt idx="0">
                  <c:v>OBK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Лист7!$T$35</c:f>
              <c:numCache>
                <c:formatCode>General</c:formatCode>
                <c:ptCount val="1"/>
                <c:pt idx="0">
                  <c:v>0.19662921348314608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50-4469-A58A-FF3059CC264C}"/>
            </c:ext>
          </c:extLst>
        </c:ser>
        <c:ser>
          <c:idx val="8"/>
          <c:order val="8"/>
          <c:tx>
            <c:strRef>
              <c:f>Лист7!$O$36</c:f>
              <c:strCache>
                <c:ptCount val="1"/>
                <c:pt idx="0">
                  <c:v>RBI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Лист7!$T$36:$T$40</c:f>
              <c:numCache>
                <c:formatCode>General</c:formatCode>
                <c:ptCount val="5"/>
                <c:pt idx="0">
                  <c:v>0.4107142857142857</c:v>
                </c:pt>
                <c:pt idx="1">
                  <c:v>0.28125</c:v>
                </c:pt>
                <c:pt idx="2">
                  <c:v>0.26912181303116145</c:v>
                </c:pt>
                <c:pt idx="3">
                  <c:v>0.26315789473684209</c:v>
                </c:pt>
                <c:pt idx="4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0-4469-A58A-FF3059CC264C}"/>
            </c:ext>
          </c:extLst>
        </c:ser>
        <c:ser>
          <c:idx val="9"/>
          <c:order val="9"/>
          <c:tx>
            <c:strRef>
              <c:f>Лист7!$O$41</c:f>
              <c:strCache>
                <c:ptCount val="1"/>
                <c:pt idx="0">
                  <c:v>TRW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Лист7!$V$3:$V$12</c:f>
              <c:strCache>
                <c:ptCount val="10"/>
                <c:pt idx="0">
                  <c:v>Bosch</c:v>
                </c:pt>
                <c:pt idx="1">
                  <c:v>CTR</c:v>
                </c:pt>
                <c:pt idx="2">
                  <c:v>Denso</c:v>
                </c:pt>
                <c:pt idx="3">
                  <c:v>Febi</c:v>
                </c:pt>
                <c:pt idx="4">
                  <c:v>Gates</c:v>
                </c:pt>
                <c:pt idx="5">
                  <c:v>KYB</c:v>
                </c:pt>
                <c:pt idx="6">
                  <c:v>LYNXauto</c:v>
                </c:pt>
                <c:pt idx="7">
                  <c:v>OBK</c:v>
                </c:pt>
                <c:pt idx="8">
                  <c:v>RBI</c:v>
                </c:pt>
                <c:pt idx="9">
                  <c:v>TRW</c:v>
                </c:pt>
              </c:strCache>
            </c:strRef>
          </c:cat>
          <c:val>
            <c:numRef>
              <c:f>Лист7!$T$41:$T$43</c:f>
              <c:numCache>
                <c:formatCode>General</c:formatCode>
                <c:ptCount val="3"/>
                <c:pt idx="0">
                  <c:v>0.24242424242424243</c:v>
                </c:pt>
                <c:pt idx="1">
                  <c:v>0.21238938053097345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50-4469-A58A-FF3059CC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915784"/>
        <c:axId val="482923984"/>
      </c:barChart>
      <c:catAx>
        <c:axId val="4829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923984"/>
        <c:crosses val="autoZero"/>
        <c:auto val="1"/>
        <c:lblAlgn val="ctr"/>
        <c:lblOffset val="100"/>
        <c:noMultiLvlLbl val="0"/>
      </c:catAx>
      <c:valAx>
        <c:axId val="4829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9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Конверсия</a:t>
            </a:r>
            <a:r>
              <a:rPr lang="ru-RU" baseline="0"/>
              <a:t> по брендам и товарным группам(дающим суммарно 95</a:t>
            </a:r>
            <a:r>
              <a:rPr lang="en-US" baseline="0"/>
              <a:t>% </a:t>
            </a:r>
            <a:r>
              <a:rPr lang="ru-RU" baseline="0"/>
              <a:t>поисков ЗЧ из всех поисков), отношение поисков завершенных продажей в конкретной группе и бренде ко всем поискам в конкретной группе и бренде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093958934145583E-2"/>
          <c:y val="0.11079754601226993"/>
          <c:w val="0.89683471047600527"/>
          <c:h val="0.552231776242693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9-4640-BC0C-1F440ED829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F9-4640-BC0C-1F440ED829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F9-4640-BC0C-1F440ED829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F9-4640-BC0C-1F440ED829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6F9-4640-BC0C-1F440ED829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6F9-4640-BC0C-1F440ED829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6F9-4640-BC0C-1F440ED829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6F9-4640-BC0C-1F440ED829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6F9-4640-BC0C-1F440ED829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6F9-4640-BC0C-1F440ED829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6F9-4640-BC0C-1F440ED829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6F9-4640-BC0C-1F440ED829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6F9-4640-BC0C-1F440ED8295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6F9-4640-BC0C-1F440ED829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6F9-4640-BC0C-1F440ED82956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6F9-4640-BC0C-1F440ED82956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6F9-4640-BC0C-1F440ED82956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6F9-4640-BC0C-1F440ED82956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6F9-4640-BC0C-1F440ED829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6F9-4640-BC0C-1F440ED82956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46F9-4640-BC0C-1F440ED82956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6F9-4640-BC0C-1F440ED82956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6F9-4640-BC0C-1F440ED82956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46F9-4640-BC0C-1F440ED82956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6F9-4640-BC0C-1F440ED82956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46F9-4640-BC0C-1F440ED82956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6F9-4640-BC0C-1F440ED82956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6F9-4640-BC0C-1F440ED82956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46F9-4640-BC0C-1F440ED82956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6F9-4640-BC0C-1F440ED82956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46F9-4640-BC0C-1F440ED82956}"/>
              </c:ext>
            </c:extLst>
          </c:dPt>
          <c:dPt>
            <c:idx val="3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6F9-4640-BC0C-1F440ED82956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46F9-4640-BC0C-1F440ED8295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46F9-4640-BC0C-1F440ED8295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46F9-4640-BC0C-1F440ED8295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6F9-4640-BC0C-1F440ED82956}"/>
              </c:ext>
            </c:extLst>
          </c:dPt>
          <c:cat>
            <c:strRef>
              <c:f>Лист7!$Q$3:$Q$43</c:f>
              <c:strCache>
                <c:ptCount val="41"/>
                <c:pt idx="0">
                  <c:v>Колодки тормозные дисковые Bosch</c:v>
                </c:pt>
                <c:pt idx="1">
                  <c:v>Свечи зажигания стандартные Bosch</c:v>
                </c:pt>
                <c:pt idx="2">
                  <c:v>Диски тормозные Bosch</c:v>
                </c:pt>
                <c:pt idx="3">
                  <c:v>Датчики кислорода (лямбда-зонд) Bosch</c:v>
                </c:pt>
                <c:pt idx="4">
                  <c:v>Стойки стабилизатора CTR</c:v>
                </c:pt>
                <c:pt idx="5">
                  <c:v>Сайлентблоки CTR</c:v>
                </c:pt>
                <c:pt idx="6">
                  <c:v>Наконечники рулевые CTR</c:v>
                </c:pt>
                <c:pt idx="7">
                  <c:v>Тяги рулевые CTR</c:v>
                </c:pt>
                <c:pt idx="8">
                  <c:v>Рычаги CTR</c:v>
                </c:pt>
                <c:pt idx="9">
                  <c:v>Втулки CTR</c:v>
                </c:pt>
                <c:pt idx="10">
                  <c:v>Опоры шаровые CTR</c:v>
                </c:pt>
                <c:pt idx="11">
                  <c:v>Свечи зажигания стандартные Denso</c:v>
                </c:pt>
                <c:pt idx="12">
                  <c:v>Датчики кислорода (лямбда-зонд) Denso</c:v>
                </c:pt>
                <c:pt idx="13">
                  <c:v>Свечи зажигания платина / иридий Denso</c:v>
                </c:pt>
                <c:pt idx="14">
                  <c:v>Щетки стеклоочистителя бескаркасные Denso</c:v>
                </c:pt>
                <c:pt idx="15">
                  <c:v>Масла (остальное) Febi</c:v>
                </c:pt>
                <c:pt idx="16">
                  <c:v>Ремни поликлиновые Gates</c:v>
                </c:pt>
                <c:pt idx="17">
                  <c:v>Ремень ГРМ Gates</c:v>
                </c:pt>
                <c:pt idx="18">
                  <c:v>Комплект ремня ГРМ Gates</c:v>
                </c:pt>
                <c:pt idx="19">
                  <c:v>Опора стойки / подшипник подвески KYB</c:v>
                </c:pt>
                <c:pt idx="20">
                  <c:v>Амортизаторы подвески KYB</c:v>
                </c:pt>
                <c:pt idx="21">
                  <c:v>Пружины и рессоры KYB</c:v>
                </c:pt>
                <c:pt idx="22">
                  <c:v>Головной свет LYNXauto</c:v>
                </c:pt>
                <c:pt idx="23">
                  <c:v>Втулки LYNXauto</c:v>
                </c:pt>
                <c:pt idx="24">
                  <c:v>Фильтр воздушный LYNXauto</c:v>
                </c:pt>
                <c:pt idx="25">
                  <c:v>Наконечники рулевые LYNXauto</c:v>
                </c:pt>
                <c:pt idx="26">
                  <c:v>Стойки стабилизатора LYNXauto</c:v>
                </c:pt>
                <c:pt idx="27">
                  <c:v>Опоры шаровые LYNXauto</c:v>
                </c:pt>
                <c:pt idx="28">
                  <c:v>Колодки тормозные дисковые LYNXauto</c:v>
                </c:pt>
                <c:pt idx="29">
                  <c:v>Сайлентблоки LYNXauto</c:v>
                </c:pt>
                <c:pt idx="30">
                  <c:v>Амортизаторы подвески LYNXauto</c:v>
                </c:pt>
                <c:pt idx="31">
                  <c:v>ШРУСы внешние LYNXauto</c:v>
                </c:pt>
                <c:pt idx="32">
                  <c:v>Пружины и рессоры OBK</c:v>
                </c:pt>
                <c:pt idx="33">
                  <c:v>Втулки RBI</c:v>
                </c:pt>
                <c:pt idx="34">
                  <c:v>Подушки двигателя RBI</c:v>
                </c:pt>
                <c:pt idx="35">
                  <c:v>Сайлентблоки RBI</c:v>
                </c:pt>
                <c:pt idx="36">
                  <c:v>Пыльники + отбойники амортизатора RBI</c:v>
                </c:pt>
                <c:pt idx="37">
                  <c:v>Опора стойки / подшипник подвески RBI</c:v>
                </c:pt>
                <c:pt idx="38">
                  <c:v>Колодки тормозные дисковые TRW</c:v>
                </c:pt>
                <c:pt idx="39">
                  <c:v>Диски тормозные TRW</c:v>
                </c:pt>
                <c:pt idx="40">
                  <c:v>Опоры шаровые TRW</c:v>
                </c:pt>
              </c:strCache>
            </c:strRef>
          </c:cat>
          <c:val>
            <c:numRef>
              <c:f>Лист7!$T$3:$T$43</c:f>
              <c:numCache>
                <c:formatCode>General</c:formatCode>
                <c:ptCount val="41"/>
                <c:pt idx="0">
                  <c:v>0.375</c:v>
                </c:pt>
                <c:pt idx="1">
                  <c:v>0.14285714285714285</c:v>
                </c:pt>
                <c:pt idx="2">
                  <c:v>0.10526315789473684</c:v>
                </c:pt>
                <c:pt idx="3">
                  <c:v>5.5555555555555552E-2</c:v>
                </c:pt>
                <c:pt idx="4">
                  <c:v>0.42731277533039647</c:v>
                </c:pt>
                <c:pt idx="5">
                  <c:v>0.37349397590361444</c:v>
                </c:pt>
                <c:pt idx="6">
                  <c:v>0.32038834951456313</c:v>
                </c:pt>
                <c:pt idx="7">
                  <c:v>0.24691358024691357</c:v>
                </c:pt>
                <c:pt idx="8">
                  <c:v>0.24074074074074073</c:v>
                </c:pt>
                <c:pt idx="9">
                  <c:v>0.24</c:v>
                </c:pt>
                <c:pt idx="10">
                  <c:v>0.2119205298013245</c:v>
                </c:pt>
                <c:pt idx="11">
                  <c:v>0.34433962264150941</c:v>
                </c:pt>
                <c:pt idx="12">
                  <c:v>0.25</c:v>
                </c:pt>
                <c:pt idx="13">
                  <c:v>0.22448979591836735</c:v>
                </c:pt>
                <c:pt idx="14">
                  <c:v>0.15789473684210525</c:v>
                </c:pt>
                <c:pt idx="15">
                  <c:v>0.23809523809523808</c:v>
                </c:pt>
                <c:pt idx="16">
                  <c:v>0.63888888888888884</c:v>
                </c:pt>
                <c:pt idx="17">
                  <c:v>0.2711864406779661</c:v>
                </c:pt>
                <c:pt idx="18">
                  <c:v>0.14516129032258066</c:v>
                </c:pt>
                <c:pt idx="19">
                  <c:v>0.25</c:v>
                </c:pt>
                <c:pt idx="20">
                  <c:v>0.13682777399591559</c:v>
                </c:pt>
                <c:pt idx="21">
                  <c:v>0.12643678160919541</c:v>
                </c:pt>
                <c:pt idx="22">
                  <c:v>0.49450549450549453</c:v>
                </c:pt>
                <c:pt idx="23">
                  <c:v>0.40540540540540543</c:v>
                </c:pt>
                <c:pt idx="24">
                  <c:v>0.35897435897435898</c:v>
                </c:pt>
                <c:pt idx="25">
                  <c:v>0.33333333333333331</c:v>
                </c:pt>
                <c:pt idx="26">
                  <c:v>0.2967032967032967</c:v>
                </c:pt>
                <c:pt idx="27">
                  <c:v>0.22033898305084745</c:v>
                </c:pt>
                <c:pt idx="28">
                  <c:v>0.21296296296296297</c:v>
                </c:pt>
                <c:pt idx="29">
                  <c:v>0.20576923076923076</c:v>
                </c:pt>
                <c:pt idx="30">
                  <c:v>0.15697674418604651</c:v>
                </c:pt>
                <c:pt idx="31">
                  <c:v>0.10344827586206896</c:v>
                </c:pt>
                <c:pt idx="32">
                  <c:v>0.19662921348314608</c:v>
                </c:pt>
                <c:pt idx="33">
                  <c:v>0.4107142857142857</c:v>
                </c:pt>
                <c:pt idx="34">
                  <c:v>0.28125</c:v>
                </c:pt>
                <c:pt idx="35">
                  <c:v>0.26912181303116145</c:v>
                </c:pt>
                <c:pt idx="36">
                  <c:v>0.26315789473684209</c:v>
                </c:pt>
                <c:pt idx="37">
                  <c:v>0.17499999999999999</c:v>
                </c:pt>
                <c:pt idx="38">
                  <c:v>0.24242424242424243</c:v>
                </c:pt>
                <c:pt idx="39">
                  <c:v>0.21238938053097345</c:v>
                </c:pt>
                <c:pt idx="40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9-4640-BC0C-1F440ED8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904776"/>
        <c:axId val="806908712"/>
      </c:barChart>
      <c:catAx>
        <c:axId val="8069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908712"/>
        <c:crosses val="autoZero"/>
        <c:auto val="1"/>
        <c:lblAlgn val="ctr"/>
        <c:lblOffset val="1"/>
        <c:noMultiLvlLbl val="0"/>
      </c:catAx>
      <c:valAx>
        <c:axId val="8069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Конверсия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90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20</xdr:row>
      <xdr:rowOff>152400</xdr:rowOff>
    </xdr:from>
    <xdr:to>
      <xdr:col>24</xdr:col>
      <xdr:colOff>428625</xdr:colOff>
      <xdr:row>43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24</xdr:row>
      <xdr:rowOff>123824</xdr:rowOff>
    </xdr:from>
    <xdr:to>
      <xdr:col>23</xdr:col>
      <xdr:colOff>66675</xdr:colOff>
      <xdr:row>79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0.08817</cdr:x>
      <cdr:y>0.19638</cdr:y>
    </cdr:from>
    <cdr:to>
      <cdr:x>0.13835</cdr:x>
      <cdr:y>0.97014</cdr:y>
    </cdr:to>
    <cdr:sp macro="" textlink="">
      <cdr:nvSpPr>
        <cdr:cNvPr id="2" name="Правая фигурная скобка 1"/>
        <cdr:cNvSpPr/>
      </cdr:nvSpPr>
      <cdr:spPr>
        <a:xfrm xmlns:a="http://schemas.openxmlformats.org/drawingml/2006/main">
          <a:off x="1171574" y="2066926"/>
          <a:ext cx="666750" cy="8143875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371474</xdr:colOff>
      <xdr:row>46</xdr:row>
      <xdr:rowOff>85724</xdr:rowOff>
    </xdr:from>
    <xdr:to>
      <xdr:col>38</xdr:col>
      <xdr:colOff>247650</xdr:colOff>
      <xdr:row>76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395287</xdr:colOff>
      <xdr:row>20</xdr:row>
      <xdr:rowOff>57149</xdr:rowOff>
    </xdr:from>
    <xdr:to>
      <xdr:col>32</xdr:col>
      <xdr:colOff>542925</xdr:colOff>
      <xdr:row>44</xdr:row>
      <xdr:rowOff>180974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19</xdr:row>
      <xdr:rowOff>76200</xdr:rowOff>
    </xdr:from>
    <xdr:to>
      <xdr:col>16</xdr:col>
      <xdr:colOff>333375</xdr:colOff>
      <xdr:row>34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5</xdr:row>
      <xdr:rowOff>95250</xdr:rowOff>
    </xdr:from>
    <xdr:to>
      <xdr:col>28</xdr:col>
      <xdr:colOff>266700</xdr:colOff>
      <xdr:row>52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76199</xdr:colOff>
      <xdr:row>8</xdr:row>
      <xdr:rowOff>66675</xdr:rowOff>
    </xdr:from>
    <xdr:to>
      <xdr:col>39</xdr:col>
      <xdr:colOff>295274</xdr:colOff>
      <xdr:row>38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809624</xdr:colOff>
      <xdr:row>46</xdr:row>
      <xdr:rowOff>0</xdr:rowOff>
    </xdr:from>
    <xdr:to>
      <xdr:col>33</xdr:col>
      <xdr:colOff>133350</xdr:colOff>
      <xdr:row>78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нтьев Кирилл" refreshedDate="43320.584266319442" createdVersion="6" refreshedVersion="6" minRefreshableVersion="3" recordCount="72">
  <cacheSource type="worksheet">
    <worksheetSource ref="B1:D73" sheet="Лист3"/>
  </cacheSource>
  <cacheFields count="3">
    <cacheField name="Группа" numFmtId="0">
      <sharedItems count="44">
        <s v="Амортизаторы подвески"/>
        <s v="Пружины и рессоры"/>
        <s v="Опора стойки / подшипник подвески"/>
        <s v="Пыльники + отбойники амортизатора"/>
        <s v="Сайлентблоки"/>
        <s v="Опоры шаровые"/>
        <s v="Фильтр воздушный"/>
        <s v="Колодки тормозные дисковые"/>
        <s v="Стойки стабилизатора"/>
        <s v="Головной свет"/>
        <s v="Втулки"/>
        <s v="Наконечники рулевые"/>
        <s v="ШРУСы внешние"/>
        <s v="Тяги рулевые"/>
        <s v="Рычаги"/>
        <s v="Подушки двигателя"/>
        <s v="РТИ пыльники привода"/>
        <s v="Детали тормозной системы (остальное)"/>
        <s v="Диски тормозные"/>
        <s v="Цилиндры тормозной системы"/>
        <s v="Сигнализатор износа"/>
        <s v="Шланги тормозные"/>
        <s v="Свечи зажигания стандартные"/>
        <s v="Свечи зажигания платина / иридий"/>
        <s v="Датчики кислорода (лямбда-зонд)"/>
        <s v="Щетки стеклоочистителя бескаркасные"/>
        <s v="Фильтр масляный металлический"/>
        <s v="Насосы топливные"/>
        <s v="Датчики двигателя"/>
        <s v="Ремни поликлиновые"/>
        <s v="Щетки стеклоочистителя летние"/>
        <s v="Датчики топливной системы"/>
        <s v="Комплект ремня ГРМ"/>
        <s v="Ремень ГРМ"/>
        <s v="Ролики навесного оборудования"/>
        <s v="Термостаты"/>
        <s v="Детали системы охлаждения (остальное)"/>
        <s v="Ремни клиновые"/>
        <s v="Детали топливной системы (остальное)"/>
        <s v="Масла (остальное)"/>
        <s v="Метизы"/>
        <s v="Цепи / звездочки / натяжители"/>
        <s v="Жидкость для АКПП 1 литр"/>
        <s v="Сальники двигателя"/>
      </sharedItems>
    </cacheField>
    <cacheField name="Закончены продажей" numFmtId="0">
      <sharedItems containsSemiMixedTypes="0" containsString="0" containsNumber="1" containsInteger="1" minValue="0" maxValue="402"/>
    </cacheField>
    <cacheField name="Без продажи" numFmtId="0">
      <sharedItems containsSemiMixedTypes="0" containsString="0" containsNumber="1" containsInteger="1" minValue="2" maxValue="2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402"/>
    <n v="2536"/>
  </r>
  <r>
    <x v="1"/>
    <n v="11"/>
    <n v="76"/>
  </r>
  <r>
    <x v="2"/>
    <n v="7"/>
    <n v="21"/>
  </r>
  <r>
    <x v="3"/>
    <n v="6"/>
    <n v="9"/>
  </r>
  <r>
    <x v="4"/>
    <n v="107"/>
    <n v="413"/>
  </r>
  <r>
    <x v="0"/>
    <n v="27"/>
    <n v="145"/>
  </r>
  <r>
    <x v="5"/>
    <n v="26"/>
    <n v="92"/>
  </r>
  <r>
    <x v="6"/>
    <n v="42"/>
    <n v="75"/>
  </r>
  <r>
    <x v="7"/>
    <n v="23"/>
    <n v="85"/>
  </r>
  <r>
    <x v="8"/>
    <n v="27"/>
    <n v="64"/>
  </r>
  <r>
    <x v="9"/>
    <n v="45"/>
    <n v="46"/>
  </r>
  <r>
    <x v="10"/>
    <n v="30"/>
    <n v="44"/>
  </r>
  <r>
    <x v="11"/>
    <n v="22"/>
    <n v="44"/>
  </r>
  <r>
    <x v="12"/>
    <n v="6"/>
    <n v="52"/>
  </r>
  <r>
    <x v="8"/>
    <n v="97"/>
    <n v="130"/>
  </r>
  <r>
    <x v="5"/>
    <n v="32"/>
    <n v="119"/>
  </r>
  <r>
    <x v="11"/>
    <n v="33"/>
    <n v="70"/>
  </r>
  <r>
    <x v="4"/>
    <n v="31"/>
    <n v="52"/>
  </r>
  <r>
    <x v="13"/>
    <n v="20"/>
    <n v="61"/>
  </r>
  <r>
    <x v="14"/>
    <n v="13"/>
    <n v="41"/>
  </r>
  <r>
    <x v="10"/>
    <n v="12"/>
    <n v="38"/>
  </r>
  <r>
    <x v="4"/>
    <n v="95"/>
    <n v="258"/>
  </r>
  <r>
    <x v="15"/>
    <n v="18"/>
    <n v="46"/>
  </r>
  <r>
    <x v="10"/>
    <n v="23"/>
    <n v="33"/>
  </r>
  <r>
    <x v="2"/>
    <n v="7"/>
    <n v="33"/>
  </r>
  <r>
    <x v="3"/>
    <n v="5"/>
    <n v="14"/>
  </r>
  <r>
    <x v="16"/>
    <n v="7"/>
    <n v="8"/>
  </r>
  <r>
    <x v="17"/>
    <n v="3"/>
    <n v="11"/>
  </r>
  <r>
    <x v="8"/>
    <n v="2"/>
    <n v="7"/>
  </r>
  <r>
    <x v="18"/>
    <n v="24"/>
    <n v="89"/>
  </r>
  <r>
    <x v="7"/>
    <n v="24"/>
    <n v="75"/>
  </r>
  <r>
    <x v="5"/>
    <n v="3"/>
    <n v="16"/>
  </r>
  <r>
    <x v="14"/>
    <n v="0"/>
    <n v="15"/>
  </r>
  <r>
    <x v="0"/>
    <n v="0"/>
    <n v="14"/>
  </r>
  <r>
    <x v="19"/>
    <n v="4"/>
    <n v="10"/>
  </r>
  <r>
    <x v="20"/>
    <n v="3"/>
    <n v="10"/>
  </r>
  <r>
    <x v="13"/>
    <n v="1"/>
    <n v="12"/>
  </r>
  <r>
    <x v="4"/>
    <n v="1"/>
    <n v="12"/>
  </r>
  <r>
    <x v="21"/>
    <n v="4"/>
    <n v="9"/>
  </r>
  <r>
    <x v="22"/>
    <n v="73"/>
    <n v="139"/>
  </r>
  <r>
    <x v="23"/>
    <n v="11"/>
    <n v="38"/>
  </r>
  <r>
    <x v="24"/>
    <n v="7"/>
    <n v="21"/>
  </r>
  <r>
    <x v="25"/>
    <n v="3"/>
    <n v="16"/>
  </r>
  <r>
    <x v="24"/>
    <n v="2"/>
    <n v="34"/>
  </r>
  <r>
    <x v="7"/>
    <n v="12"/>
    <n v="20"/>
  </r>
  <r>
    <x v="22"/>
    <n v="4"/>
    <n v="24"/>
  </r>
  <r>
    <x v="18"/>
    <n v="2"/>
    <n v="17"/>
  </r>
  <r>
    <x v="26"/>
    <n v="6"/>
    <n v="13"/>
  </r>
  <r>
    <x v="27"/>
    <n v="4"/>
    <n v="9"/>
  </r>
  <r>
    <x v="28"/>
    <n v="3"/>
    <n v="10"/>
  </r>
  <r>
    <x v="29"/>
    <n v="1"/>
    <n v="9"/>
  </r>
  <r>
    <x v="30"/>
    <n v="5"/>
    <n v="4"/>
  </r>
  <r>
    <x v="31"/>
    <n v="0"/>
    <n v="8"/>
  </r>
  <r>
    <x v="32"/>
    <n v="9"/>
    <n v="53"/>
  </r>
  <r>
    <x v="33"/>
    <n v="16"/>
    <n v="43"/>
  </r>
  <r>
    <x v="29"/>
    <n v="23"/>
    <n v="13"/>
  </r>
  <r>
    <x v="34"/>
    <n v="1"/>
    <n v="17"/>
  </r>
  <r>
    <x v="35"/>
    <n v="5"/>
    <n v="11"/>
  </r>
  <r>
    <x v="36"/>
    <n v="4"/>
    <n v="3"/>
  </r>
  <r>
    <x v="37"/>
    <n v="0"/>
    <n v="6"/>
  </r>
  <r>
    <x v="38"/>
    <n v="0"/>
    <n v="6"/>
  </r>
  <r>
    <x v="39"/>
    <n v="5"/>
    <n v="16"/>
  </r>
  <r>
    <x v="40"/>
    <n v="3"/>
    <n v="13"/>
  </r>
  <r>
    <x v="14"/>
    <n v="2"/>
    <n v="9"/>
  </r>
  <r>
    <x v="41"/>
    <n v="4"/>
    <n v="5"/>
  </r>
  <r>
    <x v="42"/>
    <n v="2"/>
    <n v="6"/>
  </r>
  <r>
    <x v="43"/>
    <n v="4"/>
    <n v="4"/>
  </r>
  <r>
    <x v="4"/>
    <n v="1"/>
    <n v="7"/>
  </r>
  <r>
    <x v="8"/>
    <n v="6"/>
    <n v="2"/>
  </r>
  <r>
    <x v="10"/>
    <n v="5"/>
    <n v="2"/>
  </r>
  <r>
    <x v="2"/>
    <n v="2"/>
    <n v="5"/>
  </r>
  <r>
    <x v="1"/>
    <n v="35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2" cacheId="5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48" firstHeaderRow="0" firstDataRow="1" firstDataCol="1"/>
  <pivotFields count="3">
    <pivotField axis="axisRow" showAll="0">
      <items count="45">
        <item x="0"/>
        <item x="10"/>
        <item x="9"/>
        <item x="28"/>
        <item x="24"/>
        <item x="31"/>
        <item x="36"/>
        <item x="38"/>
        <item x="17"/>
        <item x="18"/>
        <item x="42"/>
        <item x="7"/>
        <item x="32"/>
        <item x="39"/>
        <item x="40"/>
        <item x="11"/>
        <item x="27"/>
        <item x="2"/>
        <item x="5"/>
        <item x="15"/>
        <item x="1"/>
        <item x="3"/>
        <item x="33"/>
        <item x="37"/>
        <item x="29"/>
        <item x="34"/>
        <item x="16"/>
        <item x="14"/>
        <item x="4"/>
        <item x="43"/>
        <item x="23"/>
        <item x="22"/>
        <item x="20"/>
        <item x="8"/>
        <item x="35"/>
        <item x="13"/>
        <item x="6"/>
        <item x="26"/>
        <item x="41"/>
        <item x="19"/>
        <item x="21"/>
        <item x="12"/>
        <item x="25"/>
        <item x="30"/>
        <item t="default"/>
      </items>
    </pivotField>
    <pivotField dataField="1"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Закончены продажей" fld="1" baseField="0" baseItem="0"/>
    <dataField name="Сумма по полю Без продаж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opLeftCell="A19" workbookViewId="0">
      <selection sqref="A1:XFD11"/>
    </sheetView>
  </sheetViews>
  <sheetFormatPr defaultRowHeight="15" x14ac:dyDescent="0.25"/>
  <sheetData>
    <row r="1" spans="1:3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</row>
    <row r="2" spans="1:32" x14ac:dyDescent="0.25">
      <c r="A2" s="1">
        <v>0</v>
      </c>
      <c r="B2">
        <v>402</v>
      </c>
      <c r="C2">
        <v>2536</v>
      </c>
      <c r="D2" t="s">
        <v>0</v>
      </c>
      <c r="E2">
        <v>11</v>
      </c>
      <c r="F2">
        <v>76</v>
      </c>
      <c r="G2" t="s">
        <v>1</v>
      </c>
      <c r="H2">
        <v>7</v>
      </c>
      <c r="I2">
        <v>21</v>
      </c>
      <c r="J2" t="s">
        <v>2</v>
      </c>
      <c r="K2">
        <v>6</v>
      </c>
      <c r="L2">
        <v>9</v>
      </c>
      <c r="M2" t="s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s="1">
        <v>1</v>
      </c>
      <c r="B3">
        <v>107</v>
      </c>
      <c r="C3">
        <v>413</v>
      </c>
      <c r="D3" t="s">
        <v>4</v>
      </c>
      <c r="E3">
        <v>27</v>
      </c>
      <c r="F3">
        <v>145</v>
      </c>
      <c r="G3" t="s">
        <v>0</v>
      </c>
      <c r="H3">
        <v>26</v>
      </c>
      <c r="I3">
        <v>92</v>
      </c>
      <c r="J3" t="s">
        <v>5</v>
      </c>
      <c r="K3">
        <v>42</v>
      </c>
      <c r="L3">
        <v>75</v>
      </c>
      <c r="M3" t="s">
        <v>6</v>
      </c>
      <c r="N3">
        <v>23</v>
      </c>
      <c r="O3">
        <v>85</v>
      </c>
      <c r="P3" t="s">
        <v>7</v>
      </c>
      <c r="Q3">
        <v>27</v>
      </c>
      <c r="R3">
        <v>64</v>
      </c>
      <c r="S3" t="s">
        <v>8</v>
      </c>
      <c r="T3">
        <v>45</v>
      </c>
      <c r="U3">
        <v>46</v>
      </c>
      <c r="V3" t="s">
        <v>9</v>
      </c>
      <c r="W3">
        <v>30</v>
      </c>
      <c r="X3">
        <v>44</v>
      </c>
      <c r="Y3" t="s">
        <v>10</v>
      </c>
      <c r="Z3">
        <v>22</v>
      </c>
      <c r="AA3">
        <v>44</v>
      </c>
      <c r="AB3" t="s">
        <v>11</v>
      </c>
      <c r="AC3">
        <v>6</v>
      </c>
      <c r="AD3">
        <v>52</v>
      </c>
      <c r="AE3" t="s">
        <v>12</v>
      </c>
      <c r="AF3">
        <v>0</v>
      </c>
    </row>
    <row r="4" spans="1:32" x14ac:dyDescent="0.25">
      <c r="A4" s="1">
        <v>2</v>
      </c>
      <c r="B4">
        <v>97</v>
      </c>
      <c r="C4">
        <v>130</v>
      </c>
      <c r="D4" t="s">
        <v>8</v>
      </c>
      <c r="E4">
        <v>32</v>
      </c>
      <c r="F4">
        <v>119</v>
      </c>
      <c r="G4" t="s">
        <v>5</v>
      </c>
      <c r="H4">
        <v>33</v>
      </c>
      <c r="I4">
        <v>70</v>
      </c>
      <c r="J4" t="s">
        <v>11</v>
      </c>
      <c r="K4">
        <v>31</v>
      </c>
      <c r="L4">
        <v>52</v>
      </c>
      <c r="M4" t="s">
        <v>4</v>
      </c>
      <c r="N4">
        <v>20</v>
      </c>
      <c r="O4">
        <v>61</v>
      </c>
      <c r="P4" t="s">
        <v>13</v>
      </c>
      <c r="Q4">
        <v>13</v>
      </c>
      <c r="R4">
        <v>41</v>
      </c>
      <c r="S4" t="s">
        <v>14</v>
      </c>
      <c r="T4">
        <v>12</v>
      </c>
      <c r="U4">
        <v>38</v>
      </c>
      <c r="V4" t="s">
        <v>10</v>
      </c>
      <c r="W4">
        <v>0</v>
      </c>
      <c r="X4">
        <v>2</v>
      </c>
      <c r="Y4" t="s">
        <v>15</v>
      </c>
      <c r="Z4">
        <v>0</v>
      </c>
      <c r="AA4">
        <v>2</v>
      </c>
      <c r="AB4" t="s">
        <v>16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1">
        <v>3</v>
      </c>
      <c r="B5">
        <v>95</v>
      </c>
      <c r="C5">
        <v>258</v>
      </c>
      <c r="D5" t="s">
        <v>4</v>
      </c>
      <c r="E5">
        <v>18</v>
      </c>
      <c r="F5">
        <v>46</v>
      </c>
      <c r="G5" t="s">
        <v>17</v>
      </c>
      <c r="H5">
        <v>23</v>
      </c>
      <c r="I5">
        <v>33</v>
      </c>
      <c r="J5" t="s">
        <v>10</v>
      </c>
      <c r="K5">
        <v>7</v>
      </c>
      <c r="L5">
        <v>33</v>
      </c>
      <c r="M5" t="s">
        <v>2</v>
      </c>
      <c r="N5">
        <v>5</v>
      </c>
      <c r="O5">
        <v>14</v>
      </c>
      <c r="P5" t="s">
        <v>3</v>
      </c>
      <c r="Q5">
        <v>7</v>
      </c>
      <c r="R5">
        <v>8</v>
      </c>
      <c r="S5" t="s">
        <v>18</v>
      </c>
      <c r="T5">
        <v>3</v>
      </c>
      <c r="U5">
        <v>11</v>
      </c>
      <c r="V5" t="s">
        <v>19</v>
      </c>
      <c r="W5">
        <v>2</v>
      </c>
      <c r="X5">
        <v>7</v>
      </c>
      <c r="Y5" t="s">
        <v>8</v>
      </c>
      <c r="Z5">
        <v>1</v>
      </c>
      <c r="AA5">
        <v>1</v>
      </c>
      <c r="AB5" t="s">
        <v>15</v>
      </c>
      <c r="AC5">
        <v>0</v>
      </c>
      <c r="AD5">
        <v>2</v>
      </c>
      <c r="AE5" t="s">
        <v>20</v>
      </c>
      <c r="AF5">
        <v>0</v>
      </c>
    </row>
    <row r="6" spans="1:32" x14ac:dyDescent="0.25">
      <c r="A6" s="1">
        <v>4</v>
      </c>
      <c r="B6">
        <v>24</v>
      </c>
      <c r="C6">
        <v>89</v>
      </c>
      <c r="D6" t="s">
        <v>21</v>
      </c>
      <c r="E6">
        <v>24</v>
      </c>
      <c r="F6">
        <v>75</v>
      </c>
      <c r="G6" t="s">
        <v>7</v>
      </c>
      <c r="H6">
        <v>3</v>
      </c>
      <c r="I6">
        <v>16</v>
      </c>
      <c r="J6" t="s">
        <v>5</v>
      </c>
      <c r="K6">
        <v>0</v>
      </c>
      <c r="L6">
        <v>15</v>
      </c>
      <c r="M6" t="s">
        <v>14</v>
      </c>
      <c r="N6">
        <v>0</v>
      </c>
      <c r="O6">
        <v>14</v>
      </c>
      <c r="P6" t="s">
        <v>0</v>
      </c>
      <c r="Q6">
        <v>4</v>
      </c>
      <c r="R6">
        <v>10</v>
      </c>
      <c r="S6" t="s">
        <v>22</v>
      </c>
      <c r="T6">
        <v>3</v>
      </c>
      <c r="U6">
        <v>10</v>
      </c>
      <c r="V6" t="s">
        <v>23</v>
      </c>
      <c r="W6">
        <v>1</v>
      </c>
      <c r="X6">
        <v>12</v>
      </c>
      <c r="Y6" t="s">
        <v>13</v>
      </c>
      <c r="Z6">
        <v>1</v>
      </c>
      <c r="AA6">
        <v>12</v>
      </c>
      <c r="AB6" t="s">
        <v>4</v>
      </c>
      <c r="AC6">
        <v>4</v>
      </c>
      <c r="AD6">
        <v>9</v>
      </c>
      <c r="AE6" t="s">
        <v>24</v>
      </c>
      <c r="AF6">
        <v>0</v>
      </c>
    </row>
    <row r="7" spans="1:32" x14ac:dyDescent="0.25">
      <c r="A7" s="1">
        <v>5</v>
      </c>
      <c r="B7">
        <v>73</v>
      </c>
      <c r="C7">
        <v>139</v>
      </c>
      <c r="D7" t="s">
        <v>25</v>
      </c>
      <c r="E7">
        <v>11</v>
      </c>
      <c r="F7">
        <v>38</v>
      </c>
      <c r="G7" t="s">
        <v>26</v>
      </c>
      <c r="H7">
        <v>7</v>
      </c>
      <c r="I7">
        <v>21</v>
      </c>
      <c r="J7" t="s">
        <v>27</v>
      </c>
      <c r="K7">
        <v>3</v>
      </c>
      <c r="L7">
        <v>16</v>
      </c>
      <c r="M7" t="s">
        <v>28</v>
      </c>
      <c r="N7">
        <v>1</v>
      </c>
      <c r="O7">
        <v>6</v>
      </c>
      <c r="P7" t="s">
        <v>29</v>
      </c>
      <c r="Q7">
        <v>0</v>
      </c>
      <c r="R7">
        <v>3</v>
      </c>
      <c r="S7" t="s">
        <v>30</v>
      </c>
      <c r="T7">
        <v>1</v>
      </c>
      <c r="U7">
        <v>1</v>
      </c>
      <c r="V7" t="s">
        <v>31</v>
      </c>
      <c r="W7">
        <v>0</v>
      </c>
      <c r="X7">
        <v>2</v>
      </c>
      <c r="Y7" t="s">
        <v>32</v>
      </c>
      <c r="Z7">
        <v>0</v>
      </c>
      <c r="AA7">
        <v>2</v>
      </c>
      <c r="AB7" t="s">
        <v>33</v>
      </c>
      <c r="AC7">
        <v>0</v>
      </c>
      <c r="AD7">
        <v>1</v>
      </c>
      <c r="AE7" t="s">
        <v>34</v>
      </c>
      <c r="AF7">
        <v>0</v>
      </c>
    </row>
    <row r="8" spans="1:32" x14ac:dyDescent="0.25">
      <c r="A8" s="1">
        <v>6</v>
      </c>
      <c r="B8">
        <v>2</v>
      </c>
      <c r="C8">
        <v>34</v>
      </c>
      <c r="D8" t="s">
        <v>27</v>
      </c>
      <c r="E8">
        <v>12</v>
      </c>
      <c r="F8">
        <v>20</v>
      </c>
      <c r="G8" t="s">
        <v>7</v>
      </c>
      <c r="H8">
        <v>4</v>
      </c>
      <c r="I8">
        <v>24</v>
      </c>
      <c r="J8" t="s">
        <v>25</v>
      </c>
      <c r="K8">
        <v>2</v>
      </c>
      <c r="L8">
        <v>17</v>
      </c>
      <c r="M8" t="s">
        <v>21</v>
      </c>
      <c r="N8">
        <v>6</v>
      </c>
      <c r="O8">
        <v>13</v>
      </c>
      <c r="P8" t="s">
        <v>35</v>
      </c>
      <c r="Q8">
        <v>4</v>
      </c>
      <c r="R8">
        <v>9</v>
      </c>
      <c r="S8" t="s">
        <v>32</v>
      </c>
      <c r="T8">
        <v>3</v>
      </c>
      <c r="U8">
        <v>10</v>
      </c>
      <c r="V8" t="s">
        <v>36</v>
      </c>
      <c r="W8">
        <v>1</v>
      </c>
      <c r="X8">
        <v>9</v>
      </c>
      <c r="Y8" t="s">
        <v>37</v>
      </c>
      <c r="Z8">
        <v>5</v>
      </c>
      <c r="AA8">
        <v>4</v>
      </c>
      <c r="AB8" t="s">
        <v>33</v>
      </c>
      <c r="AC8">
        <v>0</v>
      </c>
      <c r="AD8">
        <v>8</v>
      </c>
      <c r="AE8" t="s">
        <v>38</v>
      </c>
      <c r="AF8">
        <v>0</v>
      </c>
    </row>
    <row r="9" spans="1:32" x14ac:dyDescent="0.25">
      <c r="A9" s="1">
        <v>7</v>
      </c>
      <c r="B9">
        <v>9</v>
      </c>
      <c r="C9">
        <v>53</v>
      </c>
      <c r="D9" t="s">
        <v>39</v>
      </c>
      <c r="E9">
        <v>16</v>
      </c>
      <c r="F9">
        <v>43</v>
      </c>
      <c r="G9" t="s">
        <v>40</v>
      </c>
      <c r="H9">
        <v>23</v>
      </c>
      <c r="I9">
        <v>13</v>
      </c>
      <c r="J9" t="s">
        <v>37</v>
      </c>
      <c r="K9">
        <v>1</v>
      </c>
      <c r="L9">
        <v>17</v>
      </c>
      <c r="M9" t="s">
        <v>41</v>
      </c>
      <c r="N9">
        <v>5</v>
      </c>
      <c r="O9">
        <v>11</v>
      </c>
      <c r="P9" t="s">
        <v>42</v>
      </c>
      <c r="Q9">
        <v>4</v>
      </c>
      <c r="R9">
        <v>3</v>
      </c>
      <c r="S9" t="s">
        <v>43</v>
      </c>
      <c r="T9">
        <v>0</v>
      </c>
      <c r="U9">
        <v>6</v>
      </c>
      <c r="V9" t="s">
        <v>44</v>
      </c>
      <c r="W9">
        <v>0</v>
      </c>
      <c r="X9">
        <v>6</v>
      </c>
      <c r="Y9" t="s">
        <v>45</v>
      </c>
      <c r="Z9">
        <v>0</v>
      </c>
      <c r="AA9">
        <v>3</v>
      </c>
      <c r="AB9" t="s">
        <v>46</v>
      </c>
      <c r="AC9">
        <v>1</v>
      </c>
      <c r="AD9">
        <v>2</v>
      </c>
      <c r="AE9" t="s">
        <v>47</v>
      </c>
      <c r="AF9">
        <v>0</v>
      </c>
    </row>
    <row r="10" spans="1:32" x14ac:dyDescent="0.25">
      <c r="A10" s="1">
        <v>8</v>
      </c>
      <c r="B10">
        <v>5</v>
      </c>
      <c r="C10">
        <v>16</v>
      </c>
      <c r="D10" t="s">
        <v>48</v>
      </c>
      <c r="E10">
        <v>3</v>
      </c>
      <c r="F10">
        <v>13</v>
      </c>
      <c r="G10" t="s">
        <v>49</v>
      </c>
      <c r="H10">
        <v>2</v>
      </c>
      <c r="I10">
        <v>9</v>
      </c>
      <c r="J10" t="s">
        <v>14</v>
      </c>
      <c r="K10">
        <v>4</v>
      </c>
      <c r="L10">
        <v>5</v>
      </c>
      <c r="M10" t="s">
        <v>50</v>
      </c>
      <c r="N10">
        <v>2</v>
      </c>
      <c r="O10">
        <v>6</v>
      </c>
      <c r="P10" t="s">
        <v>51</v>
      </c>
      <c r="Q10">
        <v>4</v>
      </c>
      <c r="R10">
        <v>4</v>
      </c>
      <c r="S10" t="s">
        <v>52</v>
      </c>
      <c r="T10">
        <v>1</v>
      </c>
      <c r="U10">
        <v>7</v>
      </c>
      <c r="V10" t="s">
        <v>4</v>
      </c>
      <c r="W10">
        <v>6</v>
      </c>
      <c r="X10">
        <v>2</v>
      </c>
      <c r="Y10" t="s">
        <v>8</v>
      </c>
      <c r="Z10">
        <v>5</v>
      </c>
      <c r="AA10">
        <v>2</v>
      </c>
      <c r="AB10" t="s">
        <v>10</v>
      </c>
      <c r="AC10">
        <v>2</v>
      </c>
      <c r="AD10">
        <v>5</v>
      </c>
      <c r="AE10" t="s">
        <v>2</v>
      </c>
      <c r="AF10">
        <v>0</v>
      </c>
    </row>
    <row r="11" spans="1:32" x14ac:dyDescent="0.25">
      <c r="A11" s="1">
        <v>9</v>
      </c>
      <c r="B11">
        <v>35</v>
      </c>
      <c r="C11">
        <v>143</v>
      </c>
      <c r="D11" t="s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opLeftCell="A46" workbookViewId="0">
      <selection activeCell="B1" sqref="B1:AG11"/>
    </sheetView>
  </sheetViews>
  <sheetFormatPr defaultRowHeight="15" x14ac:dyDescent="0.25"/>
  <cols>
    <col min="4" max="4" width="16" customWidth="1"/>
  </cols>
  <sheetData>
    <row r="1" spans="1:33" x14ac:dyDescent="0.25">
      <c r="C1" t="s">
        <v>63</v>
      </c>
      <c r="D1" t="s">
        <v>64</v>
      </c>
      <c r="E1" s="1" t="s">
        <v>65</v>
      </c>
      <c r="F1" t="s">
        <v>63</v>
      </c>
      <c r="G1" t="s">
        <v>64</v>
      </c>
      <c r="H1" s="1" t="s">
        <v>65</v>
      </c>
      <c r="I1" t="s">
        <v>63</v>
      </c>
      <c r="J1" t="s">
        <v>64</v>
      </c>
      <c r="K1" s="1" t="s">
        <v>65</v>
      </c>
      <c r="L1" t="s">
        <v>63</v>
      </c>
      <c r="M1" t="s">
        <v>64</v>
      </c>
      <c r="N1" s="1" t="s">
        <v>65</v>
      </c>
      <c r="O1" t="s">
        <v>63</v>
      </c>
      <c r="P1" t="s">
        <v>64</v>
      </c>
      <c r="Q1" s="1" t="s">
        <v>65</v>
      </c>
      <c r="R1" t="s">
        <v>63</v>
      </c>
      <c r="S1" t="s">
        <v>64</v>
      </c>
      <c r="T1" s="1" t="s">
        <v>65</v>
      </c>
      <c r="U1" t="s">
        <v>63</v>
      </c>
      <c r="V1" t="s">
        <v>64</v>
      </c>
      <c r="W1" s="1" t="s">
        <v>65</v>
      </c>
      <c r="X1" t="s">
        <v>63</v>
      </c>
      <c r="Y1" t="s">
        <v>64</v>
      </c>
      <c r="Z1" s="1" t="s">
        <v>65</v>
      </c>
      <c r="AA1" t="s">
        <v>63</v>
      </c>
      <c r="AB1" t="s">
        <v>64</v>
      </c>
      <c r="AC1" s="1" t="s">
        <v>65</v>
      </c>
      <c r="AD1" t="s">
        <v>63</v>
      </c>
      <c r="AE1" t="s">
        <v>64</v>
      </c>
      <c r="AF1" s="1" t="s">
        <v>65</v>
      </c>
      <c r="AG1" s="1">
        <v>30</v>
      </c>
    </row>
    <row r="2" spans="1:33" x14ac:dyDescent="0.25">
      <c r="B2" t="s">
        <v>53</v>
      </c>
      <c r="C2">
        <v>402</v>
      </c>
      <c r="D2">
        <v>2536</v>
      </c>
      <c r="E2" t="s">
        <v>0</v>
      </c>
      <c r="F2">
        <v>11</v>
      </c>
      <c r="G2">
        <v>76</v>
      </c>
      <c r="H2" t="s">
        <v>1</v>
      </c>
      <c r="I2">
        <v>7</v>
      </c>
      <c r="J2">
        <v>21</v>
      </c>
      <c r="K2" t="s">
        <v>2</v>
      </c>
      <c r="L2">
        <v>6</v>
      </c>
      <c r="M2">
        <v>9</v>
      </c>
      <c r="N2" t="s">
        <v>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B3" t="s">
        <v>54</v>
      </c>
      <c r="C3">
        <v>107</v>
      </c>
      <c r="D3">
        <v>413</v>
      </c>
      <c r="E3" t="s">
        <v>4</v>
      </c>
      <c r="F3">
        <v>27</v>
      </c>
      <c r="G3">
        <v>145</v>
      </c>
      <c r="H3" t="s">
        <v>0</v>
      </c>
      <c r="I3">
        <v>26</v>
      </c>
      <c r="J3">
        <v>92</v>
      </c>
      <c r="K3" t="s">
        <v>5</v>
      </c>
      <c r="L3">
        <v>42</v>
      </c>
      <c r="M3">
        <v>75</v>
      </c>
      <c r="N3" t="s">
        <v>6</v>
      </c>
      <c r="O3">
        <v>23</v>
      </c>
      <c r="P3">
        <v>85</v>
      </c>
      <c r="Q3" t="s">
        <v>7</v>
      </c>
      <c r="R3">
        <v>27</v>
      </c>
      <c r="S3">
        <v>64</v>
      </c>
      <c r="T3" t="s">
        <v>8</v>
      </c>
      <c r="U3">
        <v>45</v>
      </c>
      <c r="V3">
        <v>46</v>
      </c>
      <c r="W3" t="s">
        <v>9</v>
      </c>
      <c r="X3">
        <v>30</v>
      </c>
      <c r="Y3">
        <v>44</v>
      </c>
      <c r="Z3" t="s">
        <v>10</v>
      </c>
      <c r="AA3">
        <v>22</v>
      </c>
      <c r="AB3">
        <v>44</v>
      </c>
      <c r="AC3" t="s">
        <v>11</v>
      </c>
      <c r="AD3">
        <v>6</v>
      </c>
      <c r="AE3">
        <v>52</v>
      </c>
      <c r="AF3" t="s">
        <v>12</v>
      </c>
      <c r="AG3">
        <v>0</v>
      </c>
    </row>
    <row r="4" spans="1:33" x14ac:dyDescent="0.25">
      <c r="B4" t="s">
        <v>55</v>
      </c>
      <c r="C4">
        <v>97</v>
      </c>
      <c r="D4">
        <v>130</v>
      </c>
      <c r="E4" t="s">
        <v>8</v>
      </c>
      <c r="F4">
        <v>32</v>
      </c>
      <c r="G4">
        <v>119</v>
      </c>
      <c r="H4" t="s">
        <v>5</v>
      </c>
      <c r="I4">
        <v>33</v>
      </c>
      <c r="J4">
        <v>70</v>
      </c>
      <c r="K4" t="s">
        <v>11</v>
      </c>
      <c r="L4">
        <v>31</v>
      </c>
      <c r="M4">
        <v>52</v>
      </c>
      <c r="N4" t="s">
        <v>4</v>
      </c>
      <c r="O4">
        <v>20</v>
      </c>
      <c r="P4">
        <v>61</v>
      </c>
      <c r="Q4" t="s">
        <v>13</v>
      </c>
      <c r="R4">
        <v>13</v>
      </c>
      <c r="S4">
        <v>41</v>
      </c>
      <c r="T4" t="s">
        <v>14</v>
      </c>
      <c r="U4">
        <v>12</v>
      </c>
      <c r="V4">
        <v>38</v>
      </c>
      <c r="W4" t="s">
        <v>10</v>
      </c>
      <c r="X4">
        <v>0</v>
      </c>
      <c r="Y4">
        <v>2</v>
      </c>
      <c r="Z4" t="s">
        <v>15</v>
      </c>
      <c r="AA4">
        <v>0</v>
      </c>
      <c r="AB4">
        <v>2</v>
      </c>
      <c r="AC4" t="s">
        <v>16</v>
      </c>
      <c r="AD4">
        <v>0</v>
      </c>
      <c r="AE4">
        <v>0</v>
      </c>
      <c r="AF4">
        <v>0</v>
      </c>
      <c r="AG4">
        <v>0</v>
      </c>
    </row>
    <row r="5" spans="1:33" x14ac:dyDescent="0.25">
      <c r="B5" t="s">
        <v>56</v>
      </c>
      <c r="C5">
        <v>95</v>
      </c>
      <c r="D5">
        <v>258</v>
      </c>
      <c r="E5" t="s">
        <v>4</v>
      </c>
      <c r="F5">
        <v>18</v>
      </c>
      <c r="G5">
        <v>46</v>
      </c>
      <c r="H5" t="s">
        <v>17</v>
      </c>
      <c r="I5">
        <v>23</v>
      </c>
      <c r="J5">
        <v>33</v>
      </c>
      <c r="K5" t="s">
        <v>10</v>
      </c>
      <c r="L5">
        <v>7</v>
      </c>
      <c r="M5">
        <v>33</v>
      </c>
      <c r="N5" t="s">
        <v>2</v>
      </c>
      <c r="O5">
        <v>5</v>
      </c>
      <c r="P5">
        <v>14</v>
      </c>
      <c r="Q5" t="s">
        <v>3</v>
      </c>
      <c r="R5">
        <v>7</v>
      </c>
      <c r="S5">
        <v>8</v>
      </c>
      <c r="T5" t="s">
        <v>18</v>
      </c>
      <c r="U5">
        <v>3</v>
      </c>
      <c r="V5">
        <v>11</v>
      </c>
      <c r="W5" t="s">
        <v>19</v>
      </c>
      <c r="X5">
        <v>2</v>
      </c>
      <c r="Y5">
        <v>7</v>
      </c>
      <c r="Z5" t="s">
        <v>8</v>
      </c>
      <c r="AA5">
        <v>1</v>
      </c>
      <c r="AB5">
        <v>1</v>
      </c>
      <c r="AC5" t="s">
        <v>15</v>
      </c>
      <c r="AD5">
        <v>0</v>
      </c>
      <c r="AE5">
        <v>2</v>
      </c>
      <c r="AF5" t="s">
        <v>20</v>
      </c>
      <c r="AG5">
        <v>0</v>
      </c>
    </row>
    <row r="6" spans="1:33" x14ac:dyDescent="0.25">
      <c r="B6" t="s">
        <v>57</v>
      </c>
      <c r="C6">
        <v>24</v>
      </c>
      <c r="D6">
        <v>89</v>
      </c>
      <c r="E6" t="s">
        <v>21</v>
      </c>
      <c r="F6">
        <v>24</v>
      </c>
      <c r="G6">
        <v>75</v>
      </c>
      <c r="H6" t="s">
        <v>7</v>
      </c>
      <c r="I6">
        <v>3</v>
      </c>
      <c r="J6">
        <v>16</v>
      </c>
      <c r="K6" t="s">
        <v>5</v>
      </c>
      <c r="L6">
        <v>0</v>
      </c>
      <c r="M6">
        <v>15</v>
      </c>
      <c r="N6" t="s">
        <v>14</v>
      </c>
      <c r="O6">
        <v>0</v>
      </c>
      <c r="P6">
        <v>14</v>
      </c>
      <c r="Q6" t="s">
        <v>0</v>
      </c>
      <c r="R6">
        <v>4</v>
      </c>
      <c r="S6">
        <v>10</v>
      </c>
      <c r="T6" t="s">
        <v>22</v>
      </c>
      <c r="U6">
        <v>3</v>
      </c>
      <c r="V6">
        <v>10</v>
      </c>
      <c r="W6" t="s">
        <v>23</v>
      </c>
      <c r="X6">
        <v>1</v>
      </c>
      <c r="Y6">
        <v>12</v>
      </c>
      <c r="Z6" t="s">
        <v>13</v>
      </c>
      <c r="AA6">
        <v>1</v>
      </c>
      <c r="AB6">
        <v>12</v>
      </c>
      <c r="AC6" t="s">
        <v>4</v>
      </c>
      <c r="AD6">
        <v>4</v>
      </c>
      <c r="AE6">
        <v>9</v>
      </c>
      <c r="AF6" t="s">
        <v>24</v>
      </c>
      <c r="AG6">
        <v>0</v>
      </c>
    </row>
    <row r="7" spans="1:33" x14ac:dyDescent="0.25">
      <c r="B7" t="s">
        <v>58</v>
      </c>
      <c r="C7">
        <v>73</v>
      </c>
      <c r="D7">
        <v>139</v>
      </c>
      <c r="E7" t="s">
        <v>25</v>
      </c>
      <c r="F7">
        <v>11</v>
      </c>
      <c r="G7">
        <v>38</v>
      </c>
      <c r="H7" t="s">
        <v>26</v>
      </c>
      <c r="I7">
        <v>7</v>
      </c>
      <c r="J7">
        <v>21</v>
      </c>
      <c r="K7" t="s">
        <v>27</v>
      </c>
      <c r="L7">
        <v>3</v>
      </c>
      <c r="M7">
        <v>16</v>
      </c>
      <c r="N7" t="s">
        <v>28</v>
      </c>
      <c r="O7">
        <v>1</v>
      </c>
      <c r="P7">
        <v>6</v>
      </c>
      <c r="Q7" t="s">
        <v>29</v>
      </c>
      <c r="R7">
        <v>0</v>
      </c>
      <c r="S7">
        <v>3</v>
      </c>
      <c r="T7" t="s">
        <v>30</v>
      </c>
      <c r="U7">
        <v>1</v>
      </c>
      <c r="V7">
        <v>1</v>
      </c>
      <c r="W7" t="s">
        <v>31</v>
      </c>
      <c r="X7">
        <v>0</v>
      </c>
      <c r="Y7">
        <v>2</v>
      </c>
      <c r="Z7" t="s">
        <v>32</v>
      </c>
      <c r="AA7">
        <v>0</v>
      </c>
      <c r="AB7">
        <v>2</v>
      </c>
      <c r="AC7" t="s">
        <v>33</v>
      </c>
      <c r="AD7">
        <v>0</v>
      </c>
      <c r="AE7">
        <v>1</v>
      </c>
      <c r="AF7" t="s">
        <v>34</v>
      </c>
      <c r="AG7">
        <v>0</v>
      </c>
    </row>
    <row r="8" spans="1:33" x14ac:dyDescent="0.25">
      <c r="B8" t="s">
        <v>59</v>
      </c>
      <c r="C8">
        <v>2</v>
      </c>
      <c r="D8">
        <v>34</v>
      </c>
      <c r="E8" t="s">
        <v>27</v>
      </c>
      <c r="F8">
        <v>12</v>
      </c>
      <c r="G8">
        <v>20</v>
      </c>
      <c r="H8" t="s">
        <v>7</v>
      </c>
      <c r="I8">
        <v>4</v>
      </c>
      <c r="J8">
        <v>24</v>
      </c>
      <c r="K8" t="s">
        <v>25</v>
      </c>
      <c r="L8">
        <v>2</v>
      </c>
      <c r="M8">
        <v>17</v>
      </c>
      <c r="N8" t="s">
        <v>21</v>
      </c>
      <c r="O8">
        <v>6</v>
      </c>
      <c r="P8">
        <v>13</v>
      </c>
      <c r="Q8" t="s">
        <v>35</v>
      </c>
      <c r="R8">
        <v>4</v>
      </c>
      <c r="S8">
        <v>9</v>
      </c>
      <c r="T8" t="s">
        <v>32</v>
      </c>
      <c r="U8">
        <v>3</v>
      </c>
      <c r="V8">
        <v>10</v>
      </c>
      <c r="W8" t="s">
        <v>36</v>
      </c>
      <c r="X8">
        <v>1</v>
      </c>
      <c r="Y8">
        <v>9</v>
      </c>
      <c r="Z8" t="s">
        <v>37</v>
      </c>
      <c r="AA8">
        <v>5</v>
      </c>
      <c r="AB8">
        <v>4</v>
      </c>
      <c r="AC8" t="s">
        <v>33</v>
      </c>
      <c r="AD8">
        <v>0</v>
      </c>
      <c r="AE8">
        <v>8</v>
      </c>
      <c r="AF8" t="s">
        <v>38</v>
      </c>
      <c r="AG8">
        <v>0</v>
      </c>
    </row>
    <row r="9" spans="1:33" x14ac:dyDescent="0.25">
      <c r="B9" t="s">
        <v>60</v>
      </c>
      <c r="C9">
        <v>9</v>
      </c>
      <c r="D9">
        <v>53</v>
      </c>
      <c r="E9" t="s">
        <v>39</v>
      </c>
      <c r="F9">
        <v>16</v>
      </c>
      <c r="G9">
        <v>43</v>
      </c>
      <c r="H9" t="s">
        <v>40</v>
      </c>
      <c r="I9">
        <v>23</v>
      </c>
      <c r="J9">
        <v>13</v>
      </c>
      <c r="K9" t="s">
        <v>37</v>
      </c>
      <c r="L9">
        <v>1</v>
      </c>
      <c r="M9">
        <v>17</v>
      </c>
      <c r="N9" t="s">
        <v>41</v>
      </c>
      <c r="O9">
        <v>5</v>
      </c>
      <c r="P9">
        <v>11</v>
      </c>
      <c r="Q9" t="s">
        <v>42</v>
      </c>
      <c r="R9">
        <v>4</v>
      </c>
      <c r="S9">
        <v>3</v>
      </c>
      <c r="T9" t="s">
        <v>43</v>
      </c>
      <c r="U9">
        <v>0</v>
      </c>
      <c r="V9">
        <v>6</v>
      </c>
      <c r="W9" t="s">
        <v>44</v>
      </c>
      <c r="X9">
        <v>0</v>
      </c>
      <c r="Y9">
        <v>6</v>
      </c>
      <c r="Z9" t="s">
        <v>45</v>
      </c>
      <c r="AA9">
        <v>0</v>
      </c>
      <c r="AB9">
        <v>3</v>
      </c>
      <c r="AC9" t="s">
        <v>46</v>
      </c>
      <c r="AD9">
        <v>1</v>
      </c>
      <c r="AE9">
        <v>2</v>
      </c>
      <c r="AF9" t="s">
        <v>47</v>
      </c>
      <c r="AG9">
        <v>0</v>
      </c>
    </row>
    <row r="10" spans="1:33" x14ac:dyDescent="0.25">
      <c r="B10" t="s">
        <v>61</v>
      </c>
      <c r="C10">
        <v>5</v>
      </c>
      <c r="D10">
        <v>16</v>
      </c>
      <c r="E10" t="s">
        <v>48</v>
      </c>
      <c r="F10">
        <v>3</v>
      </c>
      <c r="G10">
        <v>13</v>
      </c>
      <c r="H10" t="s">
        <v>49</v>
      </c>
      <c r="I10">
        <v>2</v>
      </c>
      <c r="J10">
        <v>9</v>
      </c>
      <c r="K10" t="s">
        <v>14</v>
      </c>
      <c r="L10">
        <v>4</v>
      </c>
      <c r="M10">
        <v>5</v>
      </c>
      <c r="N10" t="s">
        <v>50</v>
      </c>
      <c r="O10">
        <v>2</v>
      </c>
      <c r="P10">
        <v>6</v>
      </c>
      <c r="Q10" t="s">
        <v>51</v>
      </c>
      <c r="R10">
        <v>4</v>
      </c>
      <c r="S10">
        <v>4</v>
      </c>
      <c r="T10" t="s">
        <v>52</v>
      </c>
      <c r="U10">
        <v>1</v>
      </c>
      <c r="V10">
        <v>7</v>
      </c>
      <c r="W10" t="s">
        <v>4</v>
      </c>
      <c r="X10">
        <v>6</v>
      </c>
      <c r="Y10">
        <v>2</v>
      </c>
      <c r="Z10" t="s">
        <v>8</v>
      </c>
      <c r="AA10">
        <v>5</v>
      </c>
      <c r="AB10">
        <v>2</v>
      </c>
      <c r="AC10" t="s">
        <v>10</v>
      </c>
      <c r="AD10">
        <v>2</v>
      </c>
      <c r="AE10">
        <v>5</v>
      </c>
      <c r="AF10" t="s">
        <v>2</v>
      </c>
      <c r="AG10">
        <v>0</v>
      </c>
    </row>
    <row r="11" spans="1:33" x14ac:dyDescent="0.25">
      <c r="B11" t="s">
        <v>62</v>
      </c>
      <c r="C11">
        <v>35</v>
      </c>
      <c r="D11">
        <v>143</v>
      </c>
      <c r="E11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4" spans="1:33" x14ac:dyDescent="0.25">
      <c r="C14" t="s">
        <v>63</v>
      </c>
      <c r="D14" t="s">
        <v>64</v>
      </c>
      <c r="E14" t="s">
        <v>63</v>
      </c>
      <c r="F14" t="s">
        <v>64</v>
      </c>
      <c r="G14" t="s">
        <v>63</v>
      </c>
      <c r="H14" t="s">
        <v>64</v>
      </c>
      <c r="I14" t="s">
        <v>63</v>
      </c>
      <c r="J14" t="s">
        <v>64</v>
      </c>
      <c r="K14" t="s">
        <v>63</v>
      </c>
      <c r="L14" t="s">
        <v>64</v>
      </c>
      <c r="M14" t="s">
        <v>63</v>
      </c>
      <c r="N14" t="s">
        <v>64</v>
      </c>
      <c r="O14" t="s">
        <v>63</v>
      </c>
      <c r="P14" t="s">
        <v>64</v>
      </c>
      <c r="Q14" t="s">
        <v>63</v>
      </c>
      <c r="R14" t="s">
        <v>64</v>
      </c>
      <c r="S14" t="s">
        <v>63</v>
      </c>
      <c r="T14" t="s">
        <v>64</v>
      </c>
      <c r="U14" t="s">
        <v>63</v>
      </c>
      <c r="V14" t="s">
        <v>64</v>
      </c>
    </row>
    <row r="15" spans="1:33" x14ac:dyDescent="0.25">
      <c r="A15" t="s">
        <v>53</v>
      </c>
      <c r="B15" s="1">
        <v>0</v>
      </c>
      <c r="C15">
        <v>402</v>
      </c>
      <c r="D15">
        <v>2536</v>
      </c>
      <c r="E15">
        <v>11</v>
      </c>
      <c r="F15">
        <v>76</v>
      </c>
      <c r="G15">
        <v>7</v>
      </c>
      <c r="H15">
        <v>21</v>
      </c>
      <c r="I15">
        <v>6</v>
      </c>
      <c r="J15">
        <v>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33" x14ac:dyDescent="0.25">
      <c r="A16" t="s">
        <v>54</v>
      </c>
      <c r="B16" s="1">
        <v>1</v>
      </c>
      <c r="C16">
        <v>107</v>
      </c>
      <c r="D16">
        <v>413</v>
      </c>
      <c r="E16">
        <v>27</v>
      </c>
      <c r="F16">
        <v>145</v>
      </c>
      <c r="G16">
        <v>26</v>
      </c>
      <c r="H16">
        <v>92</v>
      </c>
      <c r="I16">
        <v>42</v>
      </c>
      <c r="J16">
        <v>75</v>
      </c>
      <c r="K16">
        <v>23</v>
      </c>
      <c r="L16">
        <v>85</v>
      </c>
      <c r="M16">
        <v>27</v>
      </c>
      <c r="N16">
        <v>64</v>
      </c>
      <c r="O16">
        <v>45</v>
      </c>
      <c r="P16">
        <v>46</v>
      </c>
      <c r="Q16">
        <v>30</v>
      </c>
      <c r="R16">
        <v>44</v>
      </c>
      <c r="S16">
        <v>22</v>
      </c>
      <c r="T16">
        <v>44</v>
      </c>
      <c r="U16">
        <v>6</v>
      </c>
      <c r="V16">
        <v>52</v>
      </c>
      <c r="W16">
        <v>0</v>
      </c>
    </row>
    <row r="17" spans="1:23" x14ac:dyDescent="0.25">
      <c r="A17" t="s">
        <v>55</v>
      </c>
      <c r="B17" s="1">
        <v>2</v>
      </c>
      <c r="C17">
        <v>97</v>
      </c>
      <c r="D17">
        <v>130</v>
      </c>
      <c r="E17">
        <v>32</v>
      </c>
      <c r="F17">
        <v>119</v>
      </c>
      <c r="G17">
        <v>33</v>
      </c>
      <c r="H17">
        <v>70</v>
      </c>
      <c r="I17">
        <v>31</v>
      </c>
      <c r="J17">
        <v>52</v>
      </c>
      <c r="K17">
        <v>20</v>
      </c>
      <c r="L17">
        <v>61</v>
      </c>
      <c r="M17">
        <v>13</v>
      </c>
      <c r="N17">
        <v>41</v>
      </c>
      <c r="O17">
        <v>12</v>
      </c>
      <c r="P17">
        <v>38</v>
      </c>
      <c r="Q17">
        <v>0</v>
      </c>
      <c r="R17">
        <v>2</v>
      </c>
      <c r="S17">
        <v>0</v>
      </c>
      <c r="T17">
        <v>2</v>
      </c>
      <c r="U17">
        <v>0</v>
      </c>
      <c r="V17">
        <v>0</v>
      </c>
      <c r="W17">
        <v>0</v>
      </c>
    </row>
    <row r="18" spans="1:23" x14ac:dyDescent="0.25">
      <c r="A18" t="s">
        <v>56</v>
      </c>
      <c r="B18" s="1">
        <v>3</v>
      </c>
      <c r="C18">
        <v>95</v>
      </c>
      <c r="D18">
        <v>258</v>
      </c>
      <c r="E18">
        <v>18</v>
      </c>
      <c r="F18">
        <v>46</v>
      </c>
      <c r="G18">
        <v>23</v>
      </c>
      <c r="H18">
        <v>33</v>
      </c>
      <c r="I18">
        <v>7</v>
      </c>
      <c r="J18">
        <v>33</v>
      </c>
      <c r="K18">
        <v>5</v>
      </c>
      <c r="L18">
        <v>14</v>
      </c>
      <c r="M18">
        <v>7</v>
      </c>
      <c r="N18">
        <v>8</v>
      </c>
      <c r="O18">
        <v>3</v>
      </c>
      <c r="P18">
        <v>11</v>
      </c>
      <c r="Q18">
        <v>2</v>
      </c>
      <c r="R18">
        <v>7</v>
      </c>
      <c r="S18">
        <v>1</v>
      </c>
      <c r="T18">
        <v>1</v>
      </c>
      <c r="U18">
        <v>0</v>
      </c>
      <c r="V18">
        <v>2</v>
      </c>
      <c r="W18">
        <v>0</v>
      </c>
    </row>
    <row r="19" spans="1:23" x14ac:dyDescent="0.25">
      <c r="A19" t="s">
        <v>57</v>
      </c>
      <c r="B19" s="1">
        <v>4</v>
      </c>
      <c r="C19">
        <v>24</v>
      </c>
      <c r="D19">
        <v>89</v>
      </c>
      <c r="E19">
        <v>24</v>
      </c>
      <c r="F19">
        <v>75</v>
      </c>
      <c r="G19">
        <v>3</v>
      </c>
      <c r="H19">
        <v>16</v>
      </c>
      <c r="I19">
        <v>0</v>
      </c>
      <c r="J19">
        <v>15</v>
      </c>
      <c r="K19">
        <v>0</v>
      </c>
      <c r="L19">
        <v>14</v>
      </c>
      <c r="M19">
        <v>4</v>
      </c>
      <c r="N19">
        <v>10</v>
      </c>
      <c r="O19">
        <v>3</v>
      </c>
      <c r="P19">
        <v>10</v>
      </c>
      <c r="Q19">
        <v>1</v>
      </c>
      <c r="R19">
        <v>12</v>
      </c>
      <c r="S19">
        <v>1</v>
      </c>
      <c r="T19">
        <v>12</v>
      </c>
      <c r="U19">
        <v>4</v>
      </c>
      <c r="V19">
        <v>9</v>
      </c>
      <c r="W19">
        <v>0</v>
      </c>
    </row>
    <row r="20" spans="1:23" x14ac:dyDescent="0.25">
      <c r="A20" t="s">
        <v>58</v>
      </c>
      <c r="B20" s="1">
        <v>5</v>
      </c>
      <c r="C20">
        <v>73</v>
      </c>
      <c r="D20">
        <v>139</v>
      </c>
      <c r="E20">
        <v>11</v>
      </c>
      <c r="F20">
        <v>38</v>
      </c>
      <c r="G20">
        <v>7</v>
      </c>
      <c r="H20">
        <v>21</v>
      </c>
      <c r="I20">
        <v>3</v>
      </c>
      <c r="J20">
        <v>16</v>
      </c>
      <c r="K20">
        <v>1</v>
      </c>
      <c r="L20">
        <v>6</v>
      </c>
      <c r="M20">
        <v>0</v>
      </c>
      <c r="N20">
        <v>3</v>
      </c>
      <c r="O20">
        <v>1</v>
      </c>
      <c r="P20">
        <v>1</v>
      </c>
      <c r="Q20">
        <v>0</v>
      </c>
      <c r="R20">
        <v>2</v>
      </c>
      <c r="S20">
        <v>0</v>
      </c>
      <c r="T20">
        <v>2</v>
      </c>
      <c r="U20">
        <v>0</v>
      </c>
      <c r="V20">
        <v>1</v>
      </c>
      <c r="W20">
        <v>0</v>
      </c>
    </row>
    <row r="21" spans="1:23" x14ac:dyDescent="0.25">
      <c r="A21" t="s">
        <v>59</v>
      </c>
      <c r="B21" s="1">
        <v>6</v>
      </c>
      <c r="C21">
        <v>2</v>
      </c>
      <c r="D21">
        <v>34</v>
      </c>
      <c r="E21">
        <v>12</v>
      </c>
      <c r="F21">
        <v>20</v>
      </c>
      <c r="G21">
        <v>4</v>
      </c>
      <c r="H21">
        <v>24</v>
      </c>
      <c r="I21">
        <v>2</v>
      </c>
      <c r="J21">
        <v>17</v>
      </c>
      <c r="K21">
        <v>6</v>
      </c>
      <c r="L21">
        <v>13</v>
      </c>
      <c r="M21">
        <v>4</v>
      </c>
      <c r="N21">
        <v>9</v>
      </c>
      <c r="O21">
        <v>3</v>
      </c>
      <c r="P21">
        <v>10</v>
      </c>
      <c r="Q21">
        <v>1</v>
      </c>
      <c r="R21">
        <v>9</v>
      </c>
      <c r="S21">
        <v>5</v>
      </c>
      <c r="T21">
        <v>4</v>
      </c>
      <c r="U21">
        <v>0</v>
      </c>
      <c r="V21">
        <v>8</v>
      </c>
      <c r="W21">
        <v>0</v>
      </c>
    </row>
    <row r="22" spans="1:23" x14ac:dyDescent="0.25">
      <c r="A22" t="s">
        <v>60</v>
      </c>
      <c r="B22" s="1">
        <v>7</v>
      </c>
      <c r="C22">
        <v>9</v>
      </c>
      <c r="D22">
        <v>53</v>
      </c>
      <c r="E22">
        <v>16</v>
      </c>
      <c r="F22">
        <v>43</v>
      </c>
      <c r="G22">
        <v>23</v>
      </c>
      <c r="H22">
        <v>13</v>
      </c>
      <c r="I22">
        <v>1</v>
      </c>
      <c r="J22">
        <v>17</v>
      </c>
      <c r="K22">
        <v>5</v>
      </c>
      <c r="L22">
        <v>11</v>
      </c>
      <c r="M22">
        <v>4</v>
      </c>
      <c r="N22">
        <v>3</v>
      </c>
      <c r="O22">
        <v>0</v>
      </c>
      <c r="P22">
        <v>6</v>
      </c>
      <c r="Q22">
        <v>0</v>
      </c>
      <c r="R22">
        <v>6</v>
      </c>
      <c r="S22">
        <v>0</v>
      </c>
      <c r="T22">
        <v>3</v>
      </c>
      <c r="U22">
        <v>1</v>
      </c>
      <c r="V22">
        <v>2</v>
      </c>
      <c r="W22">
        <v>0</v>
      </c>
    </row>
    <row r="23" spans="1:23" x14ac:dyDescent="0.25">
      <c r="A23" t="s">
        <v>61</v>
      </c>
      <c r="B23" s="1">
        <v>8</v>
      </c>
      <c r="C23">
        <v>5</v>
      </c>
      <c r="D23">
        <v>16</v>
      </c>
      <c r="E23">
        <v>3</v>
      </c>
      <c r="F23">
        <v>13</v>
      </c>
      <c r="G23">
        <v>2</v>
      </c>
      <c r="H23">
        <v>9</v>
      </c>
      <c r="I23">
        <v>4</v>
      </c>
      <c r="J23">
        <v>5</v>
      </c>
      <c r="K23">
        <v>2</v>
      </c>
      <c r="L23">
        <v>6</v>
      </c>
      <c r="M23">
        <v>4</v>
      </c>
      <c r="N23">
        <v>4</v>
      </c>
      <c r="O23">
        <v>1</v>
      </c>
      <c r="P23">
        <v>7</v>
      </c>
      <c r="Q23">
        <v>6</v>
      </c>
      <c r="R23">
        <v>2</v>
      </c>
      <c r="S23">
        <v>5</v>
      </c>
      <c r="T23">
        <v>2</v>
      </c>
      <c r="U23">
        <v>2</v>
      </c>
      <c r="V23">
        <v>5</v>
      </c>
      <c r="W23">
        <v>0</v>
      </c>
    </row>
    <row r="24" spans="1:23" x14ac:dyDescent="0.25">
      <c r="A24" t="s">
        <v>62</v>
      </c>
      <c r="B24" s="1">
        <v>9</v>
      </c>
      <c r="C24">
        <v>35</v>
      </c>
      <c r="D24">
        <v>143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A4" workbookViewId="0">
      <selection activeCell="F16" sqref="F16"/>
    </sheetView>
  </sheetViews>
  <sheetFormatPr defaultRowHeight="15" x14ac:dyDescent="0.25"/>
  <cols>
    <col min="1" max="1" width="11.85546875" customWidth="1"/>
    <col min="2" max="2" width="42.85546875" customWidth="1"/>
    <col min="3" max="3" width="23.28515625" customWidth="1"/>
    <col min="4" max="4" width="34" customWidth="1"/>
  </cols>
  <sheetData>
    <row r="1" spans="1:32" x14ac:dyDescent="0.25">
      <c r="B1" t="s">
        <v>63</v>
      </c>
      <c r="C1" t="s">
        <v>64</v>
      </c>
      <c r="D1" s="1" t="s">
        <v>65</v>
      </c>
      <c r="E1" t="s">
        <v>63</v>
      </c>
      <c r="F1" t="s">
        <v>64</v>
      </c>
      <c r="G1" s="1" t="s">
        <v>65</v>
      </c>
      <c r="H1" t="s">
        <v>63</v>
      </c>
      <c r="I1" t="s">
        <v>64</v>
      </c>
      <c r="J1" s="1" t="s">
        <v>65</v>
      </c>
      <c r="K1" t="s">
        <v>63</v>
      </c>
      <c r="L1" t="s">
        <v>64</v>
      </c>
      <c r="M1" s="1" t="s">
        <v>65</v>
      </c>
      <c r="N1" t="s">
        <v>63</v>
      </c>
      <c r="O1" t="s">
        <v>64</v>
      </c>
      <c r="P1" s="1" t="s">
        <v>65</v>
      </c>
      <c r="Q1" t="s">
        <v>63</v>
      </c>
      <c r="R1" t="s">
        <v>64</v>
      </c>
      <c r="S1" s="1" t="s">
        <v>65</v>
      </c>
      <c r="T1" t="s">
        <v>63</v>
      </c>
      <c r="U1" t="s">
        <v>64</v>
      </c>
      <c r="V1" s="1" t="s">
        <v>65</v>
      </c>
      <c r="W1" t="s">
        <v>63</v>
      </c>
      <c r="X1" t="s">
        <v>64</v>
      </c>
      <c r="Y1" s="1" t="s">
        <v>65</v>
      </c>
      <c r="Z1" t="s">
        <v>63</v>
      </c>
      <c r="AA1" t="s">
        <v>64</v>
      </c>
      <c r="AB1" s="1" t="s">
        <v>65</v>
      </c>
      <c r="AC1" t="s">
        <v>63</v>
      </c>
      <c r="AD1" t="s">
        <v>64</v>
      </c>
      <c r="AE1" s="1" t="s">
        <v>65</v>
      </c>
      <c r="AF1" s="1">
        <v>30</v>
      </c>
    </row>
    <row r="2" spans="1:32" x14ac:dyDescent="0.25">
      <c r="A2" t="s">
        <v>53</v>
      </c>
      <c r="B2">
        <v>402</v>
      </c>
      <c r="C2">
        <v>2536</v>
      </c>
      <c r="D2" t="s">
        <v>0</v>
      </c>
      <c r="E2">
        <v>11</v>
      </c>
      <c r="F2">
        <v>76</v>
      </c>
      <c r="G2" t="s">
        <v>1</v>
      </c>
      <c r="H2">
        <v>7</v>
      </c>
      <c r="I2">
        <v>21</v>
      </c>
      <c r="J2" t="s">
        <v>2</v>
      </c>
      <c r="K2">
        <v>6</v>
      </c>
      <c r="L2">
        <v>9</v>
      </c>
      <c r="M2" t="s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54</v>
      </c>
      <c r="B3">
        <v>107</v>
      </c>
      <c r="C3">
        <v>413</v>
      </c>
      <c r="D3" t="s">
        <v>4</v>
      </c>
      <c r="E3">
        <v>27</v>
      </c>
      <c r="F3">
        <v>145</v>
      </c>
      <c r="G3" t="s">
        <v>0</v>
      </c>
      <c r="H3">
        <v>26</v>
      </c>
      <c r="I3">
        <v>92</v>
      </c>
      <c r="J3" t="s">
        <v>5</v>
      </c>
      <c r="K3">
        <v>42</v>
      </c>
      <c r="L3">
        <v>75</v>
      </c>
      <c r="M3" t="s">
        <v>6</v>
      </c>
      <c r="N3">
        <v>23</v>
      </c>
      <c r="O3">
        <v>85</v>
      </c>
      <c r="P3" t="s">
        <v>7</v>
      </c>
      <c r="Q3">
        <v>27</v>
      </c>
      <c r="R3">
        <v>64</v>
      </c>
      <c r="S3" t="s">
        <v>8</v>
      </c>
      <c r="T3">
        <v>45</v>
      </c>
      <c r="U3">
        <v>46</v>
      </c>
      <c r="V3" t="s">
        <v>9</v>
      </c>
      <c r="W3">
        <v>30</v>
      </c>
      <c r="X3">
        <v>44</v>
      </c>
      <c r="Y3" t="s">
        <v>10</v>
      </c>
      <c r="Z3">
        <v>22</v>
      </c>
      <c r="AA3">
        <v>44</v>
      </c>
      <c r="AB3" t="s">
        <v>11</v>
      </c>
      <c r="AC3">
        <v>6</v>
      </c>
      <c r="AD3">
        <v>52</v>
      </c>
      <c r="AE3" t="s">
        <v>12</v>
      </c>
      <c r="AF3">
        <v>0</v>
      </c>
    </row>
    <row r="4" spans="1:32" x14ac:dyDescent="0.25">
      <c r="A4" t="s">
        <v>55</v>
      </c>
      <c r="B4">
        <v>97</v>
      </c>
      <c r="C4">
        <v>130</v>
      </c>
      <c r="D4" t="s">
        <v>8</v>
      </c>
      <c r="E4">
        <v>32</v>
      </c>
      <c r="F4">
        <v>119</v>
      </c>
      <c r="G4" t="s">
        <v>5</v>
      </c>
      <c r="H4">
        <v>33</v>
      </c>
      <c r="I4">
        <v>70</v>
      </c>
      <c r="J4" t="s">
        <v>11</v>
      </c>
      <c r="K4">
        <v>31</v>
      </c>
      <c r="L4">
        <v>52</v>
      </c>
      <c r="M4" t="s">
        <v>4</v>
      </c>
      <c r="N4">
        <v>20</v>
      </c>
      <c r="O4">
        <v>61</v>
      </c>
      <c r="P4" t="s">
        <v>13</v>
      </c>
      <c r="Q4">
        <v>13</v>
      </c>
      <c r="R4">
        <v>41</v>
      </c>
      <c r="S4" t="s">
        <v>14</v>
      </c>
      <c r="T4">
        <v>12</v>
      </c>
      <c r="U4">
        <v>38</v>
      </c>
      <c r="V4" t="s">
        <v>10</v>
      </c>
      <c r="W4">
        <v>0</v>
      </c>
      <c r="X4">
        <v>2</v>
      </c>
      <c r="Y4" t="s">
        <v>15</v>
      </c>
      <c r="Z4">
        <v>0</v>
      </c>
      <c r="AA4">
        <v>2</v>
      </c>
      <c r="AB4" t="s">
        <v>16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56</v>
      </c>
      <c r="B5">
        <v>95</v>
      </c>
      <c r="C5">
        <v>258</v>
      </c>
      <c r="D5" t="s">
        <v>4</v>
      </c>
      <c r="E5">
        <v>18</v>
      </c>
      <c r="F5">
        <v>46</v>
      </c>
      <c r="G5" t="s">
        <v>17</v>
      </c>
      <c r="H5">
        <v>23</v>
      </c>
      <c r="I5">
        <v>33</v>
      </c>
      <c r="J5" t="s">
        <v>10</v>
      </c>
      <c r="K5">
        <v>7</v>
      </c>
      <c r="L5">
        <v>33</v>
      </c>
      <c r="M5" t="s">
        <v>2</v>
      </c>
      <c r="N5">
        <v>5</v>
      </c>
      <c r="O5">
        <v>14</v>
      </c>
      <c r="P5" t="s">
        <v>3</v>
      </c>
      <c r="Q5">
        <v>7</v>
      </c>
      <c r="R5">
        <v>8</v>
      </c>
      <c r="S5" t="s">
        <v>18</v>
      </c>
      <c r="T5">
        <v>3</v>
      </c>
      <c r="U5">
        <v>11</v>
      </c>
      <c r="V5" t="s">
        <v>19</v>
      </c>
      <c r="W5">
        <v>2</v>
      </c>
      <c r="X5">
        <v>7</v>
      </c>
      <c r="Y5" t="s">
        <v>8</v>
      </c>
      <c r="Z5">
        <v>1</v>
      </c>
      <c r="AA5">
        <v>1</v>
      </c>
      <c r="AB5" t="s">
        <v>15</v>
      </c>
      <c r="AC5">
        <v>0</v>
      </c>
      <c r="AD5">
        <v>2</v>
      </c>
      <c r="AE5" t="s">
        <v>20</v>
      </c>
      <c r="AF5">
        <v>0</v>
      </c>
    </row>
    <row r="6" spans="1:32" x14ac:dyDescent="0.25">
      <c r="A6" t="s">
        <v>57</v>
      </c>
      <c r="B6">
        <v>24</v>
      </c>
      <c r="C6">
        <v>89</v>
      </c>
      <c r="D6" t="s">
        <v>21</v>
      </c>
      <c r="E6">
        <v>24</v>
      </c>
      <c r="F6">
        <v>75</v>
      </c>
      <c r="G6" t="s">
        <v>7</v>
      </c>
      <c r="H6">
        <v>3</v>
      </c>
      <c r="I6">
        <v>16</v>
      </c>
      <c r="J6" t="s">
        <v>5</v>
      </c>
      <c r="K6">
        <v>0</v>
      </c>
      <c r="L6">
        <v>15</v>
      </c>
      <c r="M6" t="s">
        <v>14</v>
      </c>
      <c r="N6">
        <v>0</v>
      </c>
      <c r="O6">
        <v>14</v>
      </c>
      <c r="P6" t="s">
        <v>0</v>
      </c>
      <c r="Q6">
        <v>4</v>
      </c>
      <c r="R6">
        <v>10</v>
      </c>
      <c r="S6" t="s">
        <v>22</v>
      </c>
      <c r="T6">
        <v>3</v>
      </c>
      <c r="U6">
        <v>10</v>
      </c>
      <c r="V6" t="s">
        <v>23</v>
      </c>
      <c r="W6">
        <v>1</v>
      </c>
      <c r="X6">
        <v>12</v>
      </c>
      <c r="Y6" t="s">
        <v>13</v>
      </c>
      <c r="Z6">
        <v>1</v>
      </c>
      <c r="AA6">
        <v>12</v>
      </c>
      <c r="AB6" t="s">
        <v>4</v>
      </c>
      <c r="AC6">
        <v>4</v>
      </c>
      <c r="AD6">
        <v>9</v>
      </c>
      <c r="AE6" t="s">
        <v>24</v>
      </c>
      <c r="AF6">
        <v>0</v>
      </c>
    </row>
    <row r="7" spans="1:32" x14ac:dyDescent="0.25">
      <c r="A7" t="s">
        <v>58</v>
      </c>
      <c r="B7">
        <v>73</v>
      </c>
      <c r="C7">
        <v>139</v>
      </c>
      <c r="D7" t="s">
        <v>25</v>
      </c>
      <c r="E7">
        <v>11</v>
      </c>
      <c r="F7">
        <v>38</v>
      </c>
      <c r="G7" t="s">
        <v>26</v>
      </c>
      <c r="H7">
        <v>7</v>
      </c>
      <c r="I7">
        <v>21</v>
      </c>
      <c r="J7" t="s">
        <v>27</v>
      </c>
      <c r="K7">
        <v>3</v>
      </c>
      <c r="L7">
        <v>16</v>
      </c>
      <c r="M7" t="s">
        <v>28</v>
      </c>
      <c r="N7">
        <v>1</v>
      </c>
      <c r="O7">
        <v>6</v>
      </c>
      <c r="P7" t="s">
        <v>29</v>
      </c>
      <c r="Q7">
        <v>0</v>
      </c>
      <c r="R7">
        <v>3</v>
      </c>
      <c r="S7" t="s">
        <v>30</v>
      </c>
      <c r="T7">
        <v>1</v>
      </c>
      <c r="U7">
        <v>1</v>
      </c>
      <c r="V7" t="s">
        <v>31</v>
      </c>
      <c r="W7">
        <v>0</v>
      </c>
      <c r="X7">
        <v>2</v>
      </c>
      <c r="Y7" t="s">
        <v>32</v>
      </c>
      <c r="Z7">
        <v>0</v>
      </c>
      <c r="AA7">
        <v>2</v>
      </c>
      <c r="AB7" t="s">
        <v>33</v>
      </c>
      <c r="AC7">
        <v>0</v>
      </c>
      <c r="AD7">
        <v>1</v>
      </c>
      <c r="AE7" t="s">
        <v>34</v>
      </c>
      <c r="AF7">
        <v>0</v>
      </c>
    </row>
    <row r="8" spans="1:32" x14ac:dyDescent="0.25">
      <c r="A8" t="s">
        <v>59</v>
      </c>
      <c r="B8">
        <v>2</v>
      </c>
      <c r="C8">
        <v>34</v>
      </c>
      <c r="D8" t="s">
        <v>27</v>
      </c>
      <c r="E8">
        <v>12</v>
      </c>
      <c r="F8">
        <v>20</v>
      </c>
      <c r="G8" t="s">
        <v>7</v>
      </c>
      <c r="H8">
        <v>4</v>
      </c>
      <c r="I8">
        <v>24</v>
      </c>
      <c r="J8" t="s">
        <v>25</v>
      </c>
      <c r="K8">
        <v>2</v>
      </c>
      <c r="L8">
        <v>17</v>
      </c>
      <c r="M8" t="s">
        <v>21</v>
      </c>
      <c r="N8">
        <v>6</v>
      </c>
      <c r="O8">
        <v>13</v>
      </c>
      <c r="P8" t="s">
        <v>35</v>
      </c>
      <c r="Q8">
        <v>4</v>
      </c>
      <c r="R8">
        <v>9</v>
      </c>
      <c r="S8" t="s">
        <v>32</v>
      </c>
      <c r="T8">
        <v>3</v>
      </c>
      <c r="U8">
        <v>10</v>
      </c>
      <c r="V8" t="s">
        <v>36</v>
      </c>
      <c r="W8">
        <v>1</v>
      </c>
      <c r="X8">
        <v>9</v>
      </c>
      <c r="Y8" t="s">
        <v>37</v>
      </c>
      <c r="Z8">
        <v>5</v>
      </c>
      <c r="AA8">
        <v>4</v>
      </c>
      <c r="AB8" t="s">
        <v>33</v>
      </c>
      <c r="AC8">
        <v>0</v>
      </c>
      <c r="AD8">
        <v>8</v>
      </c>
      <c r="AE8" t="s">
        <v>38</v>
      </c>
      <c r="AF8">
        <v>0</v>
      </c>
    </row>
    <row r="9" spans="1:32" x14ac:dyDescent="0.25">
      <c r="A9" t="s">
        <v>60</v>
      </c>
      <c r="B9">
        <v>9</v>
      </c>
      <c r="C9">
        <v>53</v>
      </c>
      <c r="D9" t="s">
        <v>39</v>
      </c>
      <c r="E9">
        <v>16</v>
      </c>
      <c r="F9">
        <v>43</v>
      </c>
      <c r="G9" t="s">
        <v>40</v>
      </c>
      <c r="H9">
        <v>23</v>
      </c>
      <c r="I9">
        <v>13</v>
      </c>
      <c r="J9" t="s">
        <v>37</v>
      </c>
      <c r="K9">
        <v>1</v>
      </c>
      <c r="L9">
        <v>17</v>
      </c>
      <c r="M9" t="s">
        <v>41</v>
      </c>
      <c r="N9">
        <v>5</v>
      </c>
      <c r="O9">
        <v>11</v>
      </c>
      <c r="P9" t="s">
        <v>42</v>
      </c>
      <c r="Q9">
        <v>4</v>
      </c>
      <c r="R9">
        <v>3</v>
      </c>
      <c r="S9" t="s">
        <v>43</v>
      </c>
      <c r="T9">
        <v>0</v>
      </c>
      <c r="U9">
        <v>6</v>
      </c>
      <c r="V9" t="s">
        <v>44</v>
      </c>
      <c r="W9">
        <v>0</v>
      </c>
      <c r="X9">
        <v>6</v>
      </c>
      <c r="Y9" t="s">
        <v>45</v>
      </c>
      <c r="Z9">
        <v>0</v>
      </c>
      <c r="AA9">
        <v>3</v>
      </c>
      <c r="AB9" t="s">
        <v>46</v>
      </c>
      <c r="AC9">
        <v>1</v>
      </c>
      <c r="AD9">
        <v>2</v>
      </c>
      <c r="AE9" t="s">
        <v>47</v>
      </c>
      <c r="AF9">
        <v>0</v>
      </c>
    </row>
    <row r="10" spans="1:32" x14ac:dyDescent="0.25">
      <c r="A10" t="s">
        <v>61</v>
      </c>
      <c r="B10">
        <v>5</v>
      </c>
      <c r="C10">
        <v>16</v>
      </c>
      <c r="D10" t="s">
        <v>48</v>
      </c>
      <c r="E10">
        <v>3</v>
      </c>
      <c r="F10">
        <v>13</v>
      </c>
      <c r="G10" t="s">
        <v>49</v>
      </c>
      <c r="H10">
        <v>2</v>
      </c>
      <c r="I10">
        <v>9</v>
      </c>
      <c r="J10" t="s">
        <v>14</v>
      </c>
      <c r="K10">
        <v>4</v>
      </c>
      <c r="L10">
        <v>5</v>
      </c>
      <c r="M10" t="s">
        <v>50</v>
      </c>
      <c r="N10">
        <v>2</v>
      </c>
      <c r="O10">
        <v>6</v>
      </c>
      <c r="P10" t="s">
        <v>51</v>
      </c>
      <c r="Q10">
        <v>4</v>
      </c>
      <c r="R10">
        <v>4</v>
      </c>
      <c r="S10" t="s">
        <v>52</v>
      </c>
      <c r="T10">
        <v>1</v>
      </c>
      <c r="U10">
        <v>7</v>
      </c>
      <c r="V10" t="s">
        <v>4</v>
      </c>
      <c r="W10">
        <v>6</v>
      </c>
      <c r="X10">
        <v>2</v>
      </c>
      <c r="Y10" t="s">
        <v>8</v>
      </c>
      <c r="Z10">
        <v>5</v>
      </c>
      <c r="AA10">
        <v>2</v>
      </c>
      <c r="AB10" t="s">
        <v>10</v>
      </c>
      <c r="AC10">
        <v>2</v>
      </c>
      <c r="AD10">
        <v>5</v>
      </c>
      <c r="AE10" t="s">
        <v>2</v>
      </c>
      <c r="AF10">
        <v>0</v>
      </c>
    </row>
    <row r="11" spans="1:32" x14ac:dyDescent="0.25">
      <c r="A11" t="s">
        <v>62</v>
      </c>
      <c r="B11">
        <v>35</v>
      </c>
      <c r="C11">
        <v>143</v>
      </c>
      <c r="D11" t="s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4" spans="1:32" x14ac:dyDescent="0.25">
      <c r="C14" t="s">
        <v>63</v>
      </c>
      <c r="D14" t="s">
        <v>64</v>
      </c>
    </row>
    <row r="15" spans="1:32" x14ac:dyDescent="0.25">
      <c r="A15" s="2" t="s">
        <v>53</v>
      </c>
      <c r="B15" t="s">
        <v>0</v>
      </c>
      <c r="C15">
        <v>402</v>
      </c>
      <c r="D15">
        <v>2536</v>
      </c>
      <c r="E15">
        <f>SUM(C15:D15)</f>
        <v>2938</v>
      </c>
    </row>
    <row r="16" spans="1:32" x14ac:dyDescent="0.25">
      <c r="A16" s="2"/>
      <c r="B16" t="s">
        <v>1</v>
      </c>
      <c r="C16">
        <v>11</v>
      </c>
      <c r="D16">
        <v>76</v>
      </c>
      <c r="E16">
        <f>SUM(C16:D16)</f>
        <v>87</v>
      </c>
    </row>
    <row r="17" spans="1:5" x14ac:dyDescent="0.25">
      <c r="A17" s="2"/>
      <c r="B17" t="s">
        <v>2</v>
      </c>
      <c r="C17">
        <v>7</v>
      </c>
      <c r="D17">
        <v>21</v>
      </c>
      <c r="E17">
        <f t="shared" ref="E17:E80" si="0">SUM(C17:D17)</f>
        <v>28</v>
      </c>
    </row>
    <row r="18" spans="1:5" x14ac:dyDescent="0.25">
      <c r="A18" s="2"/>
      <c r="B18" t="s">
        <v>3</v>
      </c>
      <c r="C18">
        <v>6</v>
      </c>
      <c r="D18">
        <v>9</v>
      </c>
      <c r="E18">
        <f t="shared" si="0"/>
        <v>15</v>
      </c>
    </row>
    <row r="19" spans="1:5" x14ac:dyDescent="0.25">
      <c r="A19" s="2" t="s">
        <v>54</v>
      </c>
      <c r="B19" t="s">
        <v>4</v>
      </c>
      <c r="C19">
        <v>107</v>
      </c>
      <c r="D19">
        <v>413</v>
      </c>
      <c r="E19">
        <f t="shared" si="0"/>
        <v>520</v>
      </c>
    </row>
    <row r="20" spans="1:5" x14ac:dyDescent="0.25">
      <c r="A20" s="2"/>
      <c r="B20" t="s">
        <v>0</v>
      </c>
      <c r="C20">
        <v>27</v>
      </c>
      <c r="D20">
        <v>145</v>
      </c>
      <c r="E20">
        <f t="shared" si="0"/>
        <v>172</v>
      </c>
    </row>
    <row r="21" spans="1:5" x14ac:dyDescent="0.25">
      <c r="A21" s="2"/>
      <c r="B21" t="s">
        <v>5</v>
      </c>
      <c r="C21">
        <v>26</v>
      </c>
      <c r="D21">
        <v>92</v>
      </c>
      <c r="E21">
        <f t="shared" si="0"/>
        <v>118</v>
      </c>
    </row>
    <row r="22" spans="1:5" x14ac:dyDescent="0.25">
      <c r="A22" s="2"/>
      <c r="B22" t="s">
        <v>6</v>
      </c>
      <c r="C22">
        <v>42</v>
      </c>
      <c r="D22">
        <v>75</v>
      </c>
      <c r="E22">
        <f t="shared" si="0"/>
        <v>117</v>
      </c>
    </row>
    <row r="23" spans="1:5" x14ac:dyDescent="0.25">
      <c r="A23" s="2"/>
      <c r="B23" t="s">
        <v>7</v>
      </c>
      <c r="C23">
        <v>23</v>
      </c>
      <c r="D23">
        <v>85</v>
      </c>
      <c r="E23">
        <f t="shared" si="0"/>
        <v>108</v>
      </c>
    </row>
    <row r="24" spans="1:5" x14ac:dyDescent="0.25">
      <c r="A24" s="2"/>
      <c r="B24" t="s">
        <v>8</v>
      </c>
      <c r="C24">
        <v>27</v>
      </c>
      <c r="D24">
        <v>64</v>
      </c>
      <c r="E24">
        <f t="shared" si="0"/>
        <v>91</v>
      </c>
    </row>
    <row r="25" spans="1:5" x14ac:dyDescent="0.25">
      <c r="A25" s="2"/>
      <c r="B25" t="s">
        <v>9</v>
      </c>
      <c r="C25">
        <v>45</v>
      </c>
      <c r="D25">
        <v>46</v>
      </c>
      <c r="E25">
        <f t="shared" si="0"/>
        <v>91</v>
      </c>
    </row>
    <row r="26" spans="1:5" x14ac:dyDescent="0.25">
      <c r="A26" s="2"/>
      <c r="B26" t="s">
        <v>10</v>
      </c>
      <c r="C26">
        <v>30</v>
      </c>
      <c r="D26">
        <v>44</v>
      </c>
      <c r="E26">
        <f t="shared" si="0"/>
        <v>74</v>
      </c>
    </row>
    <row r="27" spans="1:5" x14ac:dyDescent="0.25">
      <c r="A27" s="2"/>
      <c r="B27" t="s">
        <v>11</v>
      </c>
      <c r="C27">
        <v>22</v>
      </c>
      <c r="D27">
        <v>44</v>
      </c>
      <c r="E27">
        <f t="shared" si="0"/>
        <v>66</v>
      </c>
    </row>
    <row r="28" spans="1:5" x14ac:dyDescent="0.25">
      <c r="A28" s="2"/>
      <c r="B28" t="s">
        <v>12</v>
      </c>
      <c r="C28">
        <v>6</v>
      </c>
      <c r="D28">
        <v>52</v>
      </c>
      <c r="E28">
        <f t="shared" si="0"/>
        <v>58</v>
      </c>
    </row>
    <row r="29" spans="1:5" x14ac:dyDescent="0.25">
      <c r="A29" t="s">
        <v>55</v>
      </c>
      <c r="B29" t="s">
        <v>8</v>
      </c>
      <c r="C29">
        <v>97</v>
      </c>
      <c r="D29">
        <v>130</v>
      </c>
      <c r="E29">
        <f t="shared" si="0"/>
        <v>227</v>
      </c>
    </row>
    <row r="30" spans="1:5" x14ac:dyDescent="0.25">
      <c r="B30" t="s">
        <v>5</v>
      </c>
      <c r="C30">
        <v>32</v>
      </c>
      <c r="D30">
        <v>119</v>
      </c>
      <c r="E30">
        <f t="shared" si="0"/>
        <v>151</v>
      </c>
    </row>
    <row r="31" spans="1:5" x14ac:dyDescent="0.25">
      <c r="B31" t="s">
        <v>11</v>
      </c>
      <c r="C31">
        <v>33</v>
      </c>
      <c r="D31">
        <v>70</v>
      </c>
      <c r="E31">
        <f t="shared" si="0"/>
        <v>103</v>
      </c>
    </row>
    <row r="32" spans="1:5" x14ac:dyDescent="0.25">
      <c r="B32" t="s">
        <v>4</v>
      </c>
      <c r="C32">
        <v>31</v>
      </c>
      <c r="D32">
        <v>52</v>
      </c>
      <c r="E32">
        <f t="shared" si="0"/>
        <v>83</v>
      </c>
    </row>
    <row r="33" spans="1:5" x14ac:dyDescent="0.25">
      <c r="B33" t="s">
        <v>13</v>
      </c>
      <c r="C33">
        <v>20</v>
      </c>
      <c r="D33">
        <v>61</v>
      </c>
      <c r="E33">
        <f t="shared" si="0"/>
        <v>81</v>
      </c>
    </row>
    <row r="34" spans="1:5" x14ac:dyDescent="0.25">
      <c r="B34" t="s">
        <v>14</v>
      </c>
      <c r="C34">
        <v>13</v>
      </c>
      <c r="D34">
        <v>41</v>
      </c>
      <c r="E34">
        <f t="shared" si="0"/>
        <v>54</v>
      </c>
    </row>
    <row r="35" spans="1:5" x14ac:dyDescent="0.25">
      <c r="B35" t="s">
        <v>10</v>
      </c>
      <c r="C35">
        <v>12</v>
      </c>
      <c r="D35">
        <v>38</v>
      </c>
      <c r="E35">
        <f t="shared" si="0"/>
        <v>50</v>
      </c>
    </row>
    <row r="36" spans="1:5" x14ac:dyDescent="0.25">
      <c r="B36" t="s">
        <v>15</v>
      </c>
      <c r="C36">
        <v>0</v>
      </c>
      <c r="D36">
        <v>2</v>
      </c>
      <c r="E36">
        <f t="shared" si="0"/>
        <v>2</v>
      </c>
    </row>
    <row r="37" spans="1:5" x14ac:dyDescent="0.25">
      <c r="B37" t="s">
        <v>16</v>
      </c>
      <c r="C37">
        <v>0</v>
      </c>
      <c r="D37">
        <v>2</v>
      </c>
      <c r="E37">
        <f t="shared" si="0"/>
        <v>2</v>
      </c>
    </row>
    <row r="38" spans="1:5" x14ac:dyDescent="0.25">
      <c r="A38" t="s">
        <v>56</v>
      </c>
      <c r="B38" t="s">
        <v>4</v>
      </c>
      <c r="C38">
        <v>95</v>
      </c>
      <c r="D38">
        <v>258</v>
      </c>
      <c r="E38">
        <f t="shared" si="0"/>
        <v>353</v>
      </c>
    </row>
    <row r="39" spans="1:5" x14ac:dyDescent="0.25">
      <c r="B39" t="s">
        <v>17</v>
      </c>
      <c r="C39">
        <v>18</v>
      </c>
      <c r="D39">
        <v>46</v>
      </c>
      <c r="E39">
        <f t="shared" si="0"/>
        <v>64</v>
      </c>
    </row>
    <row r="40" spans="1:5" x14ac:dyDescent="0.25">
      <c r="B40" t="s">
        <v>10</v>
      </c>
      <c r="C40">
        <v>23</v>
      </c>
      <c r="D40">
        <v>33</v>
      </c>
      <c r="E40">
        <f t="shared" si="0"/>
        <v>56</v>
      </c>
    </row>
    <row r="41" spans="1:5" x14ac:dyDescent="0.25">
      <c r="B41" t="s">
        <v>2</v>
      </c>
      <c r="C41">
        <v>7</v>
      </c>
      <c r="D41">
        <v>33</v>
      </c>
      <c r="E41">
        <f t="shared" si="0"/>
        <v>40</v>
      </c>
    </row>
    <row r="42" spans="1:5" x14ac:dyDescent="0.25">
      <c r="B42" t="s">
        <v>3</v>
      </c>
      <c r="C42">
        <v>5</v>
      </c>
      <c r="D42">
        <v>14</v>
      </c>
      <c r="E42">
        <f t="shared" si="0"/>
        <v>19</v>
      </c>
    </row>
    <row r="43" spans="1:5" x14ac:dyDescent="0.25">
      <c r="B43" t="s">
        <v>18</v>
      </c>
      <c r="C43">
        <v>7</v>
      </c>
      <c r="D43">
        <v>8</v>
      </c>
      <c r="E43">
        <f t="shared" si="0"/>
        <v>15</v>
      </c>
    </row>
    <row r="44" spans="1:5" x14ac:dyDescent="0.25">
      <c r="B44" t="s">
        <v>19</v>
      </c>
      <c r="C44">
        <v>3</v>
      </c>
      <c r="D44">
        <v>11</v>
      </c>
      <c r="E44">
        <f t="shared" si="0"/>
        <v>14</v>
      </c>
    </row>
    <row r="45" spans="1:5" x14ac:dyDescent="0.25">
      <c r="B45" t="s">
        <v>8</v>
      </c>
      <c r="C45">
        <v>2</v>
      </c>
      <c r="D45">
        <v>7</v>
      </c>
      <c r="E45">
        <f t="shared" si="0"/>
        <v>9</v>
      </c>
    </row>
    <row r="46" spans="1:5" x14ac:dyDescent="0.25">
      <c r="B46" t="s">
        <v>15</v>
      </c>
      <c r="C46">
        <v>1</v>
      </c>
      <c r="D46">
        <v>1</v>
      </c>
      <c r="E46">
        <f t="shared" si="0"/>
        <v>2</v>
      </c>
    </row>
    <row r="47" spans="1:5" x14ac:dyDescent="0.25">
      <c r="B47" t="s">
        <v>20</v>
      </c>
      <c r="C47">
        <v>0</v>
      </c>
      <c r="D47">
        <v>2</v>
      </c>
      <c r="E47">
        <f t="shared" si="0"/>
        <v>2</v>
      </c>
    </row>
    <row r="48" spans="1:5" x14ac:dyDescent="0.25">
      <c r="A48" t="s">
        <v>57</v>
      </c>
      <c r="B48" t="s">
        <v>21</v>
      </c>
      <c r="C48">
        <v>24</v>
      </c>
      <c r="D48">
        <v>89</v>
      </c>
      <c r="E48">
        <f t="shared" si="0"/>
        <v>113</v>
      </c>
    </row>
    <row r="49" spans="1:5" x14ac:dyDescent="0.25">
      <c r="B49" t="s">
        <v>7</v>
      </c>
      <c r="C49">
        <v>24</v>
      </c>
      <c r="D49">
        <v>75</v>
      </c>
      <c r="E49">
        <f t="shared" si="0"/>
        <v>99</v>
      </c>
    </row>
    <row r="50" spans="1:5" x14ac:dyDescent="0.25">
      <c r="B50" t="s">
        <v>5</v>
      </c>
      <c r="C50">
        <v>3</v>
      </c>
      <c r="D50">
        <v>16</v>
      </c>
      <c r="E50">
        <f t="shared" si="0"/>
        <v>19</v>
      </c>
    </row>
    <row r="51" spans="1:5" x14ac:dyDescent="0.25">
      <c r="B51" t="s">
        <v>14</v>
      </c>
      <c r="C51">
        <v>0</v>
      </c>
      <c r="D51">
        <v>15</v>
      </c>
      <c r="E51">
        <f t="shared" si="0"/>
        <v>15</v>
      </c>
    </row>
    <row r="52" spans="1:5" x14ac:dyDescent="0.25">
      <c r="B52" t="s">
        <v>0</v>
      </c>
      <c r="C52">
        <v>0</v>
      </c>
      <c r="D52">
        <v>14</v>
      </c>
      <c r="E52">
        <f t="shared" si="0"/>
        <v>14</v>
      </c>
    </row>
    <row r="53" spans="1:5" x14ac:dyDescent="0.25">
      <c r="B53" t="s">
        <v>22</v>
      </c>
      <c r="C53">
        <v>4</v>
      </c>
      <c r="D53">
        <v>10</v>
      </c>
      <c r="E53">
        <f t="shared" si="0"/>
        <v>14</v>
      </c>
    </row>
    <row r="54" spans="1:5" x14ac:dyDescent="0.25">
      <c r="B54" t="s">
        <v>23</v>
      </c>
      <c r="C54">
        <v>3</v>
      </c>
      <c r="D54">
        <v>10</v>
      </c>
      <c r="E54">
        <f t="shared" si="0"/>
        <v>13</v>
      </c>
    </row>
    <row r="55" spans="1:5" x14ac:dyDescent="0.25">
      <c r="B55" t="s">
        <v>13</v>
      </c>
      <c r="C55">
        <v>1</v>
      </c>
      <c r="D55">
        <v>12</v>
      </c>
      <c r="E55">
        <f t="shared" si="0"/>
        <v>13</v>
      </c>
    </row>
    <row r="56" spans="1:5" x14ac:dyDescent="0.25">
      <c r="B56" t="s">
        <v>4</v>
      </c>
      <c r="C56">
        <v>1</v>
      </c>
      <c r="D56">
        <v>12</v>
      </c>
      <c r="E56">
        <f t="shared" si="0"/>
        <v>13</v>
      </c>
    </row>
    <row r="57" spans="1:5" x14ac:dyDescent="0.25">
      <c r="B57" t="s">
        <v>24</v>
      </c>
      <c r="C57">
        <v>4</v>
      </c>
      <c r="D57">
        <v>9</v>
      </c>
      <c r="E57">
        <f t="shared" si="0"/>
        <v>13</v>
      </c>
    </row>
    <row r="58" spans="1:5" x14ac:dyDescent="0.25">
      <c r="A58" t="s">
        <v>58</v>
      </c>
      <c r="B58" t="s">
        <v>25</v>
      </c>
      <c r="C58">
        <v>73</v>
      </c>
      <c r="D58">
        <v>139</v>
      </c>
      <c r="E58">
        <f t="shared" si="0"/>
        <v>212</v>
      </c>
    </row>
    <row r="59" spans="1:5" x14ac:dyDescent="0.25">
      <c r="B59" t="s">
        <v>26</v>
      </c>
      <c r="C59">
        <v>11</v>
      </c>
      <c r="D59">
        <v>38</v>
      </c>
      <c r="E59">
        <f t="shared" si="0"/>
        <v>49</v>
      </c>
    </row>
    <row r="60" spans="1:5" x14ac:dyDescent="0.25">
      <c r="B60" t="s">
        <v>27</v>
      </c>
      <c r="C60">
        <v>7</v>
      </c>
      <c r="D60">
        <v>21</v>
      </c>
      <c r="E60">
        <f t="shared" si="0"/>
        <v>28</v>
      </c>
    </row>
    <row r="61" spans="1:5" x14ac:dyDescent="0.25">
      <c r="B61" t="s">
        <v>28</v>
      </c>
      <c r="C61">
        <v>3</v>
      </c>
      <c r="D61">
        <v>16</v>
      </c>
      <c r="E61">
        <f t="shared" si="0"/>
        <v>19</v>
      </c>
    </row>
    <row r="62" spans="1:5" x14ac:dyDescent="0.25">
      <c r="B62" t="s">
        <v>29</v>
      </c>
      <c r="C62">
        <v>1</v>
      </c>
      <c r="D62">
        <v>6</v>
      </c>
      <c r="E62">
        <f t="shared" si="0"/>
        <v>7</v>
      </c>
    </row>
    <row r="63" spans="1:5" x14ac:dyDescent="0.25">
      <c r="B63" t="s">
        <v>30</v>
      </c>
      <c r="C63">
        <v>0</v>
      </c>
      <c r="D63">
        <v>3</v>
      </c>
      <c r="E63">
        <f t="shared" si="0"/>
        <v>3</v>
      </c>
    </row>
    <row r="64" spans="1:5" x14ac:dyDescent="0.25">
      <c r="B64" t="s">
        <v>31</v>
      </c>
      <c r="C64">
        <v>1</v>
      </c>
      <c r="D64">
        <v>1</v>
      </c>
      <c r="E64">
        <f t="shared" si="0"/>
        <v>2</v>
      </c>
    </row>
    <row r="65" spans="1:5" x14ac:dyDescent="0.25">
      <c r="B65" t="s">
        <v>32</v>
      </c>
      <c r="C65">
        <v>0</v>
      </c>
      <c r="D65">
        <v>2</v>
      </c>
      <c r="E65">
        <f t="shared" si="0"/>
        <v>2</v>
      </c>
    </row>
    <row r="66" spans="1:5" x14ac:dyDescent="0.25">
      <c r="B66" t="s">
        <v>33</v>
      </c>
      <c r="C66">
        <v>0</v>
      </c>
      <c r="D66">
        <v>2</v>
      </c>
      <c r="E66">
        <f t="shared" si="0"/>
        <v>2</v>
      </c>
    </row>
    <row r="67" spans="1:5" x14ac:dyDescent="0.25">
      <c r="B67" t="s">
        <v>34</v>
      </c>
      <c r="C67">
        <v>0</v>
      </c>
      <c r="D67">
        <v>1</v>
      </c>
      <c r="E67">
        <f t="shared" si="0"/>
        <v>1</v>
      </c>
    </row>
    <row r="68" spans="1:5" x14ac:dyDescent="0.25">
      <c r="A68" t="s">
        <v>59</v>
      </c>
      <c r="B68" t="s">
        <v>27</v>
      </c>
      <c r="C68">
        <v>2</v>
      </c>
      <c r="D68">
        <v>34</v>
      </c>
      <c r="E68">
        <f t="shared" si="0"/>
        <v>36</v>
      </c>
    </row>
    <row r="69" spans="1:5" x14ac:dyDescent="0.25">
      <c r="B69" t="s">
        <v>7</v>
      </c>
      <c r="C69">
        <v>12</v>
      </c>
      <c r="D69">
        <v>20</v>
      </c>
      <c r="E69">
        <f t="shared" si="0"/>
        <v>32</v>
      </c>
    </row>
    <row r="70" spans="1:5" x14ac:dyDescent="0.25">
      <c r="B70" t="s">
        <v>25</v>
      </c>
      <c r="C70">
        <v>4</v>
      </c>
      <c r="D70">
        <v>24</v>
      </c>
      <c r="E70">
        <f t="shared" si="0"/>
        <v>28</v>
      </c>
    </row>
    <row r="71" spans="1:5" x14ac:dyDescent="0.25">
      <c r="B71" t="s">
        <v>21</v>
      </c>
      <c r="C71">
        <v>2</v>
      </c>
      <c r="D71">
        <v>17</v>
      </c>
      <c r="E71">
        <f t="shared" si="0"/>
        <v>19</v>
      </c>
    </row>
    <row r="72" spans="1:5" x14ac:dyDescent="0.25">
      <c r="B72" t="s">
        <v>35</v>
      </c>
      <c r="C72">
        <v>6</v>
      </c>
      <c r="D72">
        <v>13</v>
      </c>
      <c r="E72">
        <f t="shared" si="0"/>
        <v>19</v>
      </c>
    </row>
    <row r="73" spans="1:5" x14ac:dyDescent="0.25">
      <c r="B73" t="s">
        <v>32</v>
      </c>
      <c r="C73">
        <v>4</v>
      </c>
      <c r="D73">
        <v>9</v>
      </c>
      <c r="E73">
        <f t="shared" si="0"/>
        <v>13</v>
      </c>
    </row>
    <row r="74" spans="1:5" x14ac:dyDescent="0.25">
      <c r="B74" t="s">
        <v>36</v>
      </c>
      <c r="C74">
        <v>3</v>
      </c>
      <c r="D74">
        <v>10</v>
      </c>
      <c r="E74">
        <f t="shared" si="0"/>
        <v>13</v>
      </c>
    </row>
    <row r="75" spans="1:5" x14ac:dyDescent="0.25">
      <c r="B75" t="s">
        <v>37</v>
      </c>
      <c r="C75">
        <v>1</v>
      </c>
      <c r="D75">
        <v>9</v>
      </c>
      <c r="E75">
        <f t="shared" si="0"/>
        <v>10</v>
      </c>
    </row>
    <row r="76" spans="1:5" x14ac:dyDescent="0.25">
      <c r="B76" t="s">
        <v>33</v>
      </c>
      <c r="C76">
        <v>5</v>
      </c>
      <c r="D76">
        <v>4</v>
      </c>
      <c r="E76">
        <f t="shared" si="0"/>
        <v>9</v>
      </c>
    </row>
    <row r="77" spans="1:5" x14ac:dyDescent="0.25">
      <c r="B77" t="s">
        <v>38</v>
      </c>
      <c r="C77">
        <v>0</v>
      </c>
      <c r="D77">
        <v>8</v>
      </c>
      <c r="E77">
        <f t="shared" si="0"/>
        <v>8</v>
      </c>
    </row>
    <row r="78" spans="1:5" x14ac:dyDescent="0.25">
      <c r="A78" t="s">
        <v>60</v>
      </c>
      <c r="B78" t="s">
        <v>39</v>
      </c>
      <c r="C78">
        <v>9</v>
      </c>
      <c r="D78">
        <v>53</v>
      </c>
      <c r="E78">
        <f t="shared" si="0"/>
        <v>62</v>
      </c>
    </row>
    <row r="79" spans="1:5" x14ac:dyDescent="0.25">
      <c r="B79" t="s">
        <v>40</v>
      </c>
      <c r="C79">
        <v>16</v>
      </c>
      <c r="D79">
        <v>43</v>
      </c>
      <c r="E79">
        <f t="shared" si="0"/>
        <v>59</v>
      </c>
    </row>
    <row r="80" spans="1:5" x14ac:dyDescent="0.25">
      <c r="B80" t="s">
        <v>37</v>
      </c>
      <c r="C80">
        <v>23</v>
      </c>
      <c r="D80">
        <v>13</v>
      </c>
      <c r="E80">
        <f t="shared" si="0"/>
        <v>36</v>
      </c>
    </row>
    <row r="81" spans="1:5" x14ac:dyDescent="0.25">
      <c r="B81" t="s">
        <v>41</v>
      </c>
      <c r="C81">
        <v>1</v>
      </c>
      <c r="D81">
        <v>17</v>
      </c>
      <c r="E81">
        <f t="shared" ref="E81:E98" si="1">SUM(C81:D81)</f>
        <v>18</v>
      </c>
    </row>
    <row r="82" spans="1:5" x14ac:dyDescent="0.25">
      <c r="B82" t="s">
        <v>42</v>
      </c>
      <c r="C82">
        <v>5</v>
      </c>
      <c r="D82">
        <v>11</v>
      </c>
      <c r="E82">
        <f t="shared" si="1"/>
        <v>16</v>
      </c>
    </row>
    <row r="83" spans="1:5" x14ac:dyDescent="0.25">
      <c r="B83" t="s">
        <v>43</v>
      </c>
      <c r="C83">
        <v>4</v>
      </c>
      <c r="D83">
        <v>3</v>
      </c>
      <c r="E83">
        <f t="shared" si="1"/>
        <v>7</v>
      </c>
    </row>
    <row r="84" spans="1:5" x14ac:dyDescent="0.25">
      <c r="B84" t="s">
        <v>44</v>
      </c>
      <c r="C84">
        <v>0</v>
      </c>
      <c r="D84">
        <v>6</v>
      </c>
      <c r="E84">
        <f t="shared" si="1"/>
        <v>6</v>
      </c>
    </row>
    <row r="85" spans="1:5" x14ac:dyDescent="0.25">
      <c r="B85" t="s">
        <v>45</v>
      </c>
      <c r="C85">
        <v>0</v>
      </c>
      <c r="D85">
        <v>6</v>
      </c>
      <c r="E85">
        <f t="shared" si="1"/>
        <v>6</v>
      </c>
    </row>
    <row r="86" spans="1:5" x14ac:dyDescent="0.25">
      <c r="B86" t="s">
        <v>46</v>
      </c>
      <c r="C86">
        <v>0</v>
      </c>
      <c r="D86">
        <v>3</v>
      </c>
      <c r="E86">
        <f t="shared" si="1"/>
        <v>3</v>
      </c>
    </row>
    <row r="87" spans="1:5" x14ac:dyDescent="0.25">
      <c r="B87" t="s">
        <v>47</v>
      </c>
      <c r="C87">
        <v>1</v>
      </c>
      <c r="D87">
        <v>2</v>
      </c>
      <c r="E87">
        <f t="shared" si="1"/>
        <v>3</v>
      </c>
    </row>
    <row r="88" spans="1:5" x14ac:dyDescent="0.25">
      <c r="A88" t="s">
        <v>61</v>
      </c>
      <c r="B88" t="s">
        <v>48</v>
      </c>
      <c r="C88">
        <v>5</v>
      </c>
      <c r="D88">
        <v>16</v>
      </c>
      <c r="E88">
        <f t="shared" si="1"/>
        <v>21</v>
      </c>
    </row>
    <row r="89" spans="1:5" x14ac:dyDescent="0.25">
      <c r="B89" t="s">
        <v>49</v>
      </c>
      <c r="C89">
        <v>3</v>
      </c>
      <c r="D89">
        <v>13</v>
      </c>
      <c r="E89">
        <f t="shared" si="1"/>
        <v>16</v>
      </c>
    </row>
    <row r="90" spans="1:5" x14ac:dyDescent="0.25">
      <c r="B90" t="s">
        <v>14</v>
      </c>
      <c r="C90">
        <v>2</v>
      </c>
      <c r="D90">
        <v>9</v>
      </c>
      <c r="E90">
        <f t="shared" si="1"/>
        <v>11</v>
      </c>
    </row>
    <row r="91" spans="1:5" x14ac:dyDescent="0.25">
      <c r="B91" t="s">
        <v>50</v>
      </c>
      <c r="C91">
        <v>4</v>
      </c>
      <c r="D91">
        <v>5</v>
      </c>
      <c r="E91">
        <f t="shared" si="1"/>
        <v>9</v>
      </c>
    </row>
    <row r="92" spans="1:5" x14ac:dyDescent="0.25">
      <c r="B92" t="s">
        <v>51</v>
      </c>
      <c r="C92">
        <v>2</v>
      </c>
      <c r="D92">
        <v>6</v>
      </c>
      <c r="E92">
        <f t="shared" si="1"/>
        <v>8</v>
      </c>
    </row>
    <row r="93" spans="1:5" x14ac:dyDescent="0.25">
      <c r="B93" t="s">
        <v>52</v>
      </c>
      <c r="C93">
        <v>4</v>
      </c>
      <c r="D93">
        <v>4</v>
      </c>
      <c r="E93">
        <f t="shared" si="1"/>
        <v>8</v>
      </c>
    </row>
    <row r="94" spans="1:5" x14ac:dyDescent="0.25">
      <c r="B94" t="s">
        <v>4</v>
      </c>
      <c r="C94">
        <v>1</v>
      </c>
      <c r="D94">
        <v>7</v>
      </c>
      <c r="E94">
        <f t="shared" si="1"/>
        <v>8</v>
      </c>
    </row>
    <row r="95" spans="1:5" x14ac:dyDescent="0.25">
      <c r="B95" t="s">
        <v>8</v>
      </c>
      <c r="C95">
        <v>6</v>
      </c>
      <c r="D95">
        <v>2</v>
      </c>
      <c r="E95">
        <f t="shared" si="1"/>
        <v>8</v>
      </c>
    </row>
    <row r="96" spans="1:5" x14ac:dyDescent="0.25">
      <c r="B96" t="s">
        <v>10</v>
      </c>
      <c r="C96">
        <v>5</v>
      </c>
      <c r="D96">
        <v>2</v>
      </c>
      <c r="E96">
        <f t="shared" si="1"/>
        <v>7</v>
      </c>
    </row>
    <row r="97" spans="1:5" x14ac:dyDescent="0.25">
      <c r="B97" t="s">
        <v>2</v>
      </c>
      <c r="C97">
        <v>2</v>
      </c>
      <c r="D97">
        <v>5</v>
      </c>
      <c r="E97">
        <f t="shared" si="1"/>
        <v>7</v>
      </c>
    </row>
    <row r="98" spans="1:5" x14ac:dyDescent="0.25">
      <c r="A98" t="s">
        <v>62</v>
      </c>
      <c r="B98" t="s">
        <v>1</v>
      </c>
      <c r="C98">
        <v>35</v>
      </c>
      <c r="D98">
        <v>143</v>
      </c>
      <c r="E98">
        <f t="shared" si="1"/>
        <v>178</v>
      </c>
    </row>
  </sheetData>
  <mergeCells count="2">
    <mergeCell ref="A15:A18"/>
    <mergeCell ref="A19:A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workbookViewId="0">
      <selection activeCell="A4" sqref="A4:C47"/>
    </sheetView>
  </sheetViews>
  <sheetFormatPr defaultRowHeight="15" x14ac:dyDescent="0.25"/>
  <cols>
    <col min="1" max="1" width="39.85546875" bestFit="1" customWidth="1"/>
    <col min="2" max="2" width="36.85546875" bestFit="1" customWidth="1"/>
    <col min="3" max="3" width="28.42578125" bestFit="1" customWidth="1"/>
  </cols>
  <sheetData>
    <row r="3" spans="1:3" x14ac:dyDescent="0.25">
      <c r="A3" s="3" t="s">
        <v>68</v>
      </c>
      <c r="B3" t="s">
        <v>66</v>
      </c>
      <c r="C3" t="s">
        <v>67</v>
      </c>
    </row>
    <row r="4" spans="1:3" x14ac:dyDescent="0.25">
      <c r="A4" s="4" t="s">
        <v>0</v>
      </c>
      <c r="B4" s="5">
        <v>429</v>
      </c>
      <c r="C4" s="5">
        <v>2695</v>
      </c>
    </row>
    <row r="5" spans="1:3" x14ac:dyDescent="0.25">
      <c r="A5" s="4" t="s">
        <v>10</v>
      </c>
      <c r="B5" s="5">
        <v>70</v>
      </c>
      <c r="C5" s="5">
        <v>117</v>
      </c>
    </row>
    <row r="6" spans="1:3" x14ac:dyDescent="0.25">
      <c r="A6" s="4" t="s">
        <v>9</v>
      </c>
      <c r="B6" s="5">
        <v>45</v>
      </c>
      <c r="C6" s="5">
        <v>46</v>
      </c>
    </row>
    <row r="7" spans="1:3" x14ac:dyDescent="0.25">
      <c r="A7" s="4" t="s">
        <v>36</v>
      </c>
      <c r="B7" s="5">
        <v>3</v>
      </c>
      <c r="C7" s="5">
        <v>10</v>
      </c>
    </row>
    <row r="8" spans="1:3" x14ac:dyDescent="0.25">
      <c r="A8" s="4" t="s">
        <v>27</v>
      </c>
      <c r="B8" s="5">
        <v>9</v>
      </c>
      <c r="C8" s="5">
        <v>55</v>
      </c>
    </row>
    <row r="9" spans="1:3" x14ac:dyDescent="0.25">
      <c r="A9" s="4" t="s">
        <v>38</v>
      </c>
      <c r="B9" s="5">
        <v>0</v>
      </c>
      <c r="C9" s="5">
        <v>8</v>
      </c>
    </row>
    <row r="10" spans="1:3" x14ac:dyDescent="0.25">
      <c r="A10" s="4" t="s">
        <v>43</v>
      </c>
      <c r="B10" s="5">
        <v>4</v>
      </c>
      <c r="C10" s="5">
        <v>3</v>
      </c>
    </row>
    <row r="11" spans="1:3" x14ac:dyDescent="0.25">
      <c r="A11" s="4" t="s">
        <v>45</v>
      </c>
      <c r="B11" s="5">
        <v>0</v>
      </c>
      <c r="C11" s="5">
        <v>6</v>
      </c>
    </row>
    <row r="12" spans="1:3" x14ac:dyDescent="0.25">
      <c r="A12" s="4" t="s">
        <v>19</v>
      </c>
      <c r="B12" s="5">
        <v>3</v>
      </c>
      <c r="C12" s="5">
        <v>11</v>
      </c>
    </row>
    <row r="13" spans="1:3" x14ac:dyDescent="0.25">
      <c r="A13" s="4" t="s">
        <v>21</v>
      </c>
      <c r="B13" s="5">
        <v>26</v>
      </c>
      <c r="C13" s="5">
        <v>106</v>
      </c>
    </row>
    <row r="14" spans="1:3" x14ac:dyDescent="0.25">
      <c r="A14" s="4" t="s">
        <v>51</v>
      </c>
      <c r="B14" s="5">
        <v>2</v>
      </c>
      <c r="C14" s="5">
        <v>6</v>
      </c>
    </row>
    <row r="15" spans="1:3" x14ac:dyDescent="0.25">
      <c r="A15" s="4" t="s">
        <v>7</v>
      </c>
      <c r="B15" s="5">
        <v>59</v>
      </c>
      <c r="C15" s="5">
        <v>180</v>
      </c>
    </row>
    <row r="16" spans="1:3" x14ac:dyDescent="0.25">
      <c r="A16" s="4" t="s">
        <v>39</v>
      </c>
      <c r="B16" s="5">
        <v>9</v>
      </c>
      <c r="C16" s="5">
        <v>53</v>
      </c>
    </row>
    <row r="17" spans="1:3" x14ac:dyDescent="0.25">
      <c r="A17" s="4" t="s">
        <v>48</v>
      </c>
      <c r="B17" s="5">
        <v>5</v>
      </c>
      <c r="C17" s="5">
        <v>16</v>
      </c>
    </row>
    <row r="18" spans="1:3" x14ac:dyDescent="0.25">
      <c r="A18" s="4" t="s">
        <v>49</v>
      </c>
      <c r="B18" s="5">
        <v>3</v>
      </c>
      <c r="C18" s="5">
        <v>13</v>
      </c>
    </row>
    <row r="19" spans="1:3" x14ac:dyDescent="0.25">
      <c r="A19" s="4" t="s">
        <v>11</v>
      </c>
      <c r="B19" s="5">
        <v>55</v>
      </c>
      <c r="C19" s="5">
        <v>114</v>
      </c>
    </row>
    <row r="20" spans="1:3" x14ac:dyDescent="0.25">
      <c r="A20" s="4" t="s">
        <v>32</v>
      </c>
      <c r="B20" s="5">
        <v>4</v>
      </c>
      <c r="C20" s="5">
        <v>9</v>
      </c>
    </row>
    <row r="21" spans="1:3" x14ac:dyDescent="0.25">
      <c r="A21" s="4" t="s">
        <v>2</v>
      </c>
      <c r="B21" s="5">
        <v>16</v>
      </c>
      <c r="C21" s="5">
        <v>59</v>
      </c>
    </row>
    <row r="22" spans="1:3" x14ac:dyDescent="0.25">
      <c r="A22" s="4" t="s">
        <v>5</v>
      </c>
      <c r="B22" s="5">
        <v>61</v>
      </c>
      <c r="C22" s="5">
        <v>227</v>
      </c>
    </row>
    <row r="23" spans="1:3" x14ac:dyDescent="0.25">
      <c r="A23" s="4" t="s">
        <v>17</v>
      </c>
      <c r="B23" s="5">
        <v>18</v>
      </c>
      <c r="C23" s="5">
        <v>46</v>
      </c>
    </row>
    <row r="24" spans="1:3" x14ac:dyDescent="0.25">
      <c r="A24" s="4" t="s">
        <v>1</v>
      </c>
      <c r="B24" s="5">
        <v>46</v>
      </c>
      <c r="C24" s="5">
        <v>219</v>
      </c>
    </row>
    <row r="25" spans="1:3" x14ac:dyDescent="0.25">
      <c r="A25" s="4" t="s">
        <v>3</v>
      </c>
      <c r="B25" s="5">
        <v>11</v>
      </c>
      <c r="C25" s="5">
        <v>23</v>
      </c>
    </row>
    <row r="26" spans="1:3" x14ac:dyDescent="0.25">
      <c r="A26" s="4" t="s">
        <v>40</v>
      </c>
      <c r="B26" s="5">
        <v>16</v>
      </c>
      <c r="C26" s="5">
        <v>43</v>
      </c>
    </row>
    <row r="27" spans="1:3" x14ac:dyDescent="0.25">
      <c r="A27" s="4" t="s">
        <v>44</v>
      </c>
      <c r="B27" s="5">
        <v>0</v>
      </c>
      <c r="C27" s="5">
        <v>6</v>
      </c>
    </row>
    <row r="28" spans="1:3" x14ac:dyDescent="0.25">
      <c r="A28" s="4" t="s">
        <v>37</v>
      </c>
      <c r="B28" s="5">
        <v>24</v>
      </c>
      <c r="C28" s="5">
        <v>22</v>
      </c>
    </row>
    <row r="29" spans="1:3" x14ac:dyDescent="0.25">
      <c r="A29" s="4" t="s">
        <v>41</v>
      </c>
      <c r="B29" s="5">
        <v>1</v>
      </c>
      <c r="C29" s="5">
        <v>17</v>
      </c>
    </row>
    <row r="30" spans="1:3" x14ac:dyDescent="0.25">
      <c r="A30" s="4" t="s">
        <v>18</v>
      </c>
      <c r="B30" s="5">
        <v>7</v>
      </c>
      <c r="C30" s="5">
        <v>8</v>
      </c>
    </row>
    <row r="31" spans="1:3" x14ac:dyDescent="0.25">
      <c r="A31" s="4" t="s">
        <v>14</v>
      </c>
      <c r="B31" s="5">
        <v>15</v>
      </c>
      <c r="C31" s="5">
        <v>65</v>
      </c>
    </row>
    <row r="32" spans="1:3" x14ac:dyDescent="0.25">
      <c r="A32" s="4" t="s">
        <v>4</v>
      </c>
      <c r="B32" s="5">
        <v>235</v>
      </c>
      <c r="C32" s="5">
        <v>742</v>
      </c>
    </row>
    <row r="33" spans="1:3" x14ac:dyDescent="0.25">
      <c r="A33" s="4" t="s">
        <v>52</v>
      </c>
      <c r="B33" s="5">
        <v>4</v>
      </c>
      <c r="C33" s="5">
        <v>4</v>
      </c>
    </row>
    <row r="34" spans="1:3" x14ac:dyDescent="0.25">
      <c r="A34" s="4" t="s">
        <v>26</v>
      </c>
      <c r="B34" s="5">
        <v>11</v>
      </c>
      <c r="C34" s="5">
        <v>38</v>
      </c>
    </row>
    <row r="35" spans="1:3" x14ac:dyDescent="0.25">
      <c r="A35" s="4" t="s">
        <v>25</v>
      </c>
      <c r="B35" s="5">
        <v>77</v>
      </c>
      <c r="C35" s="5">
        <v>163</v>
      </c>
    </row>
    <row r="36" spans="1:3" x14ac:dyDescent="0.25">
      <c r="A36" s="4" t="s">
        <v>23</v>
      </c>
      <c r="B36" s="5">
        <v>3</v>
      </c>
      <c r="C36" s="5">
        <v>10</v>
      </c>
    </row>
    <row r="37" spans="1:3" x14ac:dyDescent="0.25">
      <c r="A37" s="4" t="s">
        <v>8</v>
      </c>
      <c r="B37" s="5">
        <v>132</v>
      </c>
      <c r="C37" s="5">
        <v>203</v>
      </c>
    </row>
    <row r="38" spans="1:3" x14ac:dyDescent="0.25">
      <c r="A38" s="4" t="s">
        <v>42</v>
      </c>
      <c r="B38" s="5">
        <v>5</v>
      </c>
      <c r="C38" s="5">
        <v>11</v>
      </c>
    </row>
    <row r="39" spans="1:3" x14ac:dyDescent="0.25">
      <c r="A39" s="4" t="s">
        <v>13</v>
      </c>
      <c r="B39" s="5">
        <v>21</v>
      </c>
      <c r="C39" s="5">
        <v>73</v>
      </c>
    </row>
    <row r="40" spans="1:3" x14ac:dyDescent="0.25">
      <c r="A40" s="4" t="s">
        <v>6</v>
      </c>
      <c r="B40" s="5">
        <v>42</v>
      </c>
      <c r="C40" s="5">
        <v>75</v>
      </c>
    </row>
    <row r="41" spans="1:3" x14ac:dyDescent="0.25">
      <c r="A41" s="4" t="s">
        <v>35</v>
      </c>
      <c r="B41" s="5">
        <v>6</v>
      </c>
      <c r="C41" s="5">
        <v>13</v>
      </c>
    </row>
    <row r="42" spans="1:3" x14ac:dyDescent="0.25">
      <c r="A42" s="4" t="s">
        <v>50</v>
      </c>
      <c r="B42" s="5">
        <v>4</v>
      </c>
      <c r="C42" s="5">
        <v>5</v>
      </c>
    </row>
    <row r="43" spans="1:3" x14ac:dyDescent="0.25">
      <c r="A43" s="4" t="s">
        <v>22</v>
      </c>
      <c r="B43" s="5">
        <v>4</v>
      </c>
      <c r="C43" s="5">
        <v>10</v>
      </c>
    </row>
    <row r="44" spans="1:3" x14ac:dyDescent="0.25">
      <c r="A44" s="4" t="s">
        <v>24</v>
      </c>
      <c r="B44" s="5">
        <v>4</v>
      </c>
      <c r="C44" s="5">
        <v>9</v>
      </c>
    </row>
    <row r="45" spans="1:3" x14ac:dyDescent="0.25">
      <c r="A45" s="4" t="s">
        <v>12</v>
      </c>
      <c r="B45" s="5">
        <v>6</v>
      </c>
      <c r="C45" s="5">
        <v>52</v>
      </c>
    </row>
    <row r="46" spans="1:3" x14ac:dyDescent="0.25">
      <c r="A46" s="4" t="s">
        <v>28</v>
      </c>
      <c r="B46" s="5">
        <v>3</v>
      </c>
      <c r="C46" s="5">
        <v>16</v>
      </c>
    </row>
    <row r="47" spans="1:3" x14ac:dyDescent="0.25">
      <c r="A47" s="4" t="s">
        <v>33</v>
      </c>
      <c r="B47" s="5">
        <v>5</v>
      </c>
      <c r="C47" s="5">
        <v>4</v>
      </c>
    </row>
    <row r="48" spans="1:3" x14ac:dyDescent="0.25">
      <c r="A48" s="4" t="s">
        <v>69</v>
      </c>
      <c r="B48" s="5">
        <v>1503</v>
      </c>
      <c r="C48" s="5">
        <v>5611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4" workbookViewId="0">
      <selection sqref="A1:C45"/>
    </sheetView>
  </sheetViews>
  <sheetFormatPr defaultRowHeight="15" x14ac:dyDescent="0.25"/>
  <cols>
    <col min="1" max="1" width="41.28515625" customWidth="1"/>
    <col min="2" max="2" width="23.85546875" customWidth="1"/>
    <col min="3" max="3" width="23.140625" customWidth="1"/>
  </cols>
  <sheetData>
    <row r="1" spans="1:3" x14ac:dyDescent="0.25">
      <c r="A1" t="s">
        <v>70</v>
      </c>
      <c r="B1" t="s">
        <v>63</v>
      </c>
      <c r="C1" t="s">
        <v>64</v>
      </c>
    </row>
    <row r="2" spans="1:3" x14ac:dyDescent="0.25">
      <c r="A2" s="4" t="s">
        <v>0</v>
      </c>
      <c r="B2" s="5">
        <v>429</v>
      </c>
      <c r="C2" s="5">
        <v>2695</v>
      </c>
    </row>
    <row r="3" spans="1:3" x14ac:dyDescent="0.25">
      <c r="A3" s="4" t="s">
        <v>10</v>
      </c>
      <c r="B3" s="5">
        <v>70</v>
      </c>
      <c r="C3" s="5">
        <v>117</v>
      </c>
    </row>
    <row r="4" spans="1:3" x14ac:dyDescent="0.25">
      <c r="A4" s="4" t="s">
        <v>9</v>
      </c>
      <c r="B4" s="5">
        <v>45</v>
      </c>
      <c r="C4" s="5">
        <v>46</v>
      </c>
    </row>
    <row r="5" spans="1:3" x14ac:dyDescent="0.25">
      <c r="A5" s="4" t="s">
        <v>36</v>
      </c>
      <c r="B5" s="5">
        <v>3</v>
      </c>
      <c r="C5" s="5">
        <v>10</v>
      </c>
    </row>
    <row r="6" spans="1:3" x14ac:dyDescent="0.25">
      <c r="A6" s="4" t="s">
        <v>27</v>
      </c>
      <c r="B6" s="5">
        <v>9</v>
      </c>
      <c r="C6" s="5">
        <v>55</v>
      </c>
    </row>
    <row r="7" spans="1:3" x14ac:dyDescent="0.25">
      <c r="A7" s="4" t="s">
        <v>38</v>
      </c>
      <c r="B7" s="5">
        <v>0</v>
      </c>
      <c r="C7" s="5">
        <v>8</v>
      </c>
    </row>
    <row r="8" spans="1:3" x14ac:dyDescent="0.25">
      <c r="A8" s="4" t="s">
        <v>43</v>
      </c>
      <c r="B8" s="5">
        <v>4</v>
      </c>
      <c r="C8" s="5">
        <v>3</v>
      </c>
    </row>
    <row r="9" spans="1:3" x14ac:dyDescent="0.25">
      <c r="A9" s="4" t="s">
        <v>45</v>
      </c>
      <c r="B9" s="5">
        <v>0</v>
      </c>
      <c r="C9" s="5">
        <v>6</v>
      </c>
    </row>
    <row r="10" spans="1:3" x14ac:dyDescent="0.25">
      <c r="A10" s="4" t="s">
        <v>19</v>
      </c>
      <c r="B10" s="5">
        <v>3</v>
      </c>
      <c r="C10" s="5">
        <v>11</v>
      </c>
    </row>
    <row r="11" spans="1:3" x14ac:dyDescent="0.25">
      <c r="A11" s="4" t="s">
        <v>21</v>
      </c>
      <c r="B11" s="5">
        <v>26</v>
      </c>
      <c r="C11" s="5">
        <v>106</v>
      </c>
    </row>
    <row r="12" spans="1:3" x14ac:dyDescent="0.25">
      <c r="A12" s="4" t="s">
        <v>51</v>
      </c>
      <c r="B12" s="5">
        <v>2</v>
      </c>
      <c r="C12" s="5">
        <v>6</v>
      </c>
    </row>
    <row r="13" spans="1:3" x14ac:dyDescent="0.25">
      <c r="A13" s="4" t="s">
        <v>7</v>
      </c>
      <c r="B13" s="5">
        <v>59</v>
      </c>
      <c r="C13" s="5">
        <v>180</v>
      </c>
    </row>
    <row r="14" spans="1:3" x14ac:dyDescent="0.25">
      <c r="A14" s="4" t="s">
        <v>39</v>
      </c>
      <c r="B14" s="5">
        <v>9</v>
      </c>
      <c r="C14" s="5">
        <v>53</v>
      </c>
    </row>
    <row r="15" spans="1:3" x14ac:dyDescent="0.25">
      <c r="A15" s="4" t="s">
        <v>48</v>
      </c>
      <c r="B15" s="5">
        <v>5</v>
      </c>
      <c r="C15" s="5">
        <v>16</v>
      </c>
    </row>
    <row r="16" spans="1:3" x14ac:dyDescent="0.25">
      <c r="A16" s="4" t="s">
        <v>49</v>
      </c>
      <c r="B16" s="5">
        <v>3</v>
      </c>
      <c r="C16" s="5">
        <v>13</v>
      </c>
    </row>
    <row r="17" spans="1:3" x14ac:dyDescent="0.25">
      <c r="A17" s="4" t="s">
        <v>11</v>
      </c>
      <c r="B17" s="5">
        <v>55</v>
      </c>
      <c r="C17" s="5">
        <v>114</v>
      </c>
    </row>
    <row r="18" spans="1:3" x14ac:dyDescent="0.25">
      <c r="A18" s="4" t="s">
        <v>32</v>
      </c>
      <c r="B18" s="5">
        <v>4</v>
      </c>
      <c r="C18" s="5">
        <v>9</v>
      </c>
    </row>
    <row r="19" spans="1:3" x14ac:dyDescent="0.25">
      <c r="A19" s="4" t="s">
        <v>2</v>
      </c>
      <c r="B19" s="5">
        <v>16</v>
      </c>
      <c r="C19" s="5">
        <v>59</v>
      </c>
    </row>
    <row r="20" spans="1:3" x14ac:dyDescent="0.25">
      <c r="A20" s="4" t="s">
        <v>5</v>
      </c>
      <c r="B20" s="5">
        <v>61</v>
      </c>
      <c r="C20" s="5">
        <v>227</v>
      </c>
    </row>
    <row r="21" spans="1:3" x14ac:dyDescent="0.25">
      <c r="A21" s="4" t="s">
        <v>17</v>
      </c>
      <c r="B21" s="5">
        <v>18</v>
      </c>
      <c r="C21" s="5">
        <v>46</v>
      </c>
    </row>
    <row r="22" spans="1:3" x14ac:dyDescent="0.25">
      <c r="A22" s="4" t="s">
        <v>1</v>
      </c>
      <c r="B22" s="5">
        <v>46</v>
      </c>
      <c r="C22" s="5">
        <v>219</v>
      </c>
    </row>
    <row r="23" spans="1:3" x14ac:dyDescent="0.25">
      <c r="A23" s="4" t="s">
        <v>3</v>
      </c>
      <c r="B23" s="5">
        <v>11</v>
      </c>
      <c r="C23" s="5">
        <v>23</v>
      </c>
    </row>
    <row r="24" spans="1:3" x14ac:dyDescent="0.25">
      <c r="A24" s="4" t="s">
        <v>40</v>
      </c>
      <c r="B24" s="5">
        <v>16</v>
      </c>
      <c r="C24" s="5">
        <v>43</v>
      </c>
    </row>
    <row r="25" spans="1:3" x14ac:dyDescent="0.25">
      <c r="A25" s="4" t="s">
        <v>44</v>
      </c>
      <c r="B25" s="5">
        <v>0</v>
      </c>
      <c r="C25" s="5">
        <v>6</v>
      </c>
    </row>
    <row r="26" spans="1:3" x14ac:dyDescent="0.25">
      <c r="A26" s="4" t="s">
        <v>37</v>
      </c>
      <c r="B26" s="5">
        <v>24</v>
      </c>
      <c r="C26" s="5">
        <v>22</v>
      </c>
    </row>
    <row r="27" spans="1:3" x14ac:dyDescent="0.25">
      <c r="A27" s="4" t="s">
        <v>41</v>
      </c>
      <c r="B27" s="5">
        <v>1</v>
      </c>
      <c r="C27" s="5">
        <v>17</v>
      </c>
    </row>
    <row r="28" spans="1:3" x14ac:dyDescent="0.25">
      <c r="A28" s="4" t="s">
        <v>18</v>
      </c>
      <c r="B28" s="5">
        <v>7</v>
      </c>
      <c r="C28" s="5">
        <v>8</v>
      </c>
    </row>
    <row r="29" spans="1:3" x14ac:dyDescent="0.25">
      <c r="A29" s="4" t="s">
        <v>14</v>
      </c>
      <c r="B29" s="5">
        <v>15</v>
      </c>
      <c r="C29" s="5">
        <v>65</v>
      </c>
    </row>
    <row r="30" spans="1:3" x14ac:dyDescent="0.25">
      <c r="A30" s="4" t="s">
        <v>4</v>
      </c>
      <c r="B30" s="5">
        <v>235</v>
      </c>
      <c r="C30" s="5">
        <v>742</v>
      </c>
    </row>
    <row r="31" spans="1:3" x14ac:dyDescent="0.25">
      <c r="A31" s="4" t="s">
        <v>52</v>
      </c>
      <c r="B31" s="5">
        <v>4</v>
      </c>
      <c r="C31" s="5">
        <v>4</v>
      </c>
    </row>
    <row r="32" spans="1:3" x14ac:dyDescent="0.25">
      <c r="A32" s="4" t="s">
        <v>26</v>
      </c>
      <c r="B32" s="5">
        <v>11</v>
      </c>
      <c r="C32" s="5">
        <v>38</v>
      </c>
    </row>
    <row r="33" spans="1:3" x14ac:dyDescent="0.25">
      <c r="A33" s="4" t="s">
        <v>25</v>
      </c>
      <c r="B33" s="5">
        <v>77</v>
      </c>
      <c r="C33" s="5">
        <v>163</v>
      </c>
    </row>
    <row r="34" spans="1:3" x14ac:dyDescent="0.25">
      <c r="A34" s="4" t="s">
        <v>23</v>
      </c>
      <c r="B34" s="5">
        <v>3</v>
      </c>
      <c r="C34" s="5">
        <v>10</v>
      </c>
    </row>
    <row r="35" spans="1:3" x14ac:dyDescent="0.25">
      <c r="A35" s="4" t="s">
        <v>8</v>
      </c>
      <c r="B35" s="5">
        <v>132</v>
      </c>
      <c r="C35" s="5">
        <v>203</v>
      </c>
    </row>
    <row r="36" spans="1:3" x14ac:dyDescent="0.25">
      <c r="A36" s="4" t="s">
        <v>42</v>
      </c>
      <c r="B36" s="5">
        <v>5</v>
      </c>
      <c r="C36" s="5">
        <v>11</v>
      </c>
    </row>
    <row r="37" spans="1:3" x14ac:dyDescent="0.25">
      <c r="A37" s="4" t="s">
        <v>13</v>
      </c>
      <c r="B37" s="5">
        <v>21</v>
      </c>
      <c r="C37" s="5">
        <v>73</v>
      </c>
    </row>
    <row r="38" spans="1:3" x14ac:dyDescent="0.25">
      <c r="A38" s="4" t="s">
        <v>6</v>
      </c>
      <c r="B38" s="5">
        <v>42</v>
      </c>
      <c r="C38" s="5">
        <v>75</v>
      </c>
    </row>
    <row r="39" spans="1:3" x14ac:dyDescent="0.25">
      <c r="A39" s="4" t="s">
        <v>35</v>
      </c>
      <c r="B39" s="5">
        <v>6</v>
      </c>
      <c r="C39" s="5">
        <v>13</v>
      </c>
    </row>
    <row r="40" spans="1:3" x14ac:dyDescent="0.25">
      <c r="A40" s="4" t="s">
        <v>50</v>
      </c>
      <c r="B40" s="5">
        <v>4</v>
      </c>
      <c r="C40" s="5">
        <v>5</v>
      </c>
    </row>
    <row r="41" spans="1:3" x14ac:dyDescent="0.25">
      <c r="A41" s="4" t="s">
        <v>22</v>
      </c>
      <c r="B41" s="5">
        <v>4</v>
      </c>
      <c r="C41" s="5">
        <v>10</v>
      </c>
    </row>
    <row r="42" spans="1:3" x14ac:dyDescent="0.25">
      <c r="A42" s="4" t="s">
        <v>24</v>
      </c>
      <c r="B42" s="5">
        <v>4</v>
      </c>
      <c r="C42" s="5">
        <v>9</v>
      </c>
    </row>
    <row r="43" spans="1:3" x14ac:dyDescent="0.25">
      <c r="A43" s="4" t="s">
        <v>12</v>
      </c>
      <c r="B43" s="5">
        <v>6</v>
      </c>
      <c r="C43" s="5">
        <v>52</v>
      </c>
    </row>
    <row r="44" spans="1:3" x14ac:dyDescent="0.25">
      <c r="A44" s="4" t="s">
        <v>28</v>
      </c>
      <c r="B44" s="5">
        <v>3</v>
      </c>
      <c r="C44" s="5">
        <v>16</v>
      </c>
    </row>
    <row r="45" spans="1:3" x14ac:dyDescent="0.25">
      <c r="A45" s="4" t="s">
        <v>33</v>
      </c>
      <c r="B45" s="5">
        <v>5</v>
      </c>
      <c r="C45" s="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K3" sqref="K3"/>
    </sheetView>
  </sheetViews>
  <sheetFormatPr defaultRowHeight="15" x14ac:dyDescent="0.25"/>
  <cols>
    <col min="1" max="1" width="17.28515625" customWidth="1"/>
    <col min="2" max="2" width="43.42578125" customWidth="1"/>
    <col min="3" max="3" width="21.85546875" customWidth="1"/>
    <col min="4" max="4" width="17.140625" customWidth="1"/>
    <col min="5" max="5" width="12.85546875" customWidth="1"/>
    <col min="7" max="7" width="17.5703125" customWidth="1"/>
    <col min="8" max="8" width="48.28515625" customWidth="1"/>
  </cols>
  <sheetData>
    <row r="1" spans="1:15" x14ac:dyDescent="0.25">
      <c r="B1" t="s">
        <v>70</v>
      </c>
      <c r="C1" t="s">
        <v>63</v>
      </c>
      <c r="D1" t="s">
        <v>64</v>
      </c>
    </row>
    <row r="2" spans="1:15" x14ac:dyDescent="0.25">
      <c r="A2" s="2" t="s">
        <v>53</v>
      </c>
      <c r="B2" t="s">
        <v>0</v>
      </c>
      <c r="C2">
        <v>402</v>
      </c>
      <c r="D2">
        <v>2536</v>
      </c>
      <c r="E2">
        <f>SUM(C2:D2)</f>
        <v>2938</v>
      </c>
      <c r="H2" t="s">
        <v>70</v>
      </c>
      <c r="M2" t="s">
        <v>71</v>
      </c>
      <c r="N2" t="s">
        <v>70</v>
      </c>
      <c r="O2" t="s">
        <v>72</v>
      </c>
    </row>
    <row r="3" spans="1:15" x14ac:dyDescent="0.25">
      <c r="A3" s="2"/>
      <c r="B3" t="s">
        <v>1</v>
      </c>
      <c r="C3">
        <v>11</v>
      </c>
      <c r="D3">
        <v>76</v>
      </c>
      <c r="E3">
        <f>SUM(C3:D3)</f>
        <v>87</v>
      </c>
      <c r="G3" s="2" t="s">
        <v>53</v>
      </c>
      <c r="H3" t="s">
        <v>0</v>
      </c>
      <c r="I3">
        <v>402</v>
      </c>
      <c r="J3">
        <v>2536</v>
      </c>
      <c r="K3">
        <f>I3/J3</f>
        <v>0.15851735015772872</v>
      </c>
      <c r="M3" s="2" t="s">
        <v>53</v>
      </c>
      <c r="N3" t="s">
        <v>0</v>
      </c>
      <c r="O3">
        <v>0.158517350157729</v>
      </c>
    </row>
    <row r="4" spans="1:15" x14ac:dyDescent="0.25">
      <c r="A4" s="2"/>
      <c r="B4" t="s">
        <v>2</v>
      </c>
      <c r="C4">
        <v>7</v>
      </c>
      <c r="D4">
        <v>21</v>
      </c>
      <c r="E4">
        <f t="shared" ref="E4:E57" si="0">SUM(C4:D4)</f>
        <v>28</v>
      </c>
      <c r="G4" s="2"/>
      <c r="H4" t="s">
        <v>1</v>
      </c>
      <c r="I4">
        <v>11</v>
      </c>
      <c r="J4">
        <v>76</v>
      </c>
      <c r="K4">
        <f t="shared" ref="K4:K67" si="1">I4/J4</f>
        <v>0.14473684210526316</v>
      </c>
      <c r="M4" s="2"/>
      <c r="N4" t="s">
        <v>1</v>
      </c>
      <c r="O4">
        <v>0.14473684210526316</v>
      </c>
    </row>
    <row r="5" spans="1:15" x14ac:dyDescent="0.25">
      <c r="A5" s="2"/>
      <c r="B5" t="s">
        <v>3</v>
      </c>
      <c r="C5">
        <v>6</v>
      </c>
      <c r="D5">
        <v>9</v>
      </c>
      <c r="E5">
        <f t="shared" si="0"/>
        <v>15</v>
      </c>
      <c r="G5" s="2"/>
      <c r="H5" t="s">
        <v>2</v>
      </c>
      <c r="I5">
        <v>7</v>
      </c>
      <c r="J5">
        <v>21</v>
      </c>
      <c r="K5">
        <f t="shared" si="1"/>
        <v>0.33333333333333331</v>
      </c>
      <c r="M5" s="2"/>
      <c r="N5" t="s">
        <v>2</v>
      </c>
      <c r="O5">
        <v>0.33333333333333331</v>
      </c>
    </row>
    <row r="6" spans="1:15" x14ac:dyDescent="0.25">
      <c r="A6" s="2" t="s">
        <v>54</v>
      </c>
      <c r="B6" t="s">
        <v>4</v>
      </c>
      <c r="C6">
        <v>107</v>
      </c>
      <c r="D6">
        <v>413</v>
      </c>
      <c r="E6">
        <f t="shared" si="0"/>
        <v>520</v>
      </c>
      <c r="G6" s="2"/>
      <c r="H6" t="s">
        <v>3</v>
      </c>
      <c r="I6">
        <v>6</v>
      </c>
      <c r="J6">
        <v>9</v>
      </c>
      <c r="K6">
        <f t="shared" si="1"/>
        <v>0.66666666666666663</v>
      </c>
      <c r="M6" s="2"/>
      <c r="N6" t="s">
        <v>3</v>
      </c>
      <c r="O6">
        <v>0.66666666666666663</v>
      </c>
    </row>
    <row r="7" spans="1:15" x14ac:dyDescent="0.25">
      <c r="A7" s="2"/>
      <c r="B7" t="s">
        <v>0</v>
      </c>
      <c r="C7">
        <v>27</v>
      </c>
      <c r="D7">
        <v>145</v>
      </c>
      <c r="E7">
        <f t="shared" si="0"/>
        <v>172</v>
      </c>
      <c r="G7" s="2" t="s">
        <v>54</v>
      </c>
      <c r="H7" t="s">
        <v>4</v>
      </c>
      <c r="I7">
        <v>107</v>
      </c>
      <c r="J7">
        <v>413</v>
      </c>
      <c r="K7">
        <f t="shared" si="1"/>
        <v>0.25907990314769974</v>
      </c>
      <c r="M7" s="2" t="s">
        <v>54</v>
      </c>
      <c r="N7" t="s">
        <v>4</v>
      </c>
      <c r="O7">
        <v>0.25907990314769974</v>
      </c>
    </row>
    <row r="8" spans="1:15" x14ac:dyDescent="0.25">
      <c r="A8" s="2"/>
      <c r="B8" t="s">
        <v>5</v>
      </c>
      <c r="C8">
        <v>26</v>
      </c>
      <c r="D8">
        <v>92</v>
      </c>
      <c r="E8">
        <f t="shared" si="0"/>
        <v>118</v>
      </c>
      <c r="G8" s="2"/>
      <c r="H8" t="s">
        <v>0</v>
      </c>
      <c r="I8">
        <v>27</v>
      </c>
      <c r="J8">
        <v>145</v>
      </c>
      <c r="K8">
        <f t="shared" si="1"/>
        <v>0.18620689655172415</v>
      </c>
      <c r="M8" s="2"/>
      <c r="N8" t="s">
        <v>0</v>
      </c>
      <c r="O8">
        <v>0.18620689655172415</v>
      </c>
    </row>
    <row r="9" spans="1:15" x14ac:dyDescent="0.25">
      <c r="A9" s="2"/>
      <c r="B9" t="s">
        <v>6</v>
      </c>
      <c r="C9">
        <v>42</v>
      </c>
      <c r="D9">
        <v>75</v>
      </c>
      <c r="E9">
        <f t="shared" si="0"/>
        <v>117</v>
      </c>
      <c r="G9" s="2"/>
      <c r="H9" t="s">
        <v>5</v>
      </c>
      <c r="I9">
        <v>26</v>
      </c>
      <c r="J9">
        <v>92</v>
      </c>
      <c r="K9">
        <f t="shared" si="1"/>
        <v>0.28260869565217389</v>
      </c>
      <c r="M9" s="2"/>
      <c r="N9" t="s">
        <v>5</v>
      </c>
      <c r="O9">
        <v>0.28260869565217389</v>
      </c>
    </row>
    <row r="10" spans="1:15" x14ac:dyDescent="0.25">
      <c r="A10" s="2"/>
      <c r="B10" t="s">
        <v>7</v>
      </c>
      <c r="C10">
        <v>23</v>
      </c>
      <c r="D10">
        <v>85</v>
      </c>
      <c r="E10">
        <f t="shared" si="0"/>
        <v>108</v>
      </c>
      <c r="G10" s="2"/>
      <c r="H10" t="s">
        <v>6</v>
      </c>
      <c r="I10">
        <v>42</v>
      </c>
      <c r="J10">
        <v>75</v>
      </c>
      <c r="K10">
        <f t="shared" si="1"/>
        <v>0.56000000000000005</v>
      </c>
      <c r="M10" s="2"/>
      <c r="N10" t="s">
        <v>6</v>
      </c>
      <c r="O10">
        <v>0.56000000000000005</v>
      </c>
    </row>
    <row r="11" spans="1:15" x14ac:dyDescent="0.25">
      <c r="A11" s="2"/>
      <c r="B11" t="s">
        <v>8</v>
      </c>
      <c r="C11">
        <v>27</v>
      </c>
      <c r="D11">
        <v>64</v>
      </c>
      <c r="E11">
        <f t="shared" si="0"/>
        <v>91</v>
      </c>
      <c r="G11" s="2"/>
      <c r="H11" t="s">
        <v>7</v>
      </c>
      <c r="I11">
        <v>23</v>
      </c>
      <c r="J11">
        <v>85</v>
      </c>
      <c r="K11">
        <f t="shared" si="1"/>
        <v>0.27058823529411763</v>
      </c>
      <c r="M11" s="2"/>
      <c r="N11" t="s">
        <v>7</v>
      </c>
      <c r="O11">
        <v>0.27058823529411763</v>
      </c>
    </row>
    <row r="12" spans="1:15" x14ac:dyDescent="0.25">
      <c r="A12" s="2"/>
      <c r="B12" t="s">
        <v>9</v>
      </c>
      <c r="C12">
        <v>45</v>
      </c>
      <c r="D12">
        <v>46</v>
      </c>
      <c r="E12">
        <f t="shared" si="0"/>
        <v>91</v>
      </c>
      <c r="G12" s="2"/>
      <c r="H12" t="s">
        <v>8</v>
      </c>
      <c r="I12">
        <v>27</v>
      </c>
      <c r="J12">
        <v>64</v>
      </c>
      <c r="K12">
        <f t="shared" si="1"/>
        <v>0.421875</v>
      </c>
      <c r="M12" s="2"/>
      <c r="N12" t="s">
        <v>8</v>
      </c>
      <c r="O12">
        <v>0.421875</v>
      </c>
    </row>
    <row r="13" spans="1:15" x14ac:dyDescent="0.25">
      <c r="A13" s="2"/>
      <c r="B13" t="s">
        <v>10</v>
      </c>
      <c r="C13">
        <v>30</v>
      </c>
      <c r="D13">
        <v>44</v>
      </c>
      <c r="E13">
        <f t="shared" si="0"/>
        <v>74</v>
      </c>
      <c r="G13" s="2"/>
      <c r="H13" t="s">
        <v>9</v>
      </c>
      <c r="I13">
        <v>45</v>
      </c>
      <c r="J13">
        <v>46</v>
      </c>
      <c r="K13">
        <f t="shared" si="1"/>
        <v>0.97826086956521741</v>
      </c>
      <c r="M13" s="2"/>
      <c r="N13" t="s">
        <v>9</v>
      </c>
      <c r="O13">
        <v>0.97826086956521741</v>
      </c>
    </row>
    <row r="14" spans="1:15" x14ac:dyDescent="0.25">
      <c r="A14" s="2"/>
      <c r="B14" t="s">
        <v>11</v>
      </c>
      <c r="C14">
        <v>22</v>
      </c>
      <c r="D14">
        <v>44</v>
      </c>
      <c r="E14">
        <f t="shared" si="0"/>
        <v>66</v>
      </c>
      <c r="G14" s="2"/>
      <c r="H14" t="s">
        <v>10</v>
      </c>
      <c r="I14">
        <v>30</v>
      </c>
      <c r="J14">
        <v>44</v>
      </c>
      <c r="K14">
        <f t="shared" si="1"/>
        <v>0.68181818181818177</v>
      </c>
      <c r="M14" s="2"/>
      <c r="N14" t="s">
        <v>10</v>
      </c>
      <c r="O14">
        <v>0.68181818181818177</v>
      </c>
    </row>
    <row r="15" spans="1:15" x14ac:dyDescent="0.25">
      <c r="A15" s="2"/>
      <c r="B15" t="s">
        <v>12</v>
      </c>
      <c r="C15">
        <v>6</v>
      </c>
      <c r="D15">
        <v>52</v>
      </c>
      <c r="E15">
        <f t="shared" si="0"/>
        <v>58</v>
      </c>
      <c r="G15" s="2"/>
      <c r="H15" t="s">
        <v>11</v>
      </c>
      <c r="I15">
        <v>22</v>
      </c>
      <c r="J15">
        <v>44</v>
      </c>
      <c r="K15">
        <f t="shared" si="1"/>
        <v>0.5</v>
      </c>
      <c r="M15" s="2"/>
      <c r="N15" t="s">
        <v>11</v>
      </c>
      <c r="O15">
        <v>0.5</v>
      </c>
    </row>
    <row r="16" spans="1:15" x14ac:dyDescent="0.25">
      <c r="A16" t="s">
        <v>55</v>
      </c>
      <c r="B16" t="s">
        <v>8</v>
      </c>
      <c r="C16">
        <v>97</v>
      </c>
      <c r="D16">
        <v>130</v>
      </c>
      <c r="E16">
        <f t="shared" si="0"/>
        <v>227</v>
      </c>
      <c r="G16" s="2"/>
      <c r="H16" t="s">
        <v>12</v>
      </c>
      <c r="I16">
        <v>6</v>
      </c>
      <c r="J16">
        <v>52</v>
      </c>
      <c r="K16">
        <f t="shared" si="1"/>
        <v>0.11538461538461539</v>
      </c>
      <c r="M16" s="2"/>
      <c r="N16" t="s">
        <v>12</v>
      </c>
      <c r="O16">
        <v>0.11538461538461539</v>
      </c>
    </row>
    <row r="17" spans="1:15" x14ac:dyDescent="0.25">
      <c r="B17" t="s">
        <v>5</v>
      </c>
      <c r="C17">
        <v>32</v>
      </c>
      <c r="D17">
        <v>119</v>
      </c>
      <c r="E17">
        <f t="shared" si="0"/>
        <v>151</v>
      </c>
      <c r="G17" t="s">
        <v>55</v>
      </c>
      <c r="H17" t="s">
        <v>8</v>
      </c>
      <c r="I17">
        <v>97</v>
      </c>
      <c r="J17">
        <v>130</v>
      </c>
      <c r="K17">
        <f t="shared" si="1"/>
        <v>0.74615384615384617</v>
      </c>
      <c r="M17" t="s">
        <v>55</v>
      </c>
      <c r="N17" t="s">
        <v>8</v>
      </c>
      <c r="O17">
        <v>0.74615384615384617</v>
      </c>
    </row>
    <row r="18" spans="1:15" x14ac:dyDescent="0.25">
      <c r="B18" t="s">
        <v>11</v>
      </c>
      <c r="C18">
        <v>33</v>
      </c>
      <c r="D18">
        <v>70</v>
      </c>
      <c r="E18">
        <f t="shared" si="0"/>
        <v>103</v>
      </c>
      <c r="H18" t="s">
        <v>5</v>
      </c>
      <c r="I18">
        <v>32</v>
      </c>
      <c r="J18">
        <v>119</v>
      </c>
      <c r="K18">
        <f t="shared" si="1"/>
        <v>0.26890756302521007</v>
      </c>
      <c r="N18" t="s">
        <v>5</v>
      </c>
      <c r="O18">
        <v>0.26890756302521007</v>
      </c>
    </row>
    <row r="19" spans="1:15" x14ac:dyDescent="0.25">
      <c r="B19" t="s">
        <v>4</v>
      </c>
      <c r="C19">
        <v>31</v>
      </c>
      <c r="D19">
        <v>52</v>
      </c>
      <c r="E19">
        <f t="shared" si="0"/>
        <v>83</v>
      </c>
      <c r="H19" t="s">
        <v>11</v>
      </c>
      <c r="I19">
        <v>33</v>
      </c>
      <c r="J19">
        <v>70</v>
      </c>
      <c r="K19">
        <f t="shared" si="1"/>
        <v>0.47142857142857142</v>
      </c>
      <c r="N19" t="s">
        <v>11</v>
      </c>
      <c r="O19">
        <v>0.47142857142857142</v>
      </c>
    </row>
    <row r="20" spans="1:15" x14ac:dyDescent="0.25">
      <c r="B20" t="s">
        <v>13</v>
      </c>
      <c r="C20">
        <v>20</v>
      </c>
      <c r="D20">
        <v>61</v>
      </c>
      <c r="E20">
        <f t="shared" si="0"/>
        <v>81</v>
      </c>
      <c r="H20" t="s">
        <v>4</v>
      </c>
      <c r="I20">
        <v>31</v>
      </c>
      <c r="J20">
        <v>52</v>
      </c>
      <c r="K20">
        <f t="shared" si="1"/>
        <v>0.59615384615384615</v>
      </c>
      <c r="N20" t="s">
        <v>4</v>
      </c>
      <c r="O20">
        <v>0.59615384615384615</v>
      </c>
    </row>
    <row r="21" spans="1:15" x14ac:dyDescent="0.25">
      <c r="B21" t="s">
        <v>14</v>
      </c>
      <c r="C21">
        <v>13</v>
      </c>
      <c r="D21">
        <v>41</v>
      </c>
      <c r="E21">
        <f t="shared" si="0"/>
        <v>54</v>
      </c>
      <c r="H21" t="s">
        <v>13</v>
      </c>
      <c r="I21">
        <v>20</v>
      </c>
      <c r="J21">
        <v>61</v>
      </c>
      <c r="K21">
        <f t="shared" si="1"/>
        <v>0.32786885245901637</v>
      </c>
      <c r="N21" t="s">
        <v>13</v>
      </c>
      <c r="O21">
        <v>0.32786885245901637</v>
      </c>
    </row>
    <row r="22" spans="1:15" x14ac:dyDescent="0.25">
      <c r="B22" t="s">
        <v>10</v>
      </c>
      <c r="C22">
        <v>12</v>
      </c>
      <c r="D22">
        <v>38</v>
      </c>
      <c r="E22">
        <f t="shared" si="0"/>
        <v>50</v>
      </c>
      <c r="H22" t="s">
        <v>14</v>
      </c>
      <c r="I22">
        <v>13</v>
      </c>
      <c r="J22">
        <v>41</v>
      </c>
      <c r="K22">
        <f t="shared" si="1"/>
        <v>0.31707317073170732</v>
      </c>
      <c r="N22" t="s">
        <v>14</v>
      </c>
      <c r="O22">
        <v>0.31707317073170732</v>
      </c>
    </row>
    <row r="23" spans="1:15" x14ac:dyDescent="0.25">
      <c r="A23" t="s">
        <v>56</v>
      </c>
      <c r="B23" t="s">
        <v>4</v>
      </c>
      <c r="C23">
        <v>95</v>
      </c>
      <c r="D23">
        <v>258</v>
      </c>
      <c r="E23">
        <f t="shared" si="0"/>
        <v>353</v>
      </c>
      <c r="H23" t="s">
        <v>10</v>
      </c>
      <c r="I23">
        <v>12</v>
      </c>
      <c r="J23">
        <v>38</v>
      </c>
      <c r="K23">
        <f t="shared" si="1"/>
        <v>0.31578947368421051</v>
      </c>
      <c r="N23" t="s">
        <v>10</v>
      </c>
      <c r="O23">
        <v>0.31578947368421051</v>
      </c>
    </row>
    <row r="24" spans="1:15" x14ac:dyDescent="0.25">
      <c r="B24" t="s">
        <v>17</v>
      </c>
      <c r="C24">
        <v>18</v>
      </c>
      <c r="D24">
        <v>46</v>
      </c>
      <c r="E24">
        <f t="shared" si="0"/>
        <v>64</v>
      </c>
      <c r="G24" t="s">
        <v>56</v>
      </c>
      <c r="H24" t="s">
        <v>4</v>
      </c>
      <c r="I24">
        <v>95</v>
      </c>
      <c r="J24">
        <v>258</v>
      </c>
      <c r="K24">
        <f t="shared" si="1"/>
        <v>0.36821705426356588</v>
      </c>
      <c r="M24" t="s">
        <v>56</v>
      </c>
      <c r="N24" t="s">
        <v>4</v>
      </c>
      <c r="O24">
        <v>0.36821705426356588</v>
      </c>
    </row>
    <row r="25" spans="1:15" x14ac:dyDescent="0.25">
      <c r="B25" t="s">
        <v>10</v>
      </c>
      <c r="C25">
        <v>23</v>
      </c>
      <c r="D25">
        <v>33</v>
      </c>
      <c r="E25">
        <f t="shared" si="0"/>
        <v>56</v>
      </c>
      <c r="H25" t="s">
        <v>17</v>
      </c>
      <c r="I25">
        <v>18</v>
      </c>
      <c r="J25">
        <v>46</v>
      </c>
      <c r="K25">
        <f t="shared" si="1"/>
        <v>0.39130434782608697</v>
      </c>
      <c r="N25" t="s">
        <v>17</v>
      </c>
      <c r="O25">
        <v>0.39130434782608697</v>
      </c>
    </row>
    <row r="26" spans="1:15" x14ac:dyDescent="0.25">
      <c r="B26" t="s">
        <v>2</v>
      </c>
      <c r="C26">
        <v>7</v>
      </c>
      <c r="D26">
        <v>33</v>
      </c>
      <c r="E26">
        <f t="shared" si="0"/>
        <v>40</v>
      </c>
      <c r="H26" t="s">
        <v>10</v>
      </c>
      <c r="I26">
        <v>23</v>
      </c>
      <c r="J26">
        <v>33</v>
      </c>
      <c r="K26">
        <f t="shared" si="1"/>
        <v>0.69696969696969702</v>
      </c>
      <c r="N26" t="s">
        <v>10</v>
      </c>
      <c r="O26">
        <v>0.69696969696969702</v>
      </c>
    </row>
    <row r="27" spans="1:15" x14ac:dyDescent="0.25">
      <c r="B27" t="s">
        <v>3</v>
      </c>
      <c r="C27">
        <v>5</v>
      </c>
      <c r="D27">
        <v>14</v>
      </c>
      <c r="E27">
        <f t="shared" si="0"/>
        <v>19</v>
      </c>
      <c r="H27" t="s">
        <v>2</v>
      </c>
      <c r="I27">
        <v>7</v>
      </c>
      <c r="J27">
        <v>33</v>
      </c>
      <c r="K27">
        <f t="shared" si="1"/>
        <v>0.21212121212121213</v>
      </c>
      <c r="N27" t="s">
        <v>2</v>
      </c>
      <c r="O27">
        <v>0.21212121212121213</v>
      </c>
    </row>
    <row r="28" spans="1:15" x14ac:dyDescent="0.25">
      <c r="B28" t="s">
        <v>18</v>
      </c>
      <c r="C28">
        <v>7</v>
      </c>
      <c r="D28">
        <v>8</v>
      </c>
      <c r="E28">
        <f t="shared" si="0"/>
        <v>15</v>
      </c>
      <c r="H28" t="s">
        <v>3</v>
      </c>
      <c r="I28">
        <v>5</v>
      </c>
      <c r="J28">
        <v>14</v>
      </c>
      <c r="K28">
        <f t="shared" si="1"/>
        <v>0.35714285714285715</v>
      </c>
      <c r="N28" t="s">
        <v>3</v>
      </c>
      <c r="O28">
        <v>0.35714285714285715</v>
      </c>
    </row>
    <row r="29" spans="1:15" x14ac:dyDescent="0.25">
      <c r="B29" t="s">
        <v>19</v>
      </c>
      <c r="C29">
        <v>3</v>
      </c>
      <c r="D29">
        <v>11</v>
      </c>
      <c r="E29">
        <f t="shared" si="0"/>
        <v>14</v>
      </c>
      <c r="H29" t="s">
        <v>18</v>
      </c>
      <c r="I29">
        <v>7</v>
      </c>
      <c r="J29">
        <v>8</v>
      </c>
      <c r="K29">
        <f t="shared" si="1"/>
        <v>0.875</v>
      </c>
      <c r="N29" t="s">
        <v>18</v>
      </c>
      <c r="O29">
        <v>0.875</v>
      </c>
    </row>
    <row r="30" spans="1:15" x14ac:dyDescent="0.25">
      <c r="B30" t="s">
        <v>8</v>
      </c>
      <c r="C30">
        <v>2</v>
      </c>
      <c r="D30">
        <v>7</v>
      </c>
      <c r="E30">
        <f t="shared" si="0"/>
        <v>9</v>
      </c>
      <c r="H30" t="s">
        <v>19</v>
      </c>
      <c r="I30">
        <v>3</v>
      </c>
      <c r="J30">
        <v>11</v>
      </c>
      <c r="K30">
        <f t="shared" si="1"/>
        <v>0.27272727272727271</v>
      </c>
      <c r="N30" t="s">
        <v>19</v>
      </c>
      <c r="O30">
        <v>0.27272727272727271</v>
      </c>
    </row>
    <row r="31" spans="1:15" x14ac:dyDescent="0.25">
      <c r="A31" t="s">
        <v>57</v>
      </c>
      <c r="B31" t="s">
        <v>21</v>
      </c>
      <c r="C31">
        <v>24</v>
      </c>
      <c r="D31">
        <v>89</v>
      </c>
      <c r="E31">
        <f t="shared" si="0"/>
        <v>113</v>
      </c>
      <c r="H31" t="s">
        <v>8</v>
      </c>
      <c r="I31">
        <v>2</v>
      </c>
      <c r="J31">
        <v>7</v>
      </c>
      <c r="K31">
        <f t="shared" si="1"/>
        <v>0.2857142857142857</v>
      </c>
      <c r="N31" t="s">
        <v>8</v>
      </c>
      <c r="O31">
        <v>0.2857142857142857</v>
      </c>
    </row>
    <row r="32" spans="1:15" x14ac:dyDescent="0.25">
      <c r="B32" t="s">
        <v>7</v>
      </c>
      <c r="C32">
        <v>24</v>
      </c>
      <c r="D32">
        <v>75</v>
      </c>
      <c r="E32">
        <f t="shared" si="0"/>
        <v>99</v>
      </c>
      <c r="G32" t="s">
        <v>57</v>
      </c>
      <c r="H32" t="s">
        <v>21</v>
      </c>
      <c r="I32">
        <v>24</v>
      </c>
      <c r="J32">
        <v>89</v>
      </c>
      <c r="K32">
        <f t="shared" si="1"/>
        <v>0.2696629213483146</v>
      </c>
      <c r="M32" t="s">
        <v>57</v>
      </c>
      <c r="N32" t="s">
        <v>21</v>
      </c>
      <c r="O32">
        <v>0.2696629213483146</v>
      </c>
    </row>
    <row r="33" spans="1:15" x14ac:dyDescent="0.25">
      <c r="B33" t="s">
        <v>5</v>
      </c>
      <c r="C33">
        <v>3</v>
      </c>
      <c r="D33">
        <v>16</v>
      </c>
      <c r="E33">
        <f t="shared" si="0"/>
        <v>19</v>
      </c>
      <c r="H33" t="s">
        <v>7</v>
      </c>
      <c r="I33">
        <v>24</v>
      </c>
      <c r="J33">
        <v>75</v>
      </c>
      <c r="K33">
        <f t="shared" si="1"/>
        <v>0.32</v>
      </c>
      <c r="N33" t="s">
        <v>7</v>
      </c>
      <c r="O33">
        <v>0.32</v>
      </c>
    </row>
    <row r="34" spans="1:15" x14ac:dyDescent="0.25">
      <c r="B34" t="s">
        <v>14</v>
      </c>
      <c r="C34">
        <v>0</v>
      </c>
      <c r="D34">
        <v>15</v>
      </c>
      <c r="E34">
        <f t="shared" si="0"/>
        <v>15</v>
      </c>
      <c r="H34" t="s">
        <v>5</v>
      </c>
      <c r="I34">
        <v>3</v>
      </c>
      <c r="J34">
        <v>16</v>
      </c>
      <c r="K34">
        <f t="shared" si="1"/>
        <v>0.1875</v>
      </c>
      <c r="N34" t="s">
        <v>5</v>
      </c>
      <c r="O34">
        <v>0.1875</v>
      </c>
    </row>
    <row r="35" spans="1:15" x14ac:dyDescent="0.25">
      <c r="B35" t="s">
        <v>0</v>
      </c>
      <c r="C35">
        <v>0</v>
      </c>
      <c r="D35">
        <v>14</v>
      </c>
      <c r="E35">
        <f t="shared" si="0"/>
        <v>14</v>
      </c>
      <c r="H35" t="s">
        <v>14</v>
      </c>
      <c r="I35">
        <v>0</v>
      </c>
      <c r="J35">
        <v>15</v>
      </c>
      <c r="K35">
        <f t="shared" si="1"/>
        <v>0</v>
      </c>
      <c r="N35" t="s">
        <v>14</v>
      </c>
      <c r="O35">
        <v>0</v>
      </c>
    </row>
    <row r="36" spans="1:15" x14ac:dyDescent="0.25">
      <c r="B36" t="s">
        <v>22</v>
      </c>
      <c r="C36">
        <v>4</v>
      </c>
      <c r="D36">
        <v>10</v>
      </c>
      <c r="E36">
        <f t="shared" si="0"/>
        <v>14</v>
      </c>
      <c r="H36" t="s">
        <v>0</v>
      </c>
      <c r="I36">
        <v>0</v>
      </c>
      <c r="J36">
        <v>14</v>
      </c>
      <c r="K36">
        <f t="shared" si="1"/>
        <v>0</v>
      </c>
      <c r="N36" t="s">
        <v>0</v>
      </c>
      <c r="O36">
        <v>0</v>
      </c>
    </row>
    <row r="37" spans="1:15" x14ac:dyDescent="0.25">
      <c r="B37" t="s">
        <v>23</v>
      </c>
      <c r="C37">
        <v>3</v>
      </c>
      <c r="D37">
        <v>10</v>
      </c>
      <c r="E37">
        <f t="shared" si="0"/>
        <v>13</v>
      </c>
      <c r="H37" t="s">
        <v>22</v>
      </c>
      <c r="I37">
        <v>4</v>
      </c>
      <c r="J37">
        <v>10</v>
      </c>
      <c r="K37">
        <f t="shared" si="1"/>
        <v>0.4</v>
      </c>
      <c r="N37" t="s">
        <v>22</v>
      </c>
      <c r="O37">
        <v>0.4</v>
      </c>
    </row>
    <row r="38" spans="1:15" x14ac:dyDescent="0.25">
      <c r="B38" t="s">
        <v>13</v>
      </c>
      <c r="C38">
        <v>1</v>
      </c>
      <c r="D38">
        <v>12</v>
      </c>
      <c r="E38">
        <f t="shared" si="0"/>
        <v>13</v>
      </c>
      <c r="H38" t="s">
        <v>23</v>
      </c>
      <c r="I38">
        <v>3</v>
      </c>
      <c r="J38">
        <v>10</v>
      </c>
      <c r="K38">
        <f t="shared" si="1"/>
        <v>0.3</v>
      </c>
      <c r="N38" t="s">
        <v>23</v>
      </c>
      <c r="O38">
        <v>0.3</v>
      </c>
    </row>
    <row r="39" spans="1:15" x14ac:dyDescent="0.25">
      <c r="B39" t="s">
        <v>4</v>
      </c>
      <c r="C39">
        <v>1</v>
      </c>
      <c r="D39">
        <v>12</v>
      </c>
      <c r="E39">
        <f t="shared" si="0"/>
        <v>13</v>
      </c>
      <c r="H39" t="s">
        <v>13</v>
      </c>
      <c r="I39">
        <v>1</v>
      </c>
      <c r="J39">
        <v>12</v>
      </c>
      <c r="K39">
        <f t="shared" si="1"/>
        <v>8.3333333333333329E-2</v>
      </c>
      <c r="N39" t="s">
        <v>13</v>
      </c>
      <c r="O39">
        <v>8.3333333333333329E-2</v>
      </c>
    </row>
    <row r="40" spans="1:15" x14ac:dyDescent="0.25">
      <c r="B40" t="s">
        <v>24</v>
      </c>
      <c r="C40">
        <v>4</v>
      </c>
      <c r="D40">
        <v>9</v>
      </c>
      <c r="E40">
        <f t="shared" si="0"/>
        <v>13</v>
      </c>
      <c r="H40" t="s">
        <v>4</v>
      </c>
      <c r="I40">
        <v>1</v>
      </c>
      <c r="J40">
        <v>12</v>
      </c>
      <c r="K40">
        <f t="shared" si="1"/>
        <v>8.3333333333333329E-2</v>
      </c>
      <c r="N40" t="s">
        <v>4</v>
      </c>
      <c r="O40">
        <v>8.3333333333333329E-2</v>
      </c>
    </row>
    <row r="41" spans="1:15" x14ac:dyDescent="0.25">
      <c r="A41" t="s">
        <v>58</v>
      </c>
      <c r="B41" t="s">
        <v>25</v>
      </c>
      <c r="C41">
        <v>73</v>
      </c>
      <c r="D41">
        <v>139</v>
      </c>
      <c r="E41">
        <f t="shared" si="0"/>
        <v>212</v>
      </c>
      <c r="H41" t="s">
        <v>24</v>
      </c>
      <c r="I41">
        <v>4</v>
      </c>
      <c r="J41">
        <v>9</v>
      </c>
      <c r="K41">
        <f t="shared" si="1"/>
        <v>0.44444444444444442</v>
      </c>
      <c r="N41" t="s">
        <v>24</v>
      </c>
      <c r="O41">
        <v>0.44444444444444442</v>
      </c>
    </row>
    <row r="42" spans="1:15" x14ac:dyDescent="0.25">
      <c r="B42" t="s">
        <v>26</v>
      </c>
      <c r="C42">
        <v>11</v>
      </c>
      <c r="D42">
        <v>38</v>
      </c>
      <c r="E42">
        <f t="shared" si="0"/>
        <v>49</v>
      </c>
      <c r="G42" t="s">
        <v>58</v>
      </c>
      <c r="H42" t="s">
        <v>25</v>
      </c>
      <c r="I42">
        <v>73</v>
      </c>
      <c r="J42">
        <v>139</v>
      </c>
      <c r="K42">
        <f t="shared" si="1"/>
        <v>0.52517985611510787</v>
      </c>
      <c r="M42" t="s">
        <v>58</v>
      </c>
      <c r="N42" t="s">
        <v>25</v>
      </c>
      <c r="O42">
        <v>0.52517985611510787</v>
      </c>
    </row>
    <row r="43" spans="1:15" x14ac:dyDescent="0.25">
      <c r="B43" t="s">
        <v>27</v>
      </c>
      <c r="C43">
        <v>7</v>
      </c>
      <c r="D43">
        <v>21</v>
      </c>
      <c r="E43">
        <f t="shared" si="0"/>
        <v>28</v>
      </c>
      <c r="H43" t="s">
        <v>26</v>
      </c>
      <c r="I43">
        <v>11</v>
      </c>
      <c r="J43">
        <v>38</v>
      </c>
      <c r="K43">
        <f t="shared" si="1"/>
        <v>0.28947368421052633</v>
      </c>
      <c r="N43" t="s">
        <v>26</v>
      </c>
      <c r="O43">
        <v>0.28947368421052633</v>
      </c>
    </row>
    <row r="44" spans="1:15" x14ac:dyDescent="0.25">
      <c r="B44" t="s">
        <v>28</v>
      </c>
      <c r="C44">
        <v>3</v>
      </c>
      <c r="D44">
        <v>16</v>
      </c>
      <c r="E44">
        <f t="shared" si="0"/>
        <v>19</v>
      </c>
      <c r="H44" t="s">
        <v>27</v>
      </c>
      <c r="I44">
        <v>7</v>
      </c>
      <c r="J44">
        <v>21</v>
      </c>
      <c r="K44">
        <f t="shared" si="1"/>
        <v>0.33333333333333331</v>
      </c>
      <c r="N44" t="s">
        <v>27</v>
      </c>
      <c r="O44">
        <v>0.33333333333333331</v>
      </c>
    </row>
    <row r="45" spans="1:15" x14ac:dyDescent="0.25">
      <c r="A45" t="s">
        <v>59</v>
      </c>
      <c r="B45" t="s">
        <v>27</v>
      </c>
      <c r="C45">
        <v>2</v>
      </c>
      <c r="D45">
        <v>34</v>
      </c>
      <c r="E45">
        <f t="shared" si="0"/>
        <v>36</v>
      </c>
      <c r="H45" t="s">
        <v>28</v>
      </c>
      <c r="I45">
        <v>3</v>
      </c>
      <c r="J45">
        <v>16</v>
      </c>
      <c r="K45">
        <f t="shared" si="1"/>
        <v>0.1875</v>
      </c>
      <c r="N45" t="s">
        <v>28</v>
      </c>
      <c r="O45">
        <v>0.1875</v>
      </c>
    </row>
    <row r="46" spans="1:15" x14ac:dyDescent="0.25">
      <c r="B46" t="s">
        <v>7</v>
      </c>
      <c r="C46">
        <v>12</v>
      </c>
      <c r="D46">
        <v>20</v>
      </c>
      <c r="E46">
        <f t="shared" si="0"/>
        <v>32</v>
      </c>
      <c r="G46" t="s">
        <v>59</v>
      </c>
      <c r="H46" t="s">
        <v>27</v>
      </c>
      <c r="I46">
        <v>2</v>
      </c>
      <c r="J46">
        <v>34</v>
      </c>
      <c r="K46">
        <f t="shared" si="1"/>
        <v>5.8823529411764705E-2</v>
      </c>
      <c r="M46" t="s">
        <v>59</v>
      </c>
      <c r="N46" t="s">
        <v>27</v>
      </c>
      <c r="O46">
        <v>5.8823529411764705E-2</v>
      </c>
    </row>
    <row r="47" spans="1:15" x14ac:dyDescent="0.25">
      <c r="B47" t="s">
        <v>25</v>
      </c>
      <c r="C47">
        <v>4</v>
      </c>
      <c r="D47">
        <v>24</v>
      </c>
      <c r="E47">
        <f t="shared" si="0"/>
        <v>28</v>
      </c>
      <c r="H47" t="s">
        <v>7</v>
      </c>
      <c r="I47">
        <v>12</v>
      </c>
      <c r="J47">
        <v>20</v>
      </c>
      <c r="K47">
        <f t="shared" si="1"/>
        <v>0.6</v>
      </c>
      <c r="N47" t="s">
        <v>7</v>
      </c>
      <c r="O47">
        <v>0.6</v>
      </c>
    </row>
    <row r="48" spans="1:15" x14ac:dyDescent="0.25">
      <c r="B48" t="s">
        <v>21</v>
      </c>
      <c r="C48">
        <v>2</v>
      </c>
      <c r="D48">
        <v>17</v>
      </c>
      <c r="E48">
        <f t="shared" si="0"/>
        <v>19</v>
      </c>
      <c r="H48" t="s">
        <v>25</v>
      </c>
      <c r="I48">
        <v>4</v>
      </c>
      <c r="J48">
        <v>24</v>
      </c>
      <c r="K48">
        <f t="shared" si="1"/>
        <v>0.16666666666666666</v>
      </c>
      <c r="N48" t="s">
        <v>25</v>
      </c>
      <c r="O48">
        <v>0.16666666666666666</v>
      </c>
    </row>
    <row r="49" spans="1:15" x14ac:dyDescent="0.25">
      <c r="B49" t="s">
        <v>35</v>
      </c>
      <c r="C49">
        <v>6</v>
      </c>
      <c r="D49">
        <v>13</v>
      </c>
      <c r="E49">
        <f t="shared" si="0"/>
        <v>19</v>
      </c>
      <c r="H49" t="s">
        <v>21</v>
      </c>
      <c r="I49">
        <v>2</v>
      </c>
      <c r="J49">
        <v>17</v>
      </c>
      <c r="K49">
        <f t="shared" si="1"/>
        <v>0.11764705882352941</v>
      </c>
      <c r="N49" t="s">
        <v>21</v>
      </c>
      <c r="O49">
        <v>0.11764705882352941</v>
      </c>
    </row>
    <row r="50" spans="1:15" x14ac:dyDescent="0.25">
      <c r="B50" t="s">
        <v>32</v>
      </c>
      <c r="C50">
        <v>4</v>
      </c>
      <c r="D50">
        <v>9</v>
      </c>
      <c r="E50">
        <f t="shared" si="0"/>
        <v>13</v>
      </c>
      <c r="H50" t="s">
        <v>35</v>
      </c>
      <c r="I50">
        <v>6</v>
      </c>
      <c r="J50">
        <v>13</v>
      </c>
      <c r="K50">
        <f t="shared" si="1"/>
        <v>0.46153846153846156</v>
      </c>
      <c r="N50" t="s">
        <v>35</v>
      </c>
      <c r="O50">
        <v>0.46153846153846156</v>
      </c>
    </row>
    <row r="51" spans="1:15" x14ac:dyDescent="0.25">
      <c r="B51" t="s">
        <v>36</v>
      </c>
      <c r="C51">
        <v>3</v>
      </c>
      <c r="D51">
        <v>10</v>
      </c>
      <c r="E51">
        <f t="shared" si="0"/>
        <v>13</v>
      </c>
      <c r="H51" t="s">
        <v>32</v>
      </c>
      <c r="I51">
        <v>4</v>
      </c>
      <c r="J51">
        <v>9</v>
      </c>
      <c r="K51">
        <f t="shared" si="1"/>
        <v>0.44444444444444442</v>
      </c>
      <c r="N51" t="s">
        <v>32</v>
      </c>
      <c r="O51">
        <v>0.44444444444444442</v>
      </c>
    </row>
    <row r="52" spans="1:15" x14ac:dyDescent="0.25">
      <c r="B52" t="s">
        <v>37</v>
      </c>
      <c r="C52">
        <v>1</v>
      </c>
      <c r="D52">
        <v>9</v>
      </c>
      <c r="E52">
        <f t="shared" si="0"/>
        <v>10</v>
      </c>
      <c r="H52" t="s">
        <v>36</v>
      </c>
      <c r="I52">
        <v>3</v>
      </c>
      <c r="J52">
        <v>10</v>
      </c>
      <c r="K52">
        <f t="shared" si="1"/>
        <v>0.3</v>
      </c>
      <c r="N52" t="s">
        <v>36</v>
      </c>
      <c r="O52">
        <v>0.3</v>
      </c>
    </row>
    <row r="53" spans="1:15" x14ac:dyDescent="0.25">
      <c r="B53" t="s">
        <v>33</v>
      </c>
      <c r="C53">
        <v>5</v>
      </c>
      <c r="D53">
        <v>4</v>
      </c>
      <c r="E53">
        <f t="shared" si="0"/>
        <v>9</v>
      </c>
      <c r="H53" t="s">
        <v>37</v>
      </c>
      <c r="I53">
        <v>1</v>
      </c>
      <c r="J53">
        <v>9</v>
      </c>
      <c r="K53">
        <f t="shared" si="1"/>
        <v>0.1111111111111111</v>
      </c>
      <c r="N53" t="s">
        <v>37</v>
      </c>
      <c r="O53">
        <v>0.1111111111111111</v>
      </c>
    </row>
    <row r="54" spans="1:15" x14ac:dyDescent="0.25">
      <c r="B54" t="s">
        <v>38</v>
      </c>
      <c r="C54">
        <v>0</v>
      </c>
      <c r="D54">
        <v>8</v>
      </c>
      <c r="E54">
        <f t="shared" si="0"/>
        <v>8</v>
      </c>
      <c r="H54" t="s">
        <v>33</v>
      </c>
      <c r="I54">
        <v>5</v>
      </c>
      <c r="J54">
        <v>4</v>
      </c>
      <c r="K54">
        <f t="shared" si="1"/>
        <v>1.25</v>
      </c>
      <c r="N54" t="s">
        <v>33</v>
      </c>
      <c r="O54">
        <v>1.25</v>
      </c>
    </row>
    <row r="55" spans="1:15" x14ac:dyDescent="0.25">
      <c r="A55" t="s">
        <v>60</v>
      </c>
      <c r="B55" t="s">
        <v>39</v>
      </c>
      <c r="C55">
        <v>9</v>
      </c>
      <c r="D55">
        <v>53</v>
      </c>
      <c r="E55">
        <f t="shared" si="0"/>
        <v>62</v>
      </c>
      <c r="H55" t="s">
        <v>38</v>
      </c>
      <c r="I55">
        <v>0</v>
      </c>
      <c r="J55">
        <v>8</v>
      </c>
      <c r="K55">
        <f t="shared" si="1"/>
        <v>0</v>
      </c>
      <c r="N55" t="s">
        <v>38</v>
      </c>
      <c r="O55">
        <v>0</v>
      </c>
    </row>
    <row r="56" spans="1:15" x14ac:dyDescent="0.25">
      <c r="B56" t="s">
        <v>40</v>
      </c>
      <c r="C56">
        <v>16</v>
      </c>
      <c r="D56">
        <v>43</v>
      </c>
      <c r="E56">
        <f t="shared" si="0"/>
        <v>59</v>
      </c>
      <c r="G56" t="s">
        <v>60</v>
      </c>
      <c r="H56" t="s">
        <v>39</v>
      </c>
      <c r="I56">
        <v>9</v>
      </c>
      <c r="J56">
        <v>53</v>
      </c>
      <c r="K56">
        <f t="shared" si="1"/>
        <v>0.16981132075471697</v>
      </c>
      <c r="M56" t="s">
        <v>60</v>
      </c>
      <c r="N56" t="s">
        <v>39</v>
      </c>
      <c r="O56">
        <v>0.16981132075471697</v>
      </c>
    </row>
    <row r="57" spans="1:15" x14ac:dyDescent="0.25">
      <c r="B57" t="s">
        <v>37</v>
      </c>
      <c r="C57">
        <v>23</v>
      </c>
      <c r="D57">
        <v>13</v>
      </c>
      <c r="E57">
        <f t="shared" si="0"/>
        <v>36</v>
      </c>
      <c r="H57" t="s">
        <v>40</v>
      </c>
      <c r="I57">
        <v>16</v>
      </c>
      <c r="J57">
        <v>43</v>
      </c>
      <c r="K57">
        <f t="shared" si="1"/>
        <v>0.37209302325581395</v>
      </c>
      <c r="N57" t="s">
        <v>40</v>
      </c>
      <c r="O57">
        <v>0.37209302325581395</v>
      </c>
    </row>
    <row r="58" spans="1:15" x14ac:dyDescent="0.25">
      <c r="B58" t="s">
        <v>41</v>
      </c>
      <c r="C58">
        <v>1</v>
      </c>
      <c r="D58">
        <v>17</v>
      </c>
      <c r="E58">
        <f t="shared" ref="E58:E73" si="2">SUM(C58:D58)</f>
        <v>18</v>
      </c>
      <c r="H58" t="s">
        <v>37</v>
      </c>
      <c r="I58">
        <v>23</v>
      </c>
      <c r="J58">
        <v>13</v>
      </c>
      <c r="K58">
        <f t="shared" si="1"/>
        <v>1.7692307692307692</v>
      </c>
      <c r="N58" t="s">
        <v>37</v>
      </c>
      <c r="O58">
        <v>1.7692307692307692</v>
      </c>
    </row>
    <row r="59" spans="1:15" x14ac:dyDescent="0.25">
      <c r="B59" t="s">
        <v>42</v>
      </c>
      <c r="C59">
        <v>5</v>
      </c>
      <c r="D59">
        <v>11</v>
      </c>
      <c r="E59">
        <f t="shared" si="2"/>
        <v>16</v>
      </c>
      <c r="H59" t="s">
        <v>41</v>
      </c>
      <c r="I59">
        <v>1</v>
      </c>
      <c r="J59">
        <v>17</v>
      </c>
      <c r="K59">
        <f t="shared" si="1"/>
        <v>5.8823529411764705E-2</v>
      </c>
      <c r="N59" t="s">
        <v>41</v>
      </c>
      <c r="O59">
        <v>5.8823529411764705E-2</v>
      </c>
    </row>
    <row r="60" spans="1:15" x14ac:dyDescent="0.25">
      <c r="B60" t="s">
        <v>43</v>
      </c>
      <c r="C60">
        <v>4</v>
      </c>
      <c r="D60">
        <v>3</v>
      </c>
      <c r="E60">
        <f t="shared" si="2"/>
        <v>7</v>
      </c>
      <c r="H60" t="s">
        <v>42</v>
      </c>
      <c r="I60">
        <v>5</v>
      </c>
      <c r="J60">
        <v>11</v>
      </c>
      <c r="K60">
        <f t="shared" si="1"/>
        <v>0.45454545454545453</v>
      </c>
      <c r="N60" t="s">
        <v>42</v>
      </c>
      <c r="O60">
        <v>0.45454545454545453</v>
      </c>
    </row>
    <row r="61" spans="1:15" x14ac:dyDescent="0.25">
      <c r="B61" t="s">
        <v>44</v>
      </c>
      <c r="C61">
        <v>0</v>
      </c>
      <c r="D61">
        <v>6</v>
      </c>
      <c r="E61">
        <f t="shared" si="2"/>
        <v>6</v>
      </c>
      <c r="H61" t="s">
        <v>43</v>
      </c>
      <c r="I61">
        <v>4</v>
      </c>
      <c r="J61">
        <v>3</v>
      </c>
      <c r="K61">
        <f t="shared" si="1"/>
        <v>1.3333333333333333</v>
      </c>
      <c r="N61" t="s">
        <v>43</v>
      </c>
      <c r="O61">
        <v>1.3333333333333333</v>
      </c>
    </row>
    <row r="62" spans="1:15" x14ac:dyDescent="0.25">
      <c r="B62" t="s">
        <v>45</v>
      </c>
      <c r="C62">
        <v>0</v>
      </c>
      <c r="D62">
        <v>6</v>
      </c>
      <c r="E62">
        <f t="shared" si="2"/>
        <v>6</v>
      </c>
      <c r="H62" t="s">
        <v>44</v>
      </c>
      <c r="I62">
        <v>0</v>
      </c>
      <c r="J62">
        <v>6</v>
      </c>
      <c r="K62">
        <f t="shared" si="1"/>
        <v>0</v>
      </c>
      <c r="N62" t="s">
        <v>44</v>
      </c>
      <c r="O62">
        <v>0</v>
      </c>
    </row>
    <row r="63" spans="1:15" x14ac:dyDescent="0.25">
      <c r="A63" t="s">
        <v>61</v>
      </c>
      <c r="B63" t="s">
        <v>48</v>
      </c>
      <c r="C63">
        <v>5</v>
      </c>
      <c r="D63">
        <v>16</v>
      </c>
      <c r="E63">
        <f t="shared" si="2"/>
        <v>21</v>
      </c>
      <c r="H63" t="s">
        <v>45</v>
      </c>
      <c r="I63">
        <v>0</v>
      </c>
      <c r="J63">
        <v>6</v>
      </c>
      <c r="K63">
        <f t="shared" si="1"/>
        <v>0</v>
      </c>
      <c r="N63" t="s">
        <v>45</v>
      </c>
      <c r="O63">
        <v>0</v>
      </c>
    </row>
    <row r="64" spans="1:15" x14ac:dyDescent="0.25">
      <c r="B64" t="s">
        <v>49</v>
      </c>
      <c r="C64">
        <v>3</v>
      </c>
      <c r="D64">
        <v>13</v>
      </c>
      <c r="E64">
        <f t="shared" si="2"/>
        <v>16</v>
      </c>
      <c r="G64" t="s">
        <v>61</v>
      </c>
      <c r="H64" t="s">
        <v>48</v>
      </c>
      <c r="I64">
        <v>5</v>
      </c>
      <c r="J64">
        <v>16</v>
      </c>
      <c r="K64">
        <f t="shared" si="1"/>
        <v>0.3125</v>
      </c>
      <c r="M64" t="s">
        <v>61</v>
      </c>
      <c r="N64" t="s">
        <v>48</v>
      </c>
      <c r="O64">
        <v>0.3125</v>
      </c>
    </row>
    <row r="65" spans="1:15" x14ac:dyDescent="0.25">
      <c r="B65" t="s">
        <v>14</v>
      </c>
      <c r="C65">
        <v>2</v>
      </c>
      <c r="D65">
        <v>9</v>
      </c>
      <c r="E65">
        <f t="shared" si="2"/>
        <v>11</v>
      </c>
      <c r="H65" t="s">
        <v>49</v>
      </c>
      <c r="I65">
        <v>3</v>
      </c>
      <c r="J65">
        <v>13</v>
      </c>
      <c r="K65">
        <f t="shared" si="1"/>
        <v>0.23076923076923078</v>
      </c>
      <c r="N65" t="s">
        <v>49</v>
      </c>
      <c r="O65">
        <v>0.23076923076923078</v>
      </c>
    </row>
    <row r="66" spans="1:15" x14ac:dyDescent="0.25">
      <c r="B66" t="s">
        <v>50</v>
      </c>
      <c r="C66">
        <v>4</v>
      </c>
      <c r="D66">
        <v>5</v>
      </c>
      <c r="E66">
        <f t="shared" si="2"/>
        <v>9</v>
      </c>
      <c r="H66" t="s">
        <v>14</v>
      </c>
      <c r="I66">
        <v>2</v>
      </c>
      <c r="J66">
        <v>9</v>
      </c>
      <c r="K66">
        <f t="shared" si="1"/>
        <v>0.22222222222222221</v>
      </c>
      <c r="N66" t="s">
        <v>14</v>
      </c>
      <c r="O66">
        <v>0.22222222222222221</v>
      </c>
    </row>
    <row r="67" spans="1:15" x14ac:dyDescent="0.25">
      <c r="B67" t="s">
        <v>51</v>
      </c>
      <c r="C67">
        <v>2</v>
      </c>
      <c r="D67">
        <v>6</v>
      </c>
      <c r="E67">
        <f t="shared" si="2"/>
        <v>8</v>
      </c>
      <c r="H67" t="s">
        <v>50</v>
      </c>
      <c r="I67">
        <v>4</v>
      </c>
      <c r="J67">
        <v>5</v>
      </c>
      <c r="K67">
        <f t="shared" si="1"/>
        <v>0.8</v>
      </c>
      <c r="N67" t="s">
        <v>50</v>
      </c>
      <c r="O67">
        <v>0.8</v>
      </c>
    </row>
    <row r="68" spans="1:15" x14ac:dyDescent="0.25">
      <c r="B68" t="s">
        <v>52</v>
      </c>
      <c r="C68">
        <v>4</v>
      </c>
      <c r="D68">
        <v>4</v>
      </c>
      <c r="E68">
        <f t="shared" si="2"/>
        <v>8</v>
      </c>
      <c r="H68" t="s">
        <v>51</v>
      </c>
      <c r="I68">
        <v>2</v>
      </c>
      <c r="J68">
        <v>6</v>
      </c>
      <c r="K68">
        <f t="shared" ref="K68:K74" si="3">I68/J68</f>
        <v>0.33333333333333331</v>
      </c>
      <c r="N68" t="s">
        <v>51</v>
      </c>
      <c r="O68">
        <v>0.33333333333333331</v>
      </c>
    </row>
    <row r="69" spans="1:15" x14ac:dyDescent="0.25">
      <c r="B69" t="s">
        <v>4</v>
      </c>
      <c r="C69">
        <v>1</v>
      </c>
      <c r="D69">
        <v>7</v>
      </c>
      <c r="E69">
        <f t="shared" si="2"/>
        <v>8</v>
      </c>
      <c r="H69" t="s">
        <v>52</v>
      </c>
      <c r="I69">
        <v>4</v>
      </c>
      <c r="J69">
        <v>4</v>
      </c>
      <c r="K69">
        <f t="shared" si="3"/>
        <v>1</v>
      </c>
      <c r="N69" t="s">
        <v>52</v>
      </c>
      <c r="O69">
        <v>1</v>
      </c>
    </row>
    <row r="70" spans="1:15" x14ac:dyDescent="0.25">
      <c r="B70" t="s">
        <v>8</v>
      </c>
      <c r="C70">
        <v>6</v>
      </c>
      <c r="D70">
        <v>2</v>
      </c>
      <c r="E70">
        <f t="shared" si="2"/>
        <v>8</v>
      </c>
      <c r="H70" t="s">
        <v>4</v>
      </c>
      <c r="I70">
        <v>1</v>
      </c>
      <c r="J70">
        <v>7</v>
      </c>
      <c r="K70">
        <f t="shared" si="3"/>
        <v>0.14285714285714285</v>
      </c>
      <c r="N70" t="s">
        <v>4</v>
      </c>
      <c r="O70">
        <v>0.14285714285714285</v>
      </c>
    </row>
    <row r="71" spans="1:15" x14ac:dyDescent="0.25">
      <c r="B71" t="s">
        <v>10</v>
      </c>
      <c r="C71">
        <v>5</v>
      </c>
      <c r="D71">
        <v>2</v>
      </c>
      <c r="E71">
        <f t="shared" si="2"/>
        <v>7</v>
      </c>
      <c r="H71" t="s">
        <v>8</v>
      </c>
      <c r="I71">
        <v>6</v>
      </c>
      <c r="J71">
        <v>2</v>
      </c>
      <c r="K71">
        <f t="shared" si="3"/>
        <v>3</v>
      </c>
      <c r="N71" t="s">
        <v>8</v>
      </c>
      <c r="O71">
        <v>3</v>
      </c>
    </row>
    <row r="72" spans="1:15" x14ac:dyDescent="0.25">
      <c r="B72" t="s">
        <v>2</v>
      </c>
      <c r="C72">
        <v>2</v>
      </c>
      <c r="D72">
        <v>5</v>
      </c>
      <c r="E72">
        <f t="shared" si="2"/>
        <v>7</v>
      </c>
      <c r="H72" t="s">
        <v>10</v>
      </c>
      <c r="I72">
        <v>5</v>
      </c>
      <c r="J72">
        <v>2</v>
      </c>
      <c r="K72">
        <f t="shared" si="3"/>
        <v>2.5</v>
      </c>
      <c r="N72" t="s">
        <v>10</v>
      </c>
      <c r="O72">
        <v>2.5</v>
      </c>
    </row>
    <row r="73" spans="1:15" x14ac:dyDescent="0.25">
      <c r="A73" t="s">
        <v>62</v>
      </c>
      <c r="B73" t="s">
        <v>1</v>
      </c>
      <c r="C73">
        <v>35</v>
      </c>
      <c r="D73">
        <v>143</v>
      </c>
      <c r="E73">
        <f t="shared" si="2"/>
        <v>178</v>
      </c>
      <c r="H73" t="s">
        <v>2</v>
      </c>
      <c r="I73">
        <v>2</v>
      </c>
      <c r="J73">
        <v>5</v>
      </c>
      <c r="K73">
        <f t="shared" si="3"/>
        <v>0.4</v>
      </c>
      <c r="N73" t="s">
        <v>2</v>
      </c>
      <c r="O73">
        <v>0.4</v>
      </c>
    </row>
    <row r="74" spans="1:15" x14ac:dyDescent="0.25">
      <c r="G74" t="s">
        <v>62</v>
      </c>
      <c r="H74" t="s">
        <v>1</v>
      </c>
      <c r="I74">
        <v>35</v>
      </c>
      <c r="J74">
        <v>143</v>
      </c>
      <c r="K74">
        <f t="shared" si="3"/>
        <v>0.24475524475524477</v>
      </c>
      <c r="M74" t="s">
        <v>62</v>
      </c>
      <c r="N74" t="s">
        <v>1</v>
      </c>
      <c r="O74">
        <v>0.24475524475524477</v>
      </c>
    </row>
  </sheetData>
  <autoFilter ref="B1:D74"/>
  <mergeCells count="6">
    <mergeCell ref="M3:M6"/>
    <mergeCell ref="M7:M16"/>
    <mergeCell ref="A2:A5"/>
    <mergeCell ref="A6:A15"/>
    <mergeCell ref="G3:G6"/>
    <mergeCell ref="G7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P46" workbookViewId="0">
      <selection activeCell="X44" sqref="X44"/>
    </sheetView>
  </sheetViews>
  <sheetFormatPr defaultRowHeight="15" x14ac:dyDescent="0.25"/>
  <cols>
    <col min="1" max="1" width="20.42578125" customWidth="1"/>
    <col min="2" max="2" width="24.7109375" customWidth="1"/>
    <col min="14" max="14" width="11.140625" customWidth="1"/>
    <col min="15" max="15" width="49.140625" customWidth="1"/>
    <col min="16" max="17" width="26" customWidth="1"/>
  </cols>
  <sheetData>
    <row r="1" spans="1:22" x14ac:dyDescent="0.25">
      <c r="C1" t="s">
        <v>76</v>
      </c>
      <c r="D1" t="s">
        <v>77</v>
      </c>
      <c r="E1" t="s">
        <v>75</v>
      </c>
      <c r="F1" t="s">
        <v>74</v>
      </c>
      <c r="G1" t="s">
        <v>73</v>
      </c>
      <c r="I1" t="s">
        <v>78</v>
      </c>
    </row>
    <row r="3" spans="1:22" x14ac:dyDescent="0.25">
      <c r="A3" s="6" t="s">
        <v>53</v>
      </c>
      <c r="B3" t="s">
        <v>0</v>
      </c>
      <c r="C3">
        <v>402</v>
      </c>
      <c r="D3">
        <v>2536</v>
      </c>
      <c r="E3">
        <f>C3+D3</f>
        <v>2938</v>
      </c>
      <c r="F3">
        <f>(E3*100)/$E$75</f>
        <v>41.2988473432668</v>
      </c>
      <c r="G3">
        <f>G2+F3</f>
        <v>41.2988473432668</v>
      </c>
      <c r="I3">
        <f>C3/E3</f>
        <v>0.13682777399591559</v>
      </c>
      <c r="O3" t="s">
        <v>59</v>
      </c>
      <c r="P3" t="s">
        <v>7</v>
      </c>
      <c r="Q3" t="str">
        <f>CONCATENATE(P3," ",O3)</f>
        <v>Колодки тормозные дисковые Bosch</v>
      </c>
      <c r="R3">
        <v>12</v>
      </c>
      <c r="S3">
        <v>20</v>
      </c>
      <c r="T3">
        <v>0.375</v>
      </c>
      <c r="V3" t="s">
        <v>59</v>
      </c>
    </row>
    <row r="4" spans="1:22" x14ac:dyDescent="0.25">
      <c r="A4" s="6" t="s">
        <v>54</v>
      </c>
      <c r="B4" t="s">
        <v>4</v>
      </c>
      <c r="C4">
        <v>107</v>
      </c>
      <c r="D4">
        <v>413</v>
      </c>
      <c r="E4">
        <f>C4+D4</f>
        <v>520</v>
      </c>
      <c r="F4">
        <f>(E4*100)/$E$75</f>
        <v>7.309530503233062</v>
      </c>
      <c r="G4">
        <f>G3+F4</f>
        <v>48.608377846499863</v>
      </c>
      <c r="I4">
        <f t="shared" ref="I4:I67" si="0">C4/E4</f>
        <v>0.20576923076923076</v>
      </c>
      <c r="O4" t="s">
        <v>59</v>
      </c>
      <c r="P4" t="s">
        <v>25</v>
      </c>
      <c r="Q4" t="str">
        <f t="shared" ref="Q4:Q43" si="1">CONCATENATE(P4," ",O4)</f>
        <v>Свечи зажигания стандартные Bosch</v>
      </c>
      <c r="R4">
        <v>4</v>
      </c>
      <c r="S4">
        <v>24</v>
      </c>
      <c r="T4">
        <v>0.14285714285714285</v>
      </c>
      <c r="V4" t="s">
        <v>55</v>
      </c>
    </row>
    <row r="5" spans="1:22" x14ac:dyDescent="0.25">
      <c r="A5" t="s">
        <v>56</v>
      </c>
      <c r="B5" t="s">
        <v>4</v>
      </c>
      <c r="C5">
        <v>95</v>
      </c>
      <c r="D5">
        <v>258</v>
      </c>
      <c r="E5">
        <f>C5+D5</f>
        <v>353</v>
      </c>
      <c r="F5">
        <f t="shared" ref="F5:F68" si="2">(E5*100)/$E$75</f>
        <v>4.9620466685409053</v>
      </c>
      <c r="G5">
        <f t="shared" ref="G5:G68" si="3">G4+F5</f>
        <v>53.57042451504077</v>
      </c>
      <c r="I5">
        <f t="shared" si="0"/>
        <v>0.26912181303116145</v>
      </c>
      <c r="O5" t="s">
        <v>59</v>
      </c>
      <c r="P5" s="8" t="s">
        <v>21</v>
      </c>
      <c r="Q5" t="str">
        <f t="shared" si="1"/>
        <v>Диски тормозные Bosch</v>
      </c>
      <c r="R5" s="8">
        <v>2</v>
      </c>
      <c r="S5" s="8">
        <v>17</v>
      </c>
      <c r="T5" s="8">
        <v>0.10526315789473684</v>
      </c>
      <c r="V5" t="s">
        <v>58</v>
      </c>
    </row>
    <row r="6" spans="1:22" x14ac:dyDescent="0.25">
      <c r="A6" t="s">
        <v>55</v>
      </c>
      <c r="B6" t="s">
        <v>8</v>
      </c>
      <c r="C6">
        <v>97</v>
      </c>
      <c r="D6">
        <v>130</v>
      </c>
      <c r="E6">
        <f>C6+D6</f>
        <v>227</v>
      </c>
      <c r="F6">
        <f t="shared" si="2"/>
        <v>3.1908912004498173</v>
      </c>
      <c r="G6">
        <f t="shared" si="3"/>
        <v>56.761315715490589</v>
      </c>
      <c r="I6">
        <f t="shared" si="0"/>
        <v>0.42731277533039647</v>
      </c>
      <c r="N6" s="8"/>
      <c r="O6" s="8" t="s">
        <v>59</v>
      </c>
      <c r="P6" t="s">
        <v>27</v>
      </c>
      <c r="Q6" t="str">
        <f t="shared" si="1"/>
        <v>Датчики кислорода (лямбда-зонд) Bosch</v>
      </c>
      <c r="R6">
        <v>2</v>
      </c>
      <c r="S6">
        <v>34</v>
      </c>
      <c r="T6">
        <v>5.5555555555555552E-2</v>
      </c>
      <c r="V6" t="s">
        <v>61</v>
      </c>
    </row>
    <row r="7" spans="1:22" x14ac:dyDescent="0.25">
      <c r="A7" t="s">
        <v>58</v>
      </c>
      <c r="B7" t="s">
        <v>25</v>
      </c>
      <c r="C7">
        <v>73</v>
      </c>
      <c r="D7">
        <v>139</v>
      </c>
      <c r="E7">
        <f>C7+D7</f>
        <v>212</v>
      </c>
      <c r="F7">
        <f t="shared" si="2"/>
        <v>2.980039359010402</v>
      </c>
      <c r="G7">
        <f t="shared" si="3"/>
        <v>59.741355074500994</v>
      </c>
      <c r="I7">
        <f t="shared" si="0"/>
        <v>0.34433962264150941</v>
      </c>
      <c r="O7" t="s">
        <v>55</v>
      </c>
      <c r="P7" t="s">
        <v>8</v>
      </c>
      <c r="Q7" t="str">
        <f t="shared" si="1"/>
        <v>Стойки стабилизатора CTR</v>
      </c>
      <c r="R7">
        <v>97</v>
      </c>
      <c r="S7">
        <v>130</v>
      </c>
      <c r="T7">
        <v>0.42731277533039647</v>
      </c>
      <c r="V7" t="s">
        <v>60</v>
      </c>
    </row>
    <row r="8" spans="1:22" x14ac:dyDescent="0.25">
      <c r="A8" t="s">
        <v>62</v>
      </c>
      <c r="B8" t="s">
        <v>1</v>
      </c>
      <c r="C8">
        <v>35</v>
      </c>
      <c r="D8">
        <v>143</v>
      </c>
      <c r="E8">
        <f>C8+D8</f>
        <v>178</v>
      </c>
      <c r="F8">
        <f t="shared" si="2"/>
        <v>2.5021085184143943</v>
      </c>
      <c r="G8">
        <f t="shared" si="3"/>
        <v>62.24346359291539</v>
      </c>
      <c r="I8">
        <f t="shared" si="0"/>
        <v>0.19662921348314608</v>
      </c>
      <c r="O8" t="s">
        <v>55</v>
      </c>
      <c r="P8" t="s">
        <v>4</v>
      </c>
      <c r="Q8" t="str">
        <f t="shared" si="1"/>
        <v>Сайлентблоки CTR</v>
      </c>
      <c r="R8">
        <v>31</v>
      </c>
      <c r="S8">
        <v>52</v>
      </c>
      <c r="T8">
        <v>0.37349397590361444</v>
      </c>
      <c r="V8" s="6" t="s">
        <v>53</v>
      </c>
    </row>
    <row r="9" spans="1:22" x14ac:dyDescent="0.25">
      <c r="A9" s="6" t="s">
        <v>54</v>
      </c>
      <c r="B9" t="s">
        <v>0</v>
      </c>
      <c r="C9">
        <v>27</v>
      </c>
      <c r="D9">
        <v>145</v>
      </c>
      <c r="E9">
        <f>C9+D9</f>
        <v>172</v>
      </c>
      <c r="F9">
        <f t="shared" si="2"/>
        <v>2.4177677818386281</v>
      </c>
      <c r="G9">
        <f t="shared" si="3"/>
        <v>64.661231374754024</v>
      </c>
      <c r="I9">
        <f t="shared" si="0"/>
        <v>0.15697674418604651</v>
      </c>
      <c r="O9" t="s">
        <v>55</v>
      </c>
      <c r="P9" t="s">
        <v>11</v>
      </c>
      <c r="Q9" t="str">
        <f t="shared" si="1"/>
        <v>Наконечники рулевые CTR</v>
      </c>
      <c r="R9">
        <v>33</v>
      </c>
      <c r="S9">
        <v>70</v>
      </c>
      <c r="T9">
        <v>0.32038834951456313</v>
      </c>
      <c r="V9" s="6" t="s">
        <v>54</v>
      </c>
    </row>
    <row r="10" spans="1:22" x14ac:dyDescent="0.25">
      <c r="A10" t="s">
        <v>55</v>
      </c>
      <c r="B10" t="s">
        <v>5</v>
      </c>
      <c r="C10">
        <v>32</v>
      </c>
      <c r="D10">
        <v>119</v>
      </c>
      <c r="E10">
        <f>C10+D10</f>
        <v>151</v>
      </c>
      <c r="F10">
        <f t="shared" si="2"/>
        <v>2.1225752038234469</v>
      </c>
      <c r="G10">
        <f t="shared" si="3"/>
        <v>66.783806578577469</v>
      </c>
      <c r="I10">
        <f t="shared" si="0"/>
        <v>0.2119205298013245</v>
      </c>
      <c r="O10" t="s">
        <v>55</v>
      </c>
      <c r="P10" t="s">
        <v>13</v>
      </c>
      <c r="Q10" t="str">
        <f t="shared" si="1"/>
        <v>Тяги рулевые CTR</v>
      </c>
      <c r="R10">
        <v>20</v>
      </c>
      <c r="S10">
        <v>61</v>
      </c>
      <c r="T10">
        <v>0.24691358024691357</v>
      </c>
      <c r="V10" t="s">
        <v>62</v>
      </c>
    </row>
    <row r="11" spans="1:22" x14ac:dyDescent="0.25">
      <c r="A11" s="6" t="s">
        <v>54</v>
      </c>
      <c r="B11" t="s">
        <v>5</v>
      </c>
      <c r="C11">
        <v>26</v>
      </c>
      <c r="D11">
        <v>92</v>
      </c>
      <c r="E11">
        <f>C11+D11</f>
        <v>118</v>
      </c>
      <c r="F11">
        <f t="shared" si="2"/>
        <v>1.6587011526567332</v>
      </c>
      <c r="G11">
        <f t="shared" si="3"/>
        <v>68.442507731234201</v>
      </c>
      <c r="I11">
        <f t="shared" si="0"/>
        <v>0.22033898305084745</v>
      </c>
      <c r="O11" t="s">
        <v>55</v>
      </c>
      <c r="P11" t="s">
        <v>14</v>
      </c>
      <c r="Q11" t="str">
        <f t="shared" si="1"/>
        <v>Рычаги CTR</v>
      </c>
      <c r="R11">
        <v>13</v>
      </c>
      <c r="S11">
        <v>41</v>
      </c>
      <c r="T11">
        <v>0.24074074074074073</v>
      </c>
      <c r="V11" t="s">
        <v>56</v>
      </c>
    </row>
    <row r="12" spans="1:22" x14ac:dyDescent="0.25">
      <c r="A12" s="6" t="s">
        <v>54</v>
      </c>
      <c r="B12" t="s">
        <v>6</v>
      </c>
      <c r="C12">
        <v>42</v>
      </c>
      <c r="D12">
        <v>75</v>
      </c>
      <c r="E12">
        <f>C12+D12</f>
        <v>117</v>
      </c>
      <c r="F12">
        <f t="shared" si="2"/>
        <v>1.6446443632274388</v>
      </c>
      <c r="G12">
        <f t="shared" si="3"/>
        <v>70.087152094461644</v>
      </c>
      <c r="I12">
        <f t="shared" si="0"/>
        <v>0.35897435897435898</v>
      </c>
      <c r="O12" t="s">
        <v>55</v>
      </c>
      <c r="P12" t="s">
        <v>10</v>
      </c>
      <c r="Q12" t="str">
        <f t="shared" si="1"/>
        <v>Втулки CTR</v>
      </c>
      <c r="R12">
        <v>12</v>
      </c>
      <c r="S12">
        <v>38</v>
      </c>
      <c r="T12">
        <v>0.24</v>
      </c>
      <c r="V12" t="s">
        <v>57</v>
      </c>
    </row>
    <row r="13" spans="1:22" x14ac:dyDescent="0.25">
      <c r="A13" t="s">
        <v>57</v>
      </c>
      <c r="B13" t="s">
        <v>21</v>
      </c>
      <c r="C13">
        <v>24</v>
      </c>
      <c r="D13">
        <v>89</v>
      </c>
      <c r="E13">
        <f>C13+D13</f>
        <v>113</v>
      </c>
      <c r="F13">
        <f t="shared" si="2"/>
        <v>1.5884172055102614</v>
      </c>
      <c r="G13">
        <f t="shared" si="3"/>
        <v>71.675569299971912</v>
      </c>
      <c r="I13">
        <f t="shared" si="0"/>
        <v>0.21238938053097345</v>
      </c>
      <c r="O13" t="s">
        <v>55</v>
      </c>
      <c r="P13" t="s">
        <v>5</v>
      </c>
      <c r="Q13" t="str">
        <f t="shared" si="1"/>
        <v>Опоры шаровые CTR</v>
      </c>
      <c r="R13">
        <v>32</v>
      </c>
      <c r="S13">
        <v>119</v>
      </c>
      <c r="T13">
        <v>0.2119205298013245</v>
      </c>
    </row>
    <row r="14" spans="1:22" x14ac:dyDescent="0.25">
      <c r="A14" s="6" t="s">
        <v>54</v>
      </c>
      <c r="B14" t="s">
        <v>7</v>
      </c>
      <c r="C14">
        <v>23</v>
      </c>
      <c r="D14">
        <v>85</v>
      </c>
      <c r="E14">
        <f>C14+D14</f>
        <v>108</v>
      </c>
      <c r="F14">
        <f t="shared" si="2"/>
        <v>1.5181332583637897</v>
      </c>
      <c r="G14">
        <f t="shared" si="3"/>
        <v>73.193702558335701</v>
      </c>
      <c r="I14">
        <f t="shared" si="0"/>
        <v>0.21296296296296297</v>
      </c>
      <c r="O14" t="s">
        <v>58</v>
      </c>
      <c r="P14" t="s">
        <v>25</v>
      </c>
      <c r="Q14" t="str">
        <f t="shared" si="1"/>
        <v>Свечи зажигания стандартные Denso</v>
      </c>
      <c r="R14">
        <v>73</v>
      </c>
      <c r="S14">
        <v>139</v>
      </c>
      <c r="T14">
        <v>0.34433962264150941</v>
      </c>
    </row>
    <row r="15" spans="1:22" x14ac:dyDescent="0.25">
      <c r="A15" t="s">
        <v>55</v>
      </c>
      <c r="B15" t="s">
        <v>11</v>
      </c>
      <c r="C15">
        <v>33</v>
      </c>
      <c r="D15">
        <v>70</v>
      </c>
      <c r="E15">
        <f>C15+D15</f>
        <v>103</v>
      </c>
      <c r="F15">
        <f t="shared" si="2"/>
        <v>1.4478493112173179</v>
      </c>
      <c r="G15">
        <f t="shared" si="3"/>
        <v>74.641551869553012</v>
      </c>
      <c r="I15">
        <f t="shared" si="0"/>
        <v>0.32038834951456313</v>
      </c>
      <c r="O15" t="s">
        <v>58</v>
      </c>
      <c r="P15" t="s">
        <v>27</v>
      </c>
      <c r="Q15" t="str">
        <f t="shared" si="1"/>
        <v>Датчики кислорода (лямбда-зонд) Denso</v>
      </c>
      <c r="R15">
        <v>7</v>
      </c>
      <c r="S15">
        <v>21</v>
      </c>
      <c r="T15">
        <v>0.25</v>
      </c>
    </row>
    <row r="16" spans="1:22" x14ac:dyDescent="0.25">
      <c r="A16" t="s">
        <v>57</v>
      </c>
      <c r="B16" t="s">
        <v>7</v>
      </c>
      <c r="C16">
        <v>24</v>
      </c>
      <c r="D16">
        <v>75</v>
      </c>
      <c r="E16">
        <f>C16+D16</f>
        <v>99</v>
      </c>
      <c r="F16">
        <f t="shared" si="2"/>
        <v>1.3916221535001405</v>
      </c>
      <c r="G16">
        <f t="shared" si="3"/>
        <v>76.033174023053149</v>
      </c>
      <c r="I16">
        <f t="shared" si="0"/>
        <v>0.24242424242424243</v>
      </c>
      <c r="O16" t="s">
        <v>58</v>
      </c>
      <c r="P16" t="s">
        <v>26</v>
      </c>
      <c r="Q16" t="str">
        <f t="shared" si="1"/>
        <v>Свечи зажигания платина / иридий Denso</v>
      </c>
      <c r="R16">
        <v>11</v>
      </c>
      <c r="S16">
        <v>38</v>
      </c>
      <c r="T16">
        <v>0.22448979591836735</v>
      </c>
    </row>
    <row r="17" spans="1:20" x14ac:dyDescent="0.25">
      <c r="A17" s="6" t="s">
        <v>54</v>
      </c>
      <c r="B17" t="s">
        <v>8</v>
      </c>
      <c r="C17">
        <v>27</v>
      </c>
      <c r="D17">
        <v>64</v>
      </c>
      <c r="E17">
        <f>C17+D17</f>
        <v>91</v>
      </c>
      <c r="F17">
        <f t="shared" si="2"/>
        <v>1.2791678380657858</v>
      </c>
      <c r="G17">
        <f t="shared" si="3"/>
        <v>77.312341861118938</v>
      </c>
      <c r="I17">
        <f t="shared" si="0"/>
        <v>0.2967032967032967</v>
      </c>
      <c r="O17" t="s">
        <v>58</v>
      </c>
      <c r="P17" t="s">
        <v>28</v>
      </c>
      <c r="Q17" t="str">
        <f t="shared" si="1"/>
        <v>Щетки стеклоочистителя бескаркасные Denso</v>
      </c>
      <c r="R17">
        <v>3</v>
      </c>
      <c r="S17">
        <v>16</v>
      </c>
      <c r="T17">
        <v>0.15789473684210525</v>
      </c>
    </row>
    <row r="18" spans="1:20" x14ac:dyDescent="0.25">
      <c r="A18" s="6" t="s">
        <v>54</v>
      </c>
      <c r="B18" t="s">
        <v>9</v>
      </c>
      <c r="C18">
        <v>45</v>
      </c>
      <c r="D18">
        <v>46</v>
      </c>
      <c r="E18">
        <f>C18+D18</f>
        <v>91</v>
      </c>
      <c r="F18">
        <f t="shared" si="2"/>
        <v>1.2791678380657858</v>
      </c>
      <c r="G18">
        <f t="shared" si="3"/>
        <v>78.591509699184726</v>
      </c>
      <c r="I18">
        <f t="shared" si="0"/>
        <v>0.49450549450549453</v>
      </c>
      <c r="O18" t="s">
        <v>61</v>
      </c>
      <c r="P18" t="s">
        <v>48</v>
      </c>
      <c r="Q18" t="str">
        <f t="shared" si="1"/>
        <v>Масла (остальное) Febi</v>
      </c>
      <c r="R18">
        <v>5</v>
      </c>
      <c r="S18">
        <v>16</v>
      </c>
      <c r="T18">
        <v>0.23809523809523808</v>
      </c>
    </row>
    <row r="19" spans="1:20" x14ac:dyDescent="0.25">
      <c r="A19" s="6" t="s">
        <v>53</v>
      </c>
      <c r="B19" t="s">
        <v>1</v>
      </c>
      <c r="C19">
        <v>11</v>
      </c>
      <c r="D19">
        <v>76</v>
      </c>
      <c r="E19">
        <f>C19+D19</f>
        <v>87</v>
      </c>
      <c r="F19">
        <f t="shared" si="2"/>
        <v>1.2229406803486085</v>
      </c>
      <c r="G19">
        <f t="shared" si="3"/>
        <v>79.814450379533341</v>
      </c>
      <c r="I19">
        <f t="shared" si="0"/>
        <v>0.12643678160919541</v>
      </c>
      <c r="O19" t="s">
        <v>60</v>
      </c>
      <c r="P19" t="s">
        <v>37</v>
      </c>
      <c r="Q19" t="str">
        <f t="shared" si="1"/>
        <v>Ремни поликлиновые Gates</v>
      </c>
      <c r="R19">
        <v>23</v>
      </c>
      <c r="S19">
        <v>13</v>
      </c>
      <c r="T19">
        <v>0.63888888888888884</v>
      </c>
    </row>
    <row r="20" spans="1:20" x14ac:dyDescent="0.25">
      <c r="A20" t="s">
        <v>55</v>
      </c>
      <c r="B20" t="s">
        <v>4</v>
      </c>
      <c r="C20">
        <v>31</v>
      </c>
      <c r="D20">
        <v>52</v>
      </c>
      <c r="E20">
        <f>C20+D20</f>
        <v>83</v>
      </c>
      <c r="F20">
        <f t="shared" si="2"/>
        <v>1.1667135226314309</v>
      </c>
      <c r="G20">
        <f t="shared" si="3"/>
        <v>80.981163902164766</v>
      </c>
      <c r="I20">
        <f t="shared" si="0"/>
        <v>0.37349397590361444</v>
      </c>
      <c r="O20" t="s">
        <v>60</v>
      </c>
      <c r="P20" t="s">
        <v>40</v>
      </c>
      <c r="Q20" t="str">
        <f t="shared" si="1"/>
        <v>Ремень ГРМ Gates</v>
      </c>
      <c r="R20">
        <v>16</v>
      </c>
      <c r="S20">
        <v>43</v>
      </c>
      <c r="T20">
        <v>0.2711864406779661</v>
      </c>
    </row>
    <row r="21" spans="1:20" x14ac:dyDescent="0.25">
      <c r="A21" t="s">
        <v>55</v>
      </c>
      <c r="B21" t="s">
        <v>13</v>
      </c>
      <c r="C21">
        <v>20</v>
      </c>
      <c r="D21">
        <v>61</v>
      </c>
      <c r="E21">
        <f>C21+D21</f>
        <v>81</v>
      </c>
      <c r="F21">
        <f t="shared" si="2"/>
        <v>1.1385999437728422</v>
      </c>
      <c r="G21">
        <f t="shared" si="3"/>
        <v>82.119763845937612</v>
      </c>
      <c r="I21">
        <f t="shared" si="0"/>
        <v>0.24691358024691357</v>
      </c>
      <c r="O21" t="s">
        <v>60</v>
      </c>
      <c r="P21" t="s">
        <v>39</v>
      </c>
      <c r="Q21" t="str">
        <f t="shared" si="1"/>
        <v>Комплект ремня ГРМ Gates</v>
      </c>
      <c r="R21">
        <v>9</v>
      </c>
      <c r="S21">
        <v>53</v>
      </c>
      <c r="T21">
        <v>0.14516129032258066</v>
      </c>
    </row>
    <row r="22" spans="1:20" x14ac:dyDescent="0.25">
      <c r="A22" s="6" t="s">
        <v>54</v>
      </c>
      <c r="B22" t="s">
        <v>10</v>
      </c>
      <c r="C22">
        <v>30</v>
      </c>
      <c r="D22">
        <v>44</v>
      </c>
      <c r="E22">
        <f>C22+D22</f>
        <v>74</v>
      </c>
      <c r="F22">
        <f t="shared" si="2"/>
        <v>1.0402024177677818</v>
      </c>
      <c r="G22">
        <f t="shared" si="3"/>
        <v>83.1599662637054</v>
      </c>
      <c r="I22">
        <f t="shared" si="0"/>
        <v>0.40540540540540543</v>
      </c>
      <c r="N22" s="6"/>
      <c r="O22" s="6" t="s">
        <v>53</v>
      </c>
      <c r="P22" t="s">
        <v>2</v>
      </c>
      <c r="Q22" t="str">
        <f t="shared" si="1"/>
        <v>Опора стойки / подшипник подвески KYB</v>
      </c>
      <c r="R22">
        <v>7</v>
      </c>
      <c r="S22">
        <v>21</v>
      </c>
      <c r="T22">
        <v>0.25</v>
      </c>
    </row>
    <row r="23" spans="1:20" x14ac:dyDescent="0.25">
      <c r="A23" s="6" t="s">
        <v>54</v>
      </c>
      <c r="B23" t="s">
        <v>11</v>
      </c>
      <c r="C23">
        <v>22</v>
      </c>
      <c r="D23">
        <v>44</v>
      </c>
      <c r="E23">
        <f>C23+D23</f>
        <v>66</v>
      </c>
      <c r="F23">
        <f t="shared" si="2"/>
        <v>0.92774810233342708</v>
      </c>
      <c r="G23">
        <f t="shared" si="3"/>
        <v>84.087714366038824</v>
      </c>
      <c r="I23">
        <f t="shared" si="0"/>
        <v>0.33333333333333331</v>
      </c>
      <c r="N23" s="6"/>
      <c r="O23" s="6" t="s">
        <v>53</v>
      </c>
      <c r="P23" t="s">
        <v>0</v>
      </c>
      <c r="Q23" t="str">
        <f t="shared" si="1"/>
        <v>Амортизаторы подвески KYB</v>
      </c>
      <c r="R23">
        <v>402</v>
      </c>
      <c r="S23">
        <v>2536</v>
      </c>
      <c r="T23">
        <v>0.13682777399591559</v>
      </c>
    </row>
    <row r="24" spans="1:20" x14ac:dyDescent="0.25">
      <c r="A24" t="s">
        <v>56</v>
      </c>
      <c r="B24" t="s">
        <v>17</v>
      </c>
      <c r="C24">
        <v>18</v>
      </c>
      <c r="D24">
        <v>46</v>
      </c>
      <c r="E24">
        <f>C24+D24</f>
        <v>64</v>
      </c>
      <c r="F24">
        <f t="shared" si="2"/>
        <v>0.8996345234748383</v>
      </c>
      <c r="G24">
        <f t="shared" si="3"/>
        <v>84.987348889513669</v>
      </c>
      <c r="I24">
        <f t="shared" si="0"/>
        <v>0.28125</v>
      </c>
      <c r="N24" s="6"/>
      <c r="O24" s="6" t="s">
        <v>53</v>
      </c>
      <c r="P24" t="s">
        <v>1</v>
      </c>
      <c r="Q24" t="str">
        <f t="shared" si="1"/>
        <v>Пружины и рессоры KYB</v>
      </c>
      <c r="R24">
        <v>11</v>
      </c>
      <c r="S24">
        <v>76</v>
      </c>
      <c r="T24">
        <v>0.12643678160919541</v>
      </c>
    </row>
    <row r="25" spans="1:20" x14ac:dyDescent="0.25">
      <c r="A25" t="s">
        <v>60</v>
      </c>
      <c r="B25" t="s">
        <v>39</v>
      </c>
      <c r="C25">
        <v>9</v>
      </c>
      <c r="D25">
        <v>53</v>
      </c>
      <c r="E25">
        <f>C25+D25</f>
        <v>62</v>
      </c>
      <c r="F25">
        <f t="shared" si="2"/>
        <v>0.87152094461624963</v>
      </c>
      <c r="G25">
        <f t="shared" si="3"/>
        <v>85.858869834129919</v>
      </c>
      <c r="I25">
        <f t="shared" si="0"/>
        <v>0.14516129032258066</v>
      </c>
      <c r="N25" s="6"/>
      <c r="O25" s="6" t="s">
        <v>54</v>
      </c>
      <c r="P25" t="s">
        <v>9</v>
      </c>
      <c r="Q25" t="str">
        <f t="shared" si="1"/>
        <v>Головной свет LYNXauto</v>
      </c>
      <c r="R25">
        <v>45</v>
      </c>
      <c r="S25">
        <v>46</v>
      </c>
      <c r="T25">
        <v>0.49450549450549453</v>
      </c>
    </row>
    <row r="26" spans="1:20" x14ac:dyDescent="0.25">
      <c r="A26" t="s">
        <v>60</v>
      </c>
      <c r="B26" t="s">
        <v>40</v>
      </c>
      <c r="C26">
        <v>16</v>
      </c>
      <c r="D26">
        <v>43</v>
      </c>
      <c r="E26">
        <f>C26+D26</f>
        <v>59</v>
      </c>
      <c r="F26">
        <f t="shared" si="2"/>
        <v>0.82935057632836662</v>
      </c>
      <c r="G26">
        <f t="shared" si="3"/>
        <v>86.688220410458285</v>
      </c>
      <c r="I26">
        <f t="shared" si="0"/>
        <v>0.2711864406779661</v>
      </c>
      <c r="N26" s="6"/>
      <c r="O26" s="6" t="s">
        <v>54</v>
      </c>
      <c r="P26" t="s">
        <v>10</v>
      </c>
      <c r="Q26" t="str">
        <f t="shared" si="1"/>
        <v>Втулки LYNXauto</v>
      </c>
      <c r="R26">
        <v>30</v>
      </c>
      <c r="S26">
        <v>44</v>
      </c>
      <c r="T26">
        <v>0.40540540540540543</v>
      </c>
    </row>
    <row r="27" spans="1:20" x14ac:dyDescent="0.25">
      <c r="A27" s="6" t="s">
        <v>54</v>
      </c>
      <c r="B27" t="s">
        <v>12</v>
      </c>
      <c r="C27">
        <v>6</v>
      </c>
      <c r="D27">
        <v>52</v>
      </c>
      <c r="E27">
        <f>C27+D27</f>
        <v>58</v>
      </c>
      <c r="F27">
        <f t="shared" si="2"/>
        <v>0.81529378689907228</v>
      </c>
      <c r="G27">
        <f t="shared" si="3"/>
        <v>87.503514197357362</v>
      </c>
      <c r="I27">
        <f t="shared" si="0"/>
        <v>0.10344827586206896</v>
      </c>
      <c r="N27" s="6"/>
      <c r="O27" s="6" t="s">
        <v>54</v>
      </c>
      <c r="P27" t="s">
        <v>6</v>
      </c>
      <c r="Q27" t="str">
        <f t="shared" si="1"/>
        <v>Фильтр воздушный LYNXauto</v>
      </c>
      <c r="R27">
        <v>42</v>
      </c>
      <c r="S27">
        <v>75</v>
      </c>
      <c r="T27">
        <v>0.35897435897435898</v>
      </c>
    </row>
    <row r="28" spans="1:20" x14ac:dyDescent="0.25">
      <c r="A28" t="s">
        <v>56</v>
      </c>
      <c r="B28" t="s">
        <v>10</v>
      </c>
      <c r="C28">
        <v>23</v>
      </c>
      <c r="D28">
        <v>33</v>
      </c>
      <c r="E28">
        <f>C28+D28</f>
        <v>56</v>
      </c>
      <c r="F28">
        <f t="shared" si="2"/>
        <v>0.78718020804048361</v>
      </c>
      <c r="G28">
        <f t="shared" si="3"/>
        <v>88.290694405397844</v>
      </c>
      <c r="I28">
        <f t="shared" si="0"/>
        <v>0.4107142857142857</v>
      </c>
      <c r="N28" s="6"/>
      <c r="O28" s="6" t="s">
        <v>54</v>
      </c>
      <c r="P28" t="s">
        <v>11</v>
      </c>
      <c r="Q28" t="str">
        <f t="shared" si="1"/>
        <v>Наконечники рулевые LYNXauto</v>
      </c>
      <c r="R28">
        <v>22</v>
      </c>
      <c r="S28">
        <v>44</v>
      </c>
      <c r="T28">
        <v>0.33333333333333331</v>
      </c>
    </row>
    <row r="29" spans="1:20" x14ac:dyDescent="0.25">
      <c r="A29" t="s">
        <v>55</v>
      </c>
      <c r="B29" t="s">
        <v>14</v>
      </c>
      <c r="C29">
        <v>13</v>
      </c>
      <c r="D29">
        <v>41</v>
      </c>
      <c r="E29">
        <f>C29+D29</f>
        <v>54</v>
      </c>
      <c r="F29">
        <f t="shared" si="2"/>
        <v>0.75906662918189483</v>
      </c>
      <c r="G29">
        <f t="shared" si="3"/>
        <v>89.049761034579745</v>
      </c>
      <c r="I29">
        <f t="shared" si="0"/>
        <v>0.24074074074074073</v>
      </c>
      <c r="N29" s="6"/>
      <c r="O29" s="6" t="s">
        <v>54</v>
      </c>
      <c r="P29" t="s">
        <v>8</v>
      </c>
      <c r="Q29" t="str">
        <f t="shared" si="1"/>
        <v>Стойки стабилизатора LYNXauto</v>
      </c>
      <c r="R29">
        <v>27</v>
      </c>
      <c r="S29">
        <v>64</v>
      </c>
      <c r="T29">
        <v>0.2967032967032967</v>
      </c>
    </row>
    <row r="30" spans="1:20" x14ac:dyDescent="0.25">
      <c r="A30" t="s">
        <v>55</v>
      </c>
      <c r="B30" t="s">
        <v>10</v>
      </c>
      <c r="C30">
        <v>12</v>
      </c>
      <c r="D30">
        <v>38</v>
      </c>
      <c r="E30">
        <f>C30+D30</f>
        <v>50</v>
      </c>
      <c r="F30">
        <f t="shared" si="2"/>
        <v>0.70283947146471748</v>
      </c>
      <c r="G30">
        <f t="shared" si="3"/>
        <v>89.752600506044459</v>
      </c>
      <c r="I30">
        <f t="shared" si="0"/>
        <v>0.24</v>
      </c>
      <c r="N30" s="6"/>
      <c r="O30" s="6" t="s">
        <v>54</v>
      </c>
      <c r="P30" t="s">
        <v>5</v>
      </c>
      <c r="Q30" t="str">
        <f t="shared" si="1"/>
        <v>Опоры шаровые LYNXauto</v>
      </c>
      <c r="R30">
        <v>26</v>
      </c>
      <c r="S30">
        <v>92</v>
      </c>
      <c r="T30">
        <v>0.22033898305084745</v>
      </c>
    </row>
    <row r="31" spans="1:20" x14ac:dyDescent="0.25">
      <c r="A31" t="s">
        <v>58</v>
      </c>
      <c r="B31" t="s">
        <v>26</v>
      </c>
      <c r="C31">
        <v>11</v>
      </c>
      <c r="D31">
        <v>38</v>
      </c>
      <c r="E31">
        <f>C31+D31</f>
        <v>49</v>
      </c>
      <c r="F31">
        <f t="shared" si="2"/>
        <v>0.68878268203542314</v>
      </c>
      <c r="G31">
        <f t="shared" si="3"/>
        <v>90.441383188079882</v>
      </c>
      <c r="I31">
        <f t="shared" si="0"/>
        <v>0.22448979591836735</v>
      </c>
      <c r="N31" s="6"/>
      <c r="O31" s="6" t="s">
        <v>54</v>
      </c>
      <c r="P31" t="s">
        <v>7</v>
      </c>
      <c r="Q31" t="str">
        <f t="shared" si="1"/>
        <v>Колодки тормозные дисковые LYNXauto</v>
      </c>
      <c r="R31">
        <v>23</v>
      </c>
      <c r="S31">
        <v>85</v>
      </c>
      <c r="T31">
        <v>0.21296296296296297</v>
      </c>
    </row>
    <row r="32" spans="1:20" x14ac:dyDescent="0.25">
      <c r="A32" t="s">
        <v>56</v>
      </c>
      <c r="B32" t="s">
        <v>2</v>
      </c>
      <c r="C32">
        <v>7</v>
      </c>
      <c r="D32">
        <v>33</v>
      </c>
      <c r="E32">
        <f>C32+D32</f>
        <v>40</v>
      </c>
      <c r="F32">
        <f t="shared" si="2"/>
        <v>0.56227157717177401</v>
      </c>
      <c r="G32">
        <f t="shared" si="3"/>
        <v>91.003654765251653</v>
      </c>
      <c r="I32">
        <f t="shared" si="0"/>
        <v>0.17499999999999999</v>
      </c>
      <c r="N32" s="6"/>
      <c r="O32" s="6" t="s">
        <v>54</v>
      </c>
      <c r="P32" t="s">
        <v>4</v>
      </c>
      <c r="Q32" t="str">
        <f t="shared" si="1"/>
        <v>Сайлентблоки LYNXauto</v>
      </c>
      <c r="R32">
        <v>107</v>
      </c>
      <c r="S32">
        <v>413</v>
      </c>
      <c r="T32">
        <v>0.20576923076923076</v>
      </c>
    </row>
    <row r="33" spans="1:22" x14ac:dyDescent="0.25">
      <c r="A33" t="s">
        <v>59</v>
      </c>
      <c r="B33" t="s">
        <v>27</v>
      </c>
      <c r="C33">
        <v>2</v>
      </c>
      <c r="D33">
        <v>34</v>
      </c>
      <c r="E33">
        <f>C33+D33</f>
        <v>36</v>
      </c>
      <c r="F33">
        <f t="shared" si="2"/>
        <v>0.50604441945459655</v>
      </c>
      <c r="G33">
        <f t="shared" si="3"/>
        <v>91.50969918470625</v>
      </c>
      <c r="I33">
        <f t="shared" si="0"/>
        <v>5.5555555555555552E-2</v>
      </c>
      <c r="N33" s="6"/>
      <c r="O33" s="6" t="s">
        <v>54</v>
      </c>
      <c r="P33" t="s">
        <v>0</v>
      </c>
      <c r="Q33" t="str">
        <f t="shared" si="1"/>
        <v>Амортизаторы подвески LYNXauto</v>
      </c>
      <c r="R33">
        <v>27</v>
      </c>
      <c r="S33">
        <v>145</v>
      </c>
      <c r="T33">
        <v>0.15697674418604651</v>
      </c>
    </row>
    <row r="34" spans="1:22" x14ac:dyDescent="0.25">
      <c r="A34" t="s">
        <v>60</v>
      </c>
      <c r="B34" t="s">
        <v>37</v>
      </c>
      <c r="C34">
        <v>23</v>
      </c>
      <c r="D34">
        <v>13</v>
      </c>
      <c r="E34">
        <f>C34+D34</f>
        <v>36</v>
      </c>
      <c r="F34">
        <f t="shared" si="2"/>
        <v>0.50604441945459655</v>
      </c>
      <c r="G34">
        <f t="shared" si="3"/>
        <v>92.015743604160846</v>
      </c>
      <c r="I34">
        <f t="shared" si="0"/>
        <v>0.63888888888888884</v>
      </c>
      <c r="N34" s="6"/>
      <c r="O34" s="6" t="s">
        <v>54</v>
      </c>
      <c r="P34" t="s">
        <v>12</v>
      </c>
      <c r="Q34" t="str">
        <f t="shared" si="1"/>
        <v>ШРУСы внешние LYNXauto</v>
      </c>
      <c r="R34">
        <v>6</v>
      </c>
      <c r="S34">
        <v>52</v>
      </c>
      <c r="T34">
        <v>0.10344827586206896</v>
      </c>
    </row>
    <row r="35" spans="1:22" x14ac:dyDescent="0.25">
      <c r="A35" t="s">
        <v>59</v>
      </c>
      <c r="B35" t="s">
        <v>7</v>
      </c>
      <c r="C35">
        <v>12</v>
      </c>
      <c r="D35">
        <v>20</v>
      </c>
      <c r="E35">
        <f>C35+D35</f>
        <v>32</v>
      </c>
      <c r="F35">
        <f t="shared" si="2"/>
        <v>0.44981726173741915</v>
      </c>
      <c r="G35">
        <f t="shared" si="3"/>
        <v>92.465560865898269</v>
      </c>
      <c r="I35">
        <f t="shared" si="0"/>
        <v>0.375</v>
      </c>
      <c r="O35" t="s">
        <v>62</v>
      </c>
      <c r="P35" t="s">
        <v>1</v>
      </c>
      <c r="Q35" t="str">
        <f t="shared" si="1"/>
        <v>Пружины и рессоры OBK</v>
      </c>
      <c r="R35">
        <v>35</v>
      </c>
      <c r="S35">
        <v>143</v>
      </c>
      <c r="T35">
        <v>0.19662921348314608</v>
      </c>
    </row>
    <row r="36" spans="1:22" x14ac:dyDescent="0.25">
      <c r="A36" s="6" t="s">
        <v>53</v>
      </c>
      <c r="B36" t="s">
        <v>2</v>
      </c>
      <c r="C36">
        <v>7</v>
      </c>
      <c r="D36">
        <v>21</v>
      </c>
      <c r="E36">
        <f>C36+D36</f>
        <v>28</v>
      </c>
      <c r="F36">
        <f t="shared" si="2"/>
        <v>0.3935901040202418</v>
      </c>
      <c r="G36">
        <f t="shared" si="3"/>
        <v>92.859150969918517</v>
      </c>
      <c r="I36">
        <f t="shared" si="0"/>
        <v>0.25</v>
      </c>
      <c r="O36" t="s">
        <v>56</v>
      </c>
      <c r="P36" t="s">
        <v>10</v>
      </c>
      <c r="Q36" t="str">
        <f t="shared" si="1"/>
        <v>Втулки RBI</v>
      </c>
      <c r="R36">
        <v>23</v>
      </c>
      <c r="S36">
        <v>33</v>
      </c>
      <c r="T36">
        <v>0.4107142857142857</v>
      </c>
    </row>
    <row r="37" spans="1:22" x14ac:dyDescent="0.25">
      <c r="A37" t="s">
        <v>58</v>
      </c>
      <c r="B37" t="s">
        <v>27</v>
      </c>
      <c r="C37">
        <v>7</v>
      </c>
      <c r="D37">
        <v>21</v>
      </c>
      <c r="E37">
        <f>C37+D37</f>
        <v>28</v>
      </c>
      <c r="F37">
        <f t="shared" si="2"/>
        <v>0.3935901040202418</v>
      </c>
      <c r="G37">
        <f t="shared" si="3"/>
        <v>93.252741073938765</v>
      </c>
      <c r="I37">
        <f t="shared" si="0"/>
        <v>0.25</v>
      </c>
      <c r="O37" t="s">
        <v>56</v>
      </c>
      <c r="P37" t="s">
        <v>17</v>
      </c>
      <c r="Q37" t="str">
        <f t="shared" si="1"/>
        <v>Подушки двигателя RBI</v>
      </c>
      <c r="R37">
        <v>18</v>
      </c>
      <c r="S37">
        <v>46</v>
      </c>
      <c r="T37">
        <v>0.28125</v>
      </c>
    </row>
    <row r="38" spans="1:22" x14ac:dyDescent="0.25">
      <c r="A38" t="s">
        <v>59</v>
      </c>
      <c r="B38" t="s">
        <v>25</v>
      </c>
      <c r="C38">
        <v>4</v>
      </c>
      <c r="D38">
        <v>24</v>
      </c>
      <c r="E38">
        <f>C38+D38</f>
        <v>28</v>
      </c>
      <c r="F38">
        <f t="shared" si="2"/>
        <v>0.3935901040202418</v>
      </c>
      <c r="G38">
        <f t="shared" si="3"/>
        <v>93.646331177959013</v>
      </c>
      <c r="I38">
        <f t="shared" si="0"/>
        <v>0.14285714285714285</v>
      </c>
      <c r="O38" t="s">
        <v>56</v>
      </c>
      <c r="P38" t="s">
        <v>4</v>
      </c>
      <c r="Q38" t="str">
        <f t="shared" si="1"/>
        <v>Сайлентблоки RBI</v>
      </c>
      <c r="R38">
        <v>95</v>
      </c>
      <c r="S38">
        <v>258</v>
      </c>
      <c r="T38">
        <v>0.26912181303116145</v>
      </c>
    </row>
    <row r="39" spans="1:22" x14ac:dyDescent="0.25">
      <c r="A39" t="s">
        <v>61</v>
      </c>
      <c r="B39" t="s">
        <v>48</v>
      </c>
      <c r="C39">
        <v>5</v>
      </c>
      <c r="D39">
        <v>16</v>
      </c>
      <c r="E39">
        <f>C39+D39</f>
        <v>21</v>
      </c>
      <c r="F39">
        <f t="shared" si="2"/>
        <v>0.29519257801518134</v>
      </c>
      <c r="G39">
        <f t="shared" si="3"/>
        <v>93.941523755974188</v>
      </c>
      <c r="I39">
        <f t="shared" si="0"/>
        <v>0.23809523809523808</v>
      </c>
      <c r="O39" t="s">
        <v>56</v>
      </c>
      <c r="P39" t="s">
        <v>3</v>
      </c>
      <c r="Q39" t="str">
        <f t="shared" si="1"/>
        <v>Пыльники + отбойники амортизатора RBI</v>
      </c>
      <c r="R39">
        <v>5</v>
      </c>
      <c r="S39">
        <v>14</v>
      </c>
      <c r="T39">
        <v>0.26315789473684209</v>
      </c>
    </row>
    <row r="40" spans="1:22" x14ac:dyDescent="0.25">
      <c r="A40" t="s">
        <v>56</v>
      </c>
      <c r="B40" t="s">
        <v>3</v>
      </c>
      <c r="C40">
        <v>5</v>
      </c>
      <c r="D40">
        <v>14</v>
      </c>
      <c r="E40">
        <f>C40+D40</f>
        <v>19</v>
      </c>
      <c r="F40">
        <f t="shared" si="2"/>
        <v>0.26707899915659261</v>
      </c>
      <c r="G40">
        <f t="shared" si="3"/>
        <v>94.208602755130784</v>
      </c>
      <c r="I40">
        <f t="shared" si="0"/>
        <v>0.26315789473684209</v>
      </c>
      <c r="O40" t="s">
        <v>56</v>
      </c>
      <c r="P40" t="s">
        <v>2</v>
      </c>
      <c r="Q40" t="str">
        <f t="shared" si="1"/>
        <v>Опора стойки / подшипник подвески RBI</v>
      </c>
      <c r="R40">
        <v>7</v>
      </c>
      <c r="S40">
        <v>33</v>
      </c>
      <c r="T40">
        <v>0.17499999999999999</v>
      </c>
    </row>
    <row r="41" spans="1:22" x14ac:dyDescent="0.25">
      <c r="A41" t="s">
        <v>57</v>
      </c>
      <c r="B41" t="s">
        <v>5</v>
      </c>
      <c r="C41">
        <v>3</v>
      </c>
      <c r="D41">
        <v>16</v>
      </c>
      <c r="E41">
        <f>C41+D41</f>
        <v>19</v>
      </c>
      <c r="F41">
        <f t="shared" si="2"/>
        <v>0.26707899915659261</v>
      </c>
      <c r="G41">
        <f t="shared" si="3"/>
        <v>94.475681754287379</v>
      </c>
      <c r="I41">
        <f t="shared" si="0"/>
        <v>0.15789473684210525</v>
      </c>
      <c r="O41" t="s">
        <v>57</v>
      </c>
      <c r="P41" t="s">
        <v>7</v>
      </c>
      <c r="Q41" t="str">
        <f t="shared" si="1"/>
        <v>Колодки тормозные дисковые TRW</v>
      </c>
      <c r="R41">
        <v>24</v>
      </c>
      <c r="S41">
        <v>75</v>
      </c>
      <c r="T41">
        <v>0.24242424242424243</v>
      </c>
    </row>
    <row r="42" spans="1:22" x14ac:dyDescent="0.25">
      <c r="A42" t="s">
        <v>58</v>
      </c>
      <c r="B42" t="s">
        <v>28</v>
      </c>
      <c r="C42">
        <v>3</v>
      </c>
      <c r="D42">
        <v>16</v>
      </c>
      <c r="E42">
        <f>C42+D42</f>
        <v>19</v>
      </c>
      <c r="F42">
        <f t="shared" si="2"/>
        <v>0.26707899915659261</v>
      </c>
      <c r="G42">
        <f t="shared" si="3"/>
        <v>94.742760753443974</v>
      </c>
      <c r="I42">
        <f t="shared" si="0"/>
        <v>0.15789473684210525</v>
      </c>
      <c r="O42" t="s">
        <v>57</v>
      </c>
      <c r="P42" t="s">
        <v>21</v>
      </c>
      <c r="Q42" t="str">
        <f t="shared" si="1"/>
        <v>Диски тормозные TRW</v>
      </c>
      <c r="R42">
        <v>24</v>
      </c>
      <c r="S42">
        <v>89</v>
      </c>
      <c r="T42">
        <v>0.21238938053097345</v>
      </c>
    </row>
    <row r="43" spans="1:22" s="7" customFormat="1" x14ac:dyDescent="0.25">
      <c r="A43" s="7" t="s">
        <v>59</v>
      </c>
      <c r="B43" s="7" t="s">
        <v>21</v>
      </c>
      <c r="C43" s="7">
        <v>2</v>
      </c>
      <c r="D43" s="7">
        <v>17</v>
      </c>
      <c r="E43" s="7">
        <f>C43+D43</f>
        <v>19</v>
      </c>
      <c r="F43" s="7">
        <f t="shared" si="2"/>
        <v>0.26707899915659261</v>
      </c>
      <c r="G43" s="7">
        <f t="shared" si="3"/>
        <v>95.00983975260057</v>
      </c>
      <c r="I43" s="7">
        <f t="shared" si="0"/>
        <v>0.10526315789473684</v>
      </c>
      <c r="O43" s="7" t="s">
        <v>57</v>
      </c>
      <c r="P43" s="7" t="s">
        <v>5</v>
      </c>
      <c r="Q43" t="str">
        <f t="shared" si="1"/>
        <v>Опоры шаровые TRW</v>
      </c>
      <c r="R43" s="7">
        <v>3</v>
      </c>
      <c r="S43" s="7">
        <v>16</v>
      </c>
      <c r="T43" s="7">
        <v>0.15789473684210525</v>
      </c>
      <c r="V43"/>
    </row>
    <row r="44" spans="1:22" x14ac:dyDescent="0.25">
      <c r="A44" t="s">
        <v>59</v>
      </c>
      <c r="B44" t="s">
        <v>35</v>
      </c>
      <c r="C44">
        <v>6</v>
      </c>
      <c r="D44">
        <v>13</v>
      </c>
      <c r="E44">
        <f>C44+D44</f>
        <v>19</v>
      </c>
      <c r="F44">
        <f t="shared" si="2"/>
        <v>0.26707899915659261</v>
      </c>
      <c r="G44">
        <f t="shared" si="3"/>
        <v>95.276918751757165</v>
      </c>
      <c r="I44">
        <f t="shared" si="0"/>
        <v>0.31578947368421051</v>
      </c>
    </row>
    <row r="45" spans="1:22" x14ac:dyDescent="0.25">
      <c r="A45" t="s">
        <v>60</v>
      </c>
      <c r="B45" t="s">
        <v>41</v>
      </c>
      <c r="C45">
        <v>1</v>
      </c>
      <c r="D45">
        <v>17</v>
      </c>
      <c r="E45">
        <f>C45+D45</f>
        <v>18</v>
      </c>
      <c r="F45">
        <f t="shared" si="2"/>
        <v>0.25302220972729828</v>
      </c>
      <c r="G45">
        <f t="shared" si="3"/>
        <v>95.529940961484471</v>
      </c>
      <c r="I45">
        <f t="shared" si="0"/>
        <v>5.5555555555555552E-2</v>
      </c>
    </row>
    <row r="46" spans="1:22" x14ac:dyDescent="0.25">
      <c r="A46" t="s">
        <v>60</v>
      </c>
      <c r="B46" t="s">
        <v>42</v>
      </c>
      <c r="C46">
        <v>5</v>
      </c>
      <c r="D46">
        <v>11</v>
      </c>
      <c r="E46">
        <f>C46+D46</f>
        <v>16</v>
      </c>
      <c r="F46">
        <f t="shared" si="2"/>
        <v>0.22490863086870957</v>
      </c>
      <c r="G46">
        <f t="shared" si="3"/>
        <v>95.754849592353182</v>
      </c>
      <c r="I46">
        <f t="shared" si="0"/>
        <v>0.3125</v>
      </c>
    </row>
    <row r="47" spans="1:22" x14ac:dyDescent="0.25">
      <c r="A47" t="s">
        <v>61</v>
      </c>
      <c r="B47" t="s">
        <v>49</v>
      </c>
      <c r="C47">
        <v>3</v>
      </c>
      <c r="D47">
        <v>13</v>
      </c>
      <c r="E47">
        <f>C47+D47</f>
        <v>16</v>
      </c>
      <c r="F47">
        <f t="shared" si="2"/>
        <v>0.22490863086870957</v>
      </c>
      <c r="G47">
        <f t="shared" si="3"/>
        <v>95.979758223221893</v>
      </c>
      <c r="I47">
        <f t="shared" si="0"/>
        <v>0.1875</v>
      </c>
    </row>
    <row r="48" spans="1:22" x14ac:dyDescent="0.25">
      <c r="A48" s="6" t="s">
        <v>53</v>
      </c>
      <c r="B48" t="s">
        <v>3</v>
      </c>
      <c r="C48">
        <v>6</v>
      </c>
      <c r="D48">
        <v>9</v>
      </c>
      <c r="E48">
        <f>C48+D48</f>
        <v>15</v>
      </c>
      <c r="F48">
        <f t="shared" si="2"/>
        <v>0.21085184143941524</v>
      </c>
      <c r="G48">
        <f t="shared" si="3"/>
        <v>96.190610064661314</v>
      </c>
      <c r="I48">
        <f t="shared" si="0"/>
        <v>0.4</v>
      </c>
    </row>
    <row r="49" spans="1:9" x14ac:dyDescent="0.25">
      <c r="A49" t="s">
        <v>56</v>
      </c>
      <c r="B49" t="s">
        <v>18</v>
      </c>
      <c r="C49">
        <v>7</v>
      </c>
      <c r="D49">
        <v>8</v>
      </c>
      <c r="E49">
        <f>C49+D49</f>
        <v>15</v>
      </c>
      <c r="F49">
        <f t="shared" si="2"/>
        <v>0.21085184143941524</v>
      </c>
      <c r="G49">
        <f t="shared" si="3"/>
        <v>96.401461906100735</v>
      </c>
      <c r="I49">
        <f t="shared" si="0"/>
        <v>0.46666666666666667</v>
      </c>
    </row>
    <row r="50" spans="1:9" x14ac:dyDescent="0.25">
      <c r="A50" t="s">
        <v>57</v>
      </c>
      <c r="B50" t="s">
        <v>14</v>
      </c>
      <c r="C50">
        <v>0</v>
      </c>
      <c r="D50">
        <v>15</v>
      </c>
      <c r="E50">
        <f>C50+D50</f>
        <v>15</v>
      </c>
      <c r="F50">
        <f t="shared" si="2"/>
        <v>0.21085184143941524</v>
      </c>
      <c r="G50">
        <f t="shared" si="3"/>
        <v>96.612313747540156</v>
      </c>
      <c r="I50">
        <f t="shared" si="0"/>
        <v>0</v>
      </c>
    </row>
    <row r="51" spans="1:9" x14ac:dyDescent="0.25">
      <c r="A51" t="s">
        <v>56</v>
      </c>
      <c r="B51" t="s">
        <v>19</v>
      </c>
      <c r="C51">
        <v>3</v>
      </c>
      <c r="D51">
        <v>11</v>
      </c>
      <c r="E51">
        <f>C51+D51</f>
        <v>14</v>
      </c>
      <c r="F51">
        <f t="shared" si="2"/>
        <v>0.1967950520101209</v>
      </c>
      <c r="G51">
        <f t="shared" si="3"/>
        <v>96.809108799550273</v>
      </c>
      <c r="I51">
        <f t="shared" si="0"/>
        <v>0.21428571428571427</v>
      </c>
    </row>
    <row r="52" spans="1:9" x14ac:dyDescent="0.25">
      <c r="A52" t="s">
        <v>57</v>
      </c>
      <c r="B52" t="s">
        <v>0</v>
      </c>
      <c r="C52">
        <v>0</v>
      </c>
      <c r="D52">
        <v>14</v>
      </c>
      <c r="E52">
        <f>C52+D52</f>
        <v>14</v>
      </c>
      <c r="F52">
        <f t="shared" si="2"/>
        <v>0.1967950520101209</v>
      </c>
      <c r="G52">
        <f t="shared" si="3"/>
        <v>97.00590385156039</v>
      </c>
      <c r="I52">
        <f t="shared" si="0"/>
        <v>0</v>
      </c>
    </row>
    <row r="53" spans="1:9" x14ac:dyDescent="0.25">
      <c r="A53" t="s">
        <v>57</v>
      </c>
      <c r="B53" t="s">
        <v>22</v>
      </c>
      <c r="C53">
        <v>4</v>
      </c>
      <c r="D53">
        <v>10</v>
      </c>
      <c r="E53">
        <f>C53+D53</f>
        <v>14</v>
      </c>
      <c r="F53">
        <f t="shared" si="2"/>
        <v>0.1967950520101209</v>
      </c>
      <c r="G53">
        <f t="shared" si="3"/>
        <v>97.202698903570507</v>
      </c>
      <c r="I53">
        <f t="shared" si="0"/>
        <v>0.2857142857142857</v>
      </c>
    </row>
    <row r="54" spans="1:9" x14ac:dyDescent="0.25">
      <c r="A54" t="s">
        <v>57</v>
      </c>
      <c r="B54" t="s">
        <v>23</v>
      </c>
      <c r="C54">
        <v>3</v>
      </c>
      <c r="D54">
        <v>10</v>
      </c>
      <c r="E54">
        <f>C54+D54</f>
        <v>13</v>
      </c>
      <c r="F54">
        <f t="shared" si="2"/>
        <v>0.18273826258082654</v>
      </c>
      <c r="G54">
        <f t="shared" si="3"/>
        <v>97.385437166151334</v>
      </c>
      <c r="I54">
        <f t="shared" si="0"/>
        <v>0.23076923076923078</v>
      </c>
    </row>
    <row r="55" spans="1:9" x14ac:dyDescent="0.25">
      <c r="A55" t="s">
        <v>57</v>
      </c>
      <c r="B55" t="s">
        <v>13</v>
      </c>
      <c r="C55">
        <v>1</v>
      </c>
      <c r="D55">
        <v>12</v>
      </c>
      <c r="E55">
        <f>C55+D55</f>
        <v>13</v>
      </c>
      <c r="F55">
        <f t="shared" si="2"/>
        <v>0.18273826258082654</v>
      </c>
      <c r="G55">
        <f t="shared" si="3"/>
        <v>97.568175428732161</v>
      </c>
      <c r="I55">
        <f t="shared" si="0"/>
        <v>7.6923076923076927E-2</v>
      </c>
    </row>
    <row r="56" spans="1:9" x14ac:dyDescent="0.25">
      <c r="A56" t="s">
        <v>57</v>
      </c>
      <c r="B56" t="s">
        <v>4</v>
      </c>
      <c r="C56">
        <v>1</v>
      </c>
      <c r="D56">
        <v>12</v>
      </c>
      <c r="E56">
        <f>C56+D56</f>
        <v>13</v>
      </c>
      <c r="F56">
        <f t="shared" si="2"/>
        <v>0.18273826258082654</v>
      </c>
      <c r="G56">
        <f t="shared" si="3"/>
        <v>97.750913691312988</v>
      </c>
      <c r="I56">
        <f t="shared" si="0"/>
        <v>7.6923076923076927E-2</v>
      </c>
    </row>
    <row r="57" spans="1:9" x14ac:dyDescent="0.25">
      <c r="A57" t="s">
        <v>57</v>
      </c>
      <c r="B57" t="s">
        <v>24</v>
      </c>
      <c r="C57">
        <v>4</v>
      </c>
      <c r="D57">
        <v>9</v>
      </c>
      <c r="E57">
        <f>C57+D57</f>
        <v>13</v>
      </c>
      <c r="F57">
        <f t="shared" si="2"/>
        <v>0.18273826258082654</v>
      </c>
      <c r="G57">
        <f t="shared" si="3"/>
        <v>97.933651953893815</v>
      </c>
      <c r="I57">
        <f t="shared" si="0"/>
        <v>0.30769230769230771</v>
      </c>
    </row>
    <row r="58" spans="1:9" x14ac:dyDescent="0.25">
      <c r="A58" t="s">
        <v>59</v>
      </c>
      <c r="B58" t="s">
        <v>32</v>
      </c>
      <c r="C58">
        <v>4</v>
      </c>
      <c r="D58">
        <v>9</v>
      </c>
      <c r="E58">
        <f>C58+D58</f>
        <v>13</v>
      </c>
      <c r="F58">
        <f t="shared" si="2"/>
        <v>0.18273826258082654</v>
      </c>
      <c r="G58">
        <f t="shared" si="3"/>
        <v>98.116390216474642</v>
      </c>
      <c r="I58">
        <f t="shared" si="0"/>
        <v>0.30769230769230771</v>
      </c>
    </row>
    <row r="59" spans="1:9" x14ac:dyDescent="0.25">
      <c r="A59" t="s">
        <v>59</v>
      </c>
      <c r="B59" t="s">
        <v>36</v>
      </c>
      <c r="C59">
        <v>3</v>
      </c>
      <c r="D59">
        <v>10</v>
      </c>
      <c r="E59">
        <f>C59+D59</f>
        <v>13</v>
      </c>
      <c r="F59">
        <f t="shared" si="2"/>
        <v>0.18273826258082654</v>
      </c>
      <c r="G59">
        <f t="shared" si="3"/>
        <v>98.299128479055469</v>
      </c>
      <c r="I59">
        <f t="shared" si="0"/>
        <v>0.23076923076923078</v>
      </c>
    </row>
    <row r="60" spans="1:9" x14ac:dyDescent="0.25">
      <c r="A60" t="s">
        <v>61</v>
      </c>
      <c r="B60" t="s">
        <v>14</v>
      </c>
      <c r="C60">
        <v>2</v>
      </c>
      <c r="D60">
        <v>9</v>
      </c>
      <c r="E60">
        <f>C60+D60</f>
        <v>11</v>
      </c>
      <c r="F60">
        <f t="shared" si="2"/>
        <v>0.15462468372223784</v>
      </c>
      <c r="G60">
        <f t="shared" si="3"/>
        <v>98.453753162777701</v>
      </c>
      <c r="I60">
        <f t="shared" si="0"/>
        <v>0.18181818181818182</v>
      </c>
    </row>
    <row r="61" spans="1:9" x14ac:dyDescent="0.25">
      <c r="A61" t="s">
        <v>59</v>
      </c>
      <c r="B61" t="s">
        <v>37</v>
      </c>
      <c r="C61">
        <v>1</v>
      </c>
      <c r="D61">
        <v>9</v>
      </c>
      <c r="E61">
        <f>C61+D61</f>
        <v>10</v>
      </c>
      <c r="F61">
        <f t="shared" si="2"/>
        <v>0.1405678942929435</v>
      </c>
      <c r="G61">
        <f t="shared" si="3"/>
        <v>98.594321057070644</v>
      </c>
      <c r="I61">
        <f t="shared" si="0"/>
        <v>0.1</v>
      </c>
    </row>
    <row r="62" spans="1:9" x14ac:dyDescent="0.25">
      <c r="A62" t="s">
        <v>56</v>
      </c>
      <c r="B62" t="s">
        <v>8</v>
      </c>
      <c r="C62">
        <v>2</v>
      </c>
      <c r="D62">
        <v>7</v>
      </c>
      <c r="E62">
        <f>C62+D62</f>
        <v>9</v>
      </c>
      <c r="F62">
        <f t="shared" si="2"/>
        <v>0.12651110486364914</v>
      </c>
      <c r="G62">
        <f t="shared" si="3"/>
        <v>98.720832161934297</v>
      </c>
      <c r="I62">
        <f t="shared" si="0"/>
        <v>0.22222222222222221</v>
      </c>
    </row>
    <row r="63" spans="1:9" x14ac:dyDescent="0.25">
      <c r="A63" t="s">
        <v>59</v>
      </c>
      <c r="B63" t="s">
        <v>33</v>
      </c>
      <c r="C63">
        <v>5</v>
      </c>
      <c r="D63">
        <v>4</v>
      </c>
      <c r="E63">
        <f>C63+D63</f>
        <v>9</v>
      </c>
      <c r="F63">
        <f t="shared" si="2"/>
        <v>0.12651110486364914</v>
      </c>
      <c r="G63">
        <f t="shared" si="3"/>
        <v>98.847343266797949</v>
      </c>
      <c r="I63">
        <f t="shared" si="0"/>
        <v>0.55555555555555558</v>
      </c>
    </row>
    <row r="64" spans="1:9" x14ac:dyDescent="0.25">
      <c r="A64" t="s">
        <v>61</v>
      </c>
      <c r="B64" t="s">
        <v>50</v>
      </c>
      <c r="C64">
        <v>4</v>
      </c>
      <c r="D64">
        <v>5</v>
      </c>
      <c r="E64">
        <f>C64+D64</f>
        <v>9</v>
      </c>
      <c r="F64">
        <f t="shared" si="2"/>
        <v>0.12651110486364914</v>
      </c>
      <c r="G64">
        <f t="shared" si="3"/>
        <v>98.973854371661602</v>
      </c>
      <c r="I64">
        <f t="shared" si="0"/>
        <v>0.44444444444444442</v>
      </c>
    </row>
    <row r="65" spans="1:9" x14ac:dyDescent="0.25">
      <c r="A65" t="s">
        <v>59</v>
      </c>
      <c r="B65" t="s">
        <v>38</v>
      </c>
      <c r="C65">
        <v>0</v>
      </c>
      <c r="D65">
        <v>8</v>
      </c>
      <c r="E65">
        <f>C65+D65</f>
        <v>8</v>
      </c>
      <c r="F65">
        <f t="shared" si="2"/>
        <v>0.11245431543435479</v>
      </c>
      <c r="G65">
        <f t="shared" si="3"/>
        <v>99.086308687095951</v>
      </c>
      <c r="I65">
        <f t="shared" si="0"/>
        <v>0</v>
      </c>
    </row>
    <row r="66" spans="1:9" x14ac:dyDescent="0.25">
      <c r="A66" t="s">
        <v>61</v>
      </c>
      <c r="B66" t="s">
        <v>51</v>
      </c>
      <c r="C66">
        <v>2</v>
      </c>
      <c r="D66">
        <v>6</v>
      </c>
      <c r="E66">
        <f>C66+D66</f>
        <v>8</v>
      </c>
      <c r="F66">
        <f t="shared" si="2"/>
        <v>0.11245431543435479</v>
      </c>
      <c r="G66">
        <f t="shared" si="3"/>
        <v>99.198763002530299</v>
      </c>
      <c r="I66">
        <f t="shared" si="0"/>
        <v>0.25</v>
      </c>
    </row>
    <row r="67" spans="1:9" x14ac:dyDescent="0.25">
      <c r="A67" t="s">
        <v>61</v>
      </c>
      <c r="B67" t="s">
        <v>52</v>
      </c>
      <c r="C67">
        <v>4</v>
      </c>
      <c r="D67">
        <v>4</v>
      </c>
      <c r="E67">
        <f>C67+D67</f>
        <v>8</v>
      </c>
      <c r="F67">
        <f t="shared" si="2"/>
        <v>0.11245431543435479</v>
      </c>
      <c r="G67">
        <f t="shared" si="3"/>
        <v>99.311217317964648</v>
      </c>
      <c r="I67">
        <f t="shared" si="0"/>
        <v>0.5</v>
      </c>
    </row>
    <row r="68" spans="1:9" x14ac:dyDescent="0.25">
      <c r="A68" t="s">
        <v>61</v>
      </c>
      <c r="B68" t="s">
        <v>4</v>
      </c>
      <c r="C68">
        <v>1</v>
      </c>
      <c r="D68">
        <v>7</v>
      </c>
      <c r="E68">
        <f>C68+D68</f>
        <v>8</v>
      </c>
      <c r="F68">
        <f t="shared" si="2"/>
        <v>0.11245431543435479</v>
      </c>
      <c r="G68">
        <f t="shared" si="3"/>
        <v>99.423671633398996</v>
      </c>
      <c r="I68">
        <f t="shared" ref="I68:I74" si="4">C68/E68</f>
        <v>0.125</v>
      </c>
    </row>
    <row r="69" spans="1:9" x14ac:dyDescent="0.25">
      <c r="A69" t="s">
        <v>61</v>
      </c>
      <c r="B69" t="s">
        <v>8</v>
      </c>
      <c r="C69">
        <v>6</v>
      </c>
      <c r="D69">
        <v>2</v>
      </c>
      <c r="E69">
        <f>C69+D69</f>
        <v>8</v>
      </c>
      <c r="F69">
        <f t="shared" ref="F69:F74" si="5">(E69*100)/$E$75</f>
        <v>0.11245431543435479</v>
      </c>
      <c r="G69">
        <f t="shared" ref="G69:G74" si="6">G68+F69</f>
        <v>99.536125948833345</v>
      </c>
      <c r="I69">
        <f t="shared" si="4"/>
        <v>0.75</v>
      </c>
    </row>
    <row r="70" spans="1:9" x14ac:dyDescent="0.25">
      <c r="A70" t="s">
        <v>60</v>
      </c>
      <c r="B70" t="s">
        <v>43</v>
      </c>
      <c r="C70">
        <v>4</v>
      </c>
      <c r="D70">
        <v>3</v>
      </c>
      <c r="E70">
        <f>C70+D70</f>
        <v>7</v>
      </c>
      <c r="F70">
        <f t="shared" si="5"/>
        <v>9.8397526005060451E-2</v>
      </c>
      <c r="G70">
        <f t="shared" si="6"/>
        <v>99.634523474838403</v>
      </c>
      <c r="I70">
        <f t="shared" si="4"/>
        <v>0.5714285714285714</v>
      </c>
    </row>
    <row r="71" spans="1:9" x14ac:dyDescent="0.25">
      <c r="A71" t="s">
        <v>61</v>
      </c>
      <c r="B71" t="s">
        <v>10</v>
      </c>
      <c r="C71">
        <v>5</v>
      </c>
      <c r="D71">
        <v>2</v>
      </c>
      <c r="E71">
        <f>C71+D71</f>
        <v>7</v>
      </c>
      <c r="F71">
        <f t="shared" si="5"/>
        <v>9.8397526005060451E-2</v>
      </c>
      <c r="G71">
        <f t="shared" si="6"/>
        <v>99.732921000843461</v>
      </c>
      <c r="I71">
        <f t="shared" si="4"/>
        <v>0.7142857142857143</v>
      </c>
    </row>
    <row r="72" spans="1:9" x14ac:dyDescent="0.25">
      <c r="A72" t="s">
        <v>61</v>
      </c>
      <c r="B72" t="s">
        <v>2</v>
      </c>
      <c r="C72">
        <v>2</v>
      </c>
      <c r="D72">
        <v>5</v>
      </c>
      <c r="E72">
        <f>C72+D72</f>
        <v>7</v>
      </c>
      <c r="F72">
        <f t="shared" si="5"/>
        <v>9.8397526005060451E-2</v>
      </c>
      <c r="G72">
        <f t="shared" si="6"/>
        <v>99.83131852684852</v>
      </c>
      <c r="I72">
        <f t="shared" si="4"/>
        <v>0.2857142857142857</v>
      </c>
    </row>
    <row r="73" spans="1:9" x14ac:dyDescent="0.25">
      <c r="A73" t="s">
        <v>60</v>
      </c>
      <c r="B73" t="s">
        <v>44</v>
      </c>
      <c r="C73">
        <v>0</v>
      </c>
      <c r="D73">
        <v>6</v>
      </c>
      <c r="E73">
        <f>C73+D73</f>
        <v>6</v>
      </c>
      <c r="F73">
        <f t="shared" si="5"/>
        <v>8.4340736575766101E-2</v>
      </c>
      <c r="G73">
        <f t="shared" si="6"/>
        <v>99.915659263424288</v>
      </c>
      <c r="I73">
        <f t="shared" si="4"/>
        <v>0</v>
      </c>
    </row>
    <row r="74" spans="1:9" x14ac:dyDescent="0.25">
      <c r="A74" t="s">
        <v>60</v>
      </c>
      <c r="B74" t="s">
        <v>45</v>
      </c>
      <c r="C74">
        <v>0</v>
      </c>
      <c r="D74">
        <v>6</v>
      </c>
      <c r="E74">
        <f>C74+D74</f>
        <v>6</v>
      </c>
      <c r="F74">
        <f t="shared" si="5"/>
        <v>8.4340736575766101E-2</v>
      </c>
      <c r="G74">
        <f t="shared" si="6"/>
        <v>100.00000000000006</v>
      </c>
      <c r="I74">
        <f t="shared" si="4"/>
        <v>0</v>
      </c>
    </row>
    <row r="75" spans="1:9" x14ac:dyDescent="0.25">
      <c r="E75">
        <f>SUM(E3:E74)</f>
        <v>7114</v>
      </c>
    </row>
  </sheetData>
  <sortState ref="P41:T43">
    <sortCondition descending="1" ref="T41:T4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Лист1</vt:lpstr>
      <vt:lpstr>Лист2</vt:lpstr>
      <vt:lpstr>Лист5</vt:lpstr>
      <vt:lpstr>Лист6</vt:lpstr>
      <vt:lpstr>Лист3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Терентьев Кирилл</cp:lastModifiedBy>
  <dcterms:created xsi:type="dcterms:W3CDTF">2018-08-07T20:47:05Z</dcterms:created>
  <dcterms:modified xsi:type="dcterms:W3CDTF">2018-08-08T13:49:57Z</dcterms:modified>
</cp:coreProperties>
</file>