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<sst xmlns="http://schemas.openxmlformats.org/spreadsheetml/2006/main" count="309" uniqueCount="63">
  <si>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</si>
  <si>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</si>
  <si>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</si>
  <si>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</si>
  <si>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</si>
  <si>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</si>
  <si>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</si>
  <si>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Dupont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</si>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</sst>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8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f aca="true">TODAY()</f>
        <v>45804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f aca="true">NOW()-TODAY()</f>
        <v>0.707968033988426</v>
      </c>
      <c r="B22" s="16" t="s">
        <v>14</v>
      </c>
      <c r="C22" s="19"/>
      <c r="D22" s="19"/>
    </row>
    <row r="23" customFormat="false" ht="12.8" hidden="false" customHeight="false" outlineLevel="0" collapsed="false">
      <c r="A23" s="16" t="str">
        <f aca="false">"Evaluated"</f>
        <v>Evaluated</v>
      </c>
      <c r="B23" s="16" t="s">
        <v>15</v>
      </c>
      <c r="C23" s="19"/>
      <c r="D23" s="19"/>
    </row>
    <row r="24" customFormat="false" ht="12.8" hidden="false" customHeight="false" outlineLevel="0" collapsed="false">
      <c r="A24" s="20" t="n">
        <v>2</v>
      </c>
      <c r="B24" s="21" t="s">
        <v>16</v>
      </c>
      <c r="C24" s="11"/>
      <c r="D24" s="11"/>
    </row>
    <row r="25" customFormat="false" ht="12.8" hidden="false" customHeight="false" outlineLevel="0" collapsed="false">
      <c r="A25" s="20" t="n">
        <v>9</v>
      </c>
      <c r="B25" s="21" t="s">
        <v>17</v>
      </c>
      <c r="C25" s="11"/>
      <c r="D25" s="11"/>
    </row>
    <row r="26" customFormat="false" ht="12.8" hidden="false" customHeight="false" outlineLevel="0" collapsed="false">
      <c r="A26" s="22" t="s">
        <v>18</v>
      </c>
      <c r="B26" s="21" t="s">
        <v>19</v>
      </c>
      <c r="C26" s="11"/>
      <c r="D26" s="11"/>
    </row>
    <row r="27" customFormat="false" ht="12.8" hidden="false" customHeight="false" outlineLevel="0" collapsed="false">
      <c r="A27" s="22" t="s">
        <v>20</v>
      </c>
      <c r="B27" s="21" t="s">
        <v>21</v>
      </c>
      <c r="C27" s="11"/>
      <c r="D27" s="11"/>
    </row>
    <row r="28" customFormat="false" ht="12.8" hidden="false" customHeight="false" outlineLevel="0" collapsed="false">
      <c r="A28" s="22" t="s">
        <v>22</v>
      </c>
      <c r="B28" s="21" t="s">
        <v>23</v>
      </c>
      <c r="C28" s="11"/>
      <c r="D28" s="11"/>
    </row>
    <row r="29" customFormat="false" ht="12.8" hidden="false" customHeight="false" outlineLevel="0" collapsed="false">
      <c r="A29" s="16" t="s">
        <v>24</v>
      </c>
      <c r="B29" s="1" t="s">
        <v>25</v>
      </c>
      <c r="C29" s="11"/>
      <c r="D29" s="11"/>
    </row>
    <row r="30" customFormat="false" ht="12.8" hidden="false" customHeight="false" outlineLevel="0" collapsed="false">
      <c r="A30" s="23" t="s">
        <v>26</v>
      </c>
      <c r="B30" s="1" t="s">
        <v>27</v>
      </c>
    </row>
    <row r="31" customFormat="false" ht="12.8" hidden="false" customHeight="false" outlineLevel="0" collapsed="false">
      <c r="A31" s="23" t="s">
        <v>28</v>
      </c>
      <c r="B31" s="1" t="s">
        <v>29</v>
      </c>
    </row>
    <row r="32" customFormat="false" ht="12.8" hidden="false" customHeight="false" outlineLevel="0" collapsed="false">
      <c r="A32" s="23" t="s">
        <v>30</v>
      </c>
      <c r="B32" s="1" t="s">
        <v>31</v>
      </c>
    </row>
    <row r="33" customFormat="false" ht="12.8" hidden="false" customHeight="false" outlineLevel="0" collapsed="false">
      <c r="A33" s="23" t="s">
        <v>32</v>
      </c>
      <c r="B33" s="1" t="s">
        <v>33</v>
      </c>
      <c r="C33" s="24"/>
      <c r="E33" s="3"/>
    </row>
    <row r="34" customFormat="false" ht="12.8" hidden="false" customHeight="false" outlineLevel="0" collapsed="false">
      <c r="A34" s="23" t="s">
        <v>34</v>
      </c>
      <c r="B34" s="1" t="s">
        <v>35</v>
      </c>
    </row>
    <row r="35" customFormat="false" ht="12.8" hidden="false" customHeight="false" outlineLevel="0" collapsed="false">
      <c r="A35" s="23" t="s">
        <v>36</v>
      </c>
      <c r="B35" s="1" t="s">
        <v>37</v>
      </c>
    </row>
    <row r="36" customFormat="false" ht="12.8" hidden="false" customHeight="false" outlineLevel="0" collapsed="false">
      <c r="A36" s="14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39</v>
      </c>
      <c r="E43" s="3"/>
    </row>
    <row r="44" customFormat="false" ht="12.8" hidden="false" customHeight="false" outlineLevel="0" collapsed="false">
      <c r="A44" s="1" t="s">
        <v>40</v>
      </c>
      <c r="E44" s="3"/>
    </row>
    <row r="45" customFormat="false" ht="12.8" hidden="false" customHeight="false" outlineLevel="0" collapsed="false">
      <c r="A45" s="1" t="s">
        <v>41</v>
      </c>
      <c r="E45" s="3"/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2" customFormat="false" ht="12.8" hidden="false" customHeight="false" outlineLevel="0" collapsed="false">
      <c r="A52" s="1" t="s">
        <v>46</v>
      </c>
    </row>
    <row r="53" customFormat="false" ht="12.8" hidden="false" customHeight="false" outlineLevel="0" collapsed="false">
      <c r="A53" s="1" t="s">
        <v>47</v>
      </c>
    </row>
    <row r="54" customFormat="false" ht="12.8" hidden="false" customHeight="false" outlineLevel="0" collapsed="false">
      <c r="A54" s="1" t="s">
        <v>48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49</v>
      </c>
    </row>
    <row r="2" customFormat="false" ht="12.8" hidden="false" customHeight="false" outlineLevel="0" collapsed="false">
      <c r="A2" s="25" t="n">
        <f aca="false">init!A13</f>
        <v>22</v>
      </c>
      <c r="B2" s="10" t="s">
        <v>50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0" t="s">
        <v>51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init!A14</f>
        <v>0</v>
      </c>
      <c r="B4" s="10" t="s">
        <v>52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/>
      <c r="E8" s="32"/>
      <c r="F8" s="25"/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SUM(janvier:décembre!U8)</f>
        <v>0</v>
      </c>
      <c r="V8" s="26" t="n">
        <f aca="false">SUM(janvier:décembre!V8)</f>
        <v>0</v>
      </c>
      <c r="W8" s="26" t="n">
        <f aca="false">SUM(janvier:décembre!W8)</f>
        <v>0</v>
      </c>
      <c r="X8" s="26" t="n">
        <f aca="false">SUM(janvier:décembre!X8)</f>
        <v>0</v>
      </c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0" activeCellId="0" sqref="T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-7.59305555555556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janvier!A2-F8</f>
        <v>22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janvier!A4-A3+D8</f>
        <v>-13.8055555555557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SUM(D9:D36)</f>
        <v>-6.2125</v>
      </c>
      <c r="E8" s="32"/>
      <c r="F8" s="25" t="n">
        <f aca="false">SUM(F9:F36)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SUM(U9:U36)</f>
        <v>0</v>
      </c>
      <c r="V8" s="26" t="n">
        <f aca="false">SUM(V9:V36)</f>
        <v>0</v>
      </c>
      <c r="W8" s="26" t="n">
        <f aca="false">SUM(W9:W36)</f>
        <v>0</v>
      </c>
      <c r="X8" s="26" t="n">
        <f aca="false">SUM(X9:X36)</f>
        <v>0</v>
      </c>
      <c r="Y8" s="26" t="n">
        <f aca="false">SUM(Y9:Y36)</f>
        <v>0</v>
      </c>
      <c r="Z8" s="26" t="n">
        <f aca="false">SUM(Z9:Z36)</f>
        <v>0</v>
      </c>
      <c r="AA8" s="26" t="n">
        <f aca="false">SUM(AA9:AA36)</f>
        <v>0</v>
      </c>
      <c r="AB8" s="26" t="n">
        <f aca="false">SUM(AB9:AB36)</f>
        <v>0</v>
      </c>
      <c r="AC8" s="26" t="n">
        <f aca="false">SUM(AC9:AC36)</f>
        <v>0</v>
      </c>
      <c r="AD8" s="26" t="n">
        <f aca="false">SUM(AD9:AD36)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C37" s="2"/>
      <c r="D37" s="14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février!A4-A3+D8</f>
        <v>-20.363194444445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-6.55763888888889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lundi</v>
      </c>
      <c r="B39" s="34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mars!A4-A3+D8</f>
        <v>-27.2659722222246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-6.90277777777778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60</v>
      </c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60</v>
      </c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/>
      <c r="B39" s="34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6" t="n">
        <f aca="false">avril!A4-A3+D8</f>
        <v>-33.4784722222318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-6.2125</v>
      </c>
      <c r="E8" s="32"/>
      <c r="F8" s="25" t="n">
        <f aca="false">SUM(F9:F39)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17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jeudi</v>
      </c>
      <c r="B9" s="34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60</v>
      </c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vendredi</v>
      </c>
      <c r="B10" s="34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samedi</v>
      </c>
      <c r="B11" s="34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dimanche</v>
      </c>
      <c r="B12" s="34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lundi</v>
      </c>
      <c r="B13" s="34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mardi</v>
      </c>
      <c r="B14" s="34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mercredi</v>
      </c>
      <c r="B15" s="34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jeudi</v>
      </c>
      <c r="B16" s="34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vendredi</v>
      </c>
      <c r="B17" s="34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samedi</v>
      </c>
      <c r="B18" s="34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dimanche</v>
      </c>
      <c r="B19" s="34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lundi</v>
      </c>
      <c r="B20" s="34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mardi</v>
      </c>
      <c r="B21" s="34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mercredi</v>
      </c>
      <c r="B22" s="34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jeudi</v>
      </c>
      <c r="B23" s="34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vendredi</v>
      </c>
      <c r="B24" s="34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samedi</v>
      </c>
      <c r="B25" s="34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dimanche</v>
      </c>
      <c r="B26" s="34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lundi</v>
      </c>
      <c r="B27" s="34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mardi</v>
      </c>
      <c r="B28" s="34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mercredi</v>
      </c>
      <c r="B29" s="34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-0.345138888888889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jeudi</v>
      </c>
      <c r="B30" s="34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vendredi</v>
      </c>
      <c r="B31" s="34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samedi</v>
      </c>
      <c r="B32" s="34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dimanche</v>
      </c>
      <c r="B33" s="34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lundi</v>
      </c>
      <c r="B34" s="34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mardi</v>
      </c>
      <c r="B35" s="34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mercredi</v>
      </c>
      <c r="B36" s="34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jeudi</v>
      </c>
      <c r="B37" s="34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60</v>
      </c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vendredi</v>
      </c>
      <c r="B38" s="34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61</v>
      </c>
      <c r="T38" s="14" t="n">
        <f aca="false">E38-SUM(U38:AD38)-F38*$A$1</f>
        <v>-0</v>
      </c>
    </row>
    <row r="39" customFormat="false" ht="12.8" hidden="false" customHeight="false" outlineLevel="0" collapsed="false">
      <c r="A39" s="33" t="str">
        <f aca="false">TEXT(B39,"jjjj")</f>
        <v>samedi</v>
      </c>
      <c r="B39" s="34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mai!A4-A3+D8</f>
        <v>-33.4784722222414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SUM(D9:D38)</f>
        <v>0</v>
      </c>
      <c r="E8" s="32"/>
      <c r="F8" s="25" t="n">
        <f aca="false">SUM(F9:F38)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lundi</v>
      </c>
      <c r="B10" s="34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mardi</v>
      </c>
      <c r="B11" s="34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mercredi</v>
      </c>
      <c r="B12" s="34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jeudi</v>
      </c>
      <c r="B13" s="34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vendredi</v>
      </c>
      <c r="B14" s="34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samedi</v>
      </c>
      <c r="B15" s="34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dimanche</v>
      </c>
      <c r="B16" s="34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lundi</v>
      </c>
      <c r="B17" s="34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62</v>
      </c>
      <c r="T17" s="14" t="n">
        <f aca="false">E17-SUM(U17:AD17)-F17*$A$1</f>
        <v>-0</v>
      </c>
    </row>
    <row r="18" customFormat="false" ht="12.8" hidden="false" customHeight="false" outlineLevel="0" collapsed="false">
      <c r="A18" s="33" t="str">
        <f aca="false">TEXT(B18,"jjjj")</f>
        <v>mardi</v>
      </c>
      <c r="B18" s="34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mercredi</v>
      </c>
      <c r="B19" s="34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jeudi</v>
      </c>
      <c r="B20" s="34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vendredi</v>
      </c>
      <c r="B21" s="34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samedi</v>
      </c>
      <c r="B22" s="34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dimanche</v>
      </c>
      <c r="B23" s="34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lundi</v>
      </c>
      <c r="B24" s="34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mardi</v>
      </c>
      <c r="B25" s="34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mercredi</v>
      </c>
      <c r="B26" s="34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jeudi</v>
      </c>
      <c r="B27" s="34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60</v>
      </c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vendredi</v>
      </c>
      <c r="B28" s="34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samedi</v>
      </c>
      <c r="B29" s="34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dimanche</v>
      </c>
      <c r="B30" s="34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lundi</v>
      </c>
      <c r="B31" s="34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60</v>
      </c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mardi</v>
      </c>
      <c r="B32" s="34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mercredi</v>
      </c>
      <c r="B33" s="34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jeudi</v>
      </c>
      <c r="B34" s="34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vendredi</v>
      </c>
      <c r="B35" s="34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samedi</v>
      </c>
      <c r="B36" s="34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dimanche</v>
      </c>
      <c r="B37" s="34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lundi</v>
      </c>
      <c r="B38" s="34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juin!A4-A3+D8</f>
        <v>-33.4784722222414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jeudi</v>
      </c>
      <c r="B39" s="34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juillet!A4-A3+D8</f>
        <v>-33.4784722222414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vendredi</v>
      </c>
      <c r="B9" s="34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samedi</v>
      </c>
      <c r="B10" s="34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dimanche</v>
      </c>
      <c r="B11" s="34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lundi</v>
      </c>
      <c r="B12" s="34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mardi</v>
      </c>
      <c r="B13" s="34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mercredi</v>
      </c>
      <c r="B14" s="34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jeudi</v>
      </c>
      <c r="B15" s="34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vendredi</v>
      </c>
      <c r="B16" s="34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samedi</v>
      </c>
      <c r="B17" s="34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dimanche</v>
      </c>
      <c r="B18" s="34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lundi</v>
      </c>
      <c r="B19" s="34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mardi</v>
      </c>
      <c r="B20" s="34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mercredi</v>
      </c>
      <c r="B21" s="34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jeudi</v>
      </c>
      <c r="B22" s="34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vendredi</v>
      </c>
      <c r="B23" s="34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samedi</v>
      </c>
      <c r="B24" s="34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dimanche</v>
      </c>
      <c r="B25" s="34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lundi</v>
      </c>
      <c r="B26" s="34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mardi</v>
      </c>
      <c r="B27" s="34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mercredi</v>
      </c>
      <c r="B28" s="34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jeudi</v>
      </c>
      <c r="B29" s="34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vendredi</v>
      </c>
      <c r="B30" s="34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samedi</v>
      </c>
      <c r="B31" s="34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dimanche</v>
      </c>
      <c r="B32" s="34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lundi</v>
      </c>
      <c r="B33" s="34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mardi</v>
      </c>
      <c r="B34" s="34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mercredi</v>
      </c>
      <c r="B35" s="34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jeudi</v>
      </c>
      <c r="B36" s="34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vendredi</v>
      </c>
      <c r="B37" s="34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samedi</v>
      </c>
      <c r="B38" s="34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dimanche</v>
      </c>
      <c r="B39" s="34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août!A4-A3+D8</f>
        <v>-33.4784722222414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septembre!A4-A3+D8</f>
        <v>-33.4784722222414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octobre!A4-A3+D8</f>
        <v>-33.4784722222414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novembre!A4-A3+D8</f>
        <v>-33.4784722222414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53</v>
      </c>
      <c r="D7" s="27" t="s">
        <v>54</v>
      </c>
      <c r="E7" s="27" t="s">
        <v>55</v>
      </c>
      <c r="F7" s="27" t="s">
        <v>56</v>
      </c>
      <c r="G7" s="27" t="s">
        <v>57</v>
      </c>
      <c r="H7" s="27" t="s">
        <v>58</v>
      </c>
      <c r="I7" s="27" t="s">
        <v>57</v>
      </c>
      <c r="J7" s="27" t="s">
        <v>58</v>
      </c>
      <c r="K7" s="27" t="s">
        <v>57</v>
      </c>
      <c r="L7" s="27" t="s">
        <v>58</v>
      </c>
      <c r="M7" s="27" t="s">
        <v>57</v>
      </c>
      <c r="N7" s="27" t="s">
        <v>58</v>
      </c>
      <c r="O7" s="27" t="s">
        <v>57</v>
      </c>
      <c r="P7" s="27" t="s">
        <v>58</v>
      </c>
      <c r="Q7" s="27" t="s">
        <v>57</v>
      </c>
      <c r="R7" s="27" t="s">
        <v>58</v>
      </c>
      <c r="S7" s="27" t="s">
        <v>49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59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14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14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14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14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14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14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14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14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14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14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14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14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14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14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14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14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14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14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14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14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14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14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14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14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14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14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14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14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14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14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mercredi</v>
      </c>
      <c r="B39" s="34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14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127337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2025-05-27T16:59:29Z</dcterms:modified>
  <cp:revision>985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