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<sst xmlns="http://schemas.openxmlformats.org/spreadsheetml/2006/main" count="148" uniqueCount="128">
  <si>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</si>
  <si>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</si>
  <si>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</si>
  <si>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</si>
  <si>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</si>
  <si>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</si>
  <si>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</si>
  <si>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Marcello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</si>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</sst>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<Relationship Id="rId18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" name="Image 49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" name="Image 50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" name="Image 51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" name="Image 52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" name="Image 53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" name="Image 54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0" name="Image 10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1" name="Image 22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2" name="Image 35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3" name="Image 46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4" name="Image 97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5" name="Image 98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6" name="Image 99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7" name="Image 100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8" name="Image 101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9" name="Image 102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0" name="Image 171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1" name="Image 172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2" name="Image 173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3" name="Image 174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4" name="Image 175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5" name="Image 176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6" name="Image 177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7" name="Image 11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8" name="Image 23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9" name="Image 36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0" name="Image 47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1" name="Image 103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2" name="Image 104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3" name="Image 105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4" name="Image 106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5" name="Image 107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6" name="Image 108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7" name="Image 178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8" name="Image 179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9" name="Image 180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0" name="Image 181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1" name="Image 182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2" name="Image 183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3" name="Image 184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4" name="Image 12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5" name="Image 24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6" name="Image 37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7" name="Image 48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8" name="Image 109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9" name="Image 110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0" name="Image 111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1" name="Image 112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2" name="Image 113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3" name="Image 114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4" name="Image 185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5" name="Image 186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6" name="Image 187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7" name="Image 188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8" name="Image 189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9" name="Image 190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90" name="Image 191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" name="Image 13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" name="Image 14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" name="Image 25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" name="Image 27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" name="Image 38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" name="Image 115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" name="Image 116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" name="Image 117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" name="Image 118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" name="Image 119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" name="Image 120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9" name="Image 121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0" name="Image 2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1" name="Image 15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2" name="Image 26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3" name="Image 28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4" name="Image 39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5" name="Image 55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6" name="Image 56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7" name="Image 57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8" name="Image 58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9" name="Image 59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0" name="Image 60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1" name="Image 122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2" name="Image 123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3" name="Image 124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4" name="Image 125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5" name="Image 126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6" name="Image 127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7" name="Image 128" descr=""/>
        <xdr:cNvPicPr/>
      </xdr:nvPicPr>
      <xdr:blipFill>
        <a:blip r:embed="rId1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8" name="Image 4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9" name="Image 16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0" name="Image 29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1" name="Image 40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2" name="Image 61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3" name="Image 62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4" name="Image 63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5" name="Image 64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6" name="Image 65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7" name="Image 66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8" name="Image 129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9" name="Image 130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0" name="Image 131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1" name="Image 132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2" name="Image 133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3" name="Image 134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4" name="Image 135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5" name="Image 5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6" name="Image 17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7" name="Image 30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8" name="Image 41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9" name="Image 67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0" name="Image 68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1" name="Image 69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2" name="Image 70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3" name="Image 71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4" name="Image 72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5" name="Image 136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6" name="Image 137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7" name="Image 138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8" name="Image 139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9" name="Image 140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0" name="Image 141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1" name="Image 142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2" name="Image 6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3" name="Image 18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4" name="Image 31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5" name="Image 42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6" name="Image 73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7" name="Image 74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8" name="Image 75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9" name="Image 76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0" name="Image 77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1" name="Image 78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2" name="Image 143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3" name="Image 144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4" name="Image 145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5" name="Image 146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6" name="Image 147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7" name="Image 148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8" name="Image 149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9" name="Image 7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0" name="Image 19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1" name="Image 32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2" name="Image 43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3" name="Image 79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4" name="Image 80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5" name="Image 81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6" name="Image 82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7" name="Image 83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8" name="Image 84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9" name="Image 150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0" name="Image 151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1" name="Image 152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2" name="Image 153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3" name="Image 154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4" name="Image 155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5" name="Image 156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6" name="Image 8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7" name="Image 20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8" name="Image 33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9" name="Image 44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0" name="Image 85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1" name="Image 86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2" name="Image 87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3" name="Image 88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4" name="Image 89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5" name="Image 90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6" name="Image 157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7" name="Image 158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8" name="Image 159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9" name="Image 160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0" name="Image 161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1" name="Image 162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2" name="Image 163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3" name="Image 9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4" name="Image 21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5" name="Image 34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6" name="Image 45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7" name="Image 91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8" name="Image 92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9" name="Image 93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0" name="Image 94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1" name="Image 95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2" name="Image 96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3" name="Image 164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4" name="Image 165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5" name="Image 166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6" name="Image 167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7" name="Image 168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8" name="Image 169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9" name="Image 170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1" activeCellId="1" sqref="H9:O39 A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2000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f aca="true">TODAY()</f>
        <v>45843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f aca="true">NOW()-TODAY()</f>
        <v>0.617953511537049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 t="s">
        <v>52</v>
      </c>
      <c r="B43" s="20" t="s">
        <v>53</v>
      </c>
      <c r="C43" s="20"/>
      <c r="E43" s="3"/>
    </row>
    <row r="44" customFormat="false" ht="12.8" hidden="false" customHeight="false" outlineLevel="0" collapsed="false">
      <c r="A44" s="20" t="s">
        <v>54</v>
      </c>
      <c r="B44" s="20" t="s">
        <v>55</v>
      </c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56</v>
      </c>
      <c r="B51" s="1" t="s">
        <v>57</v>
      </c>
      <c r="C51" s="1" t="s">
        <v>58</v>
      </c>
      <c r="D51" s="1" t="s">
        <v>59</v>
      </c>
      <c r="E51" s="1" t="s">
        <v>60</v>
      </c>
    </row>
    <row r="52" customFormat="false" ht="12.8" hidden="false" customHeight="false" outlineLevel="0" collapsed="false">
      <c r="A52" s="1" t="n">
        <v>0</v>
      </c>
      <c r="C52" s="1" t="s">
        <v>61</v>
      </c>
      <c r="E52" s="1" t="s">
        <v>62</v>
      </c>
    </row>
    <row r="53" customFormat="false" ht="13.25" hidden="false" customHeight="false" outlineLevel="0" collapsed="false">
      <c r="A53" s="1" t="n">
        <v>10</v>
      </c>
      <c r="B53" s="23" t="s">
        <v>63</v>
      </c>
      <c r="C53" s="1" t="s">
        <v>61</v>
      </c>
      <c r="D53" s="1" t="s">
        <v>64</v>
      </c>
      <c r="E53" s="1" t="s">
        <v>65</v>
      </c>
    </row>
    <row r="54" customFormat="false" ht="12.8" hidden="false" customHeight="false" outlineLevel="0" collapsed="false">
      <c r="A54" s="1" t="n">
        <v>20</v>
      </c>
      <c r="B54" s="1" t="s">
        <v>66</v>
      </c>
      <c r="C54" s="1" t="s">
        <v>61</v>
      </c>
      <c r="D54" s="1" t="s">
        <v>64</v>
      </c>
      <c r="E54" s="1" t="s">
        <v>65</v>
      </c>
    </row>
    <row r="55" customFormat="false" ht="12.8" hidden="false" customHeight="false" outlineLevel="0" collapsed="false">
      <c r="A55" s="1" t="n">
        <v>30</v>
      </c>
      <c r="B55" s="1" t="s">
        <v>67</v>
      </c>
      <c r="C55" s="1" t="s">
        <v>68</v>
      </c>
      <c r="D55" s="1" t="s">
        <v>69</v>
      </c>
    </row>
    <row r="56" customFormat="false" ht="12.8" hidden="false" customHeight="false" outlineLevel="0" collapsed="false">
      <c r="A56" s="1" t="n">
        <v>40</v>
      </c>
      <c r="B56" s="1" t="s">
        <v>70</v>
      </c>
      <c r="C56" s="1" t="s">
        <v>68</v>
      </c>
      <c r="D56" s="1" t="s">
        <v>64</v>
      </c>
    </row>
    <row r="57" customFormat="false" ht="12.8" hidden="false" customHeight="false" outlineLevel="0" collapsed="false">
      <c r="A57" s="1" t="n">
        <v>50</v>
      </c>
      <c r="B57" s="1" t="s">
        <v>71</v>
      </c>
      <c r="C57" s="1" t="s">
        <v>68</v>
      </c>
      <c r="D57" s="1" t="s">
        <v>69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72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73</v>
      </c>
      <c r="E63" s="3"/>
    </row>
    <row r="64" customFormat="false" ht="12.8" hidden="false" customHeight="false" outlineLevel="0" collapsed="false">
      <c r="A64" s="21" t="s">
        <v>74</v>
      </c>
      <c r="E64" s="3"/>
    </row>
    <row r="65" customFormat="false" ht="12.8" hidden="false" customHeight="false" outlineLevel="0" collapsed="false">
      <c r="A65" s="21" t="s">
        <v>75</v>
      </c>
      <c r="E65" s="3"/>
    </row>
    <row r="66" customFormat="false" ht="12.8" hidden="false" customHeight="false" outlineLevel="0" collapsed="false">
      <c r="A66" s="21" t="s">
        <v>76</v>
      </c>
      <c r="E66" s="3"/>
    </row>
    <row r="67" customFormat="false" ht="12.8" hidden="false" customHeight="false" outlineLevel="0" collapsed="false">
      <c r="A67" s="21" t="s">
        <v>77</v>
      </c>
      <c r="E67" s="3"/>
    </row>
    <row r="68" customFormat="false" ht="12.8" hidden="false" customHeight="false" outlineLevel="0" collapsed="false">
      <c r="A68" s="21" t="s">
        <v>78</v>
      </c>
      <c r="E68" s="3"/>
    </row>
    <row r="69" customFormat="false" ht="12.8" hidden="false" customHeight="false" outlineLevel="0" collapsed="false">
      <c r="A69" s="21" t="s">
        <v>79</v>
      </c>
      <c r="E69" s="3"/>
    </row>
    <row r="70" customFormat="false" ht="12.8" hidden="false" customHeight="false" outlineLevel="0" collapsed="false">
      <c r="A70" s="21" t="s">
        <v>80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81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82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83</v>
      </c>
    </row>
    <row r="81" customFormat="false" ht="12.8" hidden="false" customHeight="false" outlineLevel="0" collapsed="false">
      <c r="A81" s="1" t="s">
        <v>84</v>
      </c>
    </row>
    <row r="82" customFormat="false" ht="12.8" hidden="false" customHeight="false" outlineLevel="0" collapsed="false">
      <c r="A82" s="1" t="s">
        <v>85</v>
      </c>
    </row>
    <row r="83" customFormat="false" ht="12.8" hidden="false" customHeight="false" outlineLevel="0" collapsed="false">
      <c r="A83" s="1" t="s">
        <v>86</v>
      </c>
    </row>
    <row r="84" customFormat="false" ht="12.8" hidden="false" customHeight="false" outlineLevel="0" collapsed="false">
      <c r="A84" s="1" t="s">
        <v>87</v>
      </c>
    </row>
    <row r="85" customFormat="false" ht="12.8" hidden="false" customHeight="false" outlineLevel="0" collapsed="false">
      <c r="A85" s="1" t="s">
        <v>88</v>
      </c>
    </row>
    <row r="86" customFormat="false" ht="12.8" hidden="false" customHeight="false" outlineLevel="0" collapsed="false">
      <c r="A86" s="1" t="s">
        <v>89</v>
      </c>
      <c r="E86" s="3"/>
    </row>
    <row r="87" customFormat="false" ht="12.8" hidden="false" customHeight="false" outlineLevel="0" collapsed="false">
      <c r="A87" s="1" t="s">
        <v>90</v>
      </c>
      <c r="E87" s="3"/>
    </row>
    <row r="88" customFormat="false" ht="12.8" hidden="false" customHeight="false" outlineLevel="0" collapsed="false">
      <c r="A88" s="1" t="s">
        <v>91</v>
      </c>
      <c r="E88" s="3"/>
    </row>
    <row r="89" customFormat="false" ht="12.8" hidden="false" customHeight="false" outlineLevel="0" collapsed="false">
      <c r="A89" s="1" t="s">
        <v>92</v>
      </c>
      <c r="E89" s="3"/>
    </row>
    <row r="91" customFormat="false" ht="12.8" hidden="false" customHeight="false" outlineLevel="0" collapsed="false">
      <c r="A91" s="1" t="s">
        <v>93</v>
      </c>
    </row>
    <row r="92" customFormat="false" ht="12.8" hidden="false" customHeight="false" outlineLevel="0" collapsed="false">
      <c r="A92" s="1" t="s">
        <v>94</v>
      </c>
    </row>
    <row r="94" customFormat="false" ht="12.8" hidden="false" customHeight="false" outlineLevel="0" collapsed="false">
      <c r="A94" s="1" t="s">
        <v>95</v>
      </c>
    </row>
    <row r="95" customFormat="false" ht="12.8" hidden="false" customHeight="false" outlineLevel="0" collapsed="false">
      <c r="A95" s="1" t="s">
        <v>96</v>
      </c>
    </row>
    <row r="96" customFormat="false" ht="12.8" hidden="false" customHeight="false" outlineLevel="0" collapsed="false">
      <c r="A96" s="1" t="s">
        <v>97</v>
      </c>
    </row>
    <row r="97" customFormat="false" ht="12.8" hidden="false" customHeight="false" outlineLevel="0" collapsed="false">
      <c r="A97" s="1" t="s">
        <v>98</v>
      </c>
    </row>
    <row r="98" customFormat="false" ht="12.8" hidden="false" customHeight="false" outlineLevel="0" collapsed="false">
      <c r="A98" s="1" t="s">
        <v>99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9:O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2000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n">
        <f aca="false">juillet!A5</f>
        <v>-41.5251020440163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-49.4632964884607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EDATE(juillet!B9,1)</f>
        <v>36739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36740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36741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36742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36743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36744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36745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36746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36747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36748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36749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36750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36751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36752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36753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36754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36755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36756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36757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36758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36759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36760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36761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36762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36763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36764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36765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36766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36767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36768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36769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1" sqref="H9:O39 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2000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n">
        <f aca="false">août!A5</f>
        <v>-49.4632964884607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-56.7112131551274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EDATE(août!B9,1)</f>
        <v>36770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36771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36772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36773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36774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36775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36776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36777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36778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36779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36780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36781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36782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36783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36784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36785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36786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36787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36788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36789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36790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36791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36792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36793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36794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36795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36796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36797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36798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36799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36800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H9:O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2000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n">
        <f aca="false">septembre!A5</f>
        <v>-56.7112131551274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-64.304268710683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EDATE(septembre!B9,1)</f>
        <v>36800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36801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36802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36803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36804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36805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36806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36807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36808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36809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36810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36811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36812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36813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36814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36815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36816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36817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36818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36819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36820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36821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36822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36823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36824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36825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36826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36827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36828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36829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36830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1" sqref="H9:O39 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2000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n">
        <f aca="false">octobre!A5</f>
        <v>-64.304268710683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-71.8973242662386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EDATE(octobre!B9,1)</f>
        <v>36831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36832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36833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36834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36835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36836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36837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36838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36839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36840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36841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36842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36843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36844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36845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36846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36847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36848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36849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36850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36851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36852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36853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36854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36855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36856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36857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36858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36859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36860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36861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1" sqref="H9:O39 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2000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n">
        <f aca="false">novembre!A5</f>
        <v>-71.8973242662386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-79.1452409329052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EDATE(novembre!B9,1)</f>
        <v>36861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36862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36863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36864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36865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36866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36867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36868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36869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36870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36871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36872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36873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36874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36875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36876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36877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36878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36879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36880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36881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36882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36883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36884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36885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36886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36887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36888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36889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36890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36891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" activeCellId="1" sqref="H9:O39 I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100</v>
      </c>
      <c r="Y1" s="25" t="s">
        <v>101</v>
      </c>
      <c r="Z1" s="25" t="s">
        <v>102</v>
      </c>
      <c r="AA1" s="25" t="s">
        <v>103</v>
      </c>
      <c r="AB1" s="25" t="s">
        <v>104</v>
      </c>
      <c r="AC1" s="25" t="s">
        <v>105</v>
      </c>
      <c r="AD1" s="25" t="s">
        <v>106</v>
      </c>
      <c r="AE1" s="25" t="s">
        <v>107</v>
      </c>
      <c r="AF1" s="25" t="s">
        <v>108</v>
      </c>
      <c r="AG1" s="25" t="s">
        <v>109</v>
      </c>
      <c r="AH1" s="25" t="s">
        <v>110</v>
      </c>
      <c r="AI1" s="5" t="s">
        <v>111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112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113</v>
      </c>
      <c r="C3" s="2"/>
      <c r="E3" s="3"/>
      <c r="H3" s="3"/>
      <c r="I3" s="15" t="str">
        <f aca="false">init!$A$11&amp;" "&amp;init!$A$10</f>
        <v>Marcello Cerf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116</v>
      </c>
      <c r="D7" s="28" t="s">
        <v>117</v>
      </c>
      <c r="E7" s="28" t="s">
        <v>118</v>
      </c>
      <c r="F7" s="28" t="s">
        <v>119</v>
      </c>
      <c r="G7" s="28" t="s">
        <v>120</v>
      </c>
      <c r="H7" s="28" t="s">
        <v>121</v>
      </c>
      <c r="I7" s="28" t="s">
        <v>122</v>
      </c>
      <c r="J7" s="28" t="s">
        <v>121</v>
      </c>
      <c r="K7" s="28" t="s">
        <v>122</v>
      </c>
      <c r="L7" s="28" t="s">
        <v>121</v>
      </c>
      <c r="M7" s="28" t="s">
        <v>122</v>
      </c>
      <c r="N7" s="28" t="s">
        <v>121</v>
      </c>
      <c r="O7" s="28" t="s">
        <v>122</v>
      </c>
      <c r="P7" s="28" t="s">
        <v>121</v>
      </c>
      <c r="Q7" s="28" t="s">
        <v>122</v>
      </c>
      <c r="R7" s="28" t="s">
        <v>121</v>
      </c>
      <c r="S7" s="28" t="s">
        <v>122</v>
      </c>
      <c r="T7" s="30" t="s">
        <v>111</v>
      </c>
      <c r="U7" s="30" t="s">
        <v>123</v>
      </c>
      <c r="V7" s="30" t="s">
        <v>124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125</v>
      </c>
      <c r="AN7" s="30" t="s">
        <v>126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127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DATE(init!A4-1,12,1)</f>
        <v>36495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9" activeCellId="0" sqref="H9:O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2000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0.680902777777778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n">
        <f aca="false">SUM(C9:C39)</f>
        <v>6.38506944444444</v>
      </c>
      <c r="D8" s="46" t="n">
        <f aca="false">SUM(D9:D39)</f>
        <v>0.597569444444445</v>
      </c>
      <c r="E8" s="46" t="n">
        <f aca="false">SUM(E9:E39)</f>
        <v>6.98263888888889</v>
      </c>
      <c r="F8" s="47" t="n">
        <f aca="false">SUM(F9:F39)</f>
        <v>1.5</v>
      </c>
      <c r="G8" s="47" t="n">
        <f aca="false">SUM(G9:G39)</f>
        <v>1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EDATE(moisInit!B9,1)</f>
        <v>36526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0.354166666666667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0.354166666666667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n">
        <v>0.520833333333333</v>
      </c>
      <c r="L9" s="53" t="n">
        <v>0.552083333333333</v>
      </c>
      <c r="M9" s="53" t="n">
        <v>0.715277777777778</v>
      </c>
      <c r="N9" s="53"/>
      <c r="O9" s="53"/>
      <c r="P9" s="52"/>
      <c r="Q9" s="52"/>
      <c r="R9" s="52"/>
      <c r="S9" s="54"/>
      <c r="T9" s="55"/>
      <c r="V9" s="56" t="n">
        <f aca="false">MAX(AM9,AN9)</f>
        <v>0</v>
      </c>
      <c r="X9" s="13" t="n">
        <f aca="false">E9-SUM(Y9:AH9)-F9*$A$1</f>
        <v>0.354166666666667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36527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0.378472222222222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0.378472222222222</v>
      </c>
      <c r="F10" s="52"/>
      <c r="G10" s="52"/>
      <c r="H10" s="53" t="n">
        <v>0.322916666666667</v>
      </c>
      <c r="I10" s="53" t="n">
        <v>0.409722222222222</v>
      </c>
      <c r="J10" s="53" t="n">
        <v>0.416666666666667</v>
      </c>
      <c r="K10" s="53" t="n">
        <v>0.520833333333333</v>
      </c>
      <c r="L10" s="53" t="n">
        <v>0.552083333333333</v>
      </c>
      <c r="M10" s="53" t="n">
        <v>0.739583333333333</v>
      </c>
      <c r="N10" s="53"/>
      <c r="O10" s="53"/>
      <c r="P10" s="52"/>
      <c r="Q10" s="52"/>
      <c r="R10" s="52"/>
      <c r="S10" s="54"/>
      <c r="T10" s="55"/>
      <c r="V10" s="56" t="n">
        <f aca="false">MAX(AM10,AN10)</f>
        <v>0</v>
      </c>
      <c r="X10" s="13" t="n">
        <f aca="false">E10-SUM(Y10:AH10)-F10*$A$1</f>
        <v>0.378472222222222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36528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0.354166666666667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2"/>
      <c r="Q11" s="52"/>
      <c r="R11" s="52"/>
      <c r="S11" s="54"/>
      <c r="T11" s="55"/>
      <c r="V11" s="56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36529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2"/>
      <c r="Q12" s="52"/>
      <c r="R12" s="52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36530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2"/>
      <c r="Q13" s="52"/>
      <c r="R13" s="52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36531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0.354166666666667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2"/>
      <c r="Q14" s="52"/>
      <c r="R14" s="52"/>
      <c r="S14" s="54"/>
      <c r="T14" s="55"/>
      <c r="V14" s="56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36532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0.347222222222222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2"/>
      <c r="Q15" s="52"/>
      <c r="R15" s="52"/>
      <c r="S15" s="54"/>
      <c r="T15" s="55"/>
      <c r="V15" s="56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36533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0.298611111111111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2"/>
      <c r="G16" s="52"/>
      <c r="H16" s="53" t="n">
        <v>0</v>
      </c>
      <c r="I16" s="53" t="n">
        <v>0.0833333333333333</v>
      </c>
      <c r="J16" s="53" t="n">
        <v>0.520833333333333</v>
      </c>
      <c r="K16" s="53" t="n">
        <v>0.625</v>
      </c>
      <c r="L16" s="53" t="n">
        <v>0.645833333333333</v>
      </c>
      <c r="M16" s="53" t="n">
        <v>0.756944444444444</v>
      </c>
      <c r="N16" s="53"/>
      <c r="O16" s="53"/>
      <c r="P16" s="52"/>
      <c r="Q16" s="52"/>
      <c r="R16" s="52"/>
      <c r="S16" s="54"/>
      <c r="T16" s="55"/>
      <c r="V16" s="56" t="n">
        <f aca="false">MAX(AM16,AN16)</f>
        <v>0</v>
      </c>
      <c r="X16" s="13" t="n">
        <f aca="false">E16-SUM(Y16:AH16)-F16*$A$1</f>
        <v>0.298611111111111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36534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0.354166666666667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0.354166666666667</v>
      </c>
      <c r="F17" s="52"/>
      <c r="G17" s="52"/>
      <c r="H17" s="53" t="n">
        <v>0.322916666666667</v>
      </c>
      <c r="I17" s="53" t="n">
        <v>0.409722222222222</v>
      </c>
      <c r="J17" s="53" t="n">
        <v>0.416666666666667</v>
      </c>
      <c r="K17" s="53" t="n">
        <v>0.520833333333333</v>
      </c>
      <c r="L17" s="53" t="n">
        <v>0.552083333333333</v>
      </c>
      <c r="M17" s="53" t="n">
        <v>0.715277777777778</v>
      </c>
      <c r="N17" s="53"/>
      <c r="O17" s="53"/>
      <c r="P17" s="52"/>
      <c r="Q17" s="52"/>
      <c r="R17" s="52"/>
      <c r="S17" s="54"/>
      <c r="T17" s="55"/>
      <c r="V17" s="56" t="n">
        <f aca="false">MAX(AM17,AN17)</f>
        <v>0</v>
      </c>
      <c r="X17" s="13" t="n">
        <f aca="false">E17-SUM(Y17:AH17)-F17*$A$1</f>
        <v>0.354166666666667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36535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0.354166666666667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2"/>
      <c r="Q18" s="52"/>
      <c r="R18" s="52"/>
      <c r="S18" s="54"/>
      <c r="T18" s="55"/>
      <c r="V18" s="56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36536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2"/>
      <c r="Q19" s="52"/>
      <c r="R19" s="52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36537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2"/>
      <c r="Q20" s="52"/>
      <c r="R20" s="52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36538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0.0159722222222222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0.361111111111111</v>
      </c>
      <c r="F21" s="52"/>
      <c r="G21" s="52"/>
      <c r="H21" s="53" t="n">
        <v>0.322916666666667</v>
      </c>
      <c r="I21" s="53" t="n">
        <v>0.409722222222222</v>
      </c>
      <c r="J21" s="53" t="n">
        <v>0.416666666666667</v>
      </c>
      <c r="K21" s="53" t="n">
        <v>0.520833333333333</v>
      </c>
      <c r="L21" s="53" t="n">
        <v>0.552083333333333</v>
      </c>
      <c r="M21" s="53" t="n">
        <v>0.722222222222222</v>
      </c>
      <c r="N21" s="53"/>
      <c r="O21" s="53"/>
      <c r="P21" s="52"/>
      <c r="Q21" s="52"/>
      <c r="R21" s="52"/>
      <c r="S21" s="54"/>
      <c r="T21" s="55"/>
      <c r="V21" s="56" t="n">
        <f aca="false">MAX(AM21,AN21)</f>
        <v>0</v>
      </c>
      <c r="X21" s="13" t="n">
        <f aca="false">E21-SUM(Y21:AH21)-F21*$A$1</f>
        <v>0.361111111111111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36539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0.0263888888888889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0.371527777777778</v>
      </c>
      <c r="F22" s="52"/>
      <c r="G22" s="52"/>
      <c r="H22" s="53" t="n">
        <v>0.3125</v>
      </c>
      <c r="I22" s="53" t="n">
        <v>0.409722222222222</v>
      </c>
      <c r="J22" s="53" t="n">
        <v>0.416666666666667</v>
      </c>
      <c r="K22" s="53" t="n">
        <v>0.520833333333333</v>
      </c>
      <c r="L22" s="53" t="n">
        <v>0.552083333333333</v>
      </c>
      <c r="M22" s="53" t="n">
        <v>0.722222222222222</v>
      </c>
      <c r="N22" s="53"/>
      <c r="O22" s="53"/>
      <c r="P22" s="52"/>
      <c r="Q22" s="52"/>
      <c r="R22" s="52"/>
      <c r="S22" s="54"/>
      <c r="T22" s="55"/>
      <c r="V22" s="56" t="n">
        <f aca="false">MAX(AM22,AN22)</f>
        <v>0</v>
      </c>
      <c r="X22" s="13" t="n">
        <f aca="false">E22-SUM(Y22:AH22)-F22*$A$1</f>
        <v>0.371527777777778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36540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0.361111111111111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0.361111111111111</v>
      </c>
      <c r="F23" s="52"/>
      <c r="G23" s="52"/>
      <c r="H23" s="53" t="n">
        <v>0.322916666666667</v>
      </c>
      <c r="I23" s="53" t="n">
        <v>0.409722222222222</v>
      </c>
      <c r="J23" s="53" t="n">
        <v>0.416666666666667</v>
      </c>
      <c r="K23" s="53" t="n">
        <v>0.520833333333333</v>
      </c>
      <c r="L23" s="53" t="n">
        <v>0.552083333333333</v>
      </c>
      <c r="M23" s="53" t="n">
        <v>0.722222222222222</v>
      </c>
      <c r="N23" s="53"/>
      <c r="O23" s="53"/>
      <c r="P23" s="52"/>
      <c r="Q23" s="52"/>
      <c r="R23" s="52"/>
      <c r="S23" s="54"/>
      <c r="T23" s="55"/>
      <c r="V23" s="56" t="n">
        <f aca="false">MAX(AM23,AN23)</f>
        <v>0</v>
      </c>
      <c r="X23" s="13" t="n">
        <f aca="false">E23-SUM(Y23:AH23)-F23*$A$1</f>
        <v>0.361111111111111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36541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0.361111111111111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0.361111111111111</v>
      </c>
      <c r="F24" s="52"/>
      <c r="G24" s="52"/>
      <c r="H24" s="53" t="n">
        <v>0.322916666666667</v>
      </c>
      <c r="I24" s="53" t="n">
        <v>0.409722222222222</v>
      </c>
      <c r="J24" s="53" t="n">
        <v>0.416666666666667</v>
      </c>
      <c r="K24" s="53" t="n">
        <v>0.520833333333333</v>
      </c>
      <c r="L24" s="53" t="n">
        <v>0.552083333333333</v>
      </c>
      <c r="M24" s="53" t="n">
        <v>0.722222222222222</v>
      </c>
      <c r="N24" s="53"/>
      <c r="O24" s="53"/>
      <c r="P24" s="52"/>
      <c r="Q24" s="52"/>
      <c r="R24" s="52"/>
      <c r="S24" s="54"/>
      <c r="T24" s="55"/>
      <c r="V24" s="56" t="n">
        <f aca="false">MAX(AM24,AN24)</f>
        <v>0</v>
      </c>
      <c r="X24" s="13" t="n">
        <f aca="false">E24-SUM(Y24:AH24)-F24*$A$1</f>
        <v>0.361111111111111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36542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0.0159722222222222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0.361111111111111</v>
      </c>
      <c r="F25" s="52"/>
      <c r="G25" s="52"/>
      <c r="H25" s="53" t="n">
        <v>0.322916666666667</v>
      </c>
      <c r="I25" s="53" t="n">
        <v>0.409722222222222</v>
      </c>
      <c r="J25" s="53" t="n">
        <v>0.416666666666667</v>
      </c>
      <c r="K25" s="53" t="n">
        <v>0.520833333333333</v>
      </c>
      <c r="L25" s="53" t="n">
        <v>0.552083333333333</v>
      </c>
      <c r="M25" s="53" t="n">
        <v>0.722222222222222</v>
      </c>
      <c r="N25" s="53"/>
      <c r="O25" s="53"/>
      <c r="P25" s="52"/>
      <c r="Q25" s="52"/>
      <c r="R25" s="52"/>
      <c r="S25" s="54"/>
      <c r="T25" s="55"/>
      <c r="V25" s="56" t="n">
        <f aca="false">MAX(AM25,AN25)</f>
        <v>0</v>
      </c>
      <c r="X25" s="13" t="n">
        <f aca="false">E25-SUM(Y25:AH25)-F25*$A$1</f>
        <v>0.361111111111111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36543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2"/>
      <c r="Q26" s="52"/>
      <c r="R26" s="52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36544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2"/>
      <c r="Q27" s="52"/>
      <c r="R27" s="52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36545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0.0159722222222222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0.361111111111111</v>
      </c>
      <c r="F28" s="52"/>
      <c r="G28" s="52"/>
      <c r="H28" s="53" t="n">
        <v>0.322916666666667</v>
      </c>
      <c r="I28" s="53" t="n">
        <v>0.409722222222222</v>
      </c>
      <c r="J28" s="53" t="n">
        <v>0.416666666666667</v>
      </c>
      <c r="K28" s="53" t="n">
        <v>0.520833333333333</v>
      </c>
      <c r="L28" s="53" t="n">
        <v>0.552083333333333</v>
      </c>
      <c r="M28" s="53" t="n">
        <v>0.722222222222222</v>
      </c>
      <c r="N28" s="53"/>
      <c r="O28" s="53"/>
      <c r="P28" s="52"/>
      <c r="Q28" s="52"/>
      <c r="R28" s="52"/>
      <c r="S28" s="54"/>
      <c r="T28" s="55"/>
      <c r="V28" s="56" t="n">
        <f aca="false">MAX(AM28,AN28)</f>
        <v>0</v>
      </c>
      <c r="X28" s="13" t="n">
        <f aca="false">E28-SUM(Y28:AH28)-F28*$A$1</f>
        <v>0.361111111111111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36546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4"/>
      <c r="Q29" s="52"/>
      <c r="R29" s="52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36547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0.361111111111111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0.361111111111111</v>
      </c>
      <c r="F30" s="52"/>
      <c r="G30" s="52"/>
      <c r="H30" s="53" t="n">
        <v>0.322916666666667</v>
      </c>
      <c r="I30" s="53" t="n">
        <v>0.409722222222222</v>
      </c>
      <c r="J30" s="53" t="n">
        <v>0.416666666666667</v>
      </c>
      <c r="K30" s="53" t="n">
        <v>0.520833333333333</v>
      </c>
      <c r="L30" s="53" t="n">
        <v>0.552083333333333</v>
      </c>
      <c r="M30" s="53" t="n">
        <v>0.722222222222222</v>
      </c>
      <c r="N30" s="53"/>
      <c r="O30" s="53"/>
      <c r="P30" s="52"/>
      <c r="Q30" s="52"/>
      <c r="R30" s="52"/>
      <c r="S30" s="54"/>
      <c r="T30" s="55"/>
      <c r="V30" s="56" t="n">
        <f aca="false">MAX(AM30,AN30)</f>
        <v>0</v>
      </c>
      <c r="X30" s="13" t="n">
        <f aca="false">E30-SUM(Y30:AH30)-F30*$A$1</f>
        <v>0.361111111111111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36548</v>
      </c>
      <c r="C31" s="13" t="n">
        <f aca="false">IF(MONTH(B31)&lt;&gt;MONTH($B$9),0,IF(OR(WEEKDAY(B31)=1,WEEKDAY(B31)=7),0,$A$1)-$A$1*F31-$A$1*$G31)</f>
        <v>-0.345138888888889</v>
      </c>
      <c r="D31" s="13" t="n">
        <f aca="false">IF(currentDate&lt;B31,0,E31-C31)</f>
        <v>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 t="n">
        <v>1</v>
      </c>
      <c r="G31" s="52"/>
      <c r="H31" s="53"/>
      <c r="I31" s="53"/>
      <c r="J31" s="53"/>
      <c r="K31" s="53"/>
      <c r="L31" s="53"/>
      <c r="M31" s="53"/>
      <c r="N31" s="53"/>
      <c r="O31" s="53"/>
      <c r="P31" s="52"/>
      <c r="Q31" s="52"/>
      <c r="R31" s="52"/>
      <c r="S31" s="54"/>
      <c r="T31" s="55"/>
      <c r="V31" s="56" t="n">
        <f aca="false">MAX(AM31,AN31)</f>
        <v>0</v>
      </c>
      <c r="X31" s="13" t="n">
        <f aca="false">E31-SUM(Y31:AH31)-F31*$A$1</f>
        <v>-0.345138888888889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36549</v>
      </c>
      <c r="C32" s="13" t="n">
        <f aca="false">IF(MONTH(B32)&lt;&gt;MONTH($B$9),0,IF(OR(WEEKDAY(B32)=1,WEEKDAY(B32)=7),0,$A$1)-$A$1*F32-$A$1*$G32)</f>
        <v>0.172569444444444</v>
      </c>
      <c r="D32" s="13" t="n">
        <f aca="false">IF(currentDate&lt;B32,0,E32-C32)</f>
        <v>0.0184027777777778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0.190972222222222</v>
      </c>
      <c r="F32" s="52" t="n">
        <v>0.5</v>
      </c>
      <c r="G32" s="52"/>
      <c r="H32" s="53" t="n">
        <v>0.322916666666667</v>
      </c>
      <c r="I32" s="53" t="n">
        <v>0.409722222222222</v>
      </c>
      <c r="J32" s="53" t="n">
        <v>0.416666666666667</v>
      </c>
      <c r="K32" s="53" t="n">
        <v>0.520833333333333</v>
      </c>
      <c r="L32" s="53"/>
      <c r="M32" s="53"/>
      <c r="N32" s="53"/>
      <c r="O32" s="53"/>
      <c r="P32" s="54"/>
      <c r="Q32" s="52"/>
      <c r="R32" s="52"/>
      <c r="S32" s="54"/>
      <c r="T32" s="55"/>
      <c r="V32" s="56" t="n">
        <f aca="false">MAX(AM32,AN32)</f>
        <v>0</v>
      </c>
      <c r="X32" s="13" t="n">
        <f aca="false">E32-SUM(Y32:AH32)-F32*$A$1</f>
        <v>0.0184027777777778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36550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2"/>
      <c r="Q33" s="52"/>
      <c r="R33" s="52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36551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2"/>
      <c r="Q34" s="52"/>
      <c r="R34" s="52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36552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0.0159722222222222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0.361111111111111</v>
      </c>
      <c r="F35" s="52"/>
      <c r="G35" s="52"/>
      <c r="H35" s="53" t="n">
        <v>0.322916666666667</v>
      </c>
      <c r="I35" s="53" t="n">
        <v>0.409722222222222</v>
      </c>
      <c r="J35" s="53" t="n">
        <v>0.416666666666667</v>
      </c>
      <c r="K35" s="53" t="n">
        <v>0.520833333333333</v>
      </c>
      <c r="L35" s="53" t="n">
        <v>0.552083333333333</v>
      </c>
      <c r="M35" s="53" t="n">
        <v>0.722222222222222</v>
      </c>
      <c r="N35" s="53"/>
      <c r="O35" s="53"/>
      <c r="P35" s="52"/>
      <c r="Q35" s="52"/>
      <c r="R35" s="52"/>
      <c r="S35" s="54"/>
      <c r="T35" s="55"/>
      <c r="V35" s="56" t="n">
        <f aca="false">MAX(AM35,AN35)</f>
        <v>0</v>
      </c>
      <c r="X35" s="13" t="n">
        <f aca="false">E35-SUM(Y35:AH35)-F35*$A$1</f>
        <v>0.361111111111111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36553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0.0159722222222222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0.361111111111111</v>
      </c>
      <c r="F36" s="52"/>
      <c r="G36" s="52"/>
      <c r="H36" s="53" t="n">
        <v>0.322916666666667</v>
      </c>
      <c r="I36" s="53" t="n">
        <v>0.409722222222222</v>
      </c>
      <c r="J36" s="53" t="n">
        <v>0.416666666666667</v>
      </c>
      <c r="K36" s="53" t="n">
        <v>0.520833333333333</v>
      </c>
      <c r="L36" s="53" t="n">
        <v>0.552083333333333</v>
      </c>
      <c r="M36" s="53" t="n">
        <v>0.722222222222222</v>
      </c>
      <c r="N36" s="53"/>
      <c r="O36" s="53"/>
      <c r="P36" s="52"/>
      <c r="Q36" s="52"/>
      <c r="R36" s="52"/>
      <c r="S36" s="54"/>
      <c r="T36" s="55"/>
      <c r="V36" s="56" t="n">
        <f aca="false">MAX(AM36,AN36)</f>
        <v>0</v>
      </c>
      <c r="X36" s="13" t="n">
        <f aca="false">E36-SUM(Y36:AH36)-F36*$A$1</f>
        <v>0.361111111111111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36554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0.361111111111111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0.361111111111111</v>
      </c>
      <c r="F37" s="52"/>
      <c r="G37" s="52"/>
      <c r="H37" s="53" t="n">
        <v>0.322916666666667</v>
      </c>
      <c r="I37" s="53" t="n">
        <v>0.409722222222222</v>
      </c>
      <c r="J37" s="53" t="n">
        <v>0.416666666666667</v>
      </c>
      <c r="K37" s="53" t="n">
        <v>0.520833333333333</v>
      </c>
      <c r="L37" s="53" t="n">
        <v>0.552083333333333</v>
      </c>
      <c r="M37" s="53" t="n">
        <v>0.722222222222222</v>
      </c>
      <c r="N37" s="53"/>
      <c r="O37" s="53"/>
      <c r="P37" s="52"/>
      <c r="Q37" s="52"/>
      <c r="R37" s="52"/>
      <c r="S37" s="54"/>
      <c r="T37" s="55"/>
      <c r="V37" s="56" t="n">
        <f aca="false">MAX(AM37,AN37)</f>
        <v>0</v>
      </c>
      <c r="X37" s="13" t="n">
        <f aca="false">E37-SUM(Y37:AH37)-F37*$A$1</f>
        <v>0.361111111111111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36555</v>
      </c>
      <c r="C38" s="13" t="n">
        <f aca="false">IF(MONTH(B38)&lt;&gt;MONTH($B$9),0,IF(OR(WEEKDAY(B38)=1,WEEKDAY(B38)=7),0,$A$1)-$A$1*F38-$A$1*$G38)</f>
        <v>-0.345138888888889</v>
      </c>
      <c r="D38" s="13" t="n">
        <f aca="false">IF(currentDate&lt;B38,0,E38-C38)</f>
        <v>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 t="n">
        <v>1</v>
      </c>
      <c r="H38" s="53"/>
      <c r="I38" s="53"/>
      <c r="J38" s="53"/>
      <c r="K38" s="53"/>
      <c r="L38" s="53"/>
      <c r="M38" s="53"/>
      <c r="N38" s="53"/>
      <c r="O38" s="53"/>
      <c r="P38" s="52"/>
      <c r="Q38" s="52"/>
      <c r="R38" s="52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36556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0.0298611111111111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0.375</v>
      </c>
      <c r="F39" s="52"/>
      <c r="G39" s="52"/>
      <c r="H39" s="53" t="n">
        <v>0.322916666666667</v>
      </c>
      <c r="I39" s="53" t="n">
        <v>0.409722222222222</v>
      </c>
      <c r="J39" s="53" t="n">
        <v>0.416666666666667</v>
      </c>
      <c r="K39" s="53" t="n">
        <v>0.520833333333333</v>
      </c>
      <c r="L39" s="53" t="n">
        <v>0.552083333333333</v>
      </c>
      <c r="M39" s="53" t="n">
        <v>0.736111111111111</v>
      </c>
      <c r="N39" s="53"/>
      <c r="O39" s="53"/>
      <c r="P39" s="52"/>
      <c r="Q39" s="52"/>
      <c r="R39" s="52"/>
      <c r="S39" s="54"/>
      <c r="T39" s="55"/>
      <c r="V39" s="56" t="n">
        <f aca="false">MAX(AM39,AN39)</f>
        <v>0</v>
      </c>
      <c r="X39" s="13" t="n">
        <f aca="false">E39-SUM(Y39:AH39)-F39*$A$1</f>
        <v>0.375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S9:X39 A9:G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9" activeCellId="0" sqref="H9:O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2000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n">
        <f aca="false">janvier!A5</f>
        <v>0.680902777777778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-3.90496315512733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7.07534722222222</v>
      </c>
      <c r="D8" s="46" t="n">
        <f aca="false">SUM(D9:D39)</f>
        <v>-4.58586593290509</v>
      </c>
      <c r="E8" s="46" t="n">
        <f aca="false">SUM(E9:E39)</f>
        <v>2.48948128931482</v>
      </c>
      <c r="F8" s="47" t="n">
        <f aca="false">SUM(F9:F39)</f>
        <v>0.5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30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EDATE(janvier!B9,1)</f>
        <v>36557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36558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36559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4" t="n">
        <v>0.322916666666667</v>
      </c>
      <c r="I11" s="54" t="n">
        <v>0.409722222222222</v>
      </c>
      <c r="J11" s="54" t="n">
        <v>0.416666666666667</v>
      </c>
      <c r="K11" s="54" t="n">
        <v>0.520833333333333</v>
      </c>
      <c r="L11" s="54" t="n">
        <v>0.552083333333333</v>
      </c>
      <c r="M11" s="54" t="n">
        <v>0.715277777777778</v>
      </c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36560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0.00902777777777778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2"/>
      <c r="G12" s="52"/>
      <c r="H12" s="54" t="n">
        <v>0.322916666666667</v>
      </c>
      <c r="I12" s="54" t="n">
        <v>0.409722222222222</v>
      </c>
      <c r="J12" s="54" t="n">
        <v>0.416666666666667</v>
      </c>
      <c r="K12" s="54" t="n">
        <v>0.520833333333333</v>
      </c>
      <c r="L12" s="54" t="n">
        <v>0.552083333333333</v>
      </c>
      <c r="M12" s="54" t="n">
        <v>0.715277777777778</v>
      </c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0.354166666666667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36561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0.354166666666667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2"/>
      <c r="G13" s="52"/>
      <c r="H13" s="54" t="n">
        <v>0.322916666666667</v>
      </c>
      <c r="I13" s="54" t="n">
        <v>0.409722222222222</v>
      </c>
      <c r="J13" s="54" t="n">
        <v>0.416666666666667</v>
      </c>
      <c r="K13" s="54" t="n">
        <v>0.520833333333333</v>
      </c>
      <c r="L13" s="54" t="n">
        <v>0.552083333333333</v>
      </c>
      <c r="M13" s="54" t="n">
        <v>0.715277777777778</v>
      </c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0.354166666666667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36562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0.354166666666667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4" t="n">
        <v>0.322916666666667</v>
      </c>
      <c r="I14" s="54" t="n">
        <v>0.409722222222222</v>
      </c>
      <c r="J14" s="54" t="n">
        <v>0.416666666666667</v>
      </c>
      <c r="K14" s="54" t="n">
        <v>0.520833333333333</v>
      </c>
      <c r="L14" s="54" t="n">
        <v>0.552083333333333</v>
      </c>
      <c r="M14" s="54" t="n">
        <v>0.715277777777778</v>
      </c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36563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4" t="n">
        <v>0.322916666666667</v>
      </c>
      <c r="I15" s="54" t="n">
        <v>0.409722222222222</v>
      </c>
      <c r="J15" s="54" t="n">
        <v>0.416666666666667</v>
      </c>
      <c r="K15" s="54" t="n">
        <v>0.520833333333333</v>
      </c>
      <c r="L15" s="54" t="n">
        <v>0.552083333333333</v>
      </c>
      <c r="M15" s="54" t="n">
        <v>0.625</v>
      </c>
      <c r="N15" s="54" t="n">
        <v>0.916666666666667</v>
      </c>
      <c r="O15" s="54" t="n">
        <v>1</v>
      </c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36564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-0.261805555555556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2"/>
      <c r="G16" s="52"/>
      <c r="H16" s="54" t="n">
        <v>0</v>
      </c>
      <c r="I16" s="54" t="n">
        <v>0.0833333333333333</v>
      </c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0.0833333333333333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36565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36566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4" t="n">
        <v>0.322916666666667</v>
      </c>
      <c r="I18" s="54" t="n">
        <v>0.409722222222222</v>
      </c>
      <c r="J18" s="54" t="n">
        <v>0.416666666666667</v>
      </c>
      <c r="K18" s="54" t="n">
        <v>0.520833333333333</v>
      </c>
      <c r="L18" s="54" t="n">
        <v>0.552083333333333</v>
      </c>
      <c r="M18" s="54" t="n">
        <v>0.715277777777778</v>
      </c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36567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-0.0570464884606482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0.288092400425937</v>
      </c>
      <c r="F19" s="52"/>
      <c r="G19" s="52"/>
      <c r="H19" s="54" t="n">
        <v>0.322916666666667</v>
      </c>
      <c r="I19" s="54" t="n">
        <v>0.409722222222222</v>
      </c>
      <c r="J19" s="54" t="n">
        <v>0.416666666666667</v>
      </c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30</v>
      </c>
      <c r="X19" s="13" t="n">
        <f aca="false">E19-SUM(Y19:AH19)-F19*$A$1</f>
        <v>0.288092400428241</v>
      </c>
      <c r="AM19" s="24" t="n">
        <f aca="false">IF(AND(currentDate&gt;$B19,NOT(ISEVEN(COUNTIF($H19:$S19,"&lt;&gt;")))),30,0)</f>
        <v>30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36568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36569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36570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36571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36572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36573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36574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36575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36576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36577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36578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36579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36580</v>
      </c>
      <c r="C32" s="13" t="n">
        <f aca="false">IF(MONTH(B32)&lt;&gt;MONTH($B$9),0,IF(OR(WEEKDAY(B32)=1,WEEKDAY(B32)=7),0,$A$1)-$A$1*F32-$A$1*$G32)</f>
        <v>0.172569444444444</v>
      </c>
      <c r="D32" s="13" t="n">
        <f aca="false">IF(currentDate&lt;B32,0,E32-C32)</f>
        <v>-0.172569444444444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 t="n">
        <v>0.5</v>
      </c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-0.172569444444444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36581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36582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36583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36584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36585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36586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36587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7:X39 A9:E36 S9:X36 F9:R10 F20:R36 F11:G19 P11:R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1" sqref="H9:O39 B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2000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n">
        <f aca="false">février!A5</f>
        <v>-3.90496315512733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-11.8431575995718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EDATE(février!B9,1)</f>
        <v>36586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36587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36588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36589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36590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36591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36592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36593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36594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36595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36596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36597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36598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36599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36600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36601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36602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36603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36604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36605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36606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36607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36608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36609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36610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36611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36612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36613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36614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36615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36616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9:O39 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2000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n">
        <f aca="false">mars!A5</f>
        <v>-11.8431575995718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-18.7459353773496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46" t="n">
        <f aca="false">SUM(C9:C39)</f>
        <v>6.90277777777778</v>
      </c>
      <c r="D8" s="46" t="n">
        <f aca="false">SUM(D9:D39)</f>
        <v>-6.90277777777778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EDATE(mars!B9,1)</f>
        <v>36617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36618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36619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36620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36621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36622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36623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36624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36625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36626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36627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36628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36629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36630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36631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36632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36633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36634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36635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36636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36637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36638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36639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36640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36641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36642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36643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36644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36645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36646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36647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9:O39 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2000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n">
        <f aca="false">avril!A5</f>
        <v>-18.7459353773496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-26.684129821794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EDATE(avril!B9,1)</f>
        <v>36647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36648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36649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36650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36651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36652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36653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36654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36655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36656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36657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36658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36659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36660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36661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36662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36663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36664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36665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36666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36667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36668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36669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36670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36671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36672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36673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36674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36675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36676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36677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5" activeCellId="0" sqref="H9:O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2000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n">
        <f aca="false">mai!A5</f>
        <v>-26.684129821794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-34.2771853773496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EDATE(mai!B9,1)</f>
        <v>36678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36679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36680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36681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36682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36683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36684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36685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36686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36687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36688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36689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36690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36691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36692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36693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36694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36695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36696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36697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36698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36699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36700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36701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36702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36703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36704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36705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36706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36707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36708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1" sqref="H9:O39 C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2000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n">
        <f aca="false">juin!A5</f>
        <v>-34.2771853773496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-41.5251020440163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EDATE(juin!B9,1)</f>
        <v>36708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36709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36710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36711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36712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36713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36714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36715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36716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36717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36718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36719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36720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36721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36722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36723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36724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36725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36726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36727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36728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36729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36730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36731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36732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36733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36734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36735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36736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36737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36738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128043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2025-07-05T14:49:51Z</dcterms:modified>
  <cp:revision>1057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