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<sst xmlns="http://schemas.openxmlformats.org/spreadsheetml/2006/main" count="151" uniqueCount="129">
  <si>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</si>
  <si>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</si>
  <si>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</si>
  <si>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</si>
  <si>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</si>
  <si>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</si>
  <si>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</si>
  <si>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</si>
  <si>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</si>
  <si>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</si>
  <si>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</si>
  <si>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</si>
  <si>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</si>
  <si>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</si>
  <si>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</si>
  <si>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</si>
  <si>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</si>
  <si>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</si>
  <si>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</si>
  <si>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</si>
  <si>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</si>
  <si>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</si>
  <si>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</si>
  <si>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</si>
  <si>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</si>
  <si>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</si>
  <si>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</si>
  <si>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</si>
  <si>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</si>
  <si>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</si>
  <si>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</si>
  <si>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</si>
  <si>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</si>
  <si>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</si>
  <si>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</si>
  <si>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</si>
  <si>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</si>
  <si>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</si>
  <si>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</si>
  <si>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</si>
  <si>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</si>
  <si>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</si>
  <si>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</si>
  <si>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</si>
  <si>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</si>
  <si>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</si>
  <si>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</si>
  <si>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</si>
  <si>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</si>
  <si>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</si>
  <si>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</si>
  <si>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</si>
  <si>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</si>
  <si>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</si>
  <si>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</si>
  <si>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</si>
  <si>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</si>
  <si>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</si>
  <si>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</si>
  <si>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</si>
  <si>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</si>
  <si>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</si>
  <si>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</si>
  <si>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</si>
  <si>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</si>
  <si>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</si>
  <si>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</si>
  <si>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</si>
  <si>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</si>
  <si>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</si>
  <si>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</si>
  <si>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</si>
  <si>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</si>
  <si>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</si>
  <si>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</si>
  <si>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</si>
  <si>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</si>
  <si>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</si>
  <si>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</si>
  <si>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</si>
  <si>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</si>
  <si>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</si>
  <si>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</si>
  <si>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</si>
  <si>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</si>
  <si>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</si>
  <si>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</si>
  <si>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</si>
  <si>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</si>
  <si>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</si>
  <si>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</si>
  <si>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</si>
  <si>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</si>
  <si>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</si>
  <si>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</si>
  <si>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</si>
  <si>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</si>
  <si>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</si>
  <si>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</si>
  <si>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</si>
  <si>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</si>
  <si>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</si>
  <si>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</si>
  <si>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</si>
  <si>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</si>
  <si>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</si>
  <si>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</si>
  <si>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</si>
  <si>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</si>
  <si>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</si>
  <si>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</si>
  <si>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</si>
  <si>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</si>
  <si>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</si>
  <si>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</si>
  <si>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</si>
  <si>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</si>
  <si>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</si>
  <si>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</si>
  <si>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</si>
  <si>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</si>
  <si>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</si>
  <si>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</si>
  <si>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</si>
  <si>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</si>
  <si>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</si>
  <si>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</si>
  <si>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</si>
  <si>
    <t xml:space="preserve">oops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</si>
</sst>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2" activeCellId="0" sqref="A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v>45658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0.863660313749271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e">
        <f aca="false">juillet!A5</f>
        <v>#VALUE!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e">
        <f aca="false">août!A5</f>
        <v>#VALUE!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e">
        <f aca="false">septembre!A5</f>
        <v>#VALUE!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e">
        <f aca="false">octobre!A5</f>
        <v>#VALUE!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e">
        <f aca="false">novembre!A5</f>
        <v>#VALUE!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Meca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e">
        <f aca="false">SUM(C9:C39)</f>
        <v>#VALUE!</v>
      </c>
      <c r="D8" s="46" t="e">
        <f aca="false">SUM(D9:D39)</f>
        <v>#VALUE!</v>
      </c>
      <c r="E8" s="46" t="e">
        <f aca="false">SUM(E9:E39)</f>
        <v>#VALUE!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50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e">
        <f aca="false">IF(currentDate&lt;B9,0,E9-C9)</f>
        <v>#VALUE!</v>
      </c>
      <c r="E9" s="13" t="e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#VALUE!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s">
        <v>128</v>
      </c>
      <c r="L9" s="53" t="n">
        <v>0.552083333333333</v>
      </c>
      <c r="M9" s="53" t="n">
        <v>0.625</v>
      </c>
      <c r="N9" s="53" t="n">
        <v>0.916666666666667</v>
      </c>
      <c r="O9" s="53" t="n">
        <v>1</v>
      </c>
      <c r="P9" s="53"/>
      <c r="Q9" s="53"/>
      <c r="R9" s="53"/>
      <c r="S9" s="53"/>
      <c r="T9" s="54"/>
      <c r="V9" s="55" t="n">
        <f aca="false">MAX(AM9,AN9)</f>
        <v>50</v>
      </c>
      <c r="X9" s="13" t="e">
        <f aca="false">E9-SUM(Y9:AH9)-F9*$A$1</f>
        <v>#VALUE!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50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9),2)=1)="",currentTime,_xlfn._xlws.FILTER(H10:S10,MOD(COLUMN(H10:S10)-COLUMN(H9),2)=1))-IF(_xlfn._xlws.FILTER(H10:S10,MOD(COLUMN(H10:S10)-COLUMN(H9),2)=0)="",currentTime,_xlfn._xlws.FILTER(H10:S10,MOD(COLUMN(H10:S10)-COLUMN(H9),2)=0)))</f>
        <v>0.80116031374927</v>
      </c>
      <c r="F10" s="52"/>
      <c r="G10" s="52"/>
      <c r="H10" s="53" t="n">
        <v>0.322916666666667</v>
      </c>
      <c r="I10" s="53"/>
      <c r="J10" s="53" t="n">
        <v>0.416666666666667</v>
      </c>
      <c r="K10" s="53" t="n">
        <v>0.520833333333333</v>
      </c>
      <c r="L10" s="53" t="n">
        <v>0.552083333333333</v>
      </c>
      <c r="M10" s="53" t="n">
        <v>0.625</v>
      </c>
      <c r="N10" s="53" t="n">
        <v>0.916666666666667</v>
      </c>
      <c r="O10" s="53" t="n">
        <v>1</v>
      </c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0.80116031375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e">
        <f aca="false">IF(MONTH(B11)&lt;&gt;MONTH($B$9),0,IF(OR(WEEKDAY(B11)=1,WEEKDAY(B11)=7),0,$A$1)-$A$1*F11-$A$1*$G11)</f>
        <v>#VALUE!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 t="s">
        <v>128</v>
      </c>
      <c r="G11" s="52" t="s">
        <v>128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e">
        <f aca="false">E11-SUM(Y11:AH11)-F11*$A$1</f>
        <v>#VALUE!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9),2)=1)="",currentTime,_xlfn._xlws.FILTER(H15:S15,MOD(COLUMN(H15:S15)-COLUMN(H9),2)=1))-IF(_xlfn._xlws.FILTER(H15:S15,MOD(COLUMN(H15:S15)-COLUMN(H9),2)=0)="",currentTime,_xlfn._xlws.FILTER(H15:S15,MOD(COLUMN(H15:S15)-COLUMN(H9),2)=0)))</f>
        <v>0</v>
      </c>
      <c r="F15" s="52"/>
      <c r="G15" s="52"/>
      <c r="H15" s="57"/>
      <c r="I15" s="57"/>
      <c r="J15" s="57"/>
      <c r="K15" s="57"/>
      <c r="L15" s="57"/>
      <c r="M15" s="57"/>
      <c r="N15" s="57"/>
      <c r="O15" s="57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10),2)=1)="",currentTime,_xlfn._xlws.FILTER(H16:S16,MOD(COLUMN(H16:S16)-COLUMN(H10),2)=1))-IF(_xlfn._xlws.FILTER(H16:S16,MOD(COLUMN(H16:S16)-COLUMN(H10),2)=0)="",currentTime,_xlfn._xlws.FILTER(H16:S16,MOD(COLUMN(H16:S16)-COLUMN(H10),2)=0)))</f>
        <v>0</v>
      </c>
      <c r="F16" s="52"/>
      <c r="G16" s="52"/>
      <c r="H16" s="57"/>
      <c r="I16" s="57"/>
      <c r="J16" s="57"/>
      <c r="K16" s="57"/>
      <c r="L16" s="57"/>
      <c r="M16" s="57"/>
      <c r="N16" s="57"/>
      <c r="O16" s="57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F32" activeCellId="0" sqref="F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e">
        <f aca="false">janvier!A5</f>
        <v>#VALUE!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e">
        <f aca="false">février!A5</f>
        <v>#VALUE!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e">
        <f aca="false">mars!A5</f>
        <v>#VALUE!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e">
        <f aca="false">avril!A5</f>
        <v>#VALUE!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e">
        <f aca="false">mai!A5</f>
        <v>#VALUE!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e">
        <f aca="false">juin!A5</f>
        <v>#VALUE!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128059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2025-07-07T20:43:41Z</dcterms:modified>
  <cp:revision>1059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