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<sst xmlns="http://schemas.openxmlformats.org/spreadsheetml/2006/main" count="306" uniqueCount="60">
  <si>
    <t xml:space="preserve">paramètres généraux</t>
  </si>
  <si>
    <t xml:space="preserve">v190525.0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</si>
  <si>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</si>
  <si>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</si>
  <si>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</si>
  <si>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</si>
  <si>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</si>
  <si>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Dupont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</si>
  <si>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</si>
  <si>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</si>
  <si>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</si>
  <si>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</si>
  <si>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</si>
  <si>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</si>
  <si>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</si>
  <si>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</si>
  <si>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</si>
  <si>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</si>
  <si>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</si>
  <si>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</si>
  <si>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</si>
  <si>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</si>
  <si>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</si>
  <si>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</si>
  <si>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</si>
  <si>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</si>
  <si>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</si>
  <si>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</si>
  <si>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</si>
  <si>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</si>
  <si>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</si>
  <si>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</si>
  <si>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</si>
  <si>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</si>
  <si>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</si>
  <si>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</si>
  <si>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</si>
  <si>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notes de versions:</t>
  </si>
  <si>
    <t xml:space="preserve">réorganisation des paramètres de la feuille init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</si>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</sst>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7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8" t="n">
        <v>2025</v>
      </c>
      <c r="B4" s="1" t="s">
        <v>3</v>
      </c>
    </row>
    <row r="5" customFormat="false" ht="12.8" hidden="false" customHeight="false" outlineLevel="0" collapsed="false">
      <c r="A5" s="8"/>
    </row>
    <row r="6" customFormat="false" ht="12.8" hidden="false" customHeight="false" outlineLevel="0" collapsed="false">
      <c r="A6" s="9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10" t="s">
        <v>5</v>
      </c>
      <c r="B10" s="1" t="s">
        <v>6</v>
      </c>
    </row>
    <row r="11" customFormat="false" ht="12.8" hidden="false" customHeight="false" outlineLevel="0" collapsed="false">
      <c r="A11" s="10" t="s">
        <v>7</v>
      </c>
      <c r="B11" s="1" t="s">
        <v>8</v>
      </c>
      <c r="C11" s="11"/>
      <c r="D11" s="11"/>
    </row>
    <row r="12" customFormat="false" ht="12.8" hidden="false" customHeight="false" outlineLevel="0" collapsed="false">
      <c r="A12" s="12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8" t="n">
        <v>22</v>
      </c>
      <c r="B13" s="1" t="s">
        <v>10</v>
      </c>
    </row>
    <row r="14" customFormat="false" ht="12.8" hidden="false" customHeight="false" outlineLevel="0" collapsed="false">
      <c r="A14" s="13" t="n">
        <v>0</v>
      </c>
      <c r="B14" s="1" t="s">
        <v>11</v>
      </c>
    </row>
    <row r="15" customFormat="false" ht="12.8" hidden="false" customHeight="false" outlineLevel="0" collapsed="false">
      <c r="A15" s="14"/>
    </row>
    <row r="16" customFormat="false" ht="12.8" hidden="false" customHeight="false" outlineLevel="0" collapsed="false">
      <c r="A16" s="14"/>
    </row>
    <row r="17" customFormat="false" ht="12.8" hidden="false" customHeight="false" outlineLevel="0" collapsed="false">
      <c r="A17" s="14"/>
    </row>
    <row r="18" customFormat="false" ht="12.8" hidden="false" customHeight="false" outlineLevel="0" collapsed="false">
      <c r="A18" s="14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5" t="n">
        <f aca="true">TODAY()</f>
        <v>45797</v>
      </c>
      <c r="B21" s="16" t="s">
        <v>13</v>
      </c>
      <c r="C21" s="11"/>
      <c r="D21" s="11"/>
      <c r="P21" s="17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2.8" hidden="false" customHeight="false" outlineLevel="0" collapsed="false">
      <c r="A22" s="18" t="n">
        <f aca="true">NOW()-TODAY()</f>
        <v>0.467674773259201</v>
      </c>
      <c r="B22" s="16" t="s">
        <v>14</v>
      </c>
      <c r="C22" s="19"/>
      <c r="D22" s="19"/>
    </row>
    <row r="23" customFormat="false" ht="12.8" hidden="false" customHeight="false" outlineLevel="0" collapsed="false">
      <c r="A23" s="20" t="n">
        <v>2</v>
      </c>
      <c r="B23" s="21" t="s">
        <v>15</v>
      </c>
      <c r="C23" s="11"/>
      <c r="D23" s="11"/>
    </row>
    <row r="24" customFormat="false" ht="12.8" hidden="false" customHeight="false" outlineLevel="0" collapsed="false">
      <c r="A24" s="20" t="n">
        <v>9</v>
      </c>
      <c r="B24" s="21" t="s">
        <v>16</v>
      </c>
      <c r="C24" s="11"/>
      <c r="D24" s="11"/>
    </row>
    <row r="25" customFormat="false" ht="12.8" hidden="false" customHeight="false" outlineLevel="0" collapsed="false">
      <c r="A25" s="22" t="s">
        <v>17</v>
      </c>
      <c r="B25" s="21" t="s">
        <v>18</v>
      </c>
      <c r="C25" s="11"/>
      <c r="D25" s="11"/>
    </row>
    <row r="26" customFormat="false" ht="12.8" hidden="false" customHeight="false" outlineLevel="0" collapsed="false">
      <c r="A26" s="22" t="s">
        <v>19</v>
      </c>
      <c r="B26" s="21" t="s">
        <v>20</v>
      </c>
      <c r="C26" s="11"/>
      <c r="D26" s="11"/>
    </row>
    <row r="27" customFormat="false" ht="12.8" hidden="false" customHeight="false" outlineLevel="0" collapsed="false">
      <c r="A27" s="22" t="s">
        <v>21</v>
      </c>
      <c r="B27" s="21" t="s">
        <v>22</v>
      </c>
      <c r="C27" s="11"/>
      <c r="D27" s="11"/>
    </row>
    <row r="28" customFormat="false" ht="12.8" hidden="false" customHeight="false" outlineLevel="0" collapsed="false">
      <c r="A28" s="16" t="s">
        <v>23</v>
      </c>
      <c r="B28" s="1" t="s">
        <v>24</v>
      </c>
      <c r="C28" s="11"/>
      <c r="D28" s="11"/>
    </row>
    <row r="29" customFormat="false" ht="12.8" hidden="false" customHeight="false" outlineLevel="0" collapsed="false">
      <c r="A29" s="23" t="s">
        <v>25</v>
      </c>
      <c r="B29" s="1" t="s">
        <v>26</v>
      </c>
    </row>
    <row r="30" customFormat="false" ht="12.8" hidden="false" customHeight="false" outlineLevel="0" collapsed="false">
      <c r="A30" s="23" t="s">
        <v>27</v>
      </c>
      <c r="B30" s="1" t="s">
        <v>28</v>
      </c>
    </row>
    <row r="31" customFormat="false" ht="12.8" hidden="false" customHeight="false" outlineLevel="0" collapsed="false">
      <c r="A31" s="23" t="s">
        <v>29</v>
      </c>
      <c r="B31" s="1" t="s">
        <v>30</v>
      </c>
    </row>
    <row r="32" customFormat="false" ht="12.8" hidden="false" customHeight="false" outlineLevel="0" collapsed="false">
      <c r="A32" s="23" t="s">
        <v>31</v>
      </c>
      <c r="B32" s="1" t="s">
        <v>32</v>
      </c>
      <c r="C32" s="24"/>
      <c r="E32" s="3"/>
    </row>
    <row r="33" customFormat="false" ht="12.8" hidden="false" customHeight="false" outlineLevel="0" collapsed="false">
      <c r="A33" s="23" t="s">
        <v>33</v>
      </c>
      <c r="B33" s="1" t="s">
        <v>34</v>
      </c>
    </row>
    <row r="34" customFormat="false" ht="12.8" hidden="false" customHeight="false" outlineLevel="0" collapsed="false">
      <c r="A34" s="23" t="s">
        <v>35</v>
      </c>
      <c r="B34" s="1" t="s">
        <v>36</v>
      </c>
    </row>
    <row r="35" customFormat="false" ht="12.8" hidden="false" customHeight="false" outlineLevel="0" collapsed="false">
      <c r="A35" s="14"/>
    </row>
    <row r="36" customFormat="false" ht="12.8" hidden="false" customHeight="false" outlineLevel="0" collapsed="false">
      <c r="E36" s="3"/>
    </row>
    <row r="37" customFormat="false" ht="12.8" hidden="false" customHeight="false" outlineLevel="0" collapsed="false">
      <c r="E37" s="3"/>
    </row>
    <row r="39" customFormat="false" ht="12.8" hidden="false" customHeight="false" outlineLevel="0" collapsed="false">
      <c r="A39" s="1" t="s">
        <v>37</v>
      </c>
      <c r="E39" s="3"/>
    </row>
    <row r="40" customFormat="false" ht="12.8" hidden="false" customHeight="false" outlineLevel="0" collapsed="false">
      <c r="E40" s="3"/>
    </row>
    <row r="41" customFormat="false" ht="12.8" hidden="false" customHeight="false" outlineLevel="0" collapsed="false">
      <c r="A41" s="1" t="s">
        <v>1</v>
      </c>
    </row>
    <row r="42" customFormat="false" ht="12.8" hidden="false" customHeight="false" outlineLevel="0" collapsed="false">
      <c r="A42" s="1" t="s">
        <v>38</v>
      </c>
      <c r="E42" s="3"/>
    </row>
    <row r="44" customFormat="false" ht="12.8" hidden="false" customHeight="false" outlineLevel="0" collapsed="false">
      <c r="A44" s="1" t="s">
        <v>39</v>
      </c>
    </row>
    <row r="45" customFormat="false" ht="12.8" hidden="false" customHeight="false" outlineLevel="0" collapsed="false">
      <c r="A45" s="1" t="s">
        <v>40</v>
      </c>
    </row>
    <row r="47" customFormat="false" ht="12.8" hidden="false" customHeight="false" outlineLevel="0" collapsed="false">
      <c r="A47" s="1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1" t="s">
        <v>43</v>
      </c>
    </row>
    <row r="50" customFormat="false" ht="12.8" hidden="false" customHeight="false" outlineLevel="0" collapsed="false">
      <c r="A50" s="1" t="s">
        <v>44</v>
      </c>
    </row>
    <row r="51" customFormat="false" ht="12.8" hidden="false" customHeight="false" outlineLevel="0" collapsed="false">
      <c r="A51" s="1" t="s">
        <v>45</v>
      </c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10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46</v>
      </c>
    </row>
    <row r="2" customFormat="false" ht="12.8" hidden="false" customHeight="false" outlineLevel="0" collapsed="false">
      <c r="A2" s="25" t="n">
        <f aca="false">init!A13</f>
        <v>22</v>
      </c>
      <c r="B2" s="10" t="s">
        <v>47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0" t="s">
        <v>48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init!A14</f>
        <v>0</v>
      </c>
      <c r="B4" s="10" t="s">
        <v>49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/>
      <c r="E8" s="32"/>
      <c r="F8" s="25"/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SUM(janvier:décembre!U8)</f>
        <v>0</v>
      </c>
      <c r="V8" s="26" t="n">
        <f aca="false">SUM(janvier:décembre!V8)</f>
        <v>0</v>
      </c>
      <c r="W8" s="26" t="n">
        <f aca="false">SUM(janvier:décembre!W8)</f>
        <v>0</v>
      </c>
      <c r="X8" s="26" t="n">
        <f aca="false">SUM(janvier:décembre!X8)</f>
        <v>0</v>
      </c>
      <c r="Y8" s="26" t="n">
        <f aca="false">SUM(janvier:décembre!Y8)</f>
        <v>0</v>
      </c>
      <c r="Z8" s="26" t="n">
        <f aca="false">SUM(janvier:décembre!Z8)</f>
        <v>0</v>
      </c>
      <c r="AA8" s="26" t="n">
        <f aca="false">SUM(janvier:décembre!AA8)</f>
        <v>0</v>
      </c>
      <c r="AB8" s="26" t="n">
        <f aca="false">SUM(janvier:décembre!AB8)</f>
        <v>0</v>
      </c>
      <c r="AC8" s="26" t="n">
        <f aca="false">SUM(janvier:décembre!AC8)</f>
        <v>0</v>
      </c>
      <c r="AD8" s="26" t="n">
        <f aca="false">SUM(janvier:décembre!AD8)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DATE(init!A4-1,12,1)</f>
        <v>45627</v>
      </c>
      <c r="C9" s="2"/>
      <c r="D9" s="14"/>
      <c r="E9" s="2"/>
      <c r="F9" s="35"/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</row>
    <row r="10" customFormat="false" ht="12.8" hidden="false" customHeight="false" outlineLevel="0" collapsed="false">
      <c r="B10" s="36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moisInit!A2-F8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-7.59305555555558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-7.59305555555556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EDATE(moisInit!B9,1)</f>
        <v>45658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45659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45660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45661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45662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45663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45664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45665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45666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45667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45668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45669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45670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45671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45672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45673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45674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45675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45676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45677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45678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45679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45680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45681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45682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45683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45684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45685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45686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45687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45688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janvier!A2-F8</f>
        <v>22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moisInit!A4-A3+D8</f>
        <v>-6.21250000000002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SUM(D9:D36)</f>
        <v>-6.2125</v>
      </c>
      <c r="E8" s="32"/>
      <c r="F8" s="25" t="n">
        <f aca="false">SUM(F9:F36)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SUM(U9:U36)</f>
        <v>0</v>
      </c>
      <c r="V8" s="26" t="n">
        <f aca="false">SUM(V9:V36)</f>
        <v>0</v>
      </c>
      <c r="W8" s="26" t="n">
        <f aca="false">SUM(W9:W36)</f>
        <v>0</v>
      </c>
      <c r="X8" s="26" t="n">
        <f aca="false">SUM(X9:X36)</f>
        <v>0</v>
      </c>
      <c r="Y8" s="26" t="n">
        <f aca="false">SUM(Y9:Y36)</f>
        <v>0</v>
      </c>
      <c r="Z8" s="26" t="n">
        <f aca="false">SUM(Z9:Z36)</f>
        <v>0</v>
      </c>
      <c r="AA8" s="26" t="n">
        <f aca="false">SUM(AA9:AA36)</f>
        <v>0</v>
      </c>
      <c r="AB8" s="26" t="n">
        <f aca="false">SUM(AB9:AB36)</f>
        <v>0</v>
      </c>
      <c r="AC8" s="26" t="n">
        <f aca="false">SUM(AC9:AC36)</f>
        <v>0</v>
      </c>
      <c r="AD8" s="26" t="n">
        <f aca="false">SUM(AD9:AD36)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EDATE(janvier!B9,1)</f>
        <v>45689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45690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45691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45692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45693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45694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45695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45696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45697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45698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45699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45700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45701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45702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45703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45704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45705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45706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45707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45708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45709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45710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45711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45712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45713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45714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45715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45716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C37" s="2"/>
      <c r="D37" s="14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février!A2-F8</f>
        <v>22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février!A4-A3+D8</f>
        <v>-12.770138888889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-6.55763888888889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EDATE(février!B9,1)</f>
        <v>45717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45718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45719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45720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45721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45722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45723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45724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45725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45726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45727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45728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45729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45730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45731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45732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45733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45734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45735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45736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45737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45738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45739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45740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45741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45742</v>
      </c>
      <c r="C34" s="2" t="n">
        <f aca="false">IF(OR(WEEKDAY(B34)=1,WEEKDAY(B34)=7),0,$A$1)</f>
        <v>0.345138888888889</v>
      </c>
      <c r="D34" s="14" t="n">
        <f aca="false">IF(currentDate&lt;B34,0,E34-C34)</f>
        <v>-0.345138888888889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45743</v>
      </c>
      <c r="C35" s="2" t="n">
        <f aca="false">IF(OR(WEEKDAY(B35)=1,WEEKDAY(B35)=7),0,$A$1)</f>
        <v>0.345138888888889</v>
      </c>
      <c r="D35" s="14" t="n">
        <f aca="false">IF(currentDate&lt;B35,0,E35-C35)</f>
        <v>-0.345138888888889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45744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45745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45746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lundi</v>
      </c>
      <c r="B39" s="34" t="n">
        <f aca="false">B38+1</f>
        <v>45747</v>
      </c>
      <c r="C39" s="2" t="n">
        <f aca="false">IF(OR(WEEKDAY(B39)=1,WEEKDAY(B39)=7),0,$A$1)</f>
        <v>0.345138888888889</v>
      </c>
      <c r="D39" s="14" t="n">
        <f aca="false">IF(currentDate&lt;B39,0,E39-C39)</f>
        <v>-0.345138888888889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mars!A2-F8</f>
        <v>22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mars!A4-A3+D8</f>
        <v>-19.6729166666672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-6.90277777777778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EDATE(mars!B9,1)</f>
        <v>45748</v>
      </c>
      <c r="C9" s="2" t="n">
        <f aca="false">IF(OR(WEEKDAY(B9)=1,WEEKDAY(B9)=7),0,$A$1)</f>
        <v>0.345138888888889</v>
      </c>
      <c r="D9" s="14" t="n">
        <f aca="false">IF(currentDate&lt;B9,0,E9-C9)</f>
        <v>-0.345138888888889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45749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45750</v>
      </c>
      <c r="C11" s="2" t="n">
        <f aca="false">IF(OR(WEEKDAY(B11)=1,WEEKDAY(B11)=7),0,$A$1)</f>
        <v>0.345138888888889</v>
      </c>
      <c r="D11" s="14" t="n">
        <f aca="false">IF(currentDate&lt;B11,0,E11-C11)</f>
        <v>-0.345138888888889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45751</v>
      </c>
      <c r="C12" s="2" t="n">
        <f aca="false">IF(OR(WEEKDAY(B12)=1,WEEKDAY(B12)=7),0,$A$1)</f>
        <v>0.345138888888889</v>
      </c>
      <c r="D12" s="14" t="n">
        <f aca="false">IF(currentDate&lt;B12,0,E12-C12)</f>
        <v>-0.345138888888889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45752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45753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45754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45755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45756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45757</v>
      </c>
      <c r="C18" s="2" t="n">
        <f aca="false">IF(OR(WEEKDAY(B18)=1,WEEKDAY(B18)=7),0,$A$1)</f>
        <v>0.345138888888889</v>
      </c>
      <c r="D18" s="14" t="n">
        <f aca="false">IF(currentDate&lt;B18,0,E18-C18)</f>
        <v>-0.345138888888889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45758</v>
      </c>
      <c r="C19" s="2" t="n">
        <f aca="false">IF(OR(WEEKDAY(B19)=1,WEEKDAY(B19)=7),0,$A$1)</f>
        <v>0.345138888888889</v>
      </c>
      <c r="D19" s="14" t="n">
        <f aca="false">IF(currentDate&lt;B19,0,E19-C19)</f>
        <v>-0.345138888888889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45759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45760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45761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45762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45763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45764</v>
      </c>
      <c r="C25" s="2" t="n">
        <f aca="false">IF(OR(WEEKDAY(B25)=1,WEEKDAY(B25)=7),0,$A$1)</f>
        <v>0.345138888888889</v>
      </c>
      <c r="D25" s="14" t="n">
        <f aca="false">IF(currentDate&lt;B25,0,E25-C25)</f>
        <v>-0.345138888888889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45765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1" t="s">
        <v>57</v>
      </c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45766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45767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45768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1" t="s">
        <v>57</v>
      </c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45769</v>
      </c>
      <c r="C30" s="2" t="n">
        <f aca="false">IF(OR(WEEKDAY(B30)=1,WEEKDAY(B30)=7),0,$A$1)</f>
        <v>0.345138888888889</v>
      </c>
      <c r="D30" s="14" t="n">
        <f aca="false">IF(currentDate&lt;B30,0,E30-C30)</f>
        <v>-0.345138888888889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45770</v>
      </c>
      <c r="C31" s="2" t="n">
        <f aca="false">IF(OR(WEEKDAY(B31)=1,WEEKDAY(B31)=7),0,$A$1)</f>
        <v>0.345138888888889</v>
      </c>
      <c r="D31" s="14" t="n">
        <f aca="false">IF(currentDate&lt;B31,0,E31-C31)</f>
        <v>-0.345138888888889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45771</v>
      </c>
      <c r="C32" s="2" t="n">
        <f aca="false">IF(OR(WEEKDAY(B32)=1,WEEKDAY(B32)=7),0,$A$1)</f>
        <v>0.345138888888889</v>
      </c>
      <c r="D32" s="14" t="n">
        <f aca="false">IF(currentDate&lt;B32,0,E32-C32)</f>
        <v>-0.345138888888889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45772</v>
      </c>
      <c r="C33" s="2" t="n">
        <f aca="false">IF(OR(WEEKDAY(B33)=1,WEEKDAY(B33)=7),0,$A$1)</f>
        <v>0.345138888888889</v>
      </c>
      <c r="D33" s="14" t="n">
        <f aca="false">IF(currentDate&lt;B33,0,E33-C33)</f>
        <v>-0.345138888888889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45773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45774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45775</v>
      </c>
      <c r="C36" s="2" t="n">
        <f aca="false">IF(OR(WEEKDAY(B36)=1,WEEKDAY(B36)=7),0,$A$1)</f>
        <v>0.345138888888889</v>
      </c>
      <c r="D36" s="14" t="n">
        <f aca="false">IF(currentDate&lt;B36,0,E36-C36)</f>
        <v>-0.345138888888889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45776</v>
      </c>
      <c r="C37" s="2" t="n">
        <f aca="false">IF(OR(WEEKDAY(B37)=1,WEEKDAY(B37)=7),0,$A$1)</f>
        <v>0.345138888888889</v>
      </c>
      <c r="D37" s="14" t="n">
        <f aca="false">IF(currentDate&lt;B37,0,E37-C37)</f>
        <v>-0.345138888888889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45777</v>
      </c>
      <c r="C38" s="2" t="n">
        <f aca="false">IF(OR(WEEKDAY(B38)=1,WEEKDAY(B38)=7),0,$A$1)</f>
        <v>0.345138888888889</v>
      </c>
      <c r="D38" s="14" t="n">
        <f aca="false">IF(currentDate&lt;B38,0,E38-C38)</f>
        <v>-0.345138888888889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/>
      <c r="B39" s="34"/>
      <c r="C39" s="2"/>
      <c r="D39" s="14"/>
      <c r="E39" s="2"/>
      <c r="F39" s="3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avril!A2-F8</f>
        <v>21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6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6" t="n">
        <f aca="false">avril!A4-A3+D8</f>
        <v>-24.1597222222245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-4.48680555555556</v>
      </c>
      <c r="E8" s="32"/>
      <c r="F8" s="25" t="n">
        <f aca="false">SUM(F9:F39)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17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jeudi</v>
      </c>
      <c r="B9" s="34" t="n">
        <f aca="false">EDATE(avril!B9,1)</f>
        <v>45778</v>
      </c>
      <c r="C9" s="2" t="n"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S9" s="38" t="s">
        <v>57</v>
      </c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vendredi</v>
      </c>
      <c r="B10" s="34" t="n">
        <f aca="false">B9+1</f>
        <v>45779</v>
      </c>
      <c r="C10" s="2" t="n">
        <f aca="false">IF(OR(WEEKDAY(B10)=1,WEEKDAY(B10)=7),0,$A$1)</f>
        <v>0.345138888888889</v>
      </c>
      <c r="D10" s="14" t="n">
        <f aca="false">IF(currentDate&lt;B10,0,E10-C10)</f>
        <v>-0.345138888888889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S10" s="38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samedi</v>
      </c>
      <c r="B11" s="34" t="n">
        <f aca="false">B10+1</f>
        <v>45780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S11" s="38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dimanche</v>
      </c>
      <c r="B12" s="34" t="n">
        <f aca="false">B11+1</f>
        <v>45781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S12" s="38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lundi</v>
      </c>
      <c r="B13" s="34" t="n">
        <f aca="false">B12+1</f>
        <v>45782</v>
      </c>
      <c r="C13" s="2" t="n">
        <f aca="false">IF(OR(WEEKDAY(B13)=1,WEEKDAY(B13)=7),0,$A$1)</f>
        <v>0.345138888888889</v>
      </c>
      <c r="D13" s="14" t="n">
        <f aca="false">IF(currentDate&lt;B13,0,E13-C13)</f>
        <v>-0.345138888888889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S13" s="38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mardi</v>
      </c>
      <c r="B14" s="34" t="n">
        <f aca="false">B13+1</f>
        <v>45783</v>
      </c>
      <c r="C14" s="2" t="n">
        <f aca="false">IF(OR(WEEKDAY(B14)=1,WEEKDAY(B14)=7),0,$A$1)</f>
        <v>0.345138888888889</v>
      </c>
      <c r="D14" s="14" t="n">
        <f aca="false">IF(currentDate&lt;B14,0,E14-C14)</f>
        <v>-0.345138888888889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S14" s="38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mercredi</v>
      </c>
      <c r="B15" s="34" t="n">
        <f aca="false">B14+1</f>
        <v>45784</v>
      </c>
      <c r="C15" s="2" t="n">
        <f aca="false">IF(OR(WEEKDAY(B15)=1,WEEKDAY(B15)=7),0,$A$1)</f>
        <v>0.345138888888889</v>
      </c>
      <c r="D15" s="14" t="n">
        <f aca="false">IF(currentDate&lt;B15,0,E15-C15)</f>
        <v>-0.345138888888889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S15" s="38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jeudi</v>
      </c>
      <c r="B16" s="34" t="n">
        <f aca="false">B15+1</f>
        <v>45785</v>
      </c>
      <c r="C16" s="2" t="n">
        <f aca="false">IF(OR(WEEKDAY(B16)=1,WEEKDAY(B16)=7),0,$A$1)</f>
        <v>0.345138888888889</v>
      </c>
      <c r="D16" s="14" t="n">
        <f aca="false">IF(currentDate&lt;B16,0,E16-C16)</f>
        <v>-0.345138888888889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S16" s="38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vendredi</v>
      </c>
      <c r="B17" s="34" t="n">
        <f aca="false">B16+1</f>
        <v>45786</v>
      </c>
      <c r="C17" s="2" t="n">
        <f aca="false">IF(OR(WEEKDAY(B17)=1,WEEKDAY(B17)=7),0,$A$1)</f>
        <v>0.345138888888889</v>
      </c>
      <c r="D17" s="14" t="n">
        <f aca="false">IF(currentDate&lt;B17,0,E17-C17)</f>
        <v>-0.345138888888889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38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samedi</v>
      </c>
      <c r="B18" s="34" t="n">
        <f aca="false">B17+1</f>
        <v>45787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S18" s="38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dimanche</v>
      </c>
      <c r="B19" s="34" t="n">
        <f aca="false">B18+1</f>
        <v>45788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S19" s="38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lundi</v>
      </c>
      <c r="B20" s="34" t="n">
        <f aca="false">B19+1</f>
        <v>45789</v>
      </c>
      <c r="C20" s="2" t="n">
        <f aca="false">IF(OR(WEEKDAY(B20)=1,WEEKDAY(B20)=7),0,$A$1)</f>
        <v>0.345138888888889</v>
      </c>
      <c r="D20" s="14" t="n">
        <f aca="false">IF(currentDate&lt;B20,0,E20-C20)</f>
        <v>-0.345138888888889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S20" s="38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mardi</v>
      </c>
      <c r="B21" s="34" t="n">
        <f aca="false">B20+1</f>
        <v>45790</v>
      </c>
      <c r="C21" s="2" t="n">
        <f aca="false">IF(OR(WEEKDAY(B21)=1,WEEKDAY(B21)=7),0,$A$1)</f>
        <v>0.345138888888889</v>
      </c>
      <c r="D21" s="14" t="n">
        <f aca="false">IF(currentDate&lt;B21,0,E21-C21)</f>
        <v>-0.345138888888889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S21" s="38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mercredi</v>
      </c>
      <c r="B22" s="34" t="n">
        <f aca="false">B21+1</f>
        <v>45791</v>
      </c>
      <c r="C22" s="2" t="n">
        <f aca="false">IF(OR(WEEKDAY(B22)=1,WEEKDAY(B22)=7),0,$A$1)</f>
        <v>0.345138888888889</v>
      </c>
      <c r="D22" s="14" t="n">
        <f aca="false">IF(currentDate&lt;B22,0,E22-C22)</f>
        <v>-0.345138888888889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S22" s="38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jeudi</v>
      </c>
      <c r="B23" s="34" t="n">
        <f aca="false">B22+1</f>
        <v>45792</v>
      </c>
      <c r="C23" s="2" t="n">
        <f aca="false">IF(OR(WEEKDAY(B23)=1,WEEKDAY(B23)=7),0,$A$1)</f>
        <v>0.345138888888889</v>
      </c>
      <c r="D23" s="14" t="n">
        <f aca="false">IF(currentDate&lt;B23,0,E23-C23)</f>
        <v>-0.345138888888889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S23" s="38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vendredi</v>
      </c>
      <c r="B24" s="34" t="n">
        <f aca="false">B23+1</f>
        <v>45793</v>
      </c>
      <c r="C24" s="2" t="n">
        <f aca="false">IF(OR(WEEKDAY(B24)=1,WEEKDAY(B24)=7),0,$A$1)</f>
        <v>0.345138888888889</v>
      </c>
      <c r="D24" s="14" t="n">
        <f aca="false">IF(currentDate&lt;B24,0,E24-C24)</f>
        <v>-0.345138888888889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S24" s="38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samedi</v>
      </c>
      <c r="B25" s="34" t="n">
        <f aca="false">B24+1</f>
        <v>45794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S25" s="38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dimanche</v>
      </c>
      <c r="B26" s="34" t="n">
        <f aca="false">B25+1</f>
        <v>45795</v>
      </c>
      <c r="C26" s="2" t="n">
        <f aca="false">IF(OR(WEEKDAY(B26)=1,WEEKDAY(B26)=7),0,$A$1)</f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S26" s="38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lundi</v>
      </c>
      <c r="B27" s="34" t="n">
        <f aca="false">B26+1</f>
        <v>45796</v>
      </c>
      <c r="C27" s="2" t="n">
        <f aca="false">IF(OR(WEEKDAY(B27)=1,WEEKDAY(B27)=7),0,$A$1)</f>
        <v>0.345138888888889</v>
      </c>
      <c r="D27" s="14" t="n">
        <f aca="false">IF(currentDate&lt;B27,0,E27-C27)</f>
        <v>-0.345138888888889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38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mardi</v>
      </c>
      <c r="B28" s="34" t="n">
        <f aca="false">B27+1</f>
        <v>45797</v>
      </c>
      <c r="C28" s="2" t="n">
        <f aca="false">IF(OR(WEEKDAY(B28)=1,WEEKDAY(B28)=7),0,$A$1)</f>
        <v>0.345138888888889</v>
      </c>
      <c r="D28" s="14" t="n">
        <f aca="false">IF(currentDate&lt;B28,0,E28-C28)</f>
        <v>-0.345138888888889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S28" s="38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mercredi</v>
      </c>
      <c r="B29" s="34" t="n">
        <f aca="false">B28+1</f>
        <v>45798</v>
      </c>
      <c r="C29" s="2" t="n">
        <f aca="false">IF(OR(WEEKDAY(B29)=1,WEEKDAY(B29)=7),0,$A$1)</f>
        <v>0.345138888888889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S29" s="38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jeudi</v>
      </c>
      <c r="B30" s="34" t="n">
        <f aca="false">B29+1</f>
        <v>45799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S30" s="38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vendredi</v>
      </c>
      <c r="B31" s="34" t="n">
        <f aca="false">B30+1</f>
        <v>45800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38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samedi</v>
      </c>
      <c r="B32" s="34" t="n">
        <f aca="false">B31+1</f>
        <v>45801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S32" s="38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dimanche</v>
      </c>
      <c r="B33" s="34" t="n">
        <f aca="false">B32+1</f>
        <v>45802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S33" s="38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lundi</v>
      </c>
      <c r="B34" s="34" t="n">
        <f aca="false">B33+1</f>
        <v>45803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S34" s="38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mardi</v>
      </c>
      <c r="B35" s="34" t="n">
        <f aca="false">B34+1</f>
        <v>45804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S35" s="38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mercredi</v>
      </c>
      <c r="B36" s="34" t="n">
        <f aca="false">B35+1</f>
        <v>45805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S36" s="38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jeudi</v>
      </c>
      <c r="B37" s="34" t="n">
        <f aca="false">B36+1</f>
        <v>45806</v>
      </c>
      <c r="C37" s="2" t="n"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S37" s="38" t="s">
        <v>57</v>
      </c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vendredi</v>
      </c>
      <c r="B38" s="34" t="n">
        <f aca="false">B37+1</f>
        <v>45807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0.345138888888889</v>
      </c>
      <c r="F38" s="35" t="n">
        <v>1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S38" s="38" t="s">
        <v>58</v>
      </c>
      <c r="T38" s="2" t="n">
        <f aca="false">E38-SUM(U38:AD38)-F38*$A$1</f>
        <v>-0</v>
      </c>
    </row>
    <row r="39" customFormat="false" ht="12.8" hidden="false" customHeight="false" outlineLevel="0" collapsed="false">
      <c r="A39" s="33" t="str">
        <f aca="false">TEXT(B39,"jjjj")</f>
        <v>samedi</v>
      </c>
      <c r="B39" s="34" t="n">
        <f aca="false">B38+1</f>
        <v>45808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mai!A4-A3+D8</f>
        <v>-24.1597222222314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1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dimanche</v>
      </c>
      <c r="B9" s="34" t="n">
        <f aca="false">EDATE(mai!B9,1)</f>
        <v>45809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lundi</v>
      </c>
      <c r="B10" s="34" t="n">
        <f aca="false">B9+1</f>
        <v>45810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mardi</v>
      </c>
      <c r="B11" s="34" t="n">
        <f aca="false">B10+1</f>
        <v>45811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mercredi</v>
      </c>
      <c r="B12" s="34" t="n">
        <f aca="false">B11+1</f>
        <v>45812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jeudi</v>
      </c>
      <c r="B13" s="34" t="n">
        <f aca="false">B12+1</f>
        <v>45813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vendredi</v>
      </c>
      <c r="B14" s="34" t="n">
        <f aca="false">B13+1</f>
        <v>45814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samedi</v>
      </c>
      <c r="B15" s="34" t="n">
        <f aca="false">B14+1</f>
        <v>45815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dimanche</v>
      </c>
      <c r="B16" s="34" t="n">
        <f aca="false">B15+1</f>
        <v>45816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lundi</v>
      </c>
      <c r="B17" s="34" t="n">
        <f aca="false">B16+1</f>
        <v>45817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0.345138888888889</v>
      </c>
      <c r="F17" s="35" t="n">
        <v>1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S17" s="1" t="s">
        <v>59</v>
      </c>
      <c r="T17" s="2" t="n">
        <f aca="false">E17-SUM(U17:AD17)-F17*$A$1</f>
        <v>-0</v>
      </c>
    </row>
    <row r="18" customFormat="false" ht="12.8" hidden="false" customHeight="false" outlineLevel="0" collapsed="false">
      <c r="A18" s="33" t="str">
        <f aca="false">TEXT(B18,"jjjj")</f>
        <v>mardi</v>
      </c>
      <c r="B18" s="34" t="n">
        <f aca="false">B17+1</f>
        <v>45818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mercredi</v>
      </c>
      <c r="B19" s="34" t="n">
        <f aca="false">B18+1</f>
        <v>45819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jeudi</v>
      </c>
      <c r="B20" s="34" t="n">
        <f aca="false">B19+1</f>
        <v>45820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vendredi</v>
      </c>
      <c r="B21" s="34" t="n">
        <f aca="false">B20+1</f>
        <v>45821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samedi</v>
      </c>
      <c r="B22" s="34" t="n">
        <f aca="false">B21+1</f>
        <v>45822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dimanche</v>
      </c>
      <c r="B23" s="34" t="n">
        <f aca="false">B22+1</f>
        <v>45823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lundi</v>
      </c>
      <c r="B24" s="34" t="n">
        <f aca="false">B23+1</f>
        <v>45824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mardi</v>
      </c>
      <c r="B25" s="34" t="n">
        <f aca="false">B24+1</f>
        <v>45825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mercredi</v>
      </c>
      <c r="B26" s="34" t="n">
        <f aca="false">B25+1</f>
        <v>45826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jeudi</v>
      </c>
      <c r="B27" s="34" t="n">
        <f aca="false">B26+1</f>
        <v>45827</v>
      </c>
      <c r="C27" s="2" t="n"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S27" s="1" t="s">
        <v>57</v>
      </c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vendredi</v>
      </c>
      <c r="B28" s="34" t="n">
        <f aca="false">B27+1</f>
        <v>45828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samedi</v>
      </c>
      <c r="B29" s="34" t="n">
        <f aca="false">B28+1</f>
        <v>45829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dimanche</v>
      </c>
      <c r="B30" s="34" t="n">
        <f aca="false">B29+1</f>
        <v>45830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lundi</v>
      </c>
      <c r="B31" s="34" t="n">
        <f aca="false">B30+1</f>
        <v>45831</v>
      </c>
      <c r="C31" s="2" t="n"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S31" s="1" t="s">
        <v>57</v>
      </c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mardi</v>
      </c>
      <c r="B32" s="34" t="n">
        <f aca="false">B31+1</f>
        <v>45832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mercredi</v>
      </c>
      <c r="B33" s="34" t="n">
        <f aca="false">B32+1</f>
        <v>45833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jeudi</v>
      </c>
      <c r="B34" s="34" t="n">
        <f aca="false">B33+1</f>
        <v>45834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vendredi</v>
      </c>
      <c r="B35" s="34" t="n">
        <f aca="false">B34+1</f>
        <v>45835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samedi</v>
      </c>
      <c r="B36" s="34" t="n">
        <f aca="false">B35+1</f>
        <v>45836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dimanche</v>
      </c>
      <c r="B37" s="34" t="n">
        <f aca="false">B36+1</f>
        <v>45837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lundi</v>
      </c>
      <c r="B38" s="34" t="n">
        <f aca="false">B37+1</f>
        <v>45838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juin!A4-A3+D8</f>
        <v>-24.1597222222406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mardi</v>
      </c>
      <c r="B9" s="34" t="n">
        <f aca="false">EDATE(juin!B9,1)</f>
        <v>45839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mercredi</v>
      </c>
      <c r="B10" s="34" t="n">
        <f aca="false">B9+1</f>
        <v>45840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jeudi</v>
      </c>
      <c r="B11" s="34" t="n">
        <f aca="false">B10+1</f>
        <v>45841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vendredi</v>
      </c>
      <c r="B12" s="34" t="n">
        <f aca="false">B11+1</f>
        <v>45842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samedi</v>
      </c>
      <c r="B13" s="34" t="n">
        <f aca="false">B12+1</f>
        <v>45843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dimanche</v>
      </c>
      <c r="B14" s="34" t="n">
        <f aca="false">B13+1</f>
        <v>45844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lundi</v>
      </c>
      <c r="B15" s="34" t="n">
        <f aca="false">B14+1</f>
        <v>45845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mardi</v>
      </c>
      <c r="B16" s="34" t="n">
        <f aca="false">B15+1</f>
        <v>45846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mercredi</v>
      </c>
      <c r="B17" s="34" t="n">
        <f aca="false">B16+1</f>
        <v>45847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jeudi</v>
      </c>
      <c r="B18" s="34" t="n">
        <f aca="false">B17+1</f>
        <v>45848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vendredi</v>
      </c>
      <c r="B19" s="34" t="n">
        <f aca="false">B18+1</f>
        <v>45849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samedi</v>
      </c>
      <c r="B20" s="34" t="n">
        <f aca="false">B19+1</f>
        <v>45850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dimanche</v>
      </c>
      <c r="B21" s="34" t="n">
        <f aca="false">B20+1</f>
        <v>45851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lundi</v>
      </c>
      <c r="B22" s="34" t="n">
        <f aca="false">B21+1</f>
        <v>45852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mardi</v>
      </c>
      <c r="B23" s="34" t="n">
        <f aca="false">B22+1</f>
        <v>45853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mercredi</v>
      </c>
      <c r="B24" s="34" t="n">
        <f aca="false">B23+1</f>
        <v>45854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jeudi</v>
      </c>
      <c r="B25" s="34" t="n">
        <f aca="false">B24+1</f>
        <v>45855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vendredi</v>
      </c>
      <c r="B26" s="34" t="n">
        <f aca="false">B25+1</f>
        <v>45856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samedi</v>
      </c>
      <c r="B27" s="34" t="n">
        <f aca="false">B26+1</f>
        <v>45857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dimanche</v>
      </c>
      <c r="B28" s="34" t="n">
        <f aca="false">B27+1</f>
        <v>45858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lundi</v>
      </c>
      <c r="B29" s="34" t="n">
        <f aca="false">B28+1</f>
        <v>45859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mardi</v>
      </c>
      <c r="B30" s="34" t="n">
        <f aca="false">B29+1</f>
        <v>45860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mercredi</v>
      </c>
      <c r="B31" s="34" t="n">
        <f aca="false">B30+1</f>
        <v>45861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jeudi</v>
      </c>
      <c r="B32" s="34" t="n">
        <f aca="false">B31+1</f>
        <v>45862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vendredi</v>
      </c>
      <c r="B33" s="34" t="n">
        <f aca="false">B32+1</f>
        <v>45863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samedi</v>
      </c>
      <c r="B34" s="34" t="n">
        <f aca="false">B33+1</f>
        <v>45864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dimanche</v>
      </c>
      <c r="B35" s="34" t="n">
        <f aca="false">B34+1</f>
        <v>45865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lundi</v>
      </c>
      <c r="B36" s="34" t="n">
        <f aca="false">B35+1</f>
        <v>45866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mardi</v>
      </c>
      <c r="B37" s="34" t="n">
        <f aca="false">B36+1</f>
        <v>45867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mercredi</v>
      </c>
      <c r="B38" s="34" t="n">
        <f aca="false">B37+1</f>
        <v>45868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jeudi</v>
      </c>
      <c r="B39" s="34" t="n">
        <f aca="false">B38+1</f>
        <v>45869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juillet!A4-A3+D8</f>
        <v>-24.1597222222406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vendredi</v>
      </c>
      <c r="B9" s="34" t="n">
        <f aca="false">EDATE(juillet!B9,1)</f>
        <v>45870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samedi</v>
      </c>
      <c r="B10" s="34" t="n">
        <f aca="false">B9+1</f>
        <v>45871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dimanche</v>
      </c>
      <c r="B11" s="34" t="n">
        <f aca="false">B10+1</f>
        <v>45872</v>
      </c>
      <c r="C11" s="2" t="n">
        <f aca="false">IF(OR(WEEKDAY(B11)=1,WEEKDAY(B11)=7),0,$A$1)</f>
        <v>0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lundi</v>
      </c>
      <c r="B12" s="34" t="n">
        <f aca="false">B11+1</f>
        <v>45873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mardi</v>
      </c>
      <c r="B13" s="34" t="n">
        <f aca="false">B12+1</f>
        <v>45874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mercredi</v>
      </c>
      <c r="B14" s="34" t="n">
        <f aca="false">B13+1</f>
        <v>45875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jeudi</v>
      </c>
      <c r="B15" s="34" t="n">
        <f aca="false">B14+1</f>
        <v>45876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vendredi</v>
      </c>
      <c r="B16" s="34" t="n">
        <f aca="false">B15+1</f>
        <v>45877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samedi</v>
      </c>
      <c r="B17" s="34" t="n">
        <f aca="false">B16+1</f>
        <v>45878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dimanche</v>
      </c>
      <c r="B18" s="34" t="n">
        <f aca="false">B17+1</f>
        <v>45879</v>
      </c>
      <c r="C18" s="2" t="n">
        <f aca="false">IF(OR(WEEKDAY(B18)=1,WEEKDAY(B18)=7),0,$A$1)</f>
        <v>0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lundi</v>
      </c>
      <c r="B19" s="34" t="n">
        <f aca="false">B18+1</f>
        <v>45880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mardi</v>
      </c>
      <c r="B20" s="34" t="n">
        <f aca="false">B19+1</f>
        <v>45881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mercredi</v>
      </c>
      <c r="B21" s="34" t="n">
        <f aca="false">B20+1</f>
        <v>45882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jeudi</v>
      </c>
      <c r="B22" s="34" t="n">
        <f aca="false">B21+1</f>
        <v>45883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vendredi</v>
      </c>
      <c r="B23" s="34" t="n">
        <f aca="false">B22+1</f>
        <v>45884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samedi</v>
      </c>
      <c r="B24" s="34" t="n">
        <f aca="false">B23+1</f>
        <v>45885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dimanche</v>
      </c>
      <c r="B25" s="34" t="n">
        <f aca="false">B24+1</f>
        <v>45886</v>
      </c>
      <c r="C25" s="2" t="n">
        <f aca="false">IF(OR(WEEKDAY(B25)=1,WEEKDAY(B25)=7),0,$A$1)</f>
        <v>0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lundi</v>
      </c>
      <c r="B26" s="34" t="n">
        <f aca="false">B25+1</f>
        <v>45887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mardi</v>
      </c>
      <c r="B27" s="34" t="n">
        <f aca="false">B26+1</f>
        <v>45888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mercredi</v>
      </c>
      <c r="B28" s="34" t="n">
        <f aca="false">B27+1</f>
        <v>45889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jeudi</v>
      </c>
      <c r="B29" s="34" t="n">
        <f aca="false">B28+1</f>
        <v>45890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vendredi</v>
      </c>
      <c r="B30" s="34" t="n">
        <f aca="false">B29+1</f>
        <v>45891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samedi</v>
      </c>
      <c r="B31" s="34" t="n">
        <f aca="false">B30+1</f>
        <v>45892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dimanche</v>
      </c>
      <c r="B32" s="34" t="n">
        <f aca="false">B31+1</f>
        <v>45893</v>
      </c>
      <c r="C32" s="2" t="n">
        <f aca="false">IF(OR(WEEKDAY(B32)=1,WEEKDAY(B32)=7),0,$A$1)</f>
        <v>0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lundi</v>
      </c>
      <c r="B33" s="34" t="n">
        <f aca="false">B32+1</f>
        <v>45894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mardi</v>
      </c>
      <c r="B34" s="34" t="n">
        <f aca="false">B33+1</f>
        <v>45895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mercredi</v>
      </c>
      <c r="B35" s="34" t="n">
        <f aca="false">B34+1</f>
        <v>45896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jeudi</v>
      </c>
      <c r="B36" s="34" t="n">
        <f aca="false">B35+1</f>
        <v>45897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vendredi</v>
      </c>
      <c r="B37" s="34" t="n">
        <f aca="false">B36+1</f>
        <v>45898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samedi</v>
      </c>
      <c r="B38" s="34" t="n">
        <f aca="false">B37+1</f>
        <v>45899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dimanche</v>
      </c>
      <c r="B39" s="34" t="n">
        <f aca="false">B38+1</f>
        <v>45900</v>
      </c>
      <c r="C39" s="2" t="n">
        <f aca="false">IF(OR(WEEKDAY(B39)=1,WEEKDAY(B39)=7),0,$A$1)</f>
        <v>0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août!A4-A3+D8</f>
        <v>-24.1597222222406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EDATE(août!B9,1)</f>
        <v>45901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45902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45903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45904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45905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45906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45907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45908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45909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45910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45911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45912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45913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45914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45915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45916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45917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45918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45919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45920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45921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45922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45923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45924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45925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45926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45927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45928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45929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45930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septembre!A4-A3+D8</f>
        <v>-24.1597222222406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mercredi</v>
      </c>
      <c r="B9" s="34" t="n">
        <f aca="false">EDATE(septembre!B9,1)</f>
        <v>45931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jeudi</v>
      </c>
      <c r="B10" s="34" t="n">
        <f aca="false">B9+1</f>
        <v>45932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vendredi</v>
      </c>
      <c r="B11" s="34" t="n">
        <f aca="false">B10+1</f>
        <v>45933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samedi</v>
      </c>
      <c r="B12" s="34" t="n">
        <f aca="false">B11+1</f>
        <v>45934</v>
      </c>
      <c r="C12" s="2" t="n">
        <f aca="false">IF(OR(WEEKDAY(B12)=1,WEEKDAY(B12)=7),0,$A$1)</f>
        <v>0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dimanche</v>
      </c>
      <c r="B13" s="34" t="n">
        <f aca="false">B12+1</f>
        <v>45935</v>
      </c>
      <c r="C13" s="2" t="n">
        <f aca="false">IF(OR(WEEKDAY(B13)=1,WEEKDAY(B13)=7),0,$A$1)</f>
        <v>0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lundi</v>
      </c>
      <c r="B14" s="34" t="n">
        <f aca="false">B13+1</f>
        <v>45936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mardi</v>
      </c>
      <c r="B15" s="34" t="n">
        <f aca="false">B14+1</f>
        <v>45937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mercredi</v>
      </c>
      <c r="B16" s="34" t="n">
        <f aca="false">B15+1</f>
        <v>45938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jeudi</v>
      </c>
      <c r="B17" s="34" t="n">
        <f aca="false">B16+1</f>
        <v>45939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vendredi</v>
      </c>
      <c r="B18" s="34" t="n">
        <f aca="false">B17+1</f>
        <v>45940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samedi</v>
      </c>
      <c r="B19" s="34" t="n">
        <f aca="false">B18+1</f>
        <v>45941</v>
      </c>
      <c r="C19" s="2" t="n">
        <f aca="false">IF(OR(WEEKDAY(B19)=1,WEEKDAY(B19)=7),0,$A$1)</f>
        <v>0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dimanche</v>
      </c>
      <c r="B20" s="34" t="n">
        <f aca="false">B19+1</f>
        <v>45942</v>
      </c>
      <c r="C20" s="2" t="n">
        <f aca="false">IF(OR(WEEKDAY(B20)=1,WEEKDAY(B20)=7),0,$A$1)</f>
        <v>0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lundi</v>
      </c>
      <c r="B21" s="34" t="n">
        <f aca="false">B20+1</f>
        <v>45943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mardi</v>
      </c>
      <c r="B22" s="34" t="n">
        <f aca="false">B21+1</f>
        <v>45944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mercredi</v>
      </c>
      <c r="B23" s="34" t="n">
        <f aca="false">B22+1</f>
        <v>45945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jeudi</v>
      </c>
      <c r="B24" s="34" t="n">
        <f aca="false">B23+1</f>
        <v>45946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vendredi</v>
      </c>
      <c r="B25" s="34" t="n">
        <f aca="false">B24+1</f>
        <v>45947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samedi</v>
      </c>
      <c r="B26" s="34" t="n">
        <f aca="false">B25+1</f>
        <v>45948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dimanche</v>
      </c>
      <c r="B27" s="34" t="n">
        <f aca="false">B26+1</f>
        <v>45949</v>
      </c>
      <c r="C27" s="2" t="n">
        <f aca="false">IF(OR(WEEKDAY(B27)=1,WEEKDAY(B27)=7),0,$A$1)</f>
        <v>0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lundi</v>
      </c>
      <c r="B28" s="34" t="n">
        <f aca="false">B27+1</f>
        <v>45950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mardi</v>
      </c>
      <c r="B29" s="34" t="n">
        <f aca="false">B28+1</f>
        <v>45951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mercredi</v>
      </c>
      <c r="B30" s="34" t="n">
        <f aca="false">B29+1</f>
        <v>45952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jeudi</v>
      </c>
      <c r="B31" s="34" t="n">
        <f aca="false">B30+1</f>
        <v>45953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vendredi</v>
      </c>
      <c r="B32" s="34" t="n">
        <f aca="false">B31+1</f>
        <v>45954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samedi</v>
      </c>
      <c r="B33" s="34" t="n">
        <f aca="false">B32+1</f>
        <v>45955</v>
      </c>
      <c r="C33" s="2" t="n">
        <f aca="false">IF(OR(WEEKDAY(B33)=1,WEEKDAY(B33)=7),0,$A$1)</f>
        <v>0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dimanche</v>
      </c>
      <c r="B34" s="34" t="n">
        <f aca="false">B33+1</f>
        <v>45956</v>
      </c>
      <c r="C34" s="2" t="n">
        <f aca="false">IF(OR(WEEKDAY(B34)=1,WEEKDAY(B34)=7),0,$A$1)</f>
        <v>0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lundi</v>
      </c>
      <c r="B35" s="34" t="n">
        <f aca="false">B34+1</f>
        <v>45957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mardi</v>
      </c>
      <c r="B36" s="34" t="n">
        <f aca="false">B35+1</f>
        <v>45958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mercredi</v>
      </c>
      <c r="B37" s="34" t="n">
        <f aca="false">B36+1</f>
        <v>45959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jeudi</v>
      </c>
      <c r="B38" s="34" t="n">
        <f aca="false">B37+1</f>
        <v>45960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vendredi</v>
      </c>
      <c r="B39" s="34" t="n">
        <f aca="false">B38+1</f>
        <v>45961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9" activeCellId="0" sqref="E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octobre!A4-A3+D8</f>
        <v>-24.1597222222406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SUM(D9:D38)</f>
        <v>0</v>
      </c>
      <c r="E8" s="32"/>
      <c r="F8" s="25" t="n">
        <f aca="false">SUM(F9:F38)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SUM(U9:U38)</f>
        <v>0</v>
      </c>
      <c r="V8" s="26" t="n">
        <f aca="false">SUM(V9:V38)</f>
        <v>0</v>
      </c>
      <c r="W8" s="26" t="n">
        <f aca="false">SUM(W9:W38)</f>
        <v>0</v>
      </c>
      <c r="X8" s="26" t="n">
        <f aca="false">SUM(X9:X38)</f>
        <v>0</v>
      </c>
      <c r="Y8" s="26" t="n">
        <f aca="false">SUM(Y9:Y38)</f>
        <v>0</v>
      </c>
      <c r="Z8" s="26" t="n">
        <f aca="false">SUM(Z9:Z38)</f>
        <v>0</v>
      </c>
      <c r="AA8" s="26" t="n">
        <f aca="false">SUM(AA9:AA38)</f>
        <v>0</v>
      </c>
      <c r="AB8" s="26" t="n">
        <f aca="false">SUM(AB9:AB38)</f>
        <v>0</v>
      </c>
      <c r="AC8" s="26" t="n">
        <f aca="false">SUM(AC9:AC38)</f>
        <v>0</v>
      </c>
      <c r="AD8" s="26" t="n">
        <f aca="false">SUM(AD9:AD38)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samedi</v>
      </c>
      <c r="B9" s="34" t="n">
        <f aca="false">EDATE(octobre!B9,1)</f>
        <v>45962</v>
      </c>
      <c r="C9" s="2" t="n">
        <f aca="false">IF(OR(WEEKDAY(B9)=1,WEEKDAY(B9)=7),0,$A$1)</f>
        <v>0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dimanche</v>
      </c>
      <c r="B10" s="34" t="n">
        <f aca="false">B9+1</f>
        <v>45963</v>
      </c>
      <c r="C10" s="2" t="n">
        <f aca="false">IF(OR(WEEKDAY(B10)=1,WEEKDAY(B10)=7),0,$A$1)</f>
        <v>0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lundi</v>
      </c>
      <c r="B11" s="34" t="n">
        <f aca="false">B10+1</f>
        <v>45964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mardi</v>
      </c>
      <c r="B12" s="34" t="n">
        <f aca="false">B11+1</f>
        <v>45965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mercredi</v>
      </c>
      <c r="B13" s="34" t="n">
        <f aca="false">B12+1</f>
        <v>45966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jeudi</v>
      </c>
      <c r="B14" s="34" t="n">
        <f aca="false">B13+1</f>
        <v>45967</v>
      </c>
      <c r="C14" s="2" t="n">
        <f aca="false">IF(OR(WEEKDAY(B14)=1,WEEKDAY(B14)=7),0,$A$1)</f>
        <v>0.345138888888889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vendredi</v>
      </c>
      <c r="B15" s="34" t="n">
        <f aca="false">B14+1</f>
        <v>45968</v>
      </c>
      <c r="C15" s="2" t="n">
        <f aca="false">IF(OR(WEEKDAY(B15)=1,WEEKDAY(B15)=7),0,$A$1)</f>
        <v>0.345138888888889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samedi</v>
      </c>
      <c r="B16" s="34" t="n">
        <f aca="false">B15+1</f>
        <v>45969</v>
      </c>
      <c r="C16" s="2" t="n">
        <f aca="false">IF(OR(WEEKDAY(B16)=1,WEEKDAY(B16)=7),0,$A$1)</f>
        <v>0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dimanche</v>
      </c>
      <c r="B17" s="34" t="n">
        <f aca="false">B16+1</f>
        <v>45970</v>
      </c>
      <c r="C17" s="2" t="n">
        <f aca="false">IF(OR(WEEKDAY(B17)=1,WEEKDAY(B17)=7),0,$A$1)</f>
        <v>0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lundi</v>
      </c>
      <c r="B18" s="34" t="n">
        <f aca="false">B17+1</f>
        <v>45971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mardi</v>
      </c>
      <c r="B19" s="34" t="n">
        <f aca="false">B18+1</f>
        <v>45972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mercredi</v>
      </c>
      <c r="B20" s="34" t="n">
        <f aca="false">B19+1</f>
        <v>45973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jeudi</v>
      </c>
      <c r="B21" s="34" t="n">
        <f aca="false">B20+1</f>
        <v>45974</v>
      </c>
      <c r="C21" s="2" t="n">
        <f aca="false">IF(OR(WEEKDAY(B21)=1,WEEKDAY(B21)=7),0,$A$1)</f>
        <v>0.345138888888889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vendredi</v>
      </c>
      <c r="B22" s="34" t="n">
        <f aca="false">B21+1</f>
        <v>45975</v>
      </c>
      <c r="C22" s="2" t="n">
        <f aca="false">IF(OR(WEEKDAY(B22)=1,WEEKDAY(B22)=7),0,$A$1)</f>
        <v>0.345138888888889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samedi</v>
      </c>
      <c r="B23" s="34" t="n">
        <f aca="false">B22+1</f>
        <v>45976</v>
      </c>
      <c r="C23" s="2" t="n">
        <f aca="false">IF(OR(WEEKDAY(B23)=1,WEEKDAY(B23)=7),0,$A$1)</f>
        <v>0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dimanche</v>
      </c>
      <c r="B24" s="34" t="n">
        <f aca="false">B23+1</f>
        <v>45977</v>
      </c>
      <c r="C24" s="2" t="n">
        <f aca="false">IF(OR(WEEKDAY(B24)=1,WEEKDAY(B24)=7),0,$A$1)</f>
        <v>0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lundi</v>
      </c>
      <c r="B25" s="34" t="n">
        <f aca="false">B24+1</f>
        <v>45978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mardi</v>
      </c>
      <c r="B26" s="34" t="n">
        <f aca="false">B25+1</f>
        <v>45979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mercredi</v>
      </c>
      <c r="B27" s="34" t="n">
        <f aca="false">B26+1</f>
        <v>45980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jeudi</v>
      </c>
      <c r="B28" s="34" t="n">
        <f aca="false">B27+1</f>
        <v>45981</v>
      </c>
      <c r="C28" s="2" t="n">
        <f aca="false">IF(OR(WEEKDAY(B28)=1,WEEKDAY(B28)=7),0,$A$1)</f>
        <v>0.345138888888889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vendredi</v>
      </c>
      <c r="B29" s="34" t="n">
        <f aca="false">B28+1</f>
        <v>45982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samedi</v>
      </c>
      <c r="B30" s="34" t="n">
        <f aca="false">B29+1</f>
        <v>45983</v>
      </c>
      <c r="C30" s="2" t="n">
        <f aca="false">IF(OR(WEEKDAY(B30)=1,WEEKDAY(B30)=7),0,$A$1)</f>
        <v>0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dimanche</v>
      </c>
      <c r="B31" s="34" t="n">
        <f aca="false">B30+1</f>
        <v>45984</v>
      </c>
      <c r="C31" s="2" t="n">
        <f aca="false">IF(OR(WEEKDAY(B31)=1,WEEKDAY(B31)=7),0,$A$1)</f>
        <v>0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lundi</v>
      </c>
      <c r="B32" s="34" t="n">
        <f aca="false">B31+1</f>
        <v>45985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mardi</v>
      </c>
      <c r="B33" s="34" t="n">
        <f aca="false">B32+1</f>
        <v>45986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mercredi</v>
      </c>
      <c r="B34" s="34" t="n">
        <f aca="false">B33+1</f>
        <v>45987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jeudi</v>
      </c>
      <c r="B35" s="34" t="n">
        <f aca="false">B34+1</f>
        <v>45988</v>
      </c>
      <c r="C35" s="2" t="n">
        <f aca="false">IF(OR(WEEKDAY(B35)=1,WEEKDAY(B35)=7),0,$A$1)</f>
        <v>0.345138888888889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vendredi</v>
      </c>
      <c r="B36" s="34" t="n">
        <f aca="false">B35+1</f>
        <v>45989</v>
      </c>
      <c r="C36" s="2" t="n">
        <f aca="false">IF(OR(WEEKDAY(B36)=1,WEEKDAY(B36)=7),0,$A$1)</f>
        <v>0.345138888888889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samedi</v>
      </c>
      <c r="B37" s="34" t="n">
        <f aca="false">B36+1</f>
        <v>45990</v>
      </c>
      <c r="C37" s="2" t="n">
        <f aca="false">IF(OR(WEEKDAY(B37)=1,WEEKDAY(B37)=7),0,$A$1)</f>
        <v>0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dimanche</v>
      </c>
      <c r="B38" s="34" t="n">
        <f aca="false">B37+1</f>
        <v>45991</v>
      </c>
      <c r="C38" s="2" t="n">
        <f aca="false">IF(OR(WEEKDAY(B38)=1,WEEKDAY(B38)=7),0,$A$1)</f>
        <v>0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C39" s="2"/>
      <c r="D39" s="14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52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5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6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6" t="n">
        <f aca="false">novembre!A4-A3+D8</f>
        <v>-24.1597222222406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7"/>
      <c r="B7" s="27"/>
      <c r="C7" s="28" t="s">
        <v>50</v>
      </c>
      <c r="D7" s="27" t="s">
        <v>51</v>
      </c>
      <c r="E7" s="27" t="s">
        <v>52</v>
      </c>
      <c r="F7" s="27" t="s">
        <v>53</v>
      </c>
      <c r="G7" s="27" t="s">
        <v>54</v>
      </c>
      <c r="H7" s="27" t="s">
        <v>55</v>
      </c>
      <c r="I7" s="27" t="s">
        <v>54</v>
      </c>
      <c r="J7" s="27" t="s">
        <v>55</v>
      </c>
      <c r="K7" s="27" t="s">
        <v>54</v>
      </c>
      <c r="L7" s="27" t="s">
        <v>55</v>
      </c>
      <c r="M7" s="27" t="s">
        <v>54</v>
      </c>
      <c r="N7" s="27" t="s">
        <v>55</v>
      </c>
      <c r="O7" s="27" t="s">
        <v>54</v>
      </c>
      <c r="P7" s="27" t="s">
        <v>55</v>
      </c>
      <c r="Q7" s="27" t="s">
        <v>54</v>
      </c>
      <c r="R7" s="27" t="s">
        <v>55</v>
      </c>
      <c r="S7" s="27" t="s">
        <v>46</v>
      </c>
      <c r="T7" s="28"/>
      <c r="U7" s="28"/>
      <c r="V7" s="29"/>
      <c r="W7" s="28"/>
      <c r="X7" s="28"/>
      <c r="Y7" s="28"/>
      <c r="Z7" s="28"/>
      <c r="AA7" s="28"/>
      <c r="AB7" s="28"/>
      <c r="AC7" s="28"/>
      <c r="AD7" s="28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  <c r="ZZ7" s="27"/>
      <c r="AAA7" s="27"/>
      <c r="AAB7" s="27"/>
      <c r="AAC7" s="27"/>
      <c r="AAD7" s="27"/>
      <c r="AAE7" s="27"/>
      <c r="AAF7" s="27"/>
      <c r="AAG7" s="27"/>
      <c r="AAH7" s="27"/>
      <c r="AAI7" s="27"/>
      <c r="AAJ7" s="27"/>
      <c r="AAK7" s="27"/>
      <c r="AAL7" s="27"/>
      <c r="AAM7" s="27"/>
      <c r="AAN7" s="27"/>
      <c r="AAO7" s="27"/>
      <c r="AAP7" s="27"/>
      <c r="AAQ7" s="27"/>
      <c r="AAR7" s="27"/>
      <c r="AAS7" s="27"/>
      <c r="AAT7" s="27"/>
      <c r="AAU7" s="27"/>
      <c r="AAV7" s="27"/>
      <c r="AAW7" s="27"/>
      <c r="AAX7" s="27"/>
      <c r="AAY7" s="27"/>
      <c r="AAZ7" s="27"/>
      <c r="ABA7" s="27"/>
      <c r="ABB7" s="27"/>
      <c r="ABC7" s="27"/>
      <c r="ABD7" s="27"/>
      <c r="ABE7" s="27"/>
      <c r="ABF7" s="27"/>
      <c r="ABG7" s="27"/>
      <c r="ABH7" s="27"/>
      <c r="ABI7" s="27"/>
      <c r="ABJ7" s="27"/>
      <c r="ABK7" s="27"/>
      <c r="ABL7" s="27"/>
      <c r="ABM7" s="27"/>
      <c r="ABN7" s="27"/>
      <c r="ABO7" s="27"/>
      <c r="ABP7" s="27"/>
      <c r="ABQ7" s="27"/>
      <c r="ABR7" s="27"/>
      <c r="ABS7" s="27"/>
      <c r="ABT7" s="27"/>
      <c r="ABU7" s="27"/>
      <c r="ABV7" s="27"/>
      <c r="ABW7" s="27"/>
      <c r="ABX7" s="27"/>
      <c r="ABY7" s="27"/>
      <c r="ABZ7" s="27"/>
      <c r="ACA7" s="27"/>
      <c r="ACB7" s="27"/>
      <c r="ACC7" s="27"/>
      <c r="ACD7" s="27"/>
      <c r="ACE7" s="27"/>
      <c r="ACF7" s="27"/>
      <c r="ACG7" s="27"/>
      <c r="ACH7" s="27"/>
      <c r="ACI7" s="27"/>
      <c r="ACJ7" s="27"/>
      <c r="ACK7" s="27"/>
      <c r="ACL7" s="27"/>
      <c r="ACM7" s="27"/>
      <c r="ACN7" s="27"/>
      <c r="ACO7" s="27"/>
      <c r="ACP7" s="27"/>
      <c r="ACQ7" s="27"/>
      <c r="ACR7" s="27"/>
      <c r="ACS7" s="27"/>
      <c r="ACT7" s="27"/>
      <c r="ACU7" s="27"/>
      <c r="ACV7" s="27"/>
      <c r="ACW7" s="27"/>
      <c r="ACX7" s="27"/>
      <c r="ACY7" s="27"/>
      <c r="ACZ7" s="27"/>
      <c r="ADA7" s="27"/>
      <c r="ADB7" s="27"/>
      <c r="ADC7" s="27"/>
      <c r="ADD7" s="27"/>
      <c r="ADE7" s="27"/>
      <c r="ADF7" s="27"/>
      <c r="ADG7" s="27"/>
      <c r="ADH7" s="27"/>
      <c r="ADI7" s="27"/>
      <c r="ADJ7" s="27"/>
      <c r="ADK7" s="27"/>
      <c r="ADL7" s="27"/>
      <c r="ADM7" s="27"/>
      <c r="ADN7" s="27"/>
      <c r="ADO7" s="27"/>
      <c r="ADP7" s="27"/>
      <c r="ADQ7" s="27"/>
      <c r="ADR7" s="27"/>
      <c r="ADS7" s="27"/>
      <c r="ADT7" s="27"/>
      <c r="ADU7" s="27"/>
      <c r="ADV7" s="27"/>
      <c r="ADW7" s="27"/>
      <c r="ADX7" s="27"/>
      <c r="ADY7" s="27"/>
      <c r="ADZ7" s="27"/>
      <c r="AEA7" s="27"/>
      <c r="AEB7" s="27"/>
      <c r="AEC7" s="27"/>
      <c r="AED7" s="27"/>
      <c r="AEE7" s="27"/>
      <c r="AEF7" s="27"/>
      <c r="AEG7" s="27"/>
      <c r="AEH7" s="27"/>
      <c r="AEI7" s="27"/>
      <c r="AEJ7" s="27"/>
      <c r="AEK7" s="27"/>
      <c r="AEL7" s="27"/>
      <c r="AEM7" s="27"/>
      <c r="AEN7" s="27"/>
      <c r="AEO7" s="27"/>
      <c r="AEP7" s="27"/>
      <c r="AEQ7" s="27"/>
      <c r="AER7" s="27"/>
      <c r="AES7" s="27"/>
      <c r="AET7" s="27"/>
      <c r="AEU7" s="27"/>
      <c r="AEV7" s="27"/>
      <c r="AEW7" s="27"/>
      <c r="AEX7" s="27"/>
      <c r="AEY7" s="27"/>
      <c r="AEZ7" s="27"/>
      <c r="AFA7" s="27"/>
      <c r="AFB7" s="27"/>
      <c r="AFC7" s="27"/>
      <c r="AFD7" s="27"/>
      <c r="AFE7" s="27"/>
      <c r="AFF7" s="27"/>
      <c r="AFG7" s="27"/>
      <c r="AFH7" s="27"/>
      <c r="AFI7" s="27"/>
      <c r="AFJ7" s="27"/>
      <c r="AFK7" s="27"/>
      <c r="AFL7" s="27"/>
      <c r="AFM7" s="27"/>
      <c r="AFN7" s="27"/>
      <c r="AFO7" s="27"/>
      <c r="AFP7" s="27"/>
      <c r="AFQ7" s="27"/>
      <c r="AFR7" s="27"/>
      <c r="AFS7" s="27"/>
      <c r="AFT7" s="27"/>
      <c r="AFU7" s="27"/>
      <c r="AFV7" s="27"/>
      <c r="AFW7" s="27"/>
      <c r="AFX7" s="27"/>
      <c r="AFY7" s="27"/>
      <c r="AFZ7" s="27"/>
      <c r="AGA7" s="27"/>
      <c r="AGB7" s="27"/>
      <c r="AGC7" s="27"/>
      <c r="AGD7" s="27"/>
      <c r="AGE7" s="27"/>
      <c r="AGF7" s="27"/>
      <c r="AGG7" s="27"/>
      <c r="AGH7" s="27"/>
      <c r="AGI7" s="27"/>
      <c r="AGJ7" s="27"/>
      <c r="AGK7" s="27"/>
      <c r="AGL7" s="27"/>
      <c r="AGM7" s="27"/>
      <c r="AGN7" s="27"/>
      <c r="AGO7" s="27"/>
      <c r="AGP7" s="27"/>
      <c r="AGQ7" s="27"/>
      <c r="AGR7" s="27"/>
      <c r="AGS7" s="27"/>
      <c r="AGT7" s="27"/>
      <c r="AGU7" s="27"/>
      <c r="AGV7" s="27"/>
      <c r="AGW7" s="27"/>
      <c r="AGX7" s="27"/>
      <c r="AGY7" s="27"/>
      <c r="AGZ7" s="27"/>
      <c r="AHA7" s="27"/>
      <c r="AHB7" s="27"/>
      <c r="AHC7" s="27"/>
      <c r="AHD7" s="27"/>
      <c r="AHE7" s="27"/>
      <c r="AHF7" s="27"/>
      <c r="AHG7" s="27"/>
      <c r="AHH7" s="27"/>
      <c r="AHI7" s="27"/>
      <c r="AHJ7" s="27"/>
      <c r="AHK7" s="27"/>
      <c r="AHL7" s="27"/>
      <c r="AHM7" s="27"/>
      <c r="AHN7" s="27"/>
      <c r="AHO7" s="27"/>
      <c r="AHP7" s="27"/>
      <c r="AHQ7" s="27"/>
      <c r="AHR7" s="27"/>
      <c r="AHS7" s="27"/>
      <c r="AHT7" s="27"/>
      <c r="AHU7" s="27"/>
      <c r="AHV7" s="27"/>
      <c r="AHW7" s="27"/>
      <c r="AHX7" s="27"/>
      <c r="AHY7" s="27"/>
      <c r="AHZ7" s="27"/>
      <c r="AIA7" s="27"/>
      <c r="AIB7" s="27"/>
      <c r="AIC7" s="27"/>
      <c r="AID7" s="27"/>
      <c r="AIE7" s="27"/>
      <c r="AIF7" s="27"/>
      <c r="AIG7" s="27"/>
      <c r="AIH7" s="27"/>
      <c r="AII7" s="27"/>
      <c r="AIJ7" s="27"/>
      <c r="AIK7" s="27"/>
      <c r="AIL7" s="27"/>
      <c r="AIM7" s="27"/>
      <c r="AIN7" s="27"/>
      <c r="AIO7" s="27"/>
      <c r="AIP7" s="27"/>
      <c r="AIQ7" s="27"/>
      <c r="AIR7" s="27"/>
      <c r="AIS7" s="27"/>
      <c r="AIT7" s="27"/>
      <c r="AIU7" s="27"/>
      <c r="AIV7" s="27"/>
      <c r="AIW7" s="27"/>
      <c r="AIX7" s="27"/>
      <c r="AIY7" s="27"/>
      <c r="AIZ7" s="27"/>
      <c r="AJA7" s="27"/>
      <c r="AJB7" s="27"/>
      <c r="AJC7" s="27"/>
      <c r="AJD7" s="27"/>
      <c r="AJE7" s="27"/>
      <c r="AJF7" s="27"/>
      <c r="AJG7" s="27"/>
      <c r="AJH7" s="27"/>
      <c r="AJI7" s="27"/>
      <c r="AJJ7" s="27"/>
      <c r="AJK7" s="27"/>
      <c r="AJL7" s="27"/>
      <c r="AJM7" s="27"/>
      <c r="AJN7" s="27"/>
      <c r="AJO7" s="27"/>
      <c r="AJP7" s="27"/>
      <c r="AJQ7" s="27"/>
      <c r="AJR7" s="27"/>
      <c r="AJS7" s="27"/>
      <c r="AJT7" s="27"/>
      <c r="AJU7" s="27"/>
      <c r="AJV7" s="27"/>
      <c r="AJW7" s="27"/>
      <c r="AJX7" s="27"/>
      <c r="AJY7" s="27"/>
      <c r="AJZ7" s="27"/>
      <c r="AKA7" s="27"/>
      <c r="AKB7" s="27"/>
      <c r="AKC7" s="27"/>
      <c r="AKD7" s="27"/>
      <c r="AKE7" s="27"/>
      <c r="AKF7" s="27"/>
      <c r="AKG7" s="27"/>
      <c r="AKH7" s="27"/>
      <c r="AKI7" s="27"/>
      <c r="AKJ7" s="27"/>
      <c r="AKK7" s="27"/>
      <c r="AKL7" s="27"/>
      <c r="AKM7" s="27"/>
      <c r="AKN7" s="27"/>
      <c r="AKO7" s="27"/>
      <c r="AKP7" s="27"/>
      <c r="AKQ7" s="27"/>
      <c r="AKR7" s="27"/>
      <c r="AKS7" s="27"/>
      <c r="AKT7" s="27"/>
      <c r="AKU7" s="27"/>
      <c r="AKV7" s="27"/>
      <c r="AKW7" s="27"/>
      <c r="AKX7" s="27"/>
      <c r="AKY7" s="27"/>
      <c r="AKZ7" s="27"/>
      <c r="ALA7" s="27"/>
      <c r="ALB7" s="27"/>
      <c r="ALC7" s="27"/>
      <c r="ALD7" s="27"/>
      <c r="ALE7" s="27"/>
      <c r="ALF7" s="27"/>
      <c r="ALG7" s="27"/>
      <c r="ALH7" s="27"/>
      <c r="ALI7" s="27"/>
      <c r="ALJ7" s="27"/>
      <c r="ALK7" s="27"/>
      <c r="ALL7" s="27"/>
      <c r="ALM7" s="27"/>
      <c r="ALN7" s="27"/>
      <c r="ALO7" s="27"/>
      <c r="ALP7" s="27"/>
      <c r="ALQ7" s="27"/>
      <c r="ALR7" s="27"/>
      <c r="ALS7" s="27"/>
      <c r="ALT7" s="27"/>
      <c r="ALU7" s="27"/>
      <c r="ALV7" s="27"/>
      <c r="ALW7" s="27"/>
      <c r="ALX7" s="27"/>
      <c r="ALY7" s="27"/>
      <c r="ALZ7" s="27"/>
      <c r="AMA7" s="27"/>
      <c r="AMB7" s="27"/>
      <c r="AMC7" s="27"/>
      <c r="AMD7" s="27"/>
      <c r="AME7" s="27"/>
      <c r="AMF7" s="27"/>
      <c r="AMG7" s="27"/>
      <c r="AMH7" s="27"/>
      <c r="AMI7" s="27"/>
      <c r="AMJ7" s="27"/>
      <c r="AMK7" s="24"/>
      <c r="AML7" s="24"/>
      <c r="AMM7" s="24"/>
      <c r="AMN7" s="24"/>
    </row>
    <row r="8" customFormat="false" ht="12.8" hidden="false" customHeight="false" outlineLevel="0" collapsed="false">
      <c r="A8" s="17" t="s">
        <v>56</v>
      </c>
      <c r="B8" s="30"/>
      <c r="C8" s="31"/>
      <c r="D8" s="26" t="n">
        <f aca="false">SUM(D9:D39)</f>
        <v>0</v>
      </c>
      <c r="E8" s="32"/>
      <c r="F8" s="25" t="n">
        <f aca="false">SUM(F9:F39)</f>
        <v>0</v>
      </c>
      <c r="G8" s="32"/>
      <c r="H8" s="32"/>
      <c r="I8" s="32"/>
      <c r="J8" s="32"/>
      <c r="K8" s="32"/>
      <c r="L8" s="32"/>
      <c r="M8" s="32"/>
      <c r="N8" s="32"/>
      <c r="O8" s="25"/>
      <c r="P8" s="25"/>
      <c r="Q8" s="25"/>
      <c r="R8" s="25"/>
      <c r="S8" s="30"/>
      <c r="U8" s="26" t="n">
        <f aca="false">SUM(U9:U39)</f>
        <v>0</v>
      </c>
      <c r="V8" s="26" t="n">
        <f aca="false">SUM(V9:V39)</f>
        <v>0</v>
      </c>
      <c r="W8" s="26" t="n">
        <f aca="false">SUM(W9:W39)</f>
        <v>0</v>
      </c>
      <c r="X8" s="26" t="n">
        <f aca="false">SUM(X9:X39)</f>
        <v>0</v>
      </c>
      <c r="Y8" s="26" t="n">
        <f aca="false">SUM(Y9:Y39)</f>
        <v>0</v>
      </c>
      <c r="Z8" s="26" t="n">
        <f aca="false">SUM(Z9:Z39)</f>
        <v>0</v>
      </c>
      <c r="AA8" s="26" t="n">
        <f aca="false">SUM(AA9:AA39)</f>
        <v>0</v>
      </c>
      <c r="AB8" s="26" t="n">
        <f aca="false">SUM(AB9:AB39)</f>
        <v>0</v>
      </c>
      <c r="AC8" s="26" t="n">
        <f aca="false">SUM(AC9:AC39)</f>
        <v>0</v>
      </c>
      <c r="AD8" s="26" t="n">
        <f aca="false">SUM(AD9:AD39)</f>
        <v>0</v>
      </c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</row>
    <row r="9" customFormat="false" ht="12.8" hidden="false" customHeight="false" outlineLevel="0" collapsed="false">
      <c r="A9" s="33" t="str">
        <f aca="false">TEXT(B9,"jjjj")</f>
        <v>lundi</v>
      </c>
      <c r="B9" s="34" t="n">
        <f aca="false">EDATE(novembre!B9,1)</f>
        <v>45992</v>
      </c>
      <c r="C9" s="2" t="n">
        <f aca="false">IF(OR(WEEKDAY(B9)=1,WEEKDAY(B9)=7),0,$A$1)</f>
        <v>0.345138888888889</v>
      </c>
      <c r="D9" s="14" t="n">
        <f aca="false">IF(currentDate&lt;B9,0,E9-C9)</f>
        <v>0</v>
      </c>
      <c r="E9" s="14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5" t="n">
        <v>0</v>
      </c>
      <c r="G9" s="2"/>
      <c r="H9" s="2"/>
      <c r="I9" s="2"/>
      <c r="J9" s="2"/>
      <c r="K9" s="2"/>
      <c r="L9" s="2"/>
      <c r="M9" s="2"/>
      <c r="N9" s="2"/>
      <c r="O9" s="35"/>
      <c r="P9" s="35"/>
      <c r="Q9" s="35"/>
      <c r="R9" s="35"/>
      <c r="T9" s="2" t="n">
        <f aca="false">E9-SUM(U9:AD9)-F9*$A$1</f>
        <v>0</v>
      </c>
    </row>
    <row r="10" customFormat="false" ht="12.8" hidden="false" customHeight="false" outlineLevel="0" collapsed="false">
      <c r="A10" s="33" t="str">
        <f aca="false">TEXT(B10,"jjjj")</f>
        <v>mardi</v>
      </c>
      <c r="B10" s="34" t="n">
        <f aca="false">B9+1</f>
        <v>45993</v>
      </c>
      <c r="C10" s="2" t="n">
        <f aca="false">IF(OR(WEEKDAY(B10)=1,WEEKDAY(B10)=7),0,$A$1)</f>
        <v>0.345138888888889</v>
      </c>
      <c r="D10" s="14" t="n">
        <f aca="false">IF(currentDate&lt;B10,0,E10-C10)</f>
        <v>0</v>
      </c>
      <c r="E10" s="14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5" t="n">
        <v>0</v>
      </c>
      <c r="G10" s="2"/>
      <c r="H10" s="2"/>
      <c r="I10" s="2"/>
      <c r="J10" s="2"/>
      <c r="K10" s="2"/>
      <c r="L10" s="2"/>
      <c r="M10" s="2"/>
      <c r="N10" s="2"/>
      <c r="O10" s="35"/>
      <c r="P10" s="35"/>
      <c r="Q10" s="35"/>
      <c r="R10" s="35"/>
      <c r="T10" s="2" t="n">
        <f aca="false">E10-SUM(U10:AD10)-F10*$A$1</f>
        <v>0</v>
      </c>
    </row>
    <row r="11" customFormat="false" ht="12.8" hidden="false" customHeight="false" outlineLevel="0" collapsed="false">
      <c r="A11" s="33" t="str">
        <f aca="false">TEXT(B11,"jjjj")</f>
        <v>mercredi</v>
      </c>
      <c r="B11" s="34" t="n">
        <f aca="false">B10+1</f>
        <v>45994</v>
      </c>
      <c r="C11" s="2" t="n">
        <f aca="false">IF(OR(WEEKDAY(B11)=1,WEEKDAY(B11)=7),0,$A$1)</f>
        <v>0.345138888888889</v>
      </c>
      <c r="D11" s="14" t="n">
        <f aca="false">IF(currentDate&lt;B11,0,E11-C11)</f>
        <v>0</v>
      </c>
      <c r="E11" s="14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5" t="n">
        <v>0</v>
      </c>
      <c r="G11" s="2"/>
      <c r="H11" s="2"/>
      <c r="I11" s="2"/>
      <c r="J11" s="2"/>
      <c r="K11" s="2"/>
      <c r="L11" s="2"/>
      <c r="M11" s="2"/>
      <c r="N11" s="2"/>
      <c r="O11" s="35"/>
      <c r="P11" s="35"/>
      <c r="Q11" s="35"/>
      <c r="R11" s="35"/>
      <c r="T11" s="2" t="n">
        <f aca="false">E11-SUM(U11:AD11)-F11*$A$1</f>
        <v>0</v>
      </c>
    </row>
    <row r="12" customFormat="false" ht="12.8" hidden="false" customHeight="false" outlineLevel="0" collapsed="false">
      <c r="A12" s="33" t="str">
        <f aca="false">TEXT(B12,"jjjj")</f>
        <v>jeudi</v>
      </c>
      <c r="B12" s="34" t="n">
        <f aca="false">B11+1</f>
        <v>45995</v>
      </c>
      <c r="C12" s="2" t="n">
        <f aca="false">IF(OR(WEEKDAY(B12)=1,WEEKDAY(B12)=7),0,$A$1)</f>
        <v>0.345138888888889</v>
      </c>
      <c r="D12" s="14" t="n">
        <f aca="false">IF(currentDate&lt;B12,0,E12-C12)</f>
        <v>0</v>
      </c>
      <c r="E12" s="14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5" t="n">
        <v>0</v>
      </c>
      <c r="G12" s="2"/>
      <c r="H12" s="2"/>
      <c r="I12" s="2"/>
      <c r="J12" s="2"/>
      <c r="M12" s="2"/>
      <c r="N12" s="2"/>
      <c r="O12" s="35"/>
      <c r="P12" s="35"/>
      <c r="Q12" s="35"/>
      <c r="R12" s="35"/>
      <c r="T12" s="2" t="n">
        <f aca="false">E12-SUM(U12:AD12)-F12*$A$1</f>
        <v>0</v>
      </c>
    </row>
    <row r="13" customFormat="false" ht="12.8" hidden="false" customHeight="false" outlineLevel="0" collapsed="false">
      <c r="A13" s="33" t="str">
        <f aca="false">TEXT(B13,"jjjj")</f>
        <v>vendredi</v>
      </c>
      <c r="B13" s="34" t="n">
        <f aca="false">B12+1</f>
        <v>45996</v>
      </c>
      <c r="C13" s="2" t="n">
        <f aca="false">IF(OR(WEEKDAY(B13)=1,WEEKDAY(B13)=7),0,$A$1)</f>
        <v>0.345138888888889</v>
      </c>
      <c r="D13" s="14" t="n">
        <f aca="false">IF(currentDate&lt;B13,0,E13-C13)</f>
        <v>0</v>
      </c>
      <c r="E13" s="14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5" t="n">
        <v>0</v>
      </c>
      <c r="G13" s="2"/>
      <c r="H13" s="2"/>
      <c r="I13" s="2"/>
      <c r="J13" s="2"/>
      <c r="K13" s="2"/>
      <c r="L13" s="2"/>
      <c r="M13" s="2"/>
      <c r="N13" s="2"/>
      <c r="O13" s="35"/>
      <c r="P13" s="35"/>
      <c r="Q13" s="35"/>
      <c r="R13" s="35"/>
      <c r="T13" s="2" t="n">
        <f aca="false">E13-SUM(U13:AD13)-F13*$A$1</f>
        <v>0</v>
      </c>
    </row>
    <row r="14" customFormat="false" ht="12.8" hidden="false" customHeight="false" outlineLevel="0" collapsed="false">
      <c r="A14" s="33" t="str">
        <f aca="false">TEXT(B14,"jjjj")</f>
        <v>samedi</v>
      </c>
      <c r="B14" s="34" t="n">
        <f aca="false">B13+1</f>
        <v>45997</v>
      </c>
      <c r="C14" s="2" t="n">
        <f aca="false">IF(OR(WEEKDAY(B14)=1,WEEKDAY(B14)=7),0,$A$1)</f>
        <v>0</v>
      </c>
      <c r="D14" s="14" t="n">
        <f aca="false">IF(currentDate&lt;B14,0,E14-C14)</f>
        <v>0</v>
      </c>
      <c r="E14" s="14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5" t="n">
        <v>0</v>
      </c>
      <c r="G14" s="2"/>
      <c r="H14" s="2"/>
      <c r="I14" s="2"/>
      <c r="J14" s="2"/>
      <c r="K14" s="2"/>
      <c r="L14" s="2"/>
      <c r="M14" s="2"/>
      <c r="N14" s="2"/>
      <c r="O14" s="35"/>
      <c r="P14" s="35"/>
      <c r="Q14" s="35"/>
      <c r="R14" s="35"/>
      <c r="T14" s="2" t="n">
        <f aca="false">E14-SUM(U14:AD14)-F14*$A$1</f>
        <v>0</v>
      </c>
      <c r="AE14" s="37"/>
    </row>
    <row r="15" customFormat="false" ht="12.8" hidden="false" customHeight="false" outlineLevel="0" collapsed="false">
      <c r="A15" s="33" t="str">
        <f aca="false">TEXT(B15,"jjjj")</f>
        <v>dimanche</v>
      </c>
      <c r="B15" s="34" t="n">
        <f aca="false">B14+1</f>
        <v>45998</v>
      </c>
      <c r="C15" s="2" t="n">
        <f aca="false">IF(OR(WEEKDAY(B15)=1,WEEKDAY(B15)=7),0,$A$1)</f>
        <v>0</v>
      </c>
      <c r="D15" s="14" t="n">
        <f aca="false">IF(currentDate&lt;B15,0,E15-C15)</f>
        <v>0</v>
      </c>
      <c r="E15" s="14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5" t="n">
        <v>0</v>
      </c>
      <c r="G15" s="2"/>
      <c r="H15" s="2"/>
      <c r="I15" s="2"/>
      <c r="J15" s="2"/>
      <c r="K15" s="2"/>
      <c r="L15" s="2"/>
      <c r="M15" s="2"/>
      <c r="N15" s="2"/>
      <c r="O15" s="35"/>
      <c r="P15" s="35"/>
      <c r="Q15" s="35"/>
      <c r="R15" s="35"/>
      <c r="T15" s="2" t="n">
        <f aca="false">E15-SUM(U15:AD15)-F15*$A$1</f>
        <v>0</v>
      </c>
    </row>
    <row r="16" customFormat="false" ht="12.8" hidden="false" customHeight="false" outlineLevel="0" collapsed="false">
      <c r="A16" s="33" t="str">
        <f aca="false">TEXT(B16,"jjjj")</f>
        <v>lundi</v>
      </c>
      <c r="B16" s="34" t="n">
        <f aca="false">B15+1</f>
        <v>45999</v>
      </c>
      <c r="C16" s="2" t="n">
        <f aca="false">IF(OR(WEEKDAY(B16)=1,WEEKDAY(B16)=7),0,$A$1)</f>
        <v>0.345138888888889</v>
      </c>
      <c r="D16" s="14" t="n">
        <f aca="false">IF(currentDate&lt;B16,0,E16-C16)</f>
        <v>0</v>
      </c>
      <c r="E16" s="14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5" t="n">
        <v>0</v>
      </c>
      <c r="G16" s="2"/>
      <c r="H16" s="2"/>
      <c r="I16" s="2"/>
      <c r="J16" s="2"/>
      <c r="K16" s="2"/>
      <c r="L16" s="2"/>
      <c r="M16" s="2"/>
      <c r="N16" s="2"/>
      <c r="O16" s="35"/>
      <c r="P16" s="35"/>
      <c r="Q16" s="35"/>
      <c r="R16" s="35"/>
      <c r="T16" s="2" t="n">
        <f aca="false">E16-SUM(U16:AD16)-F16*$A$1</f>
        <v>0</v>
      </c>
    </row>
    <row r="17" customFormat="false" ht="12.8" hidden="false" customHeight="false" outlineLevel="0" collapsed="false">
      <c r="A17" s="33" t="str">
        <f aca="false">TEXT(B17,"jjjj")</f>
        <v>mardi</v>
      </c>
      <c r="B17" s="34" t="n">
        <f aca="false">B16+1</f>
        <v>46000</v>
      </c>
      <c r="C17" s="2" t="n">
        <f aca="false">IF(OR(WEEKDAY(B17)=1,WEEKDAY(B17)=7),0,$A$1)</f>
        <v>0.345138888888889</v>
      </c>
      <c r="D17" s="14" t="n">
        <f aca="false">IF(currentDate&lt;B17,0,E17-C17)</f>
        <v>0</v>
      </c>
      <c r="E17" s="14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5" t="n">
        <v>0</v>
      </c>
      <c r="G17" s="2"/>
      <c r="H17" s="2"/>
      <c r="I17" s="2"/>
      <c r="J17" s="2"/>
      <c r="K17" s="2"/>
      <c r="L17" s="2"/>
      <c r="M17" s="2"/>
      <c r="N17" s="2"/>
      <c r="O17" s="35"/>
      <c r="P17" s="35"/>
      <c r="Q17" s="35"/>
      <c r="R17" s="35"/>
      <c r="T17" s="2" t="n">
        <f aca="false">E17-SUM(U17:AD17)-F17*$A$1</f>
        <v>0</v>
      </c>
    </row>
    <row r="18" customFormat="false" ht="12.8" hidden="false" customHeight="false" outlineLevel="0" collapsed="false">
      <c r="A18" s="33" t="str">
        <f aca="false">TEXT(B18,"jjjj")</f>
        <v>mercredi</v>
      </c>
      <c r="B18" s="34" t="n">
        <f aca="false">B17+1</f>
        <v>46001</v>
      </c>
      <c r="C18" s="2" t="n">
        <f aca="false">IF(OR(WEEKDAY(B18)=1,WEEKDAY(B18)=7),0,$A$1)</f>
        <v>0.345138888888889</v>
      </c>
      <c r="D18" s="14" t="n">
        <f aca="false">IF(currentDate&lt;B18,0,E18-C18)</f>
        <v>0</v>
      </c>
      <c r="E18" s="14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5" t="n">
        <v>0</v>
      </c>
      <c r="G18" s="2"/>
      <c r="H18" s="2"/>
      <c r="I18" s="2"/>
      <c r="J18" s="2"/>
      <c r="K18" s="2"/>
      <c r="L18" s="2"/>
      <c r="M18" s="2"/>
      <c r="N18" s="2"/>
      <c r="O18" s="35"/>
      <c r="P18" s="35"/>
      <c r="Q18" s="35"/>
      <c r="R18" s="35"/>
      <c r="T18" s="2" t="n">
        <f aca="false">E18-SUM(U18:AD18)-F18*$A$1</f>
        <v>0</v>
      </c>
    </row>
    <row r="19" customFormat="false" ht="12.8" hidden="false" customHeight="false" outlineLevel="0" collapsed="false">
      <c r="A19" s="33" t="str">
        <f aca="false">TEXT(B19,"jjjj")</f>
        <v>jeudi</v>
      </c>
      <c r="B19" s="34" t="n">
        <f aca="false">B18+1</f>
        <v>46002</v>
      </c>
      <c r="C19" s="2" t="n">
        <f aca="false">IF(OR(WEEKDAY(B19)=1,WEEKDAY(B19)=7),0,$A$1)</f>
        <v>0.345138888888889</v>
      </c>
      <c r="D19" s="14" t="n">
        <f aca="false">IF(currentDate&lt;B19,0,E19-C19)</f>
        <v>0</v>
      </c>
      <c r="E19" s="14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5" t="n">
        <v>0</v>
      </c>
      <c r="G19" s="2"/>
      <c r="H19" s="2"/>
      <c r="I19" s="2"/>
      <c r="J19" s="2"/>
      <c r="K19" s="2"/>
      <c r="L19" s="2"/>
      <c r="M19" s="2"/>
      <c r="N19" s="2"/>
      <c r="O19" s="35"/>
      <c r="P19" s="35"/>
      <c r="Q19" s="35"/>
      <c r="R19" s="35"/>
      <c r="T19" s="2" t="n">
        <f aca="false">E19-SUM(U19:AD19)-F19*$A$1</f>
        <v>0</v>
      </c>
    </row>
    <row r="20" customFormat="false" ht="12.8" hidden="false" customHeight="false" outlineLevel="0" collapsed="false">
      <c r="A20" s="33" t="str">
        <f aca="false">TEXT(B20,"jjjj")</f>
        <v>vendredi</v>
      </c>
      <c r="B20" s="34" t="n">
        <f aca="false">B19+1</f>
        <v>46003</v>
      </c>
      <c r="C20" s="2" t="n">
        <f aca="false">IF(OR(WEEKDAY(B20)=1,WEEKDAY(B20)=7),0,$A$1)</f>
        <v>0.345138888888889</v>
      </c>
      <c r="D20" s="14" t="n">
        <f aca="false">IF(currentDate&lt;B20,0,E20-C20)</f>
        <v>0</v>
      </c>
      <c r="E20" s="14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5" t="n">
        <v>0</v>
      </c>
      <c r="G20" s="2"/>
      <c r="H20" s="2"/>
      <c r="I20" s="2"/>
      <c r="J20" s="2"/>
      <c r="K20" s="2"/>
      <c r="L20" s="2"/>
      <c r="M20" s="2"/>
      <c r="N20" s="2"/>
      <c r="O20" s="35"/>
      <c r="P20" s="35"/>
      <c r="Q20" s="35"/>
      <c r="R20" s="35"/>
      <c r="T20" s="2" t="n">
        <f aca="false">E20-SUM(U20:AD20)-F20*$A$1</f>
        <v>0</v>
      </c>
    </row>
    <row r="21" customFormat="false" ht="12.8" hidden="false" customHeight="false" outlineLevel="0" collapsed="false">
      <c r="A21" s="33" t="str">
        <f aca="false">TEXT(B21,"jjjj")</f>
        <v>samedi</v>
      </c>
      <c r="B21" s="34" t="n">
        <f aca="false">B20+1</f>
        <v>46004</v>
      </c>
      <c r="C21" s="2" t="n">
        <f aca="false">IF(OR(WEEKDAY(B21)=1,WEEKDAY(B21)=7),0,$A$1)</f>
        <v>0</v>
      </c>
      <c r="D21" s="14" t="n">
        <f aca="false">IF(currentDate&lt;B21,0,E21-C21)</f>
        <v>0</v>
      </c>
      <c r="E21" s="14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5" t="n">
        <v>0</v>
      </c>
      <c r="G21" s="2"/>
      <c r="H21" s="2"/>
      <c r="I21" s="2"/>
      <c r="J21" s="2"/>
      <c r="K21" s="2"/>
      <c r="L21" s="2"/>
      <c r="M21" s="2"/>
      <c r="N21" s="2"/>
      <c r="O21" s="35"/>
      <c r="P21" s="35"/>
      <c r="Q21" s="35"/>
      <c r="R21" s="35"/>
      <c r="T21" s="2" t="n">
        <f aca="false">E21-SUM(U21:AD21)-F21*$A$1</f>
        <v>0</v>
      </c>
    </row>
    <row r="22" customFormat="false" ht="12.8" hidden="false" customHeight="false" outlineLevel="0" collapsed="false">
      <c r="A22" s="33" t="str">
        <f aca="false">TEXT(B22,"jjjj")</f>
        <v>dimanche</v>
      </c>
      <c r="B22" s="34" t="n">
        <f aca="false">B21+1</f>
        <v>46005</v>
      </c>
      <c r="C22" s="2" t="n">
        <f aca="false">IF(OR(WEEKDAY(B22)=1,WEEKDAY(B22)=7),0,$A$1)</f>
        <v>0</v>
      </c>
      <c r="D22" s="14" t="n">
        <f aca="false">IF(currentDate&lt;B22,0,E22-C22)</f>
        <v>0</v>
      </c>
      <c r="E22" s="14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5" t="n">
        <v>0</v>
      </c>
      <c r="G22" s="2"/>
      <c r="H22" s="2"/>
      <c r="I22" s="2"/>
      <c r="J22" s="2"/>
      <c r="K22" s="2"/>
      <c r="L22" s="2"/>
      <c r="M22" s="2"/>
      <c r="N22" s="2"/>
      <c r="O22" s="35"/>
      <c r="P22" s="35"/>
      <c r="Q22" s="35"/>
      <c r="R22" s="35"/>
      <c r="T22" s="2" t="n">
        <f aca="false">E22-SUM(U22:AD22)-F22*$A$1</f>
        <v>0</v>
      </c>
    </row>
    <row r="23" customFormat="false" ht="12.8" hidden="false" customHeight="false" outlineLevel="0" collapsed="false">
      <c r="A23" s="33" t="str">
        <f aca="false">TEXT(B23,"jjjj")</f>
        <v>lundi</v>
      </c>
      <c r="B23" s="34" t="n">
        <f aca="false">B22+1</f>
        <v>46006</v>
      </c>
      <c r="C23" s="2" t="n">
        <f aca="false">IF(OR(WEEKDAY(B23)=1,WEEKDAY(B23)=7),0,$A$1)</f>
        <v>0.345138888888889</v>
      </c>
      <c r="D23" s="14" t="n">
        <f aca="false">IF(currentDate&lt;B23,0,E23-C23)</f>
        <v>0</v>
      </c>
      <c r="E23" s="14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5" t="n">
        <v>0</v>
      </c>
      <c r="G23" s="2"/>
      <c r="H23" s="2"/>
      <c r="I23" s="2"/>
      <c r="J23" s="2"/>
      <c r="K23" s="2"/>
      <c r="L23" s="2"/>
      <c r="M23" s="2"/>
      <c r="N23" s="2"/>
      <c r="O23" s="35"/>
      <c r="P23" s="35"/>
      <c r="Q23" s="35"/>
      <c r="R23" s="35"/>
      <c r="T23" s="2" t="n">
        <f aca="false">E23-SUM(U23:AD23)-F23*$A$1</f>
        <v>0</v>
      </c>
    </row>
    <row r="24" customFormat="false" ht="12.8" hidden="false" customHeight="false" outlineLevel="0" collapsed="false">
      <c r="A24" s="33" t="str">
        <f aca="false">TEXT(B24,"jjjj")</f>
        <v>mardi</v>
      </c>
      <c r="B24" s="34" t="n">
        <f aca="false">B23+1</f>
        <v>46007</v>
      </c>
      <c r="C24" s="2" t="n">
        <f aca="false">IF(OR(WEEKDAY(B24)=1,WEEKDAY(B24)=7),0,$A$1)</f>
        <v>0.345138888888889</v>
      </c>
      <c r="D24" s="14" t="n">
        <f aca="false">IF(currentDate&lt;B24,0,E24-C24)</f>
        <v>0</v>
      </c>
      <c r="E24" s="14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5" t="n">
        <v>0</v>
      </c>
      <c r="G24" s="2"/>
      <c r="H24" s="2"/>
      <c r="I24" s="2"/>
      <c r="J24" s="2"/>
      <c r="K24" s="2"/>
      <c r="L24" s="2"/>
      <c r="M24" s="2"/>
      <c r="N24" s="2"/>
      <c r="O24" s="35"/>
      <c r="P24" s="35"/>
      <c r="Q24" s="35"/>
      <c r="R24" s="35"/>
      <c r="T24" s="2" t="n">
        <f aca="false">E24-SUM(U24:AD24)-F24*$A$1</f>
        <v>0</v>
      </c>
    </row>
    <row r="25" customFormat="false" ht="12.8" hidden="false" customHeight="false" outlineLevel="0" collapsed="false">
      <c r="A25" s="33" t="str">
        <f aca="false">TEXT(B25,"jjjj")</f>
        <v>mercredi</v>
      </c>
      <c r="B25" s="34" t="n">
        <f aca="false">B24+1</f>
        <v>46008</v>
      </c>
      <c r="C25" s="2" t="n">
        <f aca="false">IF(OR(WEEKDAY(B25)=1,WEEKDAY(B25)=7),0,$A$1)</f>
        <v>0.345138888888889</v>
      </c>
      <c r="D25" s="14" t="n">
        <f aca="false">IF(currentDate&lt;B25,0,E25-C25)</f>
        <v>0</v>
      </c>
      <c r="E25" s="14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5" t="n">
        <v>0</v>
      </c>
      <c r="G25" s="2"/>
      <c r="H25" s="2"/>
      <c r="I25" s="2"/>
      <c r="J25" s="2"/>
      <c r="K25" s="2"/>
      <c r="L25" s="2"/>
      <c r="M25" s="2"/>
      <c r="N25" s="2"/>
      <c r="O25" s="35"/>
      <c r="P25" s="35"/>
      <c r="Q25" s="35"/>
      <c r="R25" s="35"/>
      <c r="T25" s="2" t="n">
        <f aca="false">E25-SUM(U25:AD25)-F25*$A$1</f>
        <v>0</v>
      </c>
    </row>
    <row r="26" customFormat="false" ht="12.8" hidden="false" customHeight="false" outlineLevel="0" collapsed="false">
      <c r="A26" s="33" t="str">
        <f aca="false">TEXT(B26,"jjjj")</f>
        <v>jeudi</v>
      </c>
      <c r="B26" s="34" t="n">
        <f aca="false">B25+1</f>
        <v>46009</v>
      </c>
      <c r="C26" s="2" t="n">
        <v>0</v>
      </c>
      <c r="D26" s="14" t="n">
        <f aca="false">IF(currentDate&lt;B26,0,E26-C26)</f>
        <v>0</v>
      </c>
      <c r="E26" s="14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5" t="n">
        <v>0</v>
      </c>
      <c r="G26" s="2"/>
      <c r="H26" s="2"/>
      <c r="I26" s="2"/>
      <c r="J26" s="2"/>
      <c r="K26" s="2"/>
      <c r="L26" s="2"/>
      <c r="M26" s="2"/>
      <c r="N26" s="2"/>
      <c r="O26" s="35"/>
      <c r="P26" s="35"/>
      <c r="Q26" s="35"/>
      <c r="R26" s="35"/>
      <c r="T26" s="2" t="n">
        <f aca="false">E26-SUM(U26:AD26)-F26*$A$1</f>
        <v>0</v>
      </c>
    </row>
    <row r="27" customFormat="false" ht="12.8" hidden="false" customHeight="false" outlineLevel="0" collapsed="false">
      <c r="A27" s="33" t="str">
        <f aca="false">TEXT(B27,"jjjj")</f>
        <v>vendredi</v>
      </c>
      <c r="B27" s="34" t="n">
        <f aca="false">B26+1</f>
        <v>46010</v>
      </c>
      <c r="C27" s="2" t="n">
        <f aca="false">IF(OR(WEEKDAY(B27)=1,WEEKDAY(B27)=7),0,$A$1)</f>
        <v>0.345138888888889</v>
      </c>
      <c r="D27" s="14" t="n">
        <f aca="false">IF(currentDate&lt;B27,0,E27-C27)</f>
        <v>0</v>
      </c>
      <c r="E27" s="14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5" t="n">
        <v>0</v>
      </c>
      <c r="G27" s="2"/>
      <c r="H27" s="2"/>
      <c r="I27" s="2"/>
      <c r="J27" s="2"/>
      <c r="K27" s="2"/>
      <c r="L27" s="2"/>
      <c r="M27" s="2"/>
      <c r="N27" s="2"/>
      <c r="O27" s="35"/>
      <c r="P27" s="35"/>
      <c r="Q27" s="35"/>
      <c r="R27" s="35"/>
      <c r="T27" s="2" t="n">
        <f aca="false">E27-SUM(U27:AD27)-F27*$A$1</f>
        <v>0</v>
      </c>
    </row>
    <row r="28" customFormat="false" ht="12.8" hidden="false" customHeight="false" outlineLevel="0" collapsed="false">
      <c r="A28" s="33" t="str">
        <f aca="false">TEXT(B28,"jjjj")</f>
        <v>samedi</v>
      </c>
      <c r="B28" s="34" t="n">
        <f aca="false">B27+1</f>
        <v>46011</v>
      </c>
      <c r="C28" s="2" t="n">
        <f aca="false">IF(OR(WEEKDAY(B28)=1,WEEKDAY(B28)=7),0,$A$1)</f>
        <v>0</v>
      </c>
      <c r="D28" s="14" t="n">
        <f aca="false">IF(currentDate&lt;B28,0,E28-C28)</f>
        <v>0</v>
      </c>
      <c r="E28" s="14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5" t="n">
        <v>0</v>
      </c>
      <c r="G28" s="2"/>
      <c r="H28" s="2"/>
      <c r="I28" s="2"/>
      <c r="J28" s="2"/>
      <c r="K28" s="2"/>
      <c r="L28" s="2"/>
      <c r="M28" s="2"/>
      <c r="N28" s="2"/>
      <c r="O28" s="35"/>
      <c r="P28" s="35"/>
      <c r="Q28" s="35"/>
      <c r="R28" s="35"/>
      <c r="T28" s="2" t="n">
        <f aca="false">E28-SUM(U28:AD28)-F28*$A$1</f>
        <v>0</v>
      </c>
    </row>
    <row r="29" customFormat="false" ht="12.8" hidden="false" customHeight="false" outlineLevel="0" collapsed="false">
      <c r="A29" s="33" t="str">
        <f aca="false">TEXT(B29,"jjjj")</f>
        <v>dimanche</v>
      </c>
      <c r="B29" s="34" t="n">
        <f aca="false">B28+1</f>
        <v>46012</v>
      </c>
      <c r="C29" s="2" t="n">
        <v>0</v>
      </c>
      <c r="D29" s="14" t="n">
        <f aca="false">IF(currentDate&lt;B29,0,E29-C29)</f>
        <v>0</v>
      </c>
      <c r="E29" s="14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5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5"/>
      <c r="Q29" s="35"/>
      <c r="R29" s="35"/>
      <c r="T29" s="2" t="n">
        <f aca="false">E29-SUM(U29:AD29)-F29*$A$1</f>
        <v>0</v>
      </c>
    </row>
    <row r="30" customFormat="false" ht="12.8" hidden="false" customHeight="false" outlineLevel="0" collapsed="false">
      <c r="A30" s="33" t="str">
        <f aca="false">TEXT(B30,"jjjj")</f>
        <v>lundi</v>
      </c>
      <c r="B30" s="34" t="n">
        <f aca="false">B29+1</f>
        <v>46013</v>
      </c>
      <c r="C30" s="2" t="n">
        <f aca="false">IF(OR(WEEKDAY(B30)=1,WEEKDAY(B30)=7),0,$A$1)</f>
        <v>0.345138888888889</v>
      </c>
      <c r="D30" s="14" t="n">
        <f aca="false">IF(currentDate&lt;B30,0,E30-C30)</f>
        <v>0</v>
      </c>
      <c r="E30" s="14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5" t="n">
        <v>0</v>
      </c>
      <c r="G30" s="2"/>
      <c r="H30" s="2"/>
      <c r="I30" s="2"/>
      <c r="J30" s="2"/>
      <c r="K30" s="2"/>
      <c r="L30" s="2"/>
      <c r="M30" s="2"/>
      <c r="N30" s="2"/>
      <c r="O30" s="35"/>
      <c r="P30" s="35"/>
      <c r="Q30" s="35"/>
      <c r="R30" s="35"/>
      <c r="T30" s="2" t="n">
        <f aca="false">E30-SUM(U30:AD30)-F30*$A$1</f>
        <v>0</v>
      </c>
    </row>
    <row r="31" customFormat="false" ht="12.8" hidden="false" customHeight="false" outlineLevel="0" collapsed="false">
      <c r="A31" s="33" t="str">
        <f aca="false">TEXT(B31,"jjjj")</f>
        <v>mardi</v>
      </c>
      <c r="B31" s="34" t="n">
        <f aca="false">B30+1</f>
        <v>46014</v>
      </c>
      <c r="C31" s="2" t="n">
        <f aca="false">IF(OR(WEEKDAY(B31)=1,WEEKDAY(B31)=7),0,$A$1)</f>
        <v>0.345138888888889</v>
      </c>
      <c r="D31" s="14" t="n">
        <f aca="false">IF(currentDate&lt;B31,0,E31-C31)</f>
        <v>0</v>
      </c>
      <c r="E31" s="14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5" t="n">
        <v>0</v>
      </c>
      <c r="G31" s="2"/>
      <c r="H31" s="2"/>
      <c r="I31" s="2"/>
      <c r="J31" s="2"/>
      <c r="K31" s="2"/>
      <c r="L31" s="2"/>
      <c r="M31" s="2"/>
      <c r="N31" s="2"/>
      <c r="O31" s="35"/>
      <c r="P31" s="35"/>
      <c r="Q31" s="35"/>
      <c r="R31" s="35"/>
      <c r="T31" s="2" t="n">
        <f aca="false">E31-SUM(U31:AD31)-F31*$A$1</f>
        <v>0</v>
      </c>
    </row>
    <row r="32" customFormat="false" ht="12.8" hidden="false" customHeight="false" outlineLevel="0" collapsed="false">
      <c r="A32" s="33" t="str">
        <f aca="false">TEXT(B32,"jjjj")</f>
        <v>mercredi</v>
      </c>
      <c r="B32" s="34" t="n">
        <f aca="false">B31+1</f>
        <v>46015</v>
      </c>
      <c r="C32" s="2" t="n">
        <f aca="false">IF(OR(WEEKDAY(B32)=1,WEEKDAY(B32)=7),0,$A$1)</f>
        <v>0.345138888888889</v>
      </c>
      <c r="D32" s="14" t="n">
        <f aca="false">IF(currentDate&lt;B32,0,E32-C32)</f>
        <v>0</v>
      </c>
      <c r="E32" s="14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5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5"/>
      <c r="Q32" s="35"/>
      <c r="R32" s="35"/>
      <c r="T32" s="2" t="n">
        <f aca="false">E32-SUM(U32:AD32)-F32*$A$1</f>
        <v>0</v>
      </c>
    </row>
    <row r="33" customFormat="false" ht="12.8" hidden="false" customHeight="false" outlineLevel="0" collapsed="false">
      <c r="A33" s="33" t="str">
        <f aca="false">TEXT(B33,"jjjj")</f>
        <v>jeudi</v>
      </c>
      <c r="B33" s="34" t="n">
        <f aca="false">B32+1</f>
        <v>46016</v>
      </c>
      <c r="C33" s="2" t="n">
        <f aca="false">IF(OR(WEEKDAY(B33)=1,WEEKDAY(B33)=7),0,$A$1)</f>
        <v>0.345138888888889</v>
      </c>
      <c r="D33" s="14" t="n">
        <f aca="false">IF(currentDate&lt;B33,0,E33-C33)</f>
        <v>0</v>
      </c>
      <c r="E33" s="14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5" t="n">
        <v>0</v>
      </c>
      <c r="G33" s="2"/>
      <c r="H33" s="2"/>
      <c r="I33" s="2"/>
      <c r="J33" s="2"/>
      <c r="K33" s="2"/>
      <c r="L33" s="2"/>
      <c r="M33" s="2"/>
      <c r="N33" s="2"/>
      <c r="O33" s="35"/>
      <c r="P33" s="35"/>
      <c r="Q33" s="35"/>
      <c r="R33" s="35"/>
      <c r="T33" s="2" t="n">
        <f aca="false">E33-SUM(U33:AD33)-F33*$A$1</f>
        <v>0</v>
      </c>
    </row>
    <row r="34" customFormat="false" ht="12.8" hidden="false" customHeight="false" outlineLevel="0" collapsed="false">
      <c r="A34" s="33" t="str">
        <f aca="false">TEXT(B34,"jjjj")</f>
        <v>vendredi</v>
      </c>
      <c r="B34" s="34" t="n">
        <f aca="false">B33+1</f>
        <v>46017</v>
      </c>
      <c r="C34" s="2" t="n">
        <f aca="false">IF(OR(WEEKDAY(B34)=1,WEEKDAY(B34)=7),0,$A$1)</f>
        <v>0.345138888888889</v>
      </c>
      <c r="D34" s="14" t="n">
        <f aca="false">IF(currentDate&lt;B34,0,E34-C34)</f>
        <v>0</v>
      </c>
      <c r="E34" s="14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5" t="n">
        <v>0</v>
      </c>
      <c r="G34" s="2"/>
      <c r="H34" s="2"/>
      <c r="I34" s="2"/>
      <c r="J34" s="2"/>
      <c r="K34" s="2"/>
      <c r="L34" s="2"/>
      <c r="M34" s="2"/>
      <c r="N34" s="2"/>
      <c r="O34" s="35"/>
      <c r="P34" s="35"/>
      <c r="Q34" s="35"/>
      <c r="R34" s="35"/>
      <c r="T34" s="2" t="n">
        <f aca="false">E34-SUM(U34:AD34)-F34*$A$1</f>
        <v>0</v>
      </c>
    </row>
    <row r="35" customFormat="false" ht="12.8" hidden="false" customHeight="false" outlineLevel="0" collapsed="false">
      <c r="A35" s="33" t="str">
        <f aca="false">TEXT(B35,"jjjj")</f>
        <v>samedi</v>
      </c>
      <c r="B35" s="34" t="n">
        <f aca="false">B34+1</f>
        <v>46018</v>
      </c>
      <c r="C35" s="2" t="n">
        <f aca="false">IF(OR(WEEKDAY(B35)=1,WEEKDAY(B35)=7),0,$A$1)</f>
        <v>0</v>
      </c>
      <c r="D35" s="14" t="n">
        <f aca="false">IF(currentDate&lt;B35,0,E35-C35)</f>
        <v>0</v>
      </c>
      <c r="E35" s="14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5" t="n">
        <v>0</v>
      </c>
      <c r="G35" s="2"/>
      <c r="H35" s="2"/>
      <c r="I35" s="2"/>
      <c r="J35" s="2"/>
      <c r="K35" s="2"/>
      <c r="L35" s="2"/>
      <c r="M35" s="2"/>
      <c r="N35" s="2"/>
      <c r="O35" s="35"/>
      <c r="P35" s="35"/>
      <c r="Q35" s="35"/>
      <c r="R35" s="35"/>
      <c r="T35" s="2" t="n">
        <f aca="false">E35-SUM(U35:AD35)-F35*$A$1</f>
        <v>0</v>
      </c>
    </row>
    <row r="36" customFormat="false" ht="12.8" hidden="false" customHeight="false" outlineLevel="0" collapsed="false">
      <c r="A36" s="33" t="str">
        <f aca="false">TEXT(B36,"jjjj")</f>
        <v>dimanche</v>
      </c>
      <c r="B36" s="34" t="n">
        <f aca="false">B35+1</f>
        <v>46019</v>
      </c>
      <c r="C36" s="2" t="n">
        <f aca="false">IF(OR(WEEKDAY(B36)=1,WEEKDAY(B36)=7),0,$A$1)</f>
        <v>0</v>
      </c>
      <c r="D36" s="14" t="n">
        <f aca="false">IF(currentDate&lt;B36,0,E36-C36)</f>
        <v>0</v>
      </c>
      <c r="E36" s="14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5" t="n">
        <v>0</v>
      </c>
      <c r="G36" s="2"/>
      <c r="H36" s="2"/>
      <c r="I36" s="2"/>
      <c r="J36" s="2"/>
      <c r="K36" s="2"/>
      <c r="L36" s="2"/>
      <c r="M36" s="2"/>
      <c r="N36" s="2"/>
      <c r="O36" s="35"/>
      <c r="P36" s="35"/>
      <c r="Q36" s="35"/>
      <c r="R36" s="35"/>
      <c r="T36" s="2" t="n">
        <f aca="false">E36-SUM(U36:AD36)-F36*$A$1</f>
        <v>0</v>
      </c>
    </row>
    <row r="37" customFormat="false" ht="12.8" hidden="false" customHeight="false" outlineLevel="0" collapsed="false">
      <c r="A37" s="33" t="str">
        <f aca="false">TEXT(B37,"jjjj")</f>
        <v>lundi</v>
      </c>
      <c r="B37" s="34" t="n">
        <f aca="false">B36+1</f>
        <v>46020</v>
      </c>
      <c r="C37" s="2" t="n">
        <f aca="false">IF(OR(WEEKDAY(B37)=1,WEEKDAY(B37)=7),0,$A$1)</f>
        <v>0.345138888888889</v>
      </c>
      <c r="D37" s="14" t="n">
        <f aca="false">IF(currentDate&lt;B37,0,E37-C37)</f>
        <v>0</v>
      </c>
      <c r="E37" s="14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5" t="n">
        <v>0</v>
      </c>
      <c r="G37" s="2"/>
      <c r="H37" s="2"/>
      <c r="I37" s="2"/>
      <c r="J37" s="2"/>
      <c r="K37" s="2"/>
      <c r="L37" s="2"/>
      <c r="M37" s="2"/>
      <c r="N37" s="2"/>
      <c r="O37" s="35"/>
      <c r="P37" s="35"/>
      <c r="Q37" s="35"/>
      <c r="R37" s="35"/>
      <c r="T37" s="2" t="n">
        <f aca="false">E37-SUM(U37:AD37)-F37*$A$1</f>
        <v>0</v>
      </c>
    </row>
    <row r="38" customFormat="false" ht="12.8" hidden="false" customHeight="false" outlineLevel="0" collapsed="false">
      <c r="A38" s="33" t="str">
        <f aca="false">TEXT(B38,"jjjj")</f>
        <v>mardi</v>
      </c>
      <c r="B38" s="34" t="n">
        <f aca="false">B37+1</f>
        <v>46021</v>
      </c>
      <c r="C38" s="2" t="n">
        <f aca="false">IF(OR(WEEKDAY(B38)=1,WEEKDAY(B38)=7),0,$A$1)</f>
        <v>0.345138888888889</v>
      </c>
      <c r="D38" s="14" t="n">
        <f aca="false">IF(currentDate&lt;B38,0,E38-C38)</f>
        <v>0</v>
      </c>
      <c r="E38" s="14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5" t="n">
        <v>0</v>
      </c>
      <c r="G38" s="2"/>
      <c r="H38" s="2"/>
      <c r="I38" s="2"/>
      <c r="J38" s="2"/>
      <c r="K38" s="2"/>
      <c r="L38" s="2"/>
      <c r="M38" s="2"/>
      <c r="N38" s="2"/>
      <c r="O38" s="35"/>
      <c r="P38" s="35"/>
      <c r="Q38" s="35"/>
      <c r="R38" s="35"/>
      <c r="T38" s="2" t="n">
        <f aca="false">E38-SUM(U38:AD38)-F38*$A$1</f>
        <v>0</v>
      </c>
    </row>
    <row r="39" customFormat="false" ht="12.8" hidden="false" customHeight="false" outlineLevel="0" collapsed="false">
      <c r="A39" s="33" t="str">
        <f aca="false">TEXT(B39,"jjjj")</f>
        <v>mercredi</v>
      </c>
      <c r="B39" s="34" t="n">
        <f aca="false">B38+1</f>
        <v>46022</v>
      </c>
      <c r="C39" s="2" t="n">
        <f aca="false">IF(OR(WEEKDAY(B39)=1,WEEKDAY(B39)=7),0,$A$1)</f>
        <v>0.345138888888889</v>
      </c>
      <c r="D39" s="14" t="n">
        <f aca="false">IF(currentDate&lt;B39,0,E39-C39)</f>
        <v>0</v>
      </c>
      <c r="E39" s="14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5" t="n">
        <v>0</v>
      </c>
      <c r="G39" s="2"/>
      <c r="H39" s="2"/>
      <c r="I39" s="2"/>
      <c r="J39" s="2"/>
      <c r="K39" s="2"/>
      <c r="L39" s="2"/>
      <c r="M39" s="2"/>
      <c r="N39" s="2"/>
      <c r="O39" s="35"/>
      <c r="P39" s="35"/>
      <c r="Q39" s="35"/>
      <c r="R39" s="35"/>
      <c r="T39" s="2" t="n">
        <f aca="false">E39-SUM(U39:AD39)-F39*$A$1</f>
        <v>0</v>
      </c>
    </row>
    <row r="40" customFormat="false" ht="12.8" hidden="false" customHeight="false" outlineLevel="0" collapsed="false">
      <c r="C40" s="2"/>
      <c r="D40" s="14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127323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2025-05-20T11:13:32Z</dcterms:modified>
  <cp:revision>982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