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<sst xmlns="http://schemas.openxmlformats.org/spreadsheetml/2006/main" count="148" uniqueCount="124">
  <si>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</si>
  <si>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</si>
  <si>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</si>
  <si>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</si>
  <si>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</si>
  <si>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</si>
  <si>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</si>
  <si>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Meca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</si>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</sst>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6" name="Image 10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7" name="Image 22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8" name="Image 35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9" name="Image 46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0" name="Image 11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1" name="Image 23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2" name="Image 36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3" name="Image 47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4" name="Image 12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5" name="Image 24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6" name="Image 37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7" name="Image 48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" name="Image 13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" name="Image 14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" name="Image 25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" name="Image 27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" name="Image 38" descr=""/>
        <xdr:cNvPicPr/>
      </xdr:nvPicPr>
      <xdr:blipFill>
        <a:blip r:embed="rId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" name="Image 15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" name="Image 26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" name="Image 28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" name="Image 39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" name="Image 4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" name="Image 16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" name="Image 29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" name="Image 40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" name="Image 5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" name="Image 17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" name="Image 30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9" name="Image 41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0" name="Image 6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1" name="Image 18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2" name="Image 31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3" name="Image 42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4" name="Image 7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5" name="Image 19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6" name="Image 32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7" name="Image 43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8" name="Image 8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9" name="Image 20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0" name="Image 33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1" name="Image 44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2" name="Image 9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3" name="Image 21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4" name="Image 34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5" name="Image 45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30" activeCellId="0" sqref="D3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f aca="true">TODAY()</f>
        <v>45838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f aca="true">NOW()-TODAY()</f>
        <v>0.00395286391721065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/>
      <c r="B43" s="20"/>
      <c r="C43" s="20"/>
      <c r="E43" s="3"/>
    </row>
    <row r="44" customFormat="false" ht="12.8" hidden="false" customHeight="false" outlineLevel="0" collapsed="false">
      <c r="A44" s="20"/>
      <c r="B44" s="20"/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52</v>
      </c>
      <c r="B51" s="1" t="s">
        <v>53</v>
      </c>
      <c r="C51" s="1" t="s">
        <v>54</v>
      </c>
      <c r="D51" s="1" t="s">
        <v>55</v>
      </c>
      <c r="E51" s="1" t="s">
        <v>56</v>
      </c>
    </row>
    <row r="52" customFormat="false" ht="12.8" hidden="false" customHeight="false" outlineLevel="0" collapsed="false">
      <c r="A52" s="1" t="n">
        <v>0</v>
      </c>
      <c r="C52" s="1" t="s">
        <v>57</v>
      </c>
      <c r="E52" s="1" t="s">
        <v>58</v>
      </c>
    </row>
    <row r="53" customFormat="false" ht="13.25" hidden="false" customHeight="false" outlineLevel="0" collapsed="false">
      <c r="A53" s="1" t="n">
        <v>10</v>
      </c>
      <c r="B53" s="23" t="s">
        <v>59</v>
      </c>
      <c r="C53" s="1" t="s">
        <v>57</v>
      </c>
      <c r="D53" s="1" t="s">
        <v>60</v>
      </c>
      <c r="E53" s="1" t="s">
        <v>61</v>
      </c>
    </row>
    <row r="54" customFormat="false" ht="12.8" hidden="false" customHeight="false" outlineLevel="0" collapsed="false">
      <c r="A54" s="1" t="n">
        <v>20</v>
      </c>
      <c r="B54" s="1" t="s">
        <v>62</v>
      </c>
      <c r="C54" s="1" t="s">
        <v>57</v>
      </c>
      <c r="D54" s="1" t="s">
        <v>60</v>
      </c>
      <c r="E54" s="1" t="s">
        <v>61</v>
      </c>
    </row>
    <row r="55" customFormat="false" ht="12.8" hidden="false" customHeight="false" outlineLevel="0" collapsed="false">
      <c r="A55" s="1" t="n">
        <v>30</v>
      </c>
      <c r="B55" s="1" t="s">
        <v>63</v>
      </c>
      <c r="C55" s="1" t="s">
        <v>64</v>
      </c>
      <c r="D55" s="1" t="s">
        <v>65</v>
      </c>
    </row>
    <row r="56" customFormat="false" ht="12.8" hidden="false" customHeight="false" outlineLevel="0" collapsed="false">
      <c r="A56" s="1" t="n">
        <v>40</v>
      </c>
      <c r="B56" s="1" t="s">
        <v>66</v>
      </c>
      <c r="C56" s="1" t="s">
        <v>64</v>
      </c>
      <c r="D56" s="1" t="s">
        <v>60</v>
      </c>
    </row>
    <row r="57" customFormat="false" ht="12.8" hidden="false" customHeight="false" outlineLevel="0" collapsed="false">
      <c r="A57" s="1" t="n">
        <v>50</v>
      </c>
      <c r="B57" s="1" t="s">
        <v>67</v>
      </c>
      <c r="C57" s="1" t="s">
        <v>64</v>
      </c>
      <c r="D57" s="1" t="s">
        <v>65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68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69</v>
      </c>
      <c r="E63" s="3"/>
    </row>
    <row r="64" customFormat="false" ht="12.8" hidden="false" customHeight="false" outlineLevel="0" collapsed="false">
      <c r="A64" s="21" t="s">
        <v>70</v>
      </c>
      <c r="E64" s="3"/>
    </row>
    <row r="65" customFormat="false" ht="12.8" hidden="false" customHeight="false" outlineLevel="0" collapsed="false">
      <c r="A65" s="21" t="s">
        <v>71</v>
      </c>
      <c r="E65" s="3"/>
    </row>
    <row r="66" customFormat="false" ht="12.8" hidden="false" customHeight="false" outlineLevel="0" collapsed="false">
      <c r="A66" s="21" t="s">
        <v>72</v>
      </c>
      <c r="E66" s="3"/>
    </row>
    <row r="67" customFormat="false" ht="12.8" hidden="false" customHeight="false" outlineLevel="0" collapsed="false">
      <c r="A67" s="21" t="s">
        <v>73</v>
      </c>
      <c r="E67" s="3"/>
    </row>
    <row r="68" customFormat="false" ht="12.8" hidden="false" customHeight="false" outlineLevel="0" collapsed="false">
      <c r="A68" s="21" t="s">
        <v>74</v>
      </c>
      <c r="E68" s="3"/>
    </row>
    <row r="69" customFormat="false" ht="12.8" hidden="false" customHeight="false" outlineLevel="0" collapsed="false">
      <c r="A69" s="21" t="s">
        <v>75</v>
      </c>
      <c r="E69" s="3"/>
    </row>
    <row r="70" customFormat="false" ht="12.8" hidden="false" customHeight="false" outlineLevel="0" collapsed="false">
      <c r="A70" s="21" t="s">
        <v>76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77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78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79</v>
      </c>
    </row>
    <row r="81" customFormat="false" ht="12.8" hidden="false" customHeight="false" outlineLevel="0" collapsed="false">
      <c r="A81" s="1" t="s">
        <v>80</v>
      </c>
    </row>
    <row r="82" customFormat="false" ht="12.8" hidden="false" customHeight="false" outlineLevel="0" collapsed="false">
      <c r="A82" s="1" t="s">
        <v>81</v>
      </c>
    </row>
    <row r="83" customFormat="false" ht="12.8" hidden="false" customHeight="false" outlineLevel="0" collapsed="false">
      <c r="A83" s="1" t="s">
        <v>82</v>
      </c>
    </row>
    <row r="84" customFormat="false" ht="12.8" hidden="false" customHeight="false" outlineLevel="0" collapsed="false">
      <c r="A84" s="1" t="s">
        <v>83</v>
      </c>
    </row>
    <row r="85" customFormat="false" ht="12.8" hidden="false" customHeight="false" outlineLevel="0" collapsed="false">
      <c r="A85" s="1" t="s">
        <v>84</v>
      </c>
    </row>
    <row r="86" customFormat="false" ht="12.8" hidden="false" customHeight="false" outlineLevel="0" collapsed="false">
      <c r="A86" s="1" t="s">
        <v>85</v>
      </c>
      <c r="E86" s="3"/>
    </row>
    <row r="87" customFormat="false" ht="12.8" hidden="false" customHeight="false" outlineLevel="0" collapsed="false">
      <c r="A87" s="1" t="s">
        <v>86</v>
      </c>
      <c r="E87" s="3"/>
    </row>
    <row r="88" customFormat="false" ht="12.8" hidden="false" customHeight="false" outlineLevel="0" collapsed="false">
      <c r="A88" s="1" t="s">
        <v>87</v>
      </c>
      <c r="E88" s="3"/>
    </row>
    <row r="89" customFormat="false" ht="12.8" hidden="false" customHeight="false" outlineLevel="0" collapsed="false">
      <c r="A89" s="1" t="s">
        <v>88</v>
      </c>
      <c r="E89" s="3"/>
    </row>
    <row r="91" customFormat="false" ht="12.8" hidden="false" customHeight="false" outlineLevel="0" collapsed="false">
      <c r="A91" s="1" t="s">
        <v>89</v>
      </c>
    </row>
    <row r="92" customFormat="false" ht="12.8" hidden="false" customHeight="false" outlineLevel="0" collapsed="false">
      <c r="A92" s="1" t="s">
        <v>90</v>
      </c>
    </row>
    <row r="94" customFormat="false" ht="12.8" hidden="false" customHeight="false" outlineLevel="0" collapsed="false">
      <c r="A94" s="1" t="s">
        <v>91</v>
      </c>
    </row>
    <row r="95" customFormat="false" ht="12.8" hidden="false" customHeight="false" outlineLevel="0" collapsed="false">
      <c r="A95" s="1" t="s">
        <v>92</v>
      </c>
    </row>
    <row r="96" customFormat="false" ht="12.8" hidden="false" customHeight="false" outlineLevel="0" collapsed="false">
      <c r="A96" s="1" t="s">
        <v>93</v>
      </c>
    </row>
    <row r="97" customFormat="false" ht="12.8" hidden="false" customHeight="false" outlineLevel="0" collapsed="false">
      <c r="A97" s="1" t="s">
        <v>94</v>
      </c>
    </row>
    <row r="98" customFormat="false" ht="12.8" hidden="false" customHeight="false" outlineLevel="0" collapsed="false">
      <c r="A98" s="1" t="s">
        <v>95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2025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n">
        <f aca="false">juillet!A5</f>
        <v>-34.8911860249769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-34.8911860249769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50" t="n">
        <f aca="false">SUM(C9:C39)</f>
        <v>7.24791666666667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EDATE(juillet!B9,1)</f>
        <v>45870</v>
      </c>
      <c r="C9" s="13" t="n">
        <f aca="false">IF(OR(WEEKDAY(B9)=1,WEEKDAY(B9)=7),0,$A$1)-$A$1*F9-$A$1*$G9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45871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45872</v>
      </c>
      <c r="C11" s="13" t="n">
        <f aca="false">IF(OR(WEEKDAY(B11)=1,WEEKDAY(B11)=7),0,$A$1)-$A$1*F11-$A$1*$G11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45873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45874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45875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45876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45877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45878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45879</v>
      </c>
      <c r="C18" s="13" t="n">
        <f aca="false">IF(OR(WEEKDAY(B18)=1,WEEKDAY(B18)=7),0,$A$1)-$A$1*F18-$A$1*$G18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45880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45881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45882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45883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45884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45885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45886</v>
      </c>
      <c r="C25" s="13" t="n">
        <f aca="false">IF(OR(WEEKDAY(B25)=1,WEEKDAY(B25)=7),0,$A$1)-$A$1*F25-$A$1*$G25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45887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45888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45889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45890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45891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45892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45893</v>
      </c>
      <c r="C32" s="13" t="n">
        <f aca="false">IF(OR(WEEKDAY(B32)=1,WEEKDAY(B32)=7),0,$A$1)-$A$1*F32-$A$1*$G32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45894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45895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45896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45897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45898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45899</v>
      </c>
      <c r="C38" s="13" t="n">
        <f aca="false">IF(OR(WEEKDAY(B38)=1,WEEKDAY(B38)=7),0,$A$1)-$A$1*F38-$A$1*$G38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45900</v>
      </c>
      <c r="C39" s="13" t="n">
        <f aca="false">IF(OR(WEEKDAY(B39)=1,WEEKDAY(B39)=7),0,$A$1)-$A$1*F39-$A$1*$G39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2025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n">
        <f aca="false">août!A5</f>
        <v>-34.8911860249769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-34.8911860249769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50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EDATE(août!B9,1)</f>
        <v>45901</v>
      </c>
      <c r="C9" s="13" t="n">
        <f aca="false">IF(OR(WEEKDAY(B9)=1,WEEKDAY(B9)=7),0,$A$1)-$A$1*F9-$A$1*$G9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45902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45903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45904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45905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45906</v>
      </c>
      <c r="C14" s="13" t="n">
        <f aca="false">IF(OR(WEEKDAY(B14)=1,WEEKDAY(B14)=7),0,$A$1)-$A$1*F14-$A$1*$G14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45907</v>
      </c>
      <c r="C15" s="13" t="n">
        <f aca="false">IF(OR(WEEKDAY(B15)=1,WEEKDAY(B15)=7),0,$A$1)-$A$1*F15-$A$1*$G15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45908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45909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45910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45911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45912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45913</v>
      </c>
      <c r="C21" s="13" t="n">
        <f aca="false">IF(OR(WEEKDAY(B21)=1,WEEKDAY(B21)=7),0,$A$1)-$A$1*F21-$A$1*$G21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45914</v>
      </c>
      <c r="C22" s="13" t="n">
        <f aca="false">IF(OR(WEEKDAY(B22)=1,WEEKDAY(B22)=7),0,$A$1)-$A$1*F22-$A$1*$G22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45915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45916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45917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45918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45919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45920</v>
      </c>
      <c r="C28" s="13" t="n">
        <f aca="false">IF(OR(WEEKDAY(B28)=1,WEEKDAY(B28)=7),0,$A$1)-$A$1*F28-$A$1*$G28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45921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45922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45923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45924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45925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45926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45927</v>
      </c>
      <c r="C35" s="13" t="n">
        <f aca="false">IF(OR(WEEKDAY(B35)=1,WEEKDAY(B35)=7),0,$A$1)-$A$1*F35-$A$1*$G35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45928</v>
      </c>
      <c r="C36" s="13" t="n">
        <f aca="false">IF(OR(WEEKDAY(B36)=1,WEEKDAY(B36)=7),0,$A$1)-$A$1*F36-$A$1*$G36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45929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45930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45931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2025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n">
        <f aca="false">septembre!A5</f>
        <v>-34.8911860249769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-34.8911860249769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50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EDATE(septembre!B9,1)</f>
        <v>45931</v>
      </c>
      <c r="C9" s="13" t="n">
        <f aca="false">IF(OR(WEEKDAY(B9)=1,WEEKDAY(B9)=7),0,$A$1)-$A$1*F9-$A$1*$G9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45932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45933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45934</v>
      </c>
      <c r="C12" s="13" t="n">
        <f aca="false">IF(OR(WEEKDAY(B12)=1,WEEKDAY(B12)=7),0,$A$1)-$A$1*F12-$A$1*$G12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45935</v>
      </c>
      <c r="C13" s="13" t="n">
        <f aca="false">IF(OR(WEEKDAY(B13)=1,WEEKDAY(B13)=7),0,$A$1)-$A$1*F13-$A$1*$G13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45936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45937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45938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45939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45940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45941</v>
      </c>
      <c r="C19" s="13" t="n">
        <f aca="false">IF(OR(WEEKDAY(B19)=1,WEEKDAY(B19)=7),0,$A$1)-$A$1*F19-$A$1*$G19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45942</v>
      </c>
      <c r="C20" s="13" t="n">
        <f aca="false">IF(OR(WEEKDAY(B20)=1,WEEKDAY(B20)=7),0,$A$1)-$A$1*F20-$A$1*$G20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45943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45944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45945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45946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45947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45948</v>
      </c>
      <c r="C26" s="13" t="n">
        <f aca="false">IF(OR(WEEKDAY(B26)=1,WEEKDAY(B26)=7),0,$A$1)-$A$1*F26-$A$1*$G26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45949</v>
      </c>
      <c r="C27" s="13" t="n">
        <f aca="false">IF(OR(WEEKDAY(B27)=1,WEEKDAY(B27)=7),0,$A$1)-$A$1*F27-$A$1*$G27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45950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45951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45952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45953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45954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45955</v>
      </c>
      <c r="C33" s="13" t="n">
        <f aca="false">IF(OR(WEEKDAY(B33)=1,WEEKDAY(B33)=7),0,$A$1)-$A$1*F33-$A$1*$G33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45956</v>
      </c>
      <c r="C34" s="13" t="n">
        <f aca="false">IF(OR(WEEKDAY(B34)=1,WEEKDAY(B34)=7),0,$A$1)-$A$1*F34-$A$1*$G34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45957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45958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45959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45960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45961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2025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n">
        <f aca="false">octobre!A5</f>
        <v>-34.8911860249769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-34.8911860249769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50" t="n">
        <f aca="false">SUM(C9:C39)</f>
        <v>7.24791666666667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EDATE(octobre!B9,1)</f>
        <v>45962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45963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45964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45965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45966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45967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45968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45969</v>
      </c>
      <c r="C16" s="13" t="n">
        <f aca="false">IF(OR(WEEKDAY(B16)=1,WEEKDAY(B16)=7),0,$A$1)-$A$1*F16-$A$1*$G16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45970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45971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45972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45973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45974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45975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45976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45977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45978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45979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45980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45981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45982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45983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45984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45985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45986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45987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45988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45989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45990</v>
      </c>
      <c r="C37" s="13" t="n">
        <f aca="false">IF(OR(WEEKDAY(B37)=1,WEEKDAY(B37)=7),0,$A$1)-$A$1*F37-$A$1*$G37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45991</v>
      </c>
      <c r="C38" s="13" t="n">
        <f aca="false">IF(OR(WEEKDAY(B38)=1,WEEKDAY(B38)=7),0,$A$1)-$A$1*F38-$A$1*$G38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45992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8" activeCellId="0" sqref="J3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2025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n">
        <f aca="false">novembre!A5</f>
        <v>-34.8911860249769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-34.8911860249769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50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EDATE(novembre!B9,1)</f>
        <v>45992</v>
      </c>
      <c r="C9" s="13" t="n">
        <f aca="false">IF(OR(WEEKDAY(B9)=1,WEEKDAY(B9)=7),0,$A$1)-$A$1*F9-$A$1*$G9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45993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45994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45995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45996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45997</v>
      </c>
      <c r="C14" s="13" t="n">
        <f aca="false">IF(OR(WEEKDAY(B14)=1,WEEKDAY(B14)=7),0,$A$1)-$A$1*F14-$A$1*$G14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45998</v>
      </c>
      <c r="C15" s="13" t="n">
        <f aca="false">IF(OR(WEEKDAY(B15)=1,WEEKDAY(B15)=7),0,$A$1)-$A$1*F15-$A$1*$G15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45999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46000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46001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46002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46003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46004</v>
      </c>
      <c r="C21" s="13" t="n">
        <f aca="false">IF(OR(WEEKDAY(B21)=1,WEEKDAY(B21)=7),0,$A$1)-$A$1*F21-$A$1*$G21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46005</v>
      </c>
      <c r="C22" s="13" t="n">
        <f aca="false">IF(OR(WEEKDAY(B22)=1,WEEKDAY(B22)=7),0,$A$1)-$A$1*F22-$A$1*$G22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46006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46007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46008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46009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46010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46011</v>
      </c>
      <c r="C28" s="13" t="n">
        <f aca="false">IF(OR(WEEKDAY(B28)=1,WEEKDAY(B28)=7),0,$A$1)-$A$1*F28-$A$1*$G28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46012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46013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46014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46015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46016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46017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46018</v>
      </c>
      <c r="C35" s="13" t="n">
        <f aca="false">IF(OR(WEEKDAY(B35)=1,WEEKDAY(B35)=7),0,$A$1)-$A$1*F35-$A$1*$G35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46019</v>
      </c>
      <c r="C36" s="13" t="n">
        <f aca="false">IF(OR(WEEKDAY(B36)=1,WEEKDAY(B36)=7),0,$A$1)-$A$1*F36-$A$1*$G36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46020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46021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46022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4" activeCellId="0" sqref="G3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96</v>
      </c>
      <c r="Y1" s="25" t="s">
        <v>97</v>
      </c>
      <c r="Z1" s="25" t="s">
        <v>98</v>
      </c>
      <c r="AA1" s="25" t="s">
        <v>99</v>
      </c>
      <c r="AB1" s="25" t="s">
        <v>100</v>
      </c>
      <c r="AC1" s="25" t="s">
        <v>101</v>
      </c>
      <c r="AD1" s="25" t="s">
        <v>102</v>
      </c>
      <c r="AE1" s="25" t="s">
        <v>103</v>
      </c>
      <c r="AF1" s="25" t="s">
        <v>104</v>
      </c>
      <c r="AG1" s="25" t="s">
        <v>105</v>
      </c>
      <c r="AH1" s="25" t="s">
        <v>106</v>
      </c>
      <c r="AI1" s="5" t="s">
        <v>107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108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109</v>
      </c>
      <c r="C3" s="2"/>
      <c r="E3" s="3"/>
      <c r="H3" s="3"/>
      <c r="I3" s="15" t="str">
        <f aca="false">init!$B$11&amp;" "&amp;init!$B$10</f>
        <v>prénom nom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110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111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112</v>
      </c>
      <c r="D7" s="28" t="s">
        <v>113</v>
      </c>
      <c r="E7" s="28" t="s">
        <v>114</v>
      </c>
      <c r="F7" s="28" t="s">
        <v>115</v>
      </c>
      <c r="G7" s="28" t="s">
        <v>116</v>
      </c>
      <c r="H7" s="28" t="s">
        <v>117</v>
      </c>
      <c r="I7" s="28" t="s">
        <v>118</v>
      </c>
      <c r="J7" s="28" t="s">
        <v>117</v>
      </c>
      <c r="K7" s="28" t="s">
        <v>118</v>
      </c>
      <c r="L7" s="28" t="s">
        <v>117</v>
      </c>
      <c r="M7" s="28" t="s">
        <v>118</v>
      </c>
      <c r="N7" s="28" t="s">
        <v>117</v>
      </c>
      <c r="O7" s="28" t="s">
        <v>118</v>
      </c>
      <c r="P7" s="28" t="s">
        <v>117</v>
      </c>
      <c r="Q7" s="28" t="s">
        <v>118</v>
      </c>
      <c r="R7" s="28" t="s">
        <v>117</v>
      </c>
      <c r="S7" s="28" t="s">
        <v>118</v>
      </c>
      <c r="T7" s="30" t="s">
        <v>107</v>
      </c>
      <c r="U7" s="30" t="s">
        <v>119</v>
      </c>
      <c r="V7" s="30" t="s">
        <v>120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121</v>
      </c>
      <c r="AN7" s="30" t="s">
        <v>122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123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DATE(init!A4-1,12,1)</f>
        <v>45627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Q42" activeCellId="0" sqref="Q4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2025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-0.00937500000002315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n">
        <f aca="false">SUM(C9:C39)</f>
        <v>7.0753472222222</v>
      </c>
      <c r="D8" s="46" t="n">
        <f aca="false">SUM(D9:D39)</f>
        <v>-0.0927083333333333</v>
      </c>
      <c r="E8" s="46" t="n">
        <f aca="false">SUM(E9:E39)</f>
        <v>6.98263888888887</v>
      </c>
      <c r="F8" s="47" t="n">
        <f aca="false">SUM(F9:F39)</f>
        <v>1.5</v>
      </c>
      <c r="G8" s="47" t="n">
        <f aca="false">SUM(G9:G39)</f>
        <v>1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EDATE(moisInit!B9,1)</f>
        <v>45658</v>
      </c>
      <c r="C9" s="13" t="n">
        <f aca="false">IF(OR(WEEKDAY(B9)=1,WEEKDAY(B9)=7),0,$A$1)-$A$1*F9-$A$1*$G9</f>
        <v>0.345138888888889</v>
      </c>
      <c r="D9" s="13" t="n">
        <f aca="false">IF(currentDate&lt;B9,0,E9-C9)</f>
        <v>0.00902777777777778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n">
        <v>0.520833333333333</v>
      </c>
      <c r="L9" s="53" t="n">
        <v>0.552083333333333</v>
      </c>
      <c r="M9" s="53" t="n">
        <v>0.715277777777778</v>
      </c>
      <c r="N9" s="53"/>
      <c r="O9" s="53"/>
      <c r="P9" s="52"/>
      <c r="Q9" s="52"/>
      <c r="R9" s="52"/>
      <c r="S9" s="52"/>
      <c r="T9" s="54"/>
      <c r="V9" s="55" t="n">
        <f aca="false">MAX(AM9,AN9)</f>
        <v>0</v>
      </c>
      <c r="X9" s="13" t="n">
        <f aca="false">E9-SUM(Y9:AH9)-F9*$A$1</f>
        <v>0.354166666666667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45659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0.0333333333333333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2"/>
      <c r="G10" s="52"/>
      <c r="H10" s="53" t="n">
        <v>0.322916666666667</v>
      </c>
      <c r="I10" s="53" t="n">
        <v>0.409722222222222</v>
      </c>
      <c r="J10" s="53" t="n">
        <v>0.416666666666667</v>
      </c>
      <c r="K10" s="53" t="n">
        <v>0.520833333333333</v>
      </c>
      <c r="L10" s="53" t="n">
        <v>0.552083333333333</v>
      </c>
      <c r="M10" s="53" t="n">
        <v>0.739583333333333</v>
      </c>
      <c r="N10" s="53"/>
      <c r="O10" s="53"/>
      <c r="P10" s="52"/>
      <c r="Q10" s="52"/>
      <c r="R10" s="52"/>
      <c r="S10" s="52"/>
      <c r="T10" s="54"/>
      <c r="V10" s="55" t="n">
        <f aca="false">MAX(AM10,AN10)</f>
        <v>0</v>
      </c>
      <c r="X10" s="13" t="n">
        <f aca="false">E10-SUM(Y10:AH10)-F10*$A$1</f>
        <v>0.378472222222222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45660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2"/>
      <c r="Q11" s="52"/>
      <c r="R11" s="52"/>
      <c r="S11" s="52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45661</v>
      </c>
      <c r="C12" s="13" t="n">
        <f aca="false">IF(OR(WEEKDAY(B12)=1,WEEKDAY(B12)=7),0,$A$1)-$A$1*F12-$A$1*$G12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6"/>
      <c r="M12" s="56"/>
      <c r="N12" s="53"/>
      <c r="O12" s="53"/>
      <c r="P12" s="52"/>
      <c r="Q12" s="52"/>
      <c r="R12" s="52"/>
      <c r="S12" s="52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45662</v>
      </c>
      <c r="C13" s="13" t="n">
        <f aca="false">IF(OR(WEEKDAY(B13)=1,WEEKDAY(B13)=7),0,$A$1)-$A$1*F13-$A$1*$G13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2"/>
      <c r="Q13" s="52"/>
      <c r="R13" s="52"/>
      <c r="S13" s="52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45663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2"/>
      <c r="Q14" s="52"/>
      <c r="R14" s="52"/>
      <c r="S14" s="52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45664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2"/>
      <c r="Q15" s="52"/>
      <c r="R15" s="52"/>
      <c r="S15" s="52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45665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-0.0465277777777778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2"/>
      <c r="G16" s="52"/>
      <c r="H16" s="53" t="n">
        <v>0</v>
      </c>
      <c r="I16" s="53" t="n">
        <v>0.0833333333333333</v>
      </c>
      <c r="J16" s="53" t="n">
        <v>0.520833333333333</v>
      </c>
      <c r="K16" s="53" t="n">
        <v>0.625</v>
      </c>
      <c r="L16" s="53" t="n">
        <v>0.645833333333333</v>
      </c>
      <c r="M16" s="53" t="n">
        <v>0.756944444444444</v>
      </c>
      <c r="N16" s="53"/>
      <c r="O16" s="53"/>
      <c r="P16" s="52"/>
      <c r="Q16" s="52"/>
      <c r="R16" s="52"/>
      <c r="S16" s="52"/>
      <c r="T16" s="54"/>
      <c r="V16" s="55" t="n">
        <f aca="false">MAX(AM16,AN16)</f>
        <v>0</v>
      </c>
      <c r="X16" s="13" t="n">
        <f aca="false">E16-SUM(Y16:AH16)-F16*$A$1</f>
        <v>0.298611111111111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45666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0.00902777777777778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2"/>
      <c r="G17" s="52"/>
      <c r="H17" s="53" t="n">
        <v>0.322916666666667</v>
      </c>
      <c r="I17" s="53" t="n">
        <v>0.409722222222222</v>
      </c>
      <c r="J17" s="53" t="n">
        <v>0.416666666666667</v>
      </c>
      <c r="K17" s="53" t="n">
        <v>0.520833333333333</v>
      </c>
      <c r="L17" s="53" t="n">
        <v>0.552083333333333</v>
      </c>
      <c r="M17" s="53" t="n">
        <v>0.715277777777778</v>
      </c>
      <c r="N17" s="53"/>
      <c r="O17" s="53"/>
      <c r="P17" s="52"/>
      <c r="Q17" s="52"/>
      <c r="R17" s="52"/>
      <c r="S17" s="52"/>
      <c r="T17" s="54"/>
      <c r="V17" s="55" t="n">
        <f aca="false">MAX(AM17,AN17)</f>
        <v>0</v>
      </c>
      <c r="X17" s="13" t="n">
        <f aca="false">E17-SUM(Y17:AH17)-F17*$A$1</f>
        <v>0.354166666666667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45667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2"/>
      <c r="Q18" s="52"/>
      <c r="R18" s="52"/>
      <c r="S18" s="52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45668</v>
      </c>
      <c r="C19" s="13" t="n">
        <f aca="false">IF(OR(WEEKDAY(B19)=1,WEEKDAY(B19)=7),0,$A$1)-$A$1*F19-$A$1*$G19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2"/>
      <c r="Q19" s="52"/>
      <c r="R19" s="52"/>
      <c r="S19" s="52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45669</v>
      </c>
      <c r="C20" s="13" t="n">
        <f aca="false">IF(OR(WEEKDAY(B20)=1,WEEKDAY(B20)=7),0,$A$1)-$A$1*F20-$A$1*$G20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2"/>
      <c r="Q20" s="52"/>
      <c r="R20" s="52"/>
      <c r="S20" s="52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45670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0.0159722222222222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2"/>
      <c r="G21" s="52"/>
      <c r="H21" s="53" t="n">
        <v>0.322916666666667</v>
      </c>
      <c r="I21" s="53" t="n">
        <v>0.409722222222222</v>
      </c>
      <c r="J21" s="53" t="n">
        <v>0.416666666666667</v>
      </c>
      <c r="K21" s="53" t="n">
        <v>0.520833333333333</v>
      </c>
      <c r="L21" s="53" t="n">
        <v>0.552083333333333</v>
      </c>
      <c r="M21" s="53" t="n">
        <v>0.722222222222222</v>
      </c>
      <c r="N21" s="53"/>
      <c r="O21" s="53"/>
      <c r="P21" s="52"/>
      <c r="Q21" s="52"/>
      <c r="R21" s="52"/>
      <c r="S21" s="52"/>
      <c r="T21" s="54"/>
      <c r="V21" s="55" t="n">
        <f aca="false">MAX(AM21,AN21)</f>
        <v>0</v>
      </c>
      <c r="X21" s="13" t="n">
        <f aca="false">E21-SUM(Y21:AH21)-F21*$A$1</f>
        <v>0.361111111111111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45671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0.0263888888888889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2"/>
      <c r="G22" s="52"/>
      <c r="H22" s="53" t="n">
        <v>0.3125</v>
      </c>
      <c r="I22" s="53" t="n">
        <v>0.409722222222222</v>
      </c>
      <c r="J22" s="53" t="n">
        <v>0.416666666666667</v>
      </c>
      <c r="K22" s="53" t="n">
        <v>0.520833333333333</v>
      </c>
      <c r="L22" s="53" t="n">
        <v>0.552083333333333</v>
      </c>
      <c r="M22" s="53" t="n">
        <v>0.722222222222222</v>
      </c>
      <c r="N22" s="53"/>
      <c r="O22" s="53"/>
      <c r="P22" s="52"/>
      <c r="Q22" s="52"/>
      <c r="R22" s="52"/>
      <c r="S22" s="52"/>
      <c r="T22" s="54"/>
      <c r="V22" s="55" t="n">
        <f aca="false">MAX(AM22,AN22)</f>
        <v>0</v>
      </c>
      <c r="X22" s="13" t="n">
        <f aca="false">E22-SUM(Y22:AH22)-F22*$A$1</f>
        <v>0.371527777777778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45672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0.0159722222222222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2"/>
      <c r="G23" s="52"/>
      <c r="H23" s="53" t="n">
        <v>0.322916666666667</v>
      </c>
      <c r="I23" s="53" t="n">
        <v>0.409722222222222</v>
      </c>
      <c r="J23" s="53" t="n">
        <v>0.416666666666667</v>
      </c>
      <c r="K23" s="53" t="n">
        <v>0.520833333333333</v>
      </c>
      <c r="L23" s="53" t="n">
        <v>0.552083333333333</v>
      </c>
      <c r="M23" s="53" t="n">
        <v>0.722222222222222</v>
      </c>
      <c r="N23" s="53"/>
      <c r="O23" s="53"/>
      <c r="P23" s="52"/>
      <c r="Q23" s="52"/>
      <c r="R23" s="52"/>
      <c r="S23" s="52"/>
      <c r="T23" s="54"/>
      <c r="V23" s="55" t="n">
        <f aca="false">MAX(AM23,AN23)</f>
        <v>0</v>
      </c>
      <c r="X23" s="13" t="n">
        <f aca="false">E23-SUM(Y23:AH23)-F23*$A$1</f>
        <v>0.361111111111111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45673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0.0159722222222222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2"/>
      <c r="G24" s="52"/>
      <c r="H24" s="53" t="n">
        <v>0.322916666666667</v>
      </c>
      <c r="I24" s="53" t="n">
        <v>0.409722222222222</v>
      </c>
      <c r="J24" s="53" t="n">
        <v>0.416666666666667</v>
      </c>
      <c r="K24" s="53" t="n">
        <v>0.520833333333333</v>
      </c>
      <c r="L24" s="53" t="n">
        <v>0.552083333333333</v>
      </c>
      <c r="M24" s="53" t="n">
        <v>0.722222222222222</v>
      </c>
      <c r="N24" s="53"/>
      <c r="O24" s="53"/>
      <c r="P24" s="52"/>
      <c r="Q24" s="52"/>
      <c r="R24" s="52"/>
      <c r="S24" s="52"/>
      <c r="T24" s="54"/>
      <c r="V24" s="55" t="n">
        <f aca="false">MAX(AM24,AN24)</f>
        <v>0</v>
      </c>
      <c r="X24" s="13" t="n">
        <f aca="false">E24-SUM(Y24:AH24)-F24*$A$1</f>
        <v>0.361111111111111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45674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0.0159722222222222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2"/>
      <c r="G25" s="52"/>
      <c r="H25" s="53" t="n">
        <v>0.322916666666667</v>
      </c>
      <c r="I25" s="53" t="n">
        <v>0.409722222222222</v>
      </c>
      <c r="J25" s="53" t="n">
        <v>0.416666666666667</v>
      </c>
      <c r="K25" s="53" t="n">
        <v>0.520833333333333</v>
      </c>
      <c r="L25" s="53" t="n">
        <v>0.552083333333333</v>
      </c>
      <c r="M25" s="53" t="n">
        <v>0.722222222222222</v>
      </c>
      <c r="N25" s="53"/>
      <c r="O25" s="53"/>
      <c r="P25" s="52"/>
      <c r="Q25" s="52"/>
      <c r="R25" s="52"/>
      <c r="S25" s="52"/>
      <c r="T25" s="54"/>
      <c r="V25" s="55" t="n">
        <f aca="false">MAX(AM25,AN25)</f>
        <v>0</v>
      </c>
      <c r="X25" s="13" t="n">
        <f aca="false">E25-SUM(Y25:AH25)-F25*$A$1</f>
        <v>0.361111111111111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45675</v>
      </c>
      <c r="C26" s="13" t="n">
        <f aca="false">IF(OR(WEEKDAY(B26)=1,WEEKDAY(B26)=7),0,$A$1)-$A$1*F26-$A$1*$G26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2"/>
      <c r="Q26" s="52"/>
      <c r="R26" s="52"/>
      <c r="S26" s="52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45676</v>
      </c>
      <c r="C27" s="13" t="n">
        <f aca="false">IF(OR(WEEKDAY(B27)=1,WEEKDAY(B27)=7),0,$A$1)-$A$1*F27-$A$1*$G27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2"/>
      <c r="Q27" s="52"/>
      <c r="R27" s="52"/>
      <c r="S27" s="52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45677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0.0159722222222222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2"/>
      <c r="G28" s="52"/>
      <c r="H28" s="53" t="n">
        <v>0.322916666666667</v>
      </c>
      <c r="I28" s="53" t="n">
        <v>0.409722222222222</v>
      </c>
      <c r="J28" s="53" t="n">
        <v>0.416666666666667</v>
      </c>
      <c r="K28" s="53" t="n">
        <v>0.520833333333333</v>
      </c>
      <c r="L28" s="53" t="n">
        <v>0.552083333333333</v>
      </c>
      <c r="M28" s="53" t="n">
        <v>0.722222222222222</v>
      </c>
      <c r="N28" s="53"/>
      <c r="O28" s="53"/>
      <c r="P28" s="52"/>
      <c r="Q28" s="52"/>
      <c r="R28" s="52"/>
      <c r="S28" s="52"/>
      <c r="T28" s="54"/>
      <c r="V28" s="55" t="n">
        <f aca="false">MAX(AM28,AN28)</f>
        <v>0</v>
      </c>
      <c r="X28" s="13" t="n">
        <f aca="false">E28-SUM(Y28:AH28)-F28*$A$1</f>
        <v>0.361111111111111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45678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2"/>
      <c r="R29" s="52"/>
      <c r="S29" s="52"/>
      <c r="T29" s="54" t="s">
        <v>71</v>
      </c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45679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0.0159722222222222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2"/>
      <c r="G30" s="52"/>
      <c r="H30" s="53" t="n">
        <v>0.322916666666667</v>
      </c>
      <c r="I30" s="53" t="n">
        <v>0.409722222222222</v>
      </c>
      <c r="J30" s="53" t="n">
        <v>0.416666666666667</v>
      </c>
      <c r="K30" s="53" t="n">
        <v>0.520833333333333</v>
      </c>
      <c r="L30" s="53" t="n">
        <v>0.552083333333333</v>
      </c>
      <c r="M30" s="53" t="n">
        <v>0.722222222222222</v>
      </c>
      <c r="N30" s="53"/>
      <c r="O30" s="53"/>
      <c r="P30" s="52"/>
      <c r="Q30" s="52"/>
      <c r="R30" s="52"/>
      <c r="S30" s="52"/>
      <c r="T30" s="54"/>
      <c r="V30" s="55" t="n">
        <f aca="false">MAX(AM30,AN30)</f>
        <v>0</v>
      </c>
      <c r="X30" s="13" t="n">
        <f aca="false">E30-SUM(Y30:AH30)-F30*$A$1</f>
        <v>0.361111111111111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45680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 t="n">
        <v>1</v>
      </c>
      <c r="G31" s="52"/>
      <c r="H31" s="53"/>
      <c r="I31" s="53"/>
      <c r="J31" s="53"/>
      <c r="K31" s="53"/>
      <c r="L31" s="53"/>
      <c r="M31" s="53"/>
      <c r="N31" s="53"/>
      <c r="O31" s="53"/>
      <c r="P31" s="52"/>
      <c r="Q31" s="52"/>
      <c r="R31" s="52"/>
      <c r="S31" s="52"/>
      <c r="T31" s="54" t="s">
        <v>76</v>
      </c>
      <c r="V31" s="55" t="n">
        <f aca="false">MAX(AM31,AN31)</f>
        <v>0</v>
      </c>
      <c r="X31" s="13" t="n">
        <f aca="false">E31-SUM(Y31:AH31)-F31*$A$1</f>
        <v>-0.345138888888889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45681</v>
      </c>
      <c r="C32" s="13" t="n">
        <f aca="false">IF(OR(WEEKDAY(B32)=1,WEEKDAY(B32)=7),0,$A$1)-$A$1*F32-$A$1*$G32</f>
        <v>0.172569444444444</v>
      </c>
      <c r="D32" s="13" t="n">
        <f aca="false">IF(currentDate&lt;B32,0,E32-C32)</f>
        <v>0.0184027777777778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2" t="n">
        <v>0.5</v>
      </c>
      <c r="G32" s="52"/>
      <c r="H32" s="53" t="n">
        <v>0.322916666666667</v>
      </c>
      <c r="I32" s="53" t="n">
        <v>0.409722222222222</v>
      </c>
      <c r="J32" s="53" t="n">
        <v>0.416666666666667</v>
      </c>
      <c r="K32" s="53" t="n">
        <v>0.520833333333333</v>
      </c>
      <c r="L32" s="53"/>
      <c r="M32" s="53"/>
      <c r="N32" s="53"/>
      <c r="O32" s="53"/>
      <c r="P32" s="53"/>
      <c r="Q32" s="52"/>
      <c r="R32" s="52"/>
      <c r="S32" s="52"/>
      <c r="T32" s="54" t="s">
        <v>76</v>
      </c>
      <c r="V32" s="55" t="n">
        <f aca="false">MAX(AM32,AN32)</f>
        <v>0</v>
      </c>
      <c r="X32" s="13" t="n">
        <f aca="false">E32-SUM(Y32:AH32)-F32*$A$1</f>
        <v>0.0184027777777778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45682</v>
      </c>
      <c r="C33" s="13" t="n">
        <f aca="false">IF(OR(WEEKDAY(B33)=1,WEEKDAY(B33)=7),0,$A$1)-$A$1*F33-$A$1*$G33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2"/>
      <c r="Q33" s="52"/>
      <c r="R33" s="52"/>
      <c r="S33" s="52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45683</v>
      </c>
      <c r="C34" s="13" t="n">
        <f aca="false">IF(OR(WEEKDAY(B34)=1,WEEKDAY(B34)=7),0,$A$1)-$A$1*F34-$A$1*$G34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2"/>
      <c r="Q34" s="52"/>
      <c r="R34" s="52"/>
      <c r="S34" s="52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45684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0.0159722222222222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2"/>
      <c r="G35" s="52"/>
      <c r="H35" s="53" t="n">
        <v>0.322916666666667</v>
      </c>
      <c r="I35" s="53" t="n">
        <v>0.409722222222222</v>
      </c>
      <c r="J35" s="53" t="n">
        <v>0.416666666666667</v>
      </c>
      <c r="K35" s="53" t="n">
        <v>0.520833333333333</v>
      </c>
      <c r="L35" s="53" t="n">
        <v>0.552083333333333</v>
      </c>
      <c r="M35" s="53" t="n">
        <v>0.722222222222222</v>
      </c>
      <c r="N35" s="53"/>
      <c r="O35" s="53"/>
      <c r="P35" s="52"/>
      <c r="Q35" s="52"/>
      <c r="R35" s="52"/>
      <c r="S35" s="52"/>
      <c r="T35" s="54"/>
      <c r="V35" s="55" t="n">
        <f aca="false">MAX(AM35,AN35)</f>
        <v>0</v>
      </c>
      <c r="X35" s="13" t="n">
        <f aca="false">E35-SUM(Y35:AH35)-F35*$A$1</f>
        <v>0.361111111111111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45685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0.0159722222222222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2"/>
      <c r="G36" s="52"/>
      <c r="H36" s="53" t="n">
        <v>0.322916666666667</v>
      </c>
      <c r="I36" s="53" t="n">
        <v>0.409722222222222</v>
      </c>
      <c r="J36" s="53" t="n">
        <v>0.416666666666667</v>
      </c>
      <c r="K36" s="53" t="n">
        <v>0.520833333333333</v>
      </c>
      <c r="L36" s="53" t="n">
        <v>0.552083333333333</v>
      </c>
      <c r="M36" s="53" t="n">
        <v>0.722222222222222</v>
      </c>
      <c r="N36" s="53"/>
      <c r="O36" s="53"/>
      <c r="P36" s="52"/>
      <c r="Q36" s="52"/>
      <c r="R36" s="52"/>
      <c r="S36" s="52"/>
      <c r="T36" s="54"/>
      <c r="V36" s="55" t="n">
        <f aca="false">MAX(AM36,AN36)</f>
        <v>0</v>
      </c>
      <c r="X36" s="13" t="n">
        <f aca="false">E36-SUM(Y36:AH36)-F36*$A$1</f>
        <v>0.361111111111111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45686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0.0159722222222222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2"/>
      <c r="G37" s="52"/>
      <c r="H37" s="53" t="n">
        <v>0.322916666666667</v>
      </c>
      <c r="I37" s="53" t="n">
        <v>0.409722222222222</v>
      </c>
      <c r="J37" s="53" t="n">
        <v>0.416666666666667</v>
      </c>
      <c r="K37" s="53" t="n">
        <v>0.520833333333333</v>
      </c>
      <c r="L37" s="53" t="n">
        <v>0.552083333333333</v>
      </c>
      <c r="M37" s="53" t="n">
        <v>0.722222222222222</v>
      </c>
      <c r="N37" s="53"/>
      <c r="O37" s="53"/>
      <c r="P37" s="52"/>
      <c r="Q37" s="52"/>
      <c r="R37" s="52"/>
      <c r="S37" s="52"/>
      <c r="T37" s="54"/>
      <c r="V37" s="55" t="n">
        <f aca="false">MAX(AM37,AN37)</f>
        <v>0</v>
      </c>
      <c r="X37" s="13" t="n">
        <f aca="false">E37-SUM(Y37:AH37)-F37*$A$1</f>
        <v>0.361111111111111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45687</v>
      </c>
      <c r="C38" s="13" t="n">
        <f aca="false">IF(OR(WEEKDAY(B38)=1,WEEKDAY(B38)=7),0,$A$1)-$A$1*F38-$A$1*$G38</f>
        <v>-2.31481481481481E-014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 t="n">
        <v>1</v>
      </c>
      <c r="H38" s="53"/>
      <c r="I38" s="53"/>
      <c r="J38" s="53"/>
      <c r="K38" s="53"/>
      <c r="L38" s="53"/>
      <c r="M38" s="53"/>
      <c r="N38" s="53"/>
      <c r="O38" s="53"/>
      <c r="P38" s="52"/>
      <c r="Q38" s="52"/>
      <c r="R38" s="52"/>
      <c r="S38" s="52"/>
      <c r="T38" s="54" t="s">
        <v>74</v>
      </c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45688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0.0298611111111111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2"/>
      <c r="G39" s="52"/>
      <c r="H39" s="53" t="n">
        <v>0.322916666666667</v>
      </c>
      <c r="I39" s="53" t="n">
        <v>0.409722222222222</v>
      </c>
      <c r="J39" s="53" t="n">
        <v>0.416666666666667</v>
      </c>
      <c r="K39" s="53" t="n">
        <v>0.520833333333333</v>
      </c>
      <c r="L39" s="53" t="n">
        <v>0.552083333333333</v>
      </c>
      <c r="M39" s="53" t="n">
        <v>0.736111111111111</v>
      </c>
      <c r="N39" s="53"/>
      <c r="O39" s="53"/>
      <c r="P39" s="52"/>
      <c r="Q39" s="52"/>
      <c r="R39" s="52"/>
      <c r="S39" s="52"/>
      <c r="T39" s="54"/>
      <c r="V39" s="55" t="n">
        <f aca="false">MAX(AM39,AN39)</f>
        <v>0</v>
      </c>
      <c r="X39" s="13" t="n">
        <f aca="false">E39-SUM(Y39:AH39)-F39*$A$1</f>
        <v>0.375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T9:X39 G9:G39 A9:E39">
    <cfRule type="expression" priority="4" aboveAverage="0" equalAverage="0" bottom="0" percent="0" rank="0" text="" dxfId="1">
      <formula>MONTH($B9)&lt;&gt;MONTH($B$9)</formula>
    </cfRule>
  </conditionalFormatting>
  <conditionalFormatting sqref="F9:F39">
    <cfRule type="expression" priority="5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2025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n">
        <f aca="false">janvier!A5</f>
        <v>-0.00937500000002315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-4.86410269164358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6.73020833333334</v>
      </c>
      <c r="D8" s="46" t="n">
        <f aca="false">SUM(D9:D39)</f>
        <v>-4.85472769164352</v>
      </c>
      <c r="E8" s="46" t="n">
        <f aca="false">SUM(E9:E39)</f>
        <v>1.87548064169498</v>
      </c>
      <c r="F8" s="47" t="n">
        <f aca="false">SUM(F9:F39)</f>
        <v>0.5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30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EDATE(janvier!B9,1)</f>
        <v>45689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45690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45691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45692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0.00902777777777778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2"/>
      <c r="G12" s="52"/>
      <c r="H12" s="53" t="n">
        <v>0.322916666666667</v>
      </c>
      <c r="I12" s="53" t="n">
        <v>0.409722222222222</v>
      </c>
      <c r="J12" s="53" t="n">
        <v>0.416666666666667</v>
      </c>
      <c r="K12" s="53" t="n">
        <v>0.520833333333333</v>
      </c>
      <c r="L12" s="53" t="n">
        <v>0.552083333333333</v>
      </c>
      <c r="M12" s="53" t="n">
        <v>0.715277777777778</v>
      </c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0.354166666666667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45693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0.00902777777777778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2"/>
      <c r="G13" s="52"/>
      <c r="H13" s="53" t="n">
        <v>0.322916666666667</v>
      </c>
      <c r="I13" s="53" t="n">
        <v>0.409722222222222</v>
      </c>
      <c r="J13" s="53" t="n">
        <v>0.416666666666667</v>
      </c>
      <c r="K13" s="53" t="n">
        <v>0.520833333333333</v>
      </c>
      <c r="L13" s="53" t="n">
        <v>0.552083333333333</v>
      </c>
      <c r="M13" s="53" t="n">
        <v>0.715277777777778</v>
      </c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0.354166666666667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45694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45695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45696</v>
      </c>
      <c r="C16" s="13" t="n">
        <f aca="false">IF(OR(WEEKDAY(B16)=1,WEEKDAY(B16)=7),0,$A$1)-$A$1*F16-$A$1*$G16</f>
        <v>0</v>
      </c>
      <c r="D16" s="13" t="n">
        <f aca="false">IF(currentDate&lt;B16,0,E16-C16)</f>
        <v>0.0833333333333333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2"/>
      <c r="G16" s="52"/>
      <c r="H16" s="53" t="n">
        <v>0</v>
      </c>
      <c r="I16" s="53" t="n">
        <v>0.0833333333333333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0.0833333333333333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45697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45698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45699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-0.671047136087963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-0.325908247193901</v>
      </c>
      <c r="F19" s="52"/>
      <c r="G19" s="52"/>
      <c r="H19" s="53" t="n">
        <v>0.322916666666667</v>
      </c>
      <c r="I19" s="53" t="n">
        <v>0.409722222222222</v>
      </c>
      <c r="J19" s="53" t="n">
        <v>0.416666666666667</v>
      </c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30</v>
      </c>
      <c r="X19" s="13" t="n">
        <f aca="false">E19-SUM(Y19:AH19)-F19*$A$1</f>
        <v>-0.325908247199074</v>
      </c>
      <c r="AM19" s="24" t="n">
        <f aca="false">IF(AND(currentDate&gt;$B19,NOT(ISEVEN(COUNTIF($H19:$S19,"&lt;&gt;")))),30,0)</f>
        <v>30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45700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45701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45702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45703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45704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45705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45706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45707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45708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45709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45710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45711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45712</v>
      </c>
      <c r="C32" s="13" t="n">
        <f aca="false">IF(OR(WEEKDAY(B32)=1,WEEKDAY(B32)=7),0,$A$1)-$A$1*F32-$A$1*$G32</f>
        <v>0.172569444444444</v>
      </c>
      <c r="D32" s="13" t="n">
        <f aca="false">IF(currentDate&lt;B32,0,E32-C32)</f>
        <v>-0.172569444444444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 t="n">
        <v>0.5</v>
      </c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-0.172569444444444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45713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45714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45715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45716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45717</v>
      </c>
      <c r="C37" s="13"/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45718</v>
      </c>
      <c r="C38" s="13"/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45719</v>
      </c>
      <c r="C39" s="13"/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10 A20:X39 A11:G19 P11:X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49" activeCellId="0" sqref="K4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2025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n">
        <f aca="false">février!A5</f>
        <v>-4.86410269164358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-12.1120193583102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50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EDATE(février!B9,1)</f>
        <v>45717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45718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45719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45720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45721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45722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45723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45724</v>
      </c>
      <c r="C16" s="13" t="n">
        <f aca="false">IF(OR(WEEKDAY(B16)=1,WEEKDAY(B16)=7),0,$A$1)-$A$1*F16-$A$1*$G16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45725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45726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45727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45728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45729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45730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45731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45732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45733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45734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45735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45736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45737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45738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45739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45740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45741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45742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45743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45744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45745</v>
      </c>
      <c r="C37" s="13" t="n">
        <f aca="false">IF(OR(WEEKDAY(B37)=1,WEEKDAY(B37)=7),0,$A$1)-$A$1*F37-$A$1*$G37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45746</v>
      </c>
      <c r="C38" s="13" t="n">
        <f aca="false">IF(OR(WEEKDAY(B38)=1,WEEKDAY(B38)=7),0,$A$1)-$A$1*F38-$A$1*$G38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45747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8:X39 A9:G37 T9:X37">
    <cfRule type="expression" priority="4" aboveAverage="0" equalAverage="0" bottom="0" percent="0" rank="0" text="" dxfId="1">
      <formula>MONTH($B9)&lt;&gt;MONTH($B$9)</formula>
    </cfRule>
  </conditionalFormatting>
  <conditionalFormatting sqref="H9:S37">
    <cfRule type="expression" priority="5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2025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n">
        <f aca="false">mars!A5</f>
        <v>-12.1120193583102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-20.0502138027547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50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EDATE(mars!B9,1)</f>
        <v>45748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45749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45750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45751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45752</v>
      </c>
      <c r="C13" s="13" t="n">
        <f aca="false">IF(OR(WEEKDAY(B13)=1,WEEKDAY(B13)=7),0,$A$1)-$A$1*F13-$A$1*$G13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45753</v>
      </c>
      <c r="C14" s="13" t="n">
        <f aca="false">IF(OR(WEEKDAY(B14)=1,WEEKDAY(B14)=7),0,$A$1)-$A$1*F14-$A$1*$G14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45754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45755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45756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45757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45758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45759</v>
      </c>
      <c r="C20" s="13" t="n">
        <f aca="false">IF(OR(WEEKDAY(B20)=1,WEEKDAY(B20)=7),0,$A$1)-$A$1*F20-$A$1*$G20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45760</v>
      </c>
      <c r="C21" s="13" t="n">
        <f aca="false">IF(OR(WEEKDAY(B21)=1,WEEKDAY(B21)=7),0,$A$1)-$A$1*F21-$A$1*$G21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45761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45762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45763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45764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45765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45766</v>
      </c>
      <c r="C27" s="13" t="n">
        <f aca="false">IF(OR(WEEKDAY(B27)=1,WEEKDAY(B27)=7),0,$A$1)-$A$1*F27-$A$1*$G27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45767</v>
      </c>
      <c r="C28" s="13" t="n">
        <f aca="false">IF(OR(WEEKDAY(B28)=1,WEEKDAY(B28)=7),0,$A$1)-$A$1*F28-$A$1*$G28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45768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45769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45770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45771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45772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45773</v>
      </c>
      <c r="C34" s="13" t="n">
        <f aca="false">IF(OR(WEEKDAY(B34)=1,WEEKDAY(B34)=7),0,$A$1)-$A$1*F34-$A$1*$G34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45774</v>
      </c>
      <c r="C35" s="13" t="n">
        <f aca="false">IF(OR(WEEKDAY(B35)=1,WEEKDAY(B35)=7),0,$A$1)-$A$1*F35-$A$1*$G35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45775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45776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45777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45778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2025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n">
        <f aca="false">avril!A5</f>
        <v>-20.0502138027547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-27.6432693583103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50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EDATE(avril!B9,1)</f>
        <v>45778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45779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45780</v>
      </c>
      <c r="C11" s="13" t="n">
        <f aca="false">IF(OR(WEEKDAY(B11)=1,WEEKDAY(B11)=7),0,$A$1)-$A$1*F11-$A$1*$G11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45781</v>
      </c>
      <c r="C12" s="13" t="n">
        <f aca="false">IF(OR(WEEKDAY(B12)=1,WEEKDAY(B12)=7),0,$A$1)-$A$1*F12-$A$1*$G12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45782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45783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45784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45785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45786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45787</v>
      </c>
      <c r="C18" s="13" t="n">
        <f aca="false">IF(OR(WEEKDAY(B18)=1,WEEKDAY(B18)=7),0,$A$1)-$A$1*F18-$A$1*$G18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45788</v>
      </c>
      <c r="C19" s="13" t="n">
        <f aca="false">IF(OR(WEEKDAY(B19)=1,WEEKDAY(B19)=7),0,$A$1)-$A$1*F19-$A$1*$G19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45789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45790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45791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45792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45793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45794</v>
      </c>
      <c r="C25" s="13" t="n">
        <f aca="false">IF(OR(WEEKDAY(B25)=1,WEEKDAY(B25)=7),0,$A$1)-$A$1*F25-$A$1*$G25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45795</v>
      </c>
      <c r="C26" s="13" t="n">
        <f aca="false">IF(OR(WEEKDAY(B26)=1,WEEKDAY(B26)=7),0,$A$1)-$A$1*F26-$A$1*$G26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45796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45797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45798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45799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45800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45801</v>
      </c>
      <c r="C32" s="13" t="n">
        <f aca="false">IF(OR(WEEKDAY(B32)=1,WEEKDAY(B32)=7),0,$A$1)-$A$1*F32-$A$1*$G32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45802</v>
      </c>
      <c r="C33" s="13" t="n">
        <f aca="false">IF(OR(WEEKDAY(B33)=1,WEEKDAY(B33)=7),0,$A$1)-$A$1*F33-$A$1*$G33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45803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45804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45805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45806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45807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45808</v>
      </c>
      <c r="C39" s="13" t="n">
        <f aca="false">IF(OR(WEEKDAY(B39)=1,WEEKDAY(B39)=7),0,$A$1)-$A$1*F39-$A$1*$G39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21" activeCellId="0" sqref="N2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2025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n">
        <f aca="false">mai!A5</f>
        <v>-27.6432693583103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-34.8911860249769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50" t="n">
        <f aca="false">SUM(C9:C39)</f>
        <v>7.59305555555556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EDATE(mai!B9,1)</f>
        <v>45809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45810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45811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45812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45813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45814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45815</v>
      </c>
      <c r="C15" s="13" t="n">
        <f aca="false">IF(OR(WEEKDAY(B15)=1,WEEKDAY(B15)=7),0,$A$1)-$A$1*F15-$A$1*$G15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45816</v>
      </c>
      <c r="C16" s="13" t="n">
        <f aca="false">IF(OR(WEEKDAY(B16)=1,WEEKDAY(B16)=7),0,$A$1)-$A$1*F16-$A$1*$G16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45817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45818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45819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45820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45821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45822</v>
      </c>
      <c r="C22" s="13" t="n">
        <f aca="false">IF(OR(WEEKDAY(B22)=1,WEEKDAY(B22)=7),0,$A$1)-$A$1*F22-$A$1*$G22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45823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45824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45825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45826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45827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45828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45829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45830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45831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45832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45833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45834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45835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45836</v>
      </c>
      <c r="C36" s="13" t="n">
        <f aca="false">IF(OR(WEEKDAY(B36)=1,WEEKDAY(B36)=7),0,$A$1)-$A$1*F36-$A$1*$G36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45837</v>
      </c>
      <c r="C37" s="13" t="n">
        <f aca="false">IF(OR(WEEKDAY(B37)=1,WEEKDAY(B37)=7),0,$A$1)-$A$1*F37-$A$1*$G37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45838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45839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2" activeCellId="0" sqref="M2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2025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n">
        <f aca="false">juin!A5</f>
        <v>-34.8911860249769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-34.8911860249769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50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EDATE(juin!B9,1)</f>
        <v>45839</v>
      </c>
      <c r="C9" s="13" t="n">
        <f aca="false">IF(OR(WEEKDAY(B9)=1,WEEKDAY(B9)=7),0,$A$1)-$A$1*F9-$A$1*$G9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45840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45841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45842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45843</v>
      </c>
      <c r="C13" s="13" t="n">
        <f aca="false">IF(OR(WEEKDAY(B13)=1,WEEKDAY(B13)=7),0,$A$1)-$A$1*F13-$A$1*$G13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45844</v>
      </c>
      <c r="C14" s="13" t="n">
        <f aca="false">IF(OR(WEEKDAY(B14)=1,WEEKDAY(B14)=7),0,$A$1)-$A$1*F14-$A$1*$G14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45845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45846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45847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45848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45849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45850</v>
      </c>
      <c r="C20" s="13" t="n">
        <f aca="false">IF(OR(WEEKDAY(B20)=1,WEEKDAY(B20)=7),0,$A$1)-$A$1*F20-$A$1*$G20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45851</v>
      </c>
      <c r="C21" s="13" t="n">
        <f aca="false">IF(OR(WEEKDAY(B21)=1,WEEKDAY(B21)=7),0,$A$1)-$A$1*F21-$A$1*$G21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45852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45853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45854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45855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45856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45857</v>
      </c>
      <c r="C27" s="13" t="n">
        <f aca="false">IF(OR(WEEKDAY(B27)=1,WEEKDAY(B27)=7),0,$A$1)-$A$1*F27-$A$1*$G27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45858</v>
      </c>
      <c r="C28" s="13" t="n">
        <f aca="false">IF(OR(WEEKDAY(B28)=1,WEEKDAY(B28)=7),0,$A$1)-$A$1*F28-$A$1*$G28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45859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45860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45861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45862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45863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45864</v>
      </c>
      <c r="C34" s="13" t="n">
        <f aca="false">IF(OR(WEEKDAY(B34)=1,WEEKDAY(B34)=7),0,$A$1)-$A$1*F34-$A$1*$G34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45865</v>
      </c>
      <c r="C35" s="13" t="n">
        <f aca="false">IF(OR(WEEKDAY(B35)=1,WEEKDAY(B35)=7),0,$A$1)-$A$1*F35-$A$1*$G35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45866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45867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45868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45869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128044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2025-06-30T00:05:45Z</dcterms:modified>
  <cp:revision>1055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