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V Chains" sheetId="1" r:id="rId3"/>
    <sheet state="visible" name="Kopio HV Chains" sheetId="2" r:id="rId4"/>
  </sheets>
  <definedNames/>
  <calcPr/>
  <extLst>
    <ext uri="GoogleSheetsCustomDataVersion1">
      <go:sheetsCustomData xmlns:go="http://customooxmlschemas.google.com/" r:id="rId5" roundtripDataSignature="AMtx7miPSGpPXSFoAWn/Eoi0R0tk07BKYg=="/>
    </ext>
  </extLst>
</workbook>
</file>

<file path=xl/sharedStrings.xml><?xml version="1.0" encoding="utf-8"?>
<sst xmlns="http://schemas.openxmlformats.org/spreadsheetml/2006/main" count="1373" uniqueCount="198">
  <si>
    <t>IV/EV/HV/MV Circuits</t>
  </si>
  <si>
    <t>Fluid Solidifier</t>
  </si>
  <si>
    <t>EU/t</t>
  </si>
  <si>
    <t>Chemical Reactor</t>
  </si>
  <si>
    <t>Machine</t>
  </si>
  <si>
    <t>LV</t>
  </si>
  <si>
    <t>MV</t>
  </si>
  <si>
    <t>HV</t>
  </si>
  <si>
    <t>EV</t>
  </si>
  <si>
    <t>IV</t>
  </si>
  <si>
    <t>LuV</t>
  </si>
  <si>
    <t>LuV+</t>
  </si>
  <si>
    <t>Sum</t>
  </si>
  <si>
    <t>Extruder</t>
  </si>
  <si>
    <t>Output:</t>
  </si>
  <si>
    <t>Bending Machine</t>
  </si>
  <si>
    <t>Circuit Assembler</t>
  </si>
  <si>
    <t>Assembler</t>
  </si>
  <si>
    <t>Polyethylene Sheet</t>
  </si>
  <si>
    <t>Plastic Circuit Board</t>
  </si>
  <si>
    <t>Input:</t>
  </si>
  <si>
    <t>ticks</t>
  </si>
  <si>
    <t>Mold (Plate)</t>
  </si>
  <si>
    <t>Alloy Smelter</t>
  </si>
  <si>
    <t>Extruder Shape (Rod)</t>
  </si>
  <si>
    <t>Molten Polyethylene</t>
  </si>
  <si>
    <t>Copper Plate</t>
  </si>
  <si>
    <t>Copper Ingot</t>
  </si>
  <si>
    <t>Furnace</t>
  </si>
  <si>
    <t>Aluminium Rod</t>
  </si>
  <si>
    <t>Aluminium Ingot</t>
  </si>
  <si>
    <t>Copper Foil</t>
  </si>
  <si>
    <t>Lathe</t>
  </si>
  <si>
    <t>Compressor</t>
  </si>
  <si>
    <t>Distillery</t>
  </si>
  <si>
    <t>Sulfuric Acid</t>
  </si>
  <si>
    <t>Autoclave</t>
  </si>
  <si>
    <t>Fluid Trash Can</t>
  </si>
  <si>
    <t>Fluid Canner</t>
  </si>
  <si>
    <t>Forge Hammer</t>
  </si>
  <si>
    <t>Hydrogen Sulfide Cell</t>
  </si>
  <si>
    <t>Diluted Sulfuric Acid</t>
  </si>
  <si>
    <t>Macerator</t>
  </si>
  <si>
    <t>Oxygen Gas</t>
  </si>
  <si>
    <t>Electrolyzer</t>
  </si>
  <si>
    <t>Hydrogen Cell</t>
  </si>
  <si>
    <t>Centrifuge</t>
  </si>
  <si>
    <t>Empty Cell</t>
  </si>
  <si>
    <t>Oxygen Cell</t>
  </si>
  <si>
    <t>Iron III Chloride</t>
  </si>
  <si>
    <t>Hydrochloric Acid</t>
  </si>
  <si>
    <t>Extractor</t>
  </si>
  <si>
    <t>Wiremill</t>
  </si>
  <si>
    <t>Hydrogen Gas</t>
  </si>
  <si>
    <t>Cutting Machine</t>
  </si>
  <si>
    <t>Sulfur Dust</t>
  </si>
  <si>
    <t>Water</t>
  </si>
  <si>
    <t>Mixer</t>
  </si>
  <si>
    <t>Blast Furnace</t>
  </si>
  <si>
    <t>Iron Powder</t>
  </si>
  <si>
    <t>Chlorine</t>
  </si>
  <si>
    <t>Brewing Machine</t>
  </si>
  <si>
    <t>Arc Furnace</t>
  </si>
  <si>
    <t>Cleanroom</t>
  </si>
  <si>
    <t>Laser Engraver</t>
  </si>
  <si>
    <t>Iron Dust</t>
  </si>
  <si>
    <t>Mainframe</t>
  </si>
  <si>
    <t>Workstation</t>
  </si>
  <si>
    <t>Processor Assembly</t>
  </si>
  <si>
    <t>Integrated Processor</t>
  </si>
  <si>
    <t>Central Processing Unit</t>
  </si>
  <si>
    <t>CPU Wafer</t>
  </si>
  <si>
    <t>Iron Ingot</t>
  </si>
  <si>
    <t>CPU (Wafer)</t>
  </si>
  <si>
    <t>Diamond Lens</t>
  </si>
  <si>
    <t>Aluminium Frame Box</t>
  </si>
  <si>
    <t>Wafer</t>
  </si>
  <si>
    <t>Water or Lubricant</t>
  </si>
  <si>
    <t>Small Coil</t>
  </si>
  <si>
    <t>Fine Electrum Wire</t>
  </si>
  <si>
    <t>SMD Resistor</t>
  </si>
  <si>
    <t>Red Alloy Ingot</t>
  </si>
  <si>
    <t>Component</t>
  </si>
  <si>
    <t>SMD Capacitor</t>
  </si>
  <si>
    <t>SMD Diode</t>
  </si>
  <si>
    <t>Red Alloy Wire</t>
  </si>
  <si>
    <t>Motor</t>
  </si>
  <si>
    <t>RAM Chip</t>
  </si>
  <si>
    <t>RAM Wafer</t>
  </si>
  <si>
    <t>Piston</t>
  </si>
  <si>
    <t>Conveyor</t>
  </si>
  <si>
    <t>Pump</t>
  </si>
  <si>
    <t>Annealed Copper Wire</t>
  </si>
  <si>
    <t>Platinum Bolt</t>
  </si>
  <si>
    <t>Fine Red Alloy Wire</t>
  </si>
  <si>
    <t>Green Sapphire Lens</t>
  </si>
  <si>
    <t>Redstone</t>
  </si>
  <si>
    <t>Robotic Arm</t>
  </si>
  <si>
    <t>Circuit</t>
  </si>
  <si>
    <t>Molten Tin</t>
  </si>
  <si>
    <t>Sensor</t>
  </si>
  <si>
    <t>Emitter</t>
  </si>
  <si>
    <t>Cable</t>
  </si>
  <si>
    <t>Silicone Rubber Sheet</t>
  </si>
  <si>
    <t>Machine Hull</t>
  </si>
  <si>
    <t>Thin Silicone Rubber Sheet</t>
  </si>
  <si>
    <t>Molten Silicone Rubber</t>
  </si>
  <si>
    <t>Fluid Extractor</t>
  </si>
  <si>
    <t>Sulfur</t>
  </si>
  <si>
    <t>Rubber</t>
  </si>
  <si>
    <t>Tin Ingot</t>
  </si>
  <si>
    <t>Thin Silicon Rubber Sheet</t>
  </si>
  <si>
    <t xml:space="preserve">Rubber </t>
  </si>
  <si>
    <t>Annealed Copper Ingot</t>
  </si>
  <si>
    <t>Aluminium Foil</t>
  </si>
  <si>
    <t>Aluminium Plate</t>
  </si>
  <si>
    <t>Electrum Wire</t>
  </si>
  <si>
    <t>Electrum Ingot</t>
  </si>
  <si>
    <t>Silver Ingot</t>
  </si>
  <si>
    <t>Extruder Shape (Bolt)</t>
  </si>
  <si>
    <t>Gold Ingot</t>
  </si>
  <si>
    <t>Platinum Ingot</t>
  </si>
  <si>
    <t>Fine Annealed Copper Wire</t>
  </si>
  <si>
    <t>Carbon Dust</t>
  </si>
  <si>
    <t>Coal Dust</t>
  </si>
  <si>
    <t>Green</t>
  </si>
  <si>
    <t>Wood</t>
  </si>
  <si>
    <t>Steel Ring</t>
  </si>
  <si>
    <t>Fine Platinum Wire</t>
  </si>
  <si>
    <t>Brown</t>
  </si>
  <si>
    <t>Blue</t>
  </si>
  <si>
    <t>Silicon</t>
  </si>
  <si>
    <t>Purple</t>
  </si>
  <si>
    <t>Extruder Shape (Ring)</t>
  </si>
  <si>
    <t>Platinum Wire</t>
  </si>
  <si>
    <t>Cyan</t>
  </si>
  <si>
    <t>Steel Ingot</t>
  </si>
  <si>
    <t>Light Gray</t>
  </si>
  <si>
    <t>Iron</t>
  </si>
  <si>
    <t>Gallium Arsenide Dust</t>
  </si>
  <si>
    <t>Gray</t>
  </si>
  <si>
    <t>Steel</t>
  </si>
  <si>
    <t>Pink</t>
  </si>
  <si>
    <t>Lime</t>
  </si>
  <si>
    <t>SMD Transistor</t>
  </si>
  <si>
    <t>Gallium Foil</t>
  </si>
  <si>
    <t>Yellow</t>
  </si>
  <si>
    <t>Gold &amp; Silver</t>
  </si>
  <si>
    <t>Light Blue</t>
  </si>
  <si>
    <t>Aluminium</t>
  </si>
  <si>
    <t>Magenta</t>
  </si>
  <si>
    <t>Gallium &amp; Arsenic</t>
  </si>
  <si>
    <t>Gallium Plate</t>
  </si>
  <si>
    <t>Orange</t>
  </si>
  <si>
    <t>Copper</t>
  </si>
  <si>
    <t>White</t>
  </si>
  <si>
    <t>Platinum</t>
  </si>
  <si>
    <t>Black</t>
  </si>
  <si>
    <t>Red</t>
  </si>
  <si>
    <t>Output &amp; Cell Loop</t>
  </si>
  <si>
    <t>Gallium Dust</t>
  </si>
  <si>
    <t>Arsenic Dust</t>
  </si>
  <si>
    <t>Gallium Ingot</t>
  </si>
  <si>
    <t>Arsenic Ingot</t>
  </si>
  <si>
    <t>Epoxid</t>
  </si>
  <si>
    <t>Nitric Acid</t>
  </si>
  <si>
    <t>Calcium Acetate Solution</t>
  </si>
  <si>
    <t>Acetic Acid</t>
  </si>
  <si>
    <t>Water Cell</t>
  </si>
  <si>
    <t>Acetone</t>
  </si>
  <si>
    <t>Quicklime Dust</t>
  </si>
  <si>
    <t>Molten Bisphenol A</t>
  </si>
  <si>
    <t>Ethylene Cell</t>
  </si>
  <si>
    <t>Ethylene</t>
  </si>
  <si>
    <t>Acetone Cell</t>
  </si>
  <si>
    <t>Phenol Cell</t>
  </si>
  <si>
    <t>Phenol</t>
  </si>
  <si>
    <t>Wood Tar</t>
  </si>
  <si>
    <t>Molten Epoxid</t>
  </si>
  <si>
    <t>Salt Water Cell</t>
  </si>
  <si>
    <t>Charcoal</t>
  </si>
  <si>
    <t>Epichlorohydrin Cell</t>
  </si>
  <si>
    <t>Sodium Hydroxide Dust</t>
  </si>
  <si>
    <t>Fermenter</t>
  </si>
  <si>
    <t>Glycerol Cell</t>
  </si>
  <si>
    <t>Ethanol</t>
  </si>
  <si>
    <t>Fermented Biomass</t>
  </si>
  <si>
    <t>Biomass</t>
  </si>
  <si>
    <t>Bio Diesel</t>
  </si>
  <si>
    <t>Autocrafter</t>
  </si>
  <si>
    <t>Wheat</t>
  </si>
  <si>
    <t>Tiny Pile of Sodium Hydroxide Dust</t>
  </si>
  <si>
    <t>Ethanol Cell</t>
  </si>
  <si>
    <t>Seed Oil</t>
  </si>
  <si>
    <t>Any Seed / Oily Plant</t>
  </si>
  <si>
    <t>Seeds?</t>
  </si>
  <si>
    <t>x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</si>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</sst>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</font>
    <font/>
    <font>
      <sz val="26.0"/>
      <color rgb="FF000000"/>
      <name val="Teko"/>
    </font>
    <font>
      <sz val="10.0"/>
      <color rgb="FF000000"/>
      <name val="Calibri"/>
    </font>
    <font>
      <sz val="11.0"/>
      <color rgb="FFF2F2F2"/>
      <name val="Calibri"/>
    </font>
    <font>
      <sz val="11.0"/>
      <color rgb="FFD8D8D8"/>
      <name val="Calibri"/>
    </font>
    <font>
      <sz val="11.0"/>
      <color rgb="FFFFFFFF"/>
      <name val="Calibri"/>
    </font>
    <font>
      <sz val="10.0"/>
      <color rgb="FFFFFFFF"/>
      <name val="Calibri"/>
    </font>
    <font>
      <b/>
      <sz val="11.0"/>
      <color rgb="FF000000"/>
      <name val="Teko"/>
    </font>
    <font>
      <sz val="8.0"/>
      <color rgb="FF000000"/>
      <name val="Calibri"/>
    </font>
    <font>
      <sz val="10.0"/>
      <color rgb="FFF2F2F2"/>
      <name val="Calibri"/>
    </font>
    <font>
      <sz val="12.0"/>
      <color rgb="FF000000"/>
      <name val="Calibri"/>
    </font>
  </fonts>
  <fills count="4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7CAAC"/>
        <bgColor rgb="FFF7CAAC"/>
      </patternFill>
    </fill>
    <fill>
      <patternFill patternType="solid">
        <fgColor rgb="FF68FF1D"/>
        <bgColor rgb="FF68FF1D"/>
      </patternFill>
    </fill>
    <fill>
      <patternFill patternType="solid">
        <fgColor rgb="FF2F5496"/>
        <bgColor rgb="FF2F5496"/>
      </patternFill>
    </fill>
    <fill>
      <patternFill patternType="solid">
        <fgColor rgb="FF595959"/>
        <bgColor rgb="FF595959"/>
      </patternFill>
    </fill>
    <fill>
      <patternFill patternType="solid">
        <fgColor rgb="FF8EAADB"/>
        <bgColor rgb="FF8EAADB"/>
      </patternFill>
    </fill>
    <fill>
      <patternFill patternType="solid">
        <fgColor rgb="FFBFBFBF"/>
        <bgColor rgb="FFBFBFBF"/>
      </patternFill>
    </fill>
    <fill>
      <patternFill patternType="solid">
        <fgColor rgb="FFED2FC9"/>
        <bgColor rgb="FFED2FC9"/>
      </patternFill>
    </fill>
    <fill>
      <patternFill patternType="solid">
        <fgColor rgb="FFF2F2F2"/>
        <bgColor rgb="FFF2F2F2"/>
      </patternFill>
    </fill>
    <fill>
      <patternFill patternType="solid">
        <fgColor rgb="FFEFCFF5"/>
        <bgColor rgb="FFEFCFF5"/>
      </patternFill>
    </fill>
    <fill>
      <patternFill patternType="solid">
        <fgColor rgb="FFFFFF00"/>
        <bgColor rgb="FFFFFF00"/>
      </patternFill>
    </fill>
    <fill>
      <patternFill patternType="solid">
        <fgColor rgb="FF0C0C0C"/>
        <bgColor rgb="FF0C0C0C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9DFFFD"/>
        <bgColor rgb="FF9DFFFD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C55A11"/>
        <bgColor rgb="FFC55A11"/>
      </patternFill>
    </fill>
    <fill>
      <patternFill patternType="solid">
        <fgColor rgb="FFFF9900"/>
        <bgColor rgb="FFFF9900"/>
      </patternFill>
    </fill>
    <fill>
      <patternFill patternType="solid">
        <fgColor rgb="FF7F6000"/>
        <bgColor rgb="FF7F6000"/>
      </patternFill>
    </fill>
    <fill>
      <patternFill patternType="solid">
        <fgColor rgb="FFFF3399"/>
        <bgColor rgb="FFFF3399"/>
      </patternFill>
    </fill>
    <fill>
      <patternFill patternType="solid">
        <fgColor rgb="FFC00000"/>
        <bgColor rgb="FFC00000"/>
      </patternFill>
    </fill>
    <fill>
      <patternFill patternType="solid">
        <fgColor rgb="FFFF9933"/>
        <bgColor rgb="FFFF9933"/>
      </patternFill>
    </fill>
    <fill>
      <patternFill patternType="solid">
        <fgColor rgb="FF487868"/>
        <bgColor rgb="FF487868"/>
      </patternFill>
    </fill>
    <fill>
      <patternFill patternType="solid">
        <fgColor rgb="FF33CCCC"/>
        <bgColor rgb="FF33CCCC"/>
      </patternFill>
    </fill>
    <fill>
      <patternFill patternType="solid">
        <fgColor rgb="FF66FFFF"/>
        <bgColor rgb="FF66FFFF"/>
      </patternFill>
    </fill>
    <fill>
      <patternFill patternType="solid">
        <fgColor rgb="FF3A3838"/>
        <bgColor rgb="FF3A3838"/>
      </patternFill>
    </fill>
    <fill>
      <patternFill patternType="solid">
        <fgColor rgb="FF385623"/>
        <bgColor rgb="FF385623"/>
      </patternFill>
    </fill>
    <fill>
      <patternFill patternType="solid">
        <fgColor rgb="FFA8D08D"/>
        <bgColor rgb="FFA8D08D"/>
      </patternFill>
    </fill>
    <fill>
      <patternFill patternType="solid">
        <fgColor rgb="FF9DFFBB"/>
        <bgColor rgb="FF9DFFBB"/>
      </patternFill>
    </fill>
    <fill>
      <patternFill patternType="solid">
        <fgColor rgb="FF00FFFF"/>
        <bgColor rgb="FF00FFFF"/>
      </patternFill>
    </fill>
    <fill>
      <patternFill patternType="solid">
        <fgColor rgb="FF660066"/>
        <bgColor rgb="FF660066"/>
      </patternFill>
    </fill>
    <fill>
      <patternFill patternType="solid">
        <fgColor rgb="FF333F4F"/>
        <bgColor rgb="FF333F4F"/>
      </patternFill>
    </fill>
    <fill>
      <patternFill patternType="solid">
        <fgColor rgb="FFFFD965"/>
        <bgColor rgb="FFFFD965"/>
      </patternFill>
    </fill>
    <fill>
      <patternFill patternType="solid">
        <fgColor rgb="FF7924D6"/>
        <bgColor rgb="FF7924D6"/>
      </patternFill>
    </fill>
    <fill>
      <patternFill patternType="solid">
        <fgColor rgb="FF0070C0"/>
        <bgColor rgb="FF0070C0"/>
      </patternFill>
    </fill>
    <fill>
      <patternFill patternType="solid">
        <fgColor rgb="FF76A5AF"/>
        <bgColor rgb="FF76A5AF"/>
      </patternFill>
    </fill>
    <fill>
      <patternFill patternType="solid">
        <fgColor rgb="FF56D687"/>
        <bgColor rgb="FF56D687"/>
      </patternFill>
    </fill>
  </fills>
  <borders count="183">
    <border/>
    <border>
      <left/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/>
    </border>
    <border>
      <right style="thin">
        <color rgb="FF000000"/>
      </right>
      <top style="thick">
        <color rgb="FF000000"/>
      </top>
      <bottom/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right/>
      <bottom style="medium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/>
    </border>
    <border>
      <top/>
    </border>
    <border>
      <right/>
      <top/>
    </border>
    <border>
      <left/>
      <top/>
    </border>
    <border>
      <right style="medium">
        <color rgb="FF000000"/>
      </right>
      <top/>
    </border>
    <border>
      <top style="medium">
        <color rgb="FF000000"/>
      </top>
      <bottom style="thin">
        <color rgb="FF000000"/>
      </bottom>
    </border>
    <border>
      <top/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/>
      <bottom/>
    </border>
    <border>
      <left/>
      <right/>
      <top/>
      <bottom style="medium">
        <color rgb="FF000000"/>
      </bottom>
    </border>
    <border>
      <right style="dotted">
        <color rgb="FF000000"/>
      </right>
      <bottom style="medium">
        <color rgb="FF000000"/>
      </bottom>
    </border>
    <border>
      <right style="dotted">
        <color rgb="FF000000"/>
      </right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bottom style="medium">
        <color rgb="FF00B050"/>
      </bottom>
    </border>
    <border>
      <bottom style="medium">
        <color rgb="FF00B050"/>
      </bottom>
    </border>
    <border>
      <left style="medium">
        <color rgb="FF000000"/>
      </left>
      <bottom style="medium">
        <color rgb="FFD60093"/>
      </bottom>
    </border>
    <border>
      <bottom style="medium">
        <color rgb="FFD60093"/>
      </bottom>
    </border>
    <border>
      <left style="medium">
        <color rgb="FF000000"/>
      </left>
      <bottom style="medium">
        <color rgb="FFED2FC9"/>
      </bottom>
    </border>
    <border>
      <bottom style="medium">
        <color rgb="FFED2FC9"/>
      </bottom>
    </border>
    <border>
      <right style="medium">
        <color rgb="FF00B050"/>
      </right>
    </border>
    <border>
      <right style="medium">
        <color rgb="FFD60093"/>
      </right>
      <top style="medium">
        <color rgb="FFD60093"/>
      </top>
    </border>
    <border>
      <right style="medium">
        <color rgb="FF00B050"/>
      </right>
      <top style="medium">
        <color rgb="FF00B050"/>
      </top>
    </border>
    <border>
      <right style="medium">
        <color rgb="FFED2FC9"/>
      </right>
      <top style="medium">
        <color rgb="FFED2FC9"/>
      </top>
    </border>
    <border>
      <left style="medium">
        <color rgb="FF000000"/>
      </left>
      <bottom style="medium">
        <color rgb="FFFA8300"/>
      </bottom>
    </border>
    <border>
      <bottom style="medium">
        <color rgb="FFFA8300"/>
      </bottom>
    </border>
    <border>
      <right style="medium">
        <color rgb="FFD60093"/>
      </right>
    </border>
    <border>
      <left style="medium">
        <color rgb="FF000000"/>
      </left>
      <bottom style="medium">
        <color rgb="FF0070C0"/>
      </bottom>
    </border>
    <border>
      <bottom style="medium">
        <color rgb="FF0070C0"/>
      </bottom>
    </border>
    <border>
      <right style="medium">
        <color rgb="FFED2FC9"/>
      </right>
    </border>
    <border>
      <right style="medium">
        <color rgb="FFFA8300"/>
      </right>
      <top style="medium">
        <color rgb="FFFA8300"/>
      </top>
    </border>
    <border>
      <left style="medium">
        <color rgb="FF000000"/>
      </left>
    </border>
    <border>
      <right style="medium">
        <color rgb="FF0070C0"/>
      </right>
      <top style="medium">
        <color rgb="FF0070C0"/>
      </top>
    </border>
    <border>
      <right style="medium">
        <color rgb="FF000000"/>
      </right>
      <bottom style="medium">
        <color rgb="FF00B0F0"/>
      </bottom>
    </border>
    <border>
      <left style="medium">
        <color rgb="FF000000"/>
      </left>
      <bottom style="medium">
        <color rgb="FF00B0F0"/>
      </bottom>
    </border>
    <border>
      <bottom style="medium">
        <color rgb="FF00B0F0"/>
      </bottom>
    </border>
    <border>
      <right style="medium">
        <color rgb="FFFA8300"/>
      </right>
    </border>
    <border>
      <right style="medium">
        <color rgb="FF0070C0"/>
      </right>
    </border>
    <border>
      <right style="medium">
        <color rgb="FF00B0F0"/>
      </right>
    </border>
    <border>
      <left style="medium">
        <color rgb="FF000000"/>
      </left>
      <bottom style="medium">
        <color rgb="FF660066"/>
      </bottom>
    </border>
    <border>
      <bottom style="medium">
        <color rgb="FF660066"/>
      </bottom>
    </border>
    <border>
      <left style="medium">
        <color rgb="FF00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660066"/>
      </right>
      <top style="medium">
        <color rgb="FF660066"/>
      </top>
    </border>
    <border>
      <right style="medium">
        <color rgb="FFFF0000"/>
      </right>
    </border>
    <border>
      <right style="medium">
        <color rgb="FFFF0000"/>
      </right>
      <top style="medium">
        <color rgb="FFFF0000"/>
      </top>
    </border>
    <border>
      <right style="medium">
        <color rgb="FF660066"/>
      </right>
    </border>
    <border>
      <left style="medium">
        <color rgb="FFFF0000"/>
      </left>
      <right style="medium">
        <color rgb="FF000000"/>
      </right>
      <top style="medium">
        <color rgb="FFFF0000"/>
      </top>
    </border>
    <border>
      <left style="medium">
        <color rgb="FF000000"/>
      </left>
      <right style="medium">
        <color rgb="FF548135"/>
      </right>
      <top style="medium">
        <color rgb="FF548135"/>
      </top>
    </border>
    <border>
      <left/>
      <right/>
      <top/>
      <bottom style="medium">
        <color rgb="FF660066"/>
      </bottom>
    </border>
    <border>
      <left/>
      <right style="medium">
        <color rgb="FF548135"/>
      </right>
      <top/>
      <bottom style="medium">
        <color rgb="FF660066"/>
      </bottom>
    </border>
    <border>
      <left/>
      <right style="medium">
        <color rgb="FF000000"/>
      </right>
      <top/>
      <bottom style="medium">
        <color rgb="FF660066"/>
      </bottom>
    </border>
    <border>
      <left/>
      <right style="medium">
        <color rgb="FF00B0F0"/>
      </right>
      <top/>
      <bottom style="medium">
        <color rgb="FF660066"/>
      </bottom>
    </border>
    <border>
      <left/>
      <right style="medium">
        <color rgb="FF00B050"/>
      </right>
      <top/>
      <bottom style="medium">
        <color rgb="FF660066"/>
      </bottom>
    </border>
    <border>
      <left/>
      <right style="medium">
        <color rgb="FF660066"/>
      </right>
      <top/>
      <bottom style="medium">
        <color rgb="FF660066"/>
      </bottom>
    </border>
    <border>
      <left/>
      <right style="medium">
        <color rgb="FF00B0F0"/>
      </right>
      <top/>
      <bottom/>
    </border>
    <border>
      <left/>
      <right style="medium">
        <color rgb="FFFA8300"/>
      </right>
      <top/>
      <bottom/>
    </border>
    <border>
      <left/>
      <right style="medium">
        <color rgb="FFD60093"/>
      </right>
      <top/>
      <bottom/>
    </border>
    <border>
      <left style="medium">
        <color rgb="FFD60093"/>
      </left>
      <right/>
      <top/>
      <bottom style="medium">
        <color rgb="FFD60093"/>
      </bottom>
    </border>
    <border>
      <left/>
      <right/>
      <top/>
      <bottom style="medium">
        <color rgb="FFD60093"/>
      </bottom>
    </border>
    <border>
      <left/>
      <right style="medium">
        <color rgb="FF548135"/>
      </right>
      <top/>
      <bottom/>
    </border>
    <border>
      <left/>
      <right style="medium">
        <color rgb="FFFF0000"/>
      </right>
      <top/>
      <bottom/>
    </border>
    <border>
      <left/>
      <right style="medium">
        <color rgb="FF00B050"/>
      </right>
      <top/>
      <bottom/>
    </border>
    <border>
      <left/>
      <right style="medium">
        <color rgb="FF0070C0"/>
      </right>
      <top/>
      <bottom/>
    </border>
    <border>
      <left/>
      <right style="medium">
        <color rgb="FFED2FC9"/>
      </right>
      <top/>
      <bottom/>
    </border>
    <border>
      <right style="medium">
        <color rgb="FF548135"/>
      </right>
    </border>
    <border>
      <right style="medium">
        <color rgb="FF00B050"/>
      </right>
      <bottom style="medium">
        <color rgb="FF00B0F0"/>
      </bottom>
    </border>
    <border>
      <right style="medium">
        <color rgb="FF548135"/>
      </right>
      <bottom style="medium">
        <color rgb="FF00B0F0"/>
      </bottom>
    </border>
    <border>
      <right style="medium">
        <color rgb="FF00B0F0"/>
      </right>
      <bottom style="medium">
        <color rgb="FF00B0F0"/>
      </bottom>
    </border>
    <border>
      <right style="medium">
        <color rgb="FFFA8300"/>
      </right>
      <bottom style="medium">
        <color rgb="FF00B0F0"/>
      </bottom>
    </border>
    <border>
      <right style="medium">
        <color rgb="FFD60093"/>
      </right>
      <top style="medium">
        <color rgb="FFD60093"/>
      </top>
      <bottom style="medium">
        <color rgb="FF00B0F0"/>
      </bottom>
    </border>
    <border>
      <right style="medium">
        <color rgb="FFFF0000"/>
      </right>
      <bottom style="medium">
        <color rgb="FF00B0F0"/>
      </bottom>
    </border>
    <border>
      <right style="medium">
        <color rgb="FF0070C0"/>
      </right>
      <bottom style="medium">
        <color rgb="FF00B0F0"/>
      </bottom>
    </border>
    <border>
      <right style="medium">
        <color rgb="FFED2FC9"/>
      </right>
      <bottom style="medium">
        <color rgb="FF00B0F0"/>
      </bottom>
    </border>
    <border>
      <top style="medium">
        <color rgb="FF00B0F0"/>
      </top>
      <bottom style="medium">
        <color rgb="FF00B050"/>
      </bottom>
    </border>
    <border>
      <right style="medium">
        <color rgb="FF548135"/>
      </right>
      <top style="medium">
        <color rgb="FF00B0F0"/>
      </top>
      <bottom style="medium">
        <color rgb="FF00B050"/>
      </bottom>
    </border>
    <border>
      <right style="medium">
        <color rgb="FFFA8300"/>
      </right>
      <top style="medium">
        <color rgb="FF00B0F0"/>
      </top>
      <bottom style="medium">
        <color rgb="FF00B050"/>
      </bottom>
    </border>
    <border>
      <right style="medium">
        <color rgb="FFD60093"/>
      </right>
      <top style="medium">
        <color rgb="FF00B0F0"/>
      </top>
      <bottom style="medium">
        <color rgb="FF00B050"/>
      </bottom>
    </border>
    <border>
      <right style="medium">
        <color rgb="FFFF0000"/>
      </right>
      <top style="medium">
        <color rgb="FF00B0F0"/>
      </top>
      <bottom style="medium">
        <color rgb="FF00B050"/>
      </bottom>
    </border>
    <border>
      <right style="medium">
        <color rgb="FF000000"/>
      </right>
      <top style="medium">
        <color rgb="FF00B0F0"/>
      </top>
      <bottom style="medium">
        <color rgb="FF00B050"/>
      </bottom>
    </border>
    <border>
      <right style="medium">
        <color rgb="FF00B050"/>
      </right>
      <top style="medium">
        <color rgb="FF00B0F0"/>
      </top>
      <bottom style="medium">
        <color rgb="FF00B050"/>
      </bottom>
    </border>
    <border>
      <top style="medium">
        <color rgb="FF00B0F0"/>
      </top>
    </border>
    <border>
      <right style="medium">
        <color rgb="FFFF0000"/>
      </right>
      <top style="medium">
        <color rgb="FF00B0F0"/>
      </top>
    </border>
    <border>
      <right style="medium">
        <color rgb="FF000000"/>
      </right>
      <top style="medium">
        <color rgb="FF00B0F0"/>
      </top>
    </border>
    <border>
      <right style="medium">
        <color rgb="FF0070C0"/>
      </right>
      <top style="medium">
        <color rgb="FF00B0F0"/>
      </top>
    </border>
    <border>
      <left style="medium">
        <color rgb="FF0070C0"/>
      </left>
      <right style="medium">
        <color rgb="FFED2FC9"/>
      </right>
      <top style="medium">
        <color rgb="FF00B0F0"/>
      </top>
      <bottom style="medium">
        <color rgb="FF0070C0"/>
      </bottom>
    </border>
    <border>
      <right style="medium">
        <color rgb="FF00B050"/>
      </right>
      <bottom style="medium">
        <color rgb="FFFA8300"/>
      </bottom>
    </border>
    <border>
      <right style="medium">
        <color rgb="FFD60093"/>
      </right>
      <bottom style="medium">
        <color rgb="FFFA8300"/>
      </bottom>
    </border>
    <border>
      <right style="medium">
        <color rgb="FF000000"/>
      </right>
      <bottom style="medium">
        <color rgb="FFFF0000"/>
      </bottom>
    </border>
    <border>
      <right style="medium">
        <color rgb="FF548135"/>
      </right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right style="medium">
        <color rgb="FFED2FC9"/>
      </right>
      <bottom style="medium">
        <color rgb="FFFF0000"/>
      </bottom>
    </border>
    <border>
      <right style="medium">
        <color rgb="FF0070C0"/>
      </right>
      <top style="medium">
        <color rgb="FF0070C0"/>
      </top>
      <bottom style="medium">
        <color rgb="FFFF0000"/>
      </bottom>
    </border>
    <border>
      <right style="medium">
        <color rgb="FF548135"/>
      </right>
      <bottom style="medium">
        <color rgb="FF000000"/>
      </bottom>
    </border>
    <border>
      <right style="medium">
        <color rgb="FF00B050"/>
      </right>
      <bottom style="medium">
        <color rgb="FF000000"/>
      </bottom>
    </border>
    <border>
      <right style="medium">
        <color rgb="FFD60093"/>
      </right>
      <bottom style="medium">
        <color rgb="FF000000"/>
      </bottom>
    </border>
    <border>
      <right style="medium">
        <color rgb="FFFA8300"/>
      </right>
      <top style="medium">
        <color rgb="FFFA8300"/>
      </top>
      <bottom style="medium">
        <color rgb="FF000000"/>
      </bottom>
    </border>
    <border>
      <right style="medium">
        <color rgb="FFED2FC9"/>
      </right>
      <bottom style="medium">
        <color rgb="FF000000"/>
      </bottom>
    </border>
    <border>
      <top style="medium">
        <color rgb="FFFF0000"/>
      </top>
      <bottom style="medium">
        <color rgb="FF000000"/>
      </bottom>
    </border>
    <border>
      <right style="medium">
        <color rgb="FF0070C0"/>
      </right>
      <top style="medium">
        <color rgb="FFFF0000"/>
      </top>
      <bottom style="medium">
        <color rgb="FF000000"/>
      </bottom>
    </border>
    <border>
      <left style="medium">
        <color rgb="FF000000"/>
      </left>
      <right style="medium">
        <color rgb="FF548135"/>
      </right>
      <bottom style="medium">
        <color rgb="FF548135"/>
      </bottom>
    </border>
    <border>
      <right style="medium">
        <color rgb="FF000000"/>
      </right>
      <bottom style="medium">
        <color rgb="FF548135"/>
      </bottom>
    </border>
    <border>
      <bottom style="medium">
        <color rgb="FF548135"/>
      </bottom>
    </border>
    <border>
      <right style="medium">
        <color rgb="FF548135"/>
      </right>
      <top style="medium">
        <color rgb="FF000000"/>
      </top>
      <bottom style="medium">
        <color rgb="FF548135"/>
      </bottom>
    </border>
    <border>
      <left style="medium">
        <color rgb="FF548135"/>
      </left>
      <top style="medium">
        <color rgb="FF000000"/>
      </top>
      <bottom style="medium">
        <color rgb="FF548135"/>
      </bottom>
    </border>
    <border>
      <top style="medium">
        <color rgb="FF000000"/>
      </top>
      <bottom style="medium">
        <color rgb="FF548135"/>
      </bottom>
    </border>
    <border>
      <right style="medium">
        <color rgb="FF00B050"/>
      </right>
      <top style="medium">
        <color rgb="FF000000"/>
      </top>
      <bottom style="medium">
        <color rgb="FF548135"/>
      </bottom>
    </border>
    <border>
      <right style="medium">
        <color rgb="FFD60093"/>
      </right>
      <top style="medium">
        <color rgb="FF000000"/>
      </top>
      <bottom style="medium">
        <color rgb="FF548135"/>
      </bottom>
    </border>
    <border>
      <right style="medium">
        <color rgb="FFFA8300"/>
      </right>
      <top style="medium">
        <color rgb="FF000000"/>
      </top>
      <bottom style="medium">
        <color rgb="FF548135"/>
      </bottom>
    </border>
    <border>
      <right style="medium">
        <color rgb="FFED2FC9"/>
      </right>
      <top style="medium">
        <color rgb="FF000000"/>
      </top>
    </border>
    <border>
      <top style="medium">
        <color rgb="FF000000"/>
      </top>
      <bottom style="medium">
        <color rgb="FFED2FC9"/>
      </bottom>
    </border>
    <border>
      <right style="medium">
        <color rgb="FF0070C0"/>
      </right>
      <top style="medium">
        <color rgb="FF000000"/>
      </top>
      <bottom style="medium">
        <color rgb="FFED2FC9"/>
      </bottom>
    </border>
    <border>
      <top style="medium">
        <color rgb="FFED2FC9"/>
      </top>
      <bottom style="medium">
        <color rgb="FFFA8300"/>
      </bottom>
    </border>
    <border>
      <left style="medium">
        <color rgb="FFD60093"/>
      </left>
      <bottom style="medium">
        <color rgb="FFD60093"/>
      </bottom>
    </border>
    <border>
      <right style="medium">
        <color rgb="FFFA8300"/>
      </right>
      <top style="medium">
        <color rgb="FFFA8300"/>
      </top>
      <bottom style="medium">
        <color rgb="FFD60093"/>
      </bottom>
    </border>
    <border>
      <right style="medium">
        <color rgb="FF0070C0"/>
      </right>
      <bottom style="medium">
        <color rgb="FFD60093"/>
      </bottom>
    </border>
    <border>
      <left style="medium">
        <color rgb="FF000000"/>
      </left>
      <right style="medium">
        <color rgb="FF660066"/>
      </right>
      <bottom style="medium">
        <color rgb="FF000000"/>
      </bottom>
    </border>
    <border>
      <left style="medium">
        <color rgb="FF000000"/>
      </left>
      <right style="medium">
        <color rgb="FF00B050"/>
      </right>
    </border>
    <border>
      <right style="medium">
        <color rgb="FF000000"/>
      </right>
      <top style="medium">
        <color rgb="FFD60093"/>
      </top>
    </border>
    <border>
      <right style="medium">
        <color rgb="FF000000"/>
      </right>
      <top style="medium">
        <color rgb="FF660066"/>
      </top>
    </border>
    <border>
      <right style="medium">
        <color rgb="FF00B050"/>
      </right>
      <bottom style="medium">
        <color rgb="FF00B050"/>
      </bottom>
    </border>
    <border>
      <left style="medium">
        <color rgb="FFED2FC9"/>
      </left>
      <bottom style="medium">
        <color rgb="FFED2FC9"/>
      </bottom>
    </border>
    <border>
      <right style="medium">
        <color rgb="FF000000"/>
      </right>
      <bottom style="medium">
        <color rgb="FFED2FC9"/>
      </bottom>
    </border>
    <border>
      <right style="medium">
        <color rgb="FFFA8300"/>
      </right>
      <bottom style="medium">
        <color rgb="FFFA8300"/>
      </bottom>
    </border>
    <border>
      <right style="medium">
        <color rgb="FF000000"/>
      </right>
      <bottom style="medium">
        <color rgb="FFD60093"/>
      </bottom>
    </border>
    <border>
      <left style="medium">
        <color rgb="FF0070C0"/>
      </left>
      <bottom style="medium">
        <color rgb="FF0070C0"/>
      </bottom>
    </border>
    <border>
      <right style="medium">
        <color rgb="FF000000"/>
      </right>
      <bottom style="medium">
        <color rgb="FF0070C0"/>
      </bottom>
    </border>
  </borders>
  <cellStyleXfs count="1">
    <xf borderId="0" fillId="0" fontId="0" numFmtId="0" applyAlignment="1" applyFont="1"/>
  </cellStyleXfs>
  <cellXfs count="32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3" fontId="0" numFmtId="0" xfId="0" applyBorder="1" applyFill="1" applyFont="1"/>
    <xf borderId="2" fillId="0" fontId="2" numFmtId="0" xfId="0" applyAlignment="1" applyBorder="1" applyFont="1">
      <alignment horizontal="center" vertical="center"/>
    </xf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4" fontId="0" numFmtId="0" xfId="0" applyAlignment="1" applyBorder="1" applyFill="1" applyFont="1">
      <alignment horizontal="left"/>
    </xf>
    <xf borderId="8" fillId="0" fontId="1" numFmtId="0" xfId="0" applyBorder="1" applyFont="1"/>
    <xf borderId="9" fillId="0" fontId="1" numFmtId="0" xfId="0" applyBorder="1" applyFont="1"/>
    <xf borderId="10" fillId="4" fontId="3" numFmtId="0" xfId="0" applyAlignment="1" applyBorder="1" applyFont="1">
      <alignment horizontal="right" vertical="center"/>
    </xf>
    <xf borderId="10" fillId="4" fontId="3" numFmtId="0" xfId="0" applyAlignment="1" applyBorder="1" applyFont="1">
      <alignment horizontal="left" vertical="center"/>
    </xf>
    <xf borderId="11" fillId="0" fontId="1" numFmtId="0" xfId="0" applyBorder="1" applyFont="1"/>
    <xf borderId="7" fillId="5" fontId="0" numFmtId="0" xfId="0" applyAlignment="1" applyBorder="1" applyFill="1" applyFont="1">
      <alignment horizontal="left"/>
    </xf>
    <xf borderId="10" fillId="5" fontId="3" numFmtId="0" xfId="0" applyAlignment="1" applyBorder="1" applyFont="1">
      <alignment horizontal="right" vertical="center"/>
    </xf>
    <xf borderId="10" fillId="5" fontId="3" numFmtId="0" xfId="0" applyAlignment="1" applyBorder="1" applyFont="1">
      <alignment horizontal="left" vertical="center"/>
    </xf>
    <xf borderId="12" fillId="6" fontId="0" numFmtId="0" xfId="0" applyAlignment="1" applyBorder="1" applyFill="1" applyFont="1">
      <alignment horizontal="center" vertical="center"/>
    </xf>
    <xf borderId="13" fillId="0" fontId="1" numFmtId="0" xfId="0" applyBorder="1" applyFont="1"/>
    <xf borderId="14" fillId="0" fontId="1" numFmtId="0" xfId="0" applyBorder="1" applyFont="1"/>
    <xf borderId="15" fillId="7" fontId="4" numFmtId="0" xfId="0" applyAlignment="1" applyBorder="1" applyFill="1" applyFont="1">
      <alignment horizontal="center"/>
    </xf>
    <xf borderId="15" fillId="8" fontId="4" numFmtId="0" xfId="0" applyAlignment="1" applyBorder="1" applyFill="1" applyFont="1">
      <alignment horizontal="center"/>
    </xf>
    <xf borderId="15" fillId="9" fontId="4" numFmtId="0" xfId="0" applyAlignment="1" applyBorder="1" applyFill="1" applyFont="1">
      <alignment horizontal="center"/>
    </xf>
    <xf borderId="15" fillId="10" fontId="5" numFmtId="0" xfId="0" applyAlignment="1" applyBorder="1" applyFill="1" applyFont="1">
      <alignment horizontal="center"/>
    </xf>
    <xf borderId="15" fillId="11" fontId="0" numFmtId="0" xfId="0" applyAlignment="1" applyBorder="1" applyFill="1" applyFont="1">
      <alignment horizontal="center"/>
    </xf>
    <xf borderId="15" fillId="12" fontId="0" numFmtId="0" xfId="0" applyAlignment="1" applyBorder="1" applyFill="1" applyFont="1">
      <alignment horizontal="center"/>
    </xf>
    <xf borderId="15" fillId="13" fontId="0" numFmtId="0" xfId="0" applyAlignment="1" applyBorder="1" applyFill="1" applyFont="1">
      <alignment horizontal="center"/>
    </xf>
    <xf borderId="16" fillId="0" fontId="1" numFmtId="0" xfId="0" applyBorder="1" applyFont="1"/>
    <xf borderId="17" fillId="6" fontId="0" numFmtId="0" xfId="0" applyAlignment="1" applyBorder="1" applyFont="1">
      <alignment horizontal="center" vertical="center"/>
    </xf>
    <xf borderId="7" fillId="14" fontId="6" numFmtId="0" xfId="0" applyAlignment="1" applyBorder="1" applyFill="1" applyFont="1">
      <alignment horizontal="left"/>
    </xf>
    <xf borderId="10" fillId="14" fontId="7" numFmtId="0" xfId="0" applyAlignment="1" applyBorder="1" applyFont="1">
      <alignment horizontal="right" vertical="center"/>
    </xf>
    <xf borderId="10" fillId="14" fontId="7" numFmtId="0" xfId="0" applyAlignment="1" applyBorder="1" applyFont="1">
      <alignment horizontal="left" vertical="center"/>
    </xf>
    <xf borderId="7" fillId="7" fontId="0" numFmtId="0" xfId="0" applyAlignment="1" applyBorder="1" applyFont="1">
      <alignment horizontal="left"/>
    </xf>
    <xf borderId="7" fillId="15" fontId="3" numFmtId="0" xfId="0" applyAlignment="1" applyBorder="1" applyFill="1" applyFont="1">
      <alignment horizontal="center"/>
    </xf>
    <xf borderId="7" fillId="16" fontId="0" numFmtId="0" xfId="0" applyAlignment="1" applyBorder="1" applyFill="1" applyFont="1">
      <alignment horizontal="left"/>
    </xf>
    <xf borderId="10" fillId="16" fontId="3" numFmtId="0" xfId="0" applyAlignment="1" applyBorder="1" applyFont="1">
      <alignment horizontal="right" vertical="center"/>
    </xf>
    <xf borderId="10" fillId="16" fontId="3" numFmtId="0" xfId="0" applyAlignment="1" applyBorder="1" applyFont="1">
      <alignment horizontal="left" vertical="center"/>
    </xf>
    <xf borderId="7" fillId="17" fontId="0" numFmtId="0" xfId="0" applyAlignment="1" applyBorder="1" applyFill="1" applyFont="1">
      <alignment horizontal="left"/>
    </xf>
    <xf borderId="18" fillId="0" fontId="0" numFmtId="0" xfId="0" applyAlignment="1" applyBorder="1" applyFont="1">
      <alignment horizontal="center" vertical="center"/>
    </xf>
    <xf borderId="19" fillId="0" fontId="1" numFmtId="0" xfId="0" applyBorder="1" applyFont="1"/>
    <xf borderId="20" fillId="18" fontId="0" numFmtId="0" xfId="0" applyAlignment="1" applyBorder="1" applyFill="1" applyFont="1">
      <alignment horizontal="center" readingOrder="0" vertical="center"/>
    </xf>
    <xf borderId="21" fillId="0" fontId="1" numFmtId="0" xfId="0" applyBorder="1" applyFont="1"/>
    <xf borderId="18" fillId="18" fontId="0" numFmtId="0" xfId="0" applyAlignment="1" applyBorder="1" applyFont="1">
      <alignment horizontal="center" readingOrder="0" vertical="center"/>
    </xf>
    <xf borderId="8" fillId="0" fontId="0" numFmtId="0" xfId="0" applyAlignment="1" applyBorder="1" applyFont="1">
      <alignment horizontal="center"/>
    </xf>
    <xf borderId="7" fillId="19" fontId="0" numFmtId="0" xfId="0" applyAlignment="1" applyBorder="1" applyFill="1" applyFont="1">
      <alignment horizontal="left"/>
    </xf>
    <xf borderId="10" fillId="19" fontId="3" numFmtId="0" xfId="0" applyAlignment="1" applyBorder="1" applyFont="1">
      <alignment horizontal="right" vertical="center"/>
    </xf>
    <xf borderId="10" fillId="19" fontId="3" numFmtId="0" xfId="0" applyAlignment="1" applyBorder="1" applyFont="1">
      <alignment horizontal="left" vertical="center"/>
    </xf>
    <xf borderId="22" fillId="0" fontId="1" numFmtId="0" xfId="0" applyBorder="1" applyFont="1"/>
    <xf borderId="23" fillId="0" fontId="1" numFmtId="0" xfId="0" applyBorder="1" applyFont="1"/>
    <xf borderId="24" fillId="0" fontId="1" numFmtId="0" xfId="0" applyBorder="1" applyFont="1"/>
    <xf borderId="7" fillId="20" fontId="0" numFmtId="0" xfId="0" applyAlignment="1" applyBorder="1" applyFill="1" applyFont="1">
      <alignment horizontal="left" vertical="center"/>
    </xf>
    <xf borderId="10" fillId="20" fontId="0" numFmtId="0" xfId="0" applyAlignment="1" applyBorder="1" applyFont="1">
      <alignment horizontal="center" vertical="center"/>
    </xf>
    <xf borderId="25" fillId="0" fontId="0" numFmtId="0" xfId="0" applyBorder="1" applyFont="1"/>
    <xf borderId="26" fillId="0" fontId="0" numFmtId="0" xfId="0" applyBorder="1" applyFont="1"/>
    <xf borderId="27" fillId="18" fontId="0" numFmtId="0" xfId="0" applyAlignment="1" applyBorder="1" applyFont="1">
      <alignment horizontal="center" readingOrder="0"/>
    </xf>
    <xf borderId="28" fillId="0" fontId="1" numFmtId="0" xfId="0" applyBorder="1" applyFont="1"/>
    <xf borderId="27" fillId="18" fontId="0" numFmtId="0" xfId="0" applyAlignment="1" applyBorder="1" applyFont="1">
      <alignment horizontal="center"/>
    </xf>
    <xf borderId="27" fillId="0" fontId="0" numFmtId="0" xfId="0" applyAlignment="1" applyBorder="1" applyFont="1">
      <alignment horizontal="center"/>
    </xf>
    <xf borderId="29" fillId="0" fontId="1" numFmtId="0" xfId="0" applyBorder="1" applyFont="1"/>
    <xf borderId="30" fillId="0" fontId="0" numFmtId="0" xfId="0" applyBorder="1" applyFont="1"/>
    <xf borderId="31" fillId="0" fontId="0" numFmtId="0" xfId="0" applyBorder="1" applyFont="1"/>
    <xf borderId="32" fillId="7" fontId="0" numFmtId="0" xfId="0" applyBorder="1" applyFont="1"/>
    <xf borderId="10" fillId="7" fontId="0" numFmtId="0" xfId="0" applyAlignment="1" applyBorder="1" applyFont="1">
      <alignment horizontal="right"/>
    </xf>
    <xf borderId="10" fillId="7" fontId="0" numFmtId="0" xfId="0" applyAlignment="1" applyBorder="1" applyFont="1">
      <alignment horizontal="center"/>
    </xf>
    <xf borderId="7" fillId="21" fontId="0" numFmtId="0" xfId="0" applyAlignment="1" applyBorder="1" applyFill="1" applyFont="1">
      <alignment horizontal="center"/>
    </xf>
    <xf borderId="33" fillId="0" fontId="0" numFmtId="0" xfId="0" applyBorder="1" applyFont="1"/>
    <xf borderId="34" fillId="22" fontId="0" numFmtId="0" xfId="0" applyAlignment="1" applyBorder="1" applyFill="1" applyFont="1">
      <alignment horizontal="left" vertical="center"/>
    </xf>
    <xf borderId="35" fillId="0" fontId="1" numFmtId="0" xfId="0" applyBorder="1" applyFont="1"/>
    <xf borderId="36" fillId="0" fontId="1" numFmtId="0" xfId="0" applyBorder="1" applyFont="1"/>
    <xf borderId="37" fillId="22" fontId="0" numFmtId="0" xfId="0" applyAlignment="1" applyBorder="1" applyFont="1">
      <alignment horizontal="center" vertical="center"/>
    </xf>
    <xf borderId="38" fillId="0" fontId="1" numFmtId="0" xfId="0" applyBorder="1" applyFont="1"/>
    <xf borderId="39" fillId="13" fontId="8" numFmtId="0" xfId="0" applyAlignment="1" applyBorder="1" applyFont="1">
      <alignment horizontal="center" vertical="center"/>
    </xf>
    <xf borderId="7" fillId="23" fontId="0" numFmtId="0" xfId="0" applyAlignment="1" applyBorder="1" applyFill="1" applyFont="1">
      <alignment horizontal="left"/>
    </xf>
    <xf borderId="40" fillId="24" fontId="3" numFmtId="0" xfId="0" applyAlignment="1" applyBorder="1" applyFill="1" applyFont="1">
      <alignment horizontal="center" shrinkToFit="0" vertical="center" wrapText="1"/>
    </xf>
    <xf borderId="41" fillId="0" fontId="1" numFmtId="0" xfId="0" applyBorder="1" applyFont="1"/>
    <xf borderId="41" fillId="0" fontId="0" numFmtId="0" xfId="0" applyAlignment="1" applyBorder="1" applyFont="1">
      <alignment horizontal="center" vertical="center"/>
    </xf>
    <xf borderId="42" fillId="0" fontId="1" numFmtId="0" xfId="0" applyBorder="1" applyFont="1"/>
    <xf borderId="40" fillId="22" fontId="0" numFmtId="0" xfId="0" applyAlignment="1" applyBorder="1" applyFont="1">
      <alignment horizontal="left" vertical="center"/>
    </xf>
    <xf borderId="43" fillId="0" fontId="1" numFmtId="0" xfId="0" applyBorder="1" applyFont="1"/>
    <xf borderId="44" fillId="22" fontId="0" numFmtId="0" xfId="0" applyAlignment="1" applyBorder="1" applyFont="1">
      <alignment horizontal="center" vertical="center"/>
    </xf>
    <xf borderId="45" fillId="0" fontId="1" numFmtId="0" xfId="0" applyBorder="1" applyFont="1"/>
    <xf borderId="46" fillId="0" fontId="1" numFmtId="0" xfId="0" applyBorder="1" applyFont="1"/>
    <xf borderId="47" fillId="0" fontId="1" numFmtId="0" xfId="0" applyBorder="1" applyFont="1"/>
    <xf borderId="48" fillId="0" fontId="1" numFmtId="0" xfId="0" applyBorder="1" applyFont="1"/>
    <xf borderId="49" fillId="0" fontId="1" numFmtId="0" xfId="0" applyBorder="1" applyFont="1"/>
    <xf borderId="50" fillId="0" fontId="0" numFmtId="0" xfId="0" applyBorder="1" applyFont="1"/>
    <xf borderId="40" fillId="0" fontId="0" numFmtId="0" xfId="0" applyAlignment="1" applyBorder="1" applyFont="1">
      <alignment horizontal="center" shrinkToFit="0" vertical="center" wrapText="1"/>
    </xf>
    <xf borderId="7" fillId="25" fontId="0" numFmtId="0" xfId="0" applyAlignment="1" applyBorder="1" applyFill="1" applyFont="1">
      <alignment horizontal="left"/>
    </xf>
    <xf borderId="40" fillId="0" fontId="3" numFmtId="0" xfId="0" applyAlignment="1" applyBorder="1" applyFont="1">
      <alignment horizontal="center" shrinkToFit="0" vertical="center" wrapText="1"/>
    </xf>
    <xf borderId="25" fillId="0" fontId="1" numFmtId="0" xfId="0" applyBorder="1" applyFont="1"/>
    <xf borderId="26" fillId="0" fontId="1" numFmtId="0" xfId="0" applyBorder="1" applyFont="1"/>
    <xf borderId="50" fillId="0" fontId="1" numFmtId="0" xfId="0" applyBorder="1" applyFont="1"/>
    <xf borderId="51" fillId="0" fontId="1" numFmtId="0" xfId="0" applyBorder="1" applyFont="1"/>
    <xf borderId="52" fillId="0" fontId="1" numFmtId="0" xfId="0" applyBorder="1" applyFont="1"/>
    <xf borderId="53" fillId="0" fontId="0" numFmtId="0" xfId="0" applyBorder="1" applyFont="1"/>
    <xf borderId="7" fillId="26" fontId="0" numFmtId="0" xfId="0" applyAlignment="1" applyBorder="1" applyFill="1" applyFont="1">
      <alignment horizontal="left"/>
    </xf>
    <xf borderId="54" fillId="0" fontId="0" numFmtId="0" xfId="0" applyBorder="1" applyFont="1"/>
    <xf borderId="40" fillId="0" fontId="0" numFmtId="0" xfId="0" applyBorder="1" applyFont="1"/>
    <xf borderId="7" fillId="27" fontId="0" numFmtId="0" xfId="0" applyAlignment="1" applyBorder="1" applyFill="1" applyFont="1">
      <alignment horizontal="left"/>
    </xf>
    <xf borderId="7" fillId="28" fontId="0" numFmtId="0" xfId="0" applyAlignment="1" applyBorder="1" applyFill="1" applyFont="1">
      <alignment horizontal="left"/>
    </xf>
    <xf borderId="10" fillId="28" fontId="3" numFmtId="0" xfId="0" applyAlignment="1" applyBorder="1" applyFont="1">
      <alignment horizontal="right" vertical="center"/>
    </xf>
    <xf borderId="10" fillId="28" fontId="3" numFmtId="0" xfId="0" applyAlignment="1" applyBorder="1" applyFont="1">
      <alignment horizontal="left" vertical="center"/>
    </xf>
    <xf borderId="55" fillId="22" fontId="0" numFmtId="0" xfId="0" applyAlignment="1" applyBorder="1" applyFont="1">
      <alignment horizontal="left" vertical="center"/>
    </xf>
    <xf borderId="56" fillId="0" fontId="1" numFmtId="0" xfId="0" applyBorder="1" applyFont="1"/>
    <xf borderId="57" fillId="0" fontId="1" numFmtId="0" xfId="0" applyBorder="1" applyFont="1"/>
    <xf borderId="58" fillId="22" fontId="0" numFmtId="0" xfId="0" applyAlignment="1" applyBorder="1" applyFont="1">
      <alignment horizontal="center" vertical="center"/>
    </xf>
    <xf borderId="59" fillId="0" fontId="1" numFmtId="0" xfId="0" applyBorder="1" applyFont="1"/>
    <xf borderId="42" fillId="0" fontId="0" numFmtId="0" xfId="0" applyBorder="1" applyFont="1"/>
    <xf borderId="7" fillId="29" fontId="0" numFmtId="0" xfId="0" applyAlignment="1" applyBorder="1" applyFill="1" applyFont="1">
      <alignment horizontal="left"/>
    </xf>
    <xf borderId="7" fillId="30" fontId="0" numFmtId="0" xfId="0" applyAlignment="1" applyBorder="1" applyFill="1" applyFont="1">
      <alignment horizontal="left"/>
    </xf>
    <xf borderId="10" fillId="30" fontId="3" numFmtId="0" xfId="0" applyAlignment="1" applyBorder="1" applyFont="1">
      <alignment horizontal="right" vertical="center"/>
    </xf>
    <xf borderId="10" fillId="30" fontId="3" numFmtId="0" xfId="0" applyAlignment="1" applyBorder="1" applyFont="1">
      <alignment horizontal="left" vertical="center"/>
    </xf>
    <xf borderId="7" fillId="31" fontId="0" numFmtId="0" xfId="0" applyAlignment="1" applyBorder="1" applyFill="1" applyFont="1">
      <alignment horizontal="left"/>
    </xf>
    <xf borderId="10" fillId="31" fontId="3" numFmtId="0" xfId="0" applyAlignment="1" applyBorder="1" applyFont="1">
      <alignment horizontal="right" vertical="center"/>
    </xf>
    <xf borderId="10" fillId="31" fontId="3" numFmtId="0" xfId="0" applyAlignment="1" applyBorder="1" applyFont="1">
      <alignment horizontal="left" vertical="center"/>
    </xf>
    <xf borderId="7" fillId="32" fontId="6" numFmtId="0" xfId="0" applyAlignment="1" applyBorder="1" applyFill="1" applyFont="1">
      <alignment horizontal="left"/>
    </xf>
    <xf borderId="40" fillId="20" fontId="0" numFmtId="0" xfId="0" applyAlignment="1" applyBorder="1" applyFont="1">
      <alignment horizontal="left" vertical="center"/>
    </xf>
    <xf borderId="44" fillId="20" fontId="0" numFmtId="0" xfId="0" applyAlignment="1" applyBorder="1" applyFont="1">
      <alignment horizontal="center" vertical="center"/>
    </xf>
    <xf borderId="7" fillId="21" fontId="0" numFmtId="0" xfId="0" applyAlignment="1" applyBorder="1" applyFont="1">
      <alignment horizontal="left"/>
    </xf>
    <xf borderId="7" fillId="13" fontId="0" numFmtId="0" xfId="0" applyAlignment="1" applyBorder="1" applyFont="1">
      <alignment horizontal="left"/>
    </xf>
    <xf borderId="10" fillId="13" fontId="3" numFmtId="0" xfId="0" applyAlignment="1" applyBorder="1" applyFont="1">
      <alignment horizontal="right" vertical="center"/>
    </xf>
    <xf borderId="10" fillId="13" fontId="3" numFmtId="0" xfId="0" applyAlignment="1" applyBorder="1" applyFont="1">
      <alignment horizontal="left" vertical="center"/>
    </xf>
    <xf borderId="7" fillId="33" fontId="0" numFmtId="0" xfId="0" applyAlignment="1" applyBorder="1" applyFill="1" applyFont="1">
      <alignment horizontal="left"/>
    </xf>
    <xf borderId="55" fillId="20" fontId="0" numFmtId="0" xfId="0" applyAlignment="1" applyBorder="1" applyFont="1">
      <alignment horizontal="left" vertical="center"/>
    </xf>
    <xf borderId="58" fillId="20" fontId="0" numFmtId="0" xfId="0" applyAlignment="1" applyBorder="1" applyFont="1">
      <alignment horizontal="center" vertical="center"/>
    </xf>
    <xf borderId="60" fillId="20" fontId="0" numFmtId="0" xfId="0" applyAlignment="1" applyBorder="1" applyFont="1">
      <alignment horizontal="center" vertical="center"/>
    </xf>
    <xf borderId="7" fillId="34" fontId="0" numFmtId="0" xfId="0" applyAlignment="1" applyBorder="1" applyFill="1" applyFont="1">
      <alignment horizontal="left"/>
    </xf>
    <xf borderId="7" fillId="15" fontId="0" numFmtId="0" xfId="0" applyAlignment="1" applyBorder="1" applyFont="1">
      <alignment horizontal="left"/>
    </xf>
    <xf borderId="61" fillId="20" fontId="0" numFmtId="0" xfId="0" applyAlignment="1" applyBorder="1" applyFont="1">
      <alignment horizontal="center" vertical="center"/>
    </xf>
    <xf borderId="7" fillId="18" fontId="0" numFmtId="0" xfId="0" applyAlignment="1" applyBorder="1" applyFont="1">
      <alignment horizontal="left"/>
    </xf>
    <xf quotePrefix="1" borderId="55" fillId="22" fontId="0" numFmtId="0" xfId="0" applyAlignment="1" applyBorder="1" applyFont="1">
      <alignment horizontal="left" vertical="center"/>
    </xf>
    <xf borderId="7" fillId="35" fontId="0" numFmtId="0" xfId="0" applyAlignment="1" applyBorder="1" applyFill="1" applyFont="1">
      <alignment horizontal="left"/>
    </xf>
    <xf borderId="60" fillId="22" fontId="0" numFmtId="0" xfId="0" applyAlignment="1" applyBorder="1" applyFont="1">
      <alignment horizontal="center" vertical="center"/>
    </xf>
    <xf borderId="7" fillId="10" fontId="0" numFmtId="0" xfId="0" applyAlignment="1" applyBorder="1" applyFont="1">
      <alignment horizontal="left"/>
    </xf>
    <xf borderId="40" fillId="36" fontId="3" numFmtId="0" xfId="0" applyAlignment="1" applyBorder="1" applyFill="1" applyFont="1">
      <alignment horizontal="center" shrinkToFit="0" vertical="center" wrapText="1"/>
    </xf>
    <xf borderId="62" fillId="22" fontId="0" numFmtId="0" xfId="0" applyAlignment="1" applyBorder="1" applyFont="1">
      <alignment horizontal="center" vertical="center"/>
    </xf>
    <xf borderId="7" fillId="37" fontId="6" numFmtId="0" xfId="0" applyAlignment="1" applyBorder="1" applyFill="1" applyFont="1">
      <alignment horizontal="left"/>
    </xf>
    <xf borderId="7" fillId="38" fontId="4" numFmtId="0" xfId="0" applyAlignment="1" applyBorder="1" applyFill="1" applyFont="1">
      <alignment horizontal="left"/>
    </xf>
    <xf borderId="1" fillId="39" fontId="0" numFmtId="0" xfId="0" applyBorder="1" applyFill="1" applyFont="1"/>
    <xf borderId="63" fillId="39" fontId="0" numFmtId="0" xfId="0" applyAlignment="1" applyBorder="1" applyFont="1">
      <alignment horizontal="center" vertical="center"/>
    </xf>
    <xf borderId="61" fillId="0" fontId="1" numFmtId="0" xfId="0" applyBorder="1" applyFont="1"/>
    <xf borderId="64" fillId="0" fontId="1" numFmtId="0" xfId="0" applyBorder="1" applyFont="1"/>
    <xf borderId="65" fillId="39" fontId="0" numFmtId="0" xfId="0" applyBorder="1" applyFont="1"/>
    <xf borderId="10" fillId="21" fontId="3" numFmtId="0" xfId="0" applyAlignment="1" applyBorder="1" applyFont="1">
      <alignment horizontal="right" vertical="center"/>
    </xf>
    <xf borderId="10" fillId="21" fontId="3" numFmtId="0" xfId="0" applyAlignment="1" applyBorder="1" applyFont="1">
      <alignment horizontal="left" vertical="center"/>
    </xf>
    <xf borderId="10" fillId="17" fontId="3" numFmtId="0" xfId="0" applyAlignment="1" applyBorder="1" applyFont="1">
      <alignment horizontal="right" vertical="center"/>
    </xf>
    <xf borderId="10" fillId="17" fontId="3" numFmtId="0" xfId="0" applyAlignment="1" applyBorder="1" applyFont="1">
      <alignment horizontal="left" vertical="center"/>
    </xf>
    <xf borderId="26" fillId="0" fontId="0" numFmtId="0" xfId="0" applyAlignment="1" applyBorder="1" applyFont="1">
      <alignment horizontal="center" vertical="center"/>
    </xf>
    <xf borderId="7" fillId="40" fontId="6" numFmtId="0" xfId="0" applyAlignment="1" applyBorder="1" applyFill="1" applyFont="1">
      <alignment horizontal="left"/>
    </xf>
    <xf borderId="10" fillId="18" fontId="3" numFmtId="0" xfId="0" applyAlignment="1" applyBorder="1" applyFont="1">
      <alignment horizontal="right" vertical="center"/>
    </xf>
    <xf borderId="10" fillId="18" fontId="3" numFmtId="0" xfId="0" applyAlignment="1" applyBorder="1" applyFont="1">
      <alignment horizontal="left" vertical="center"/>
    </xf>
    <xf borderId="10" fillId="40" fontId="7" numFmtId="0" xfId="0" applyAlignment="1" applyBorder="1" applyFont="1">
      <alignment horizontal="right" vertical="center"/>
    </xf>
    <xf borderId="10" fillId="40" fontId="7" numFmtId="0" xfId="0" applyAlignment="1" applyBorder="1" applyFont="1">
      <alignment horizontal="left" vertical="center"/>
    </xf>
    <xf borderId="66" fillId="39" fontId="0" numFmtId="0" xfId="0" applyBorder="1" applyFont="1"/>
    <xf borderId="67" fillId="0" fontId="0" numFmtId="0" xfId="0" applyBorder="1" applyFont="1"/>
    <xf borderId="7" fillId="7" fontId="6" numFmtId="0" xfId="0" applyAlignment="1" applyBorder="1" applyFont="1">
      <alignment horizontal="left"/>
    </xf>
    <xf borderId="68" fillId="0" fontId="0" numFmtId="0" xfId="0" applyBorder="1" applyFont="1"/>
    <xf borderId="69" fillId="39" fontId="0" numFmtId="0" xfId="0" applyBorder="1" applyFont="1"/>
    <xf borderId="7" fillId="19" fontId="0" numFmtId="0" xfId="0" applyAlignment="1" applyBorder="1" applyFont="1">
      <alignment horizontal="center"/>
    </xf>
    <xf borderId="10" fillId="23" fontId="3" numFmtId="0" xfId="0" applyAlignment="1" applyBorder="1" applyFont="1">
      <alignment horizontal="right" vertical="center"/>
    </xf>
    <xf borderId="10" fillId="23" fontId="3" numFmtId="0" xfId="0" applyAlignment="1" applyBorder="1" applyFont="1">
      <alignment horizontal="left" vertical="center"/>
    </xf>
    <xf borderId="70" fillId="0" fontId="0" numFmtId="0" xfId="0" applyBorder="1" applyFont="1"/>
    <xf borderId="71" fillId="0" fontId="0" numFmtId="0" xfId="0" applyBorder="1" applyFont="1"/>
    <xf borderId="72" fillId="0" fontId="0" numFmtId="0" xfId="0" applyBorder="1" applyFont="1"/>
    <xf borderId="73" fillId="0" fontId="0" numFmtId="0" xfId="0" applyBorder="1" applyFont="1"/>
    <xf borderId="74" fillId="0" fontId="0" numFmtId="0" xfId="0" applyBorder="1" applyFont="1"/>
    <xf borderId="75" fillId="0" fontId="0" numFmtId="0" xfId="0" applyBorder="1" applyFont="1"/>
    <xf borderId="10" fillId="15" fontId="3" numFmtId="0" xfId="0" applyAlignment="1" applyBorder="1" applyFont="1">
      <alignment horizontal="right" vertical="center"/>
    </xf>
    <xf borderId="10" fillId="15" fontId="3" numFmtId="0" xfId="0" applyAlignment="1" applyBorder="1" applyFont="1">
      <alignment horizontal="left" vertical="center"/>
    </xf>
    <xf borderId="76" fillId="0" fontId="0" numFmtId="0" xfId="0" applyBorder="1" applyFont="1"/>
    <xf borderId="77" fillId="0" fontId="0" numFmtId="0" xfId="0" applyBorder="1" applyFont="1"/>
    <xf borderId="78" fillId="0" fontId="0" numFmtId="0" xfId="0" applyBorder="1" applyFont="1"/>
    <xf borderId="79" fillId="0" fontId="0" numFmtId="0" xfId="0" applyBorder="1" applyFont="1"/>
    <xf borderId="80" fillId="0" fontId="0" numFmtId="0" xfId="0" applyBorder="1" applyFont="1"/>
    <xf borderId="81" fillId="0" fontId="0" numFmtId="0" xfId="0" applyBorder="1" applyFont="1"/>
    <xf borderId="82" fillId="0" fontId="0" numFmtId="0" xfId="0" applyBorder="1" applyFont="1"/>
    <xf borderId="83" fillId="0" fontId="0" numFmtId="0" xfId="0" applyBorder="1" applyFont="1"/>
    <xf borderId="84" fillId="0" fontId="0" numFmtId="0" xfId="0" applyBorder="1" applyFont="1"/>
    <xf borderId="85" fillId="0" fontId="0" numFmtId="0" xfId="0" applyBorder="1" applyFont="1"/>
    <xf borderId="7" fillId="2" fontId="0" numFmtId="0" xfId="0" applyAlignment="1" applyBorder="1" applyFont="1">
      <alignment horizontal="left"/>
    </xf>
    <xf borderId="86" fillId="0" fontId="0" numFmtId="0" xfId="0" applyBorder="1" applyFont="1"/>
    <xf borderId="87" fillId="0" fontId="0" numFmtId="0" xfId="0" applyBorder="1" applyFont="1"/>
    <xf borderId="88" fillId="0" fontId="0" numFmtId="0" xfId="0" applyBorder="1" applyFont="1"/>
    <xf borderId="89" fillId="0" fontId="0" numFmtId="0" xfId="0" applyBorder="1" applyFont="1"/>
    <xf borderId="90" fillId="0" fontId="0" numFmtId="0" xfId="0" applyBorder="1" applyFont="1"/>
    <xf borderId="91" fillId="0" fontId="0" numFmtId="0" xfId="0" applyBorder="1" applyFont="1"/>
    <xf borderId="92" fillId="0" fontId="0" numFmtId="0" xfId="0" applyBorder="1" applyFont="1"/>
    <xf borderId="93" fillId="0" fontId="0" numFmtId="0" xfId="0" applyBorder="1" applyFont="1"/>
    <xf borderId="94" fillId="0" fontId="0" numFmtId="0" xfId="0" applyBorder="1" applyFont="1"/>
    <xf borderId="95" fillId="0" fontId="0" numFmtId="0" xfId="0" applyBorder="1" applyFont="1"/>
    <xf borderId="96" fillId="0" fontId="0" numFmtId="0" xfId="0" applyBorder="1" applyFont="1"/>
    <xf borderId="97" fillId="0" fontId="0" numFmtId="0" xfId="0" applyBorder="1" applyFont="1"/>
    <xf borderId="98" fillId="0" fontId="0" numFmtId="0" xfId="0" applyBorder="1" applyFont="1"/>
    <xf borderId="99" fillId="0" fontId="0" numFmtId="0" xfId="0" applyBorder="1" applyFont="1"/>
    <xf borderId="100" fillId="0" fontId="0" numFmtId="0" xfId="0" applyBorder="1" applyFont="1"/>
    <xf borderId="101" fillId="0" fontId="0" numFmtId="0" xfId="0" applyBorder="1" applyFont="1"/>
    <xf borderId="102" fillId="0" fontId="0" numFmtId="0" xfId="0" applyBorder="1" applyFont="1"/>
    <xf borderId="103" fillId="0" fontId="0" numFmtId="0" xfId="0" applyBorder="1" applyFont="1"/>
    <xf borderId="104" fillId="0" fontId="0" numFmtId="0" xfId="0" applyBorder="1" applyFont="1"/>
    <xf borderId="105" fillId="39" fontId="0" numFmtId="0" xfId="0" applyBorder="1" applyFont="1"/>
    <xf borderId="106" fillId="39" fontId="0" numFmtId="0" xfId="0" applyBorder="1" applyFont="1"/>
    <xf borderId="107" fillId="39" fontId="0" numFmtId="0" xfId="0" applyBorder="1" applyFont="1"/>
    <xf borderId="108" fillId="39" fontId="0" numFmtId="0" xfId="0" applyBorder="1" applyFont="1"/>
    <xf borderId="109" fillId="39" fontId="0" numFmtId="0" xfId="0" applyBorder="1" applyFont="1"/>
    <xf borderId="110" fillId="39" fontId="0" numFmtId="0" xfId="0" applyBorder="1" applyFont="1"/>
    <xf borderId="111" fillId="39" fontId="0" numFmtId="0" xfId="0" applyBorder="1" applyFont="1"/>
    <xf borderId="112" fillId="39" fontId="0" numFmtId="0" xfId="0" applyBorder="1" applyFont="1"/>
    <xf borderId="113" fillId="39" fontId="0" numFmtId="0" xfId="0" applyBorder="1" applyFont="1"/>
    <xf borderId="114" fillId="39" fontId="0" numFmtId="0" xfId="0" applyBorder="1" applyFont="1"/>
    <xf borderId="115" fillId="39" fontId="0" numFmtId="0" xfId="0" applyBorder="1" applyFont="1"/>
    <xf borderId="116" fillId="39" fontId="0" numFmtId="0" xfId="0" applyBorder="1" applyFont="1"/>
    <xf borderId="117" fillId="39" fontId="0" numFmtId="0" xfId="0" applyBorder="1" applyFont="1"/>
    <xf borderId="118" fillId="39" fontId="0" numFmtId="0" xfId="0" applyBorder="1" applyFont="1"/>
    <xf borderId="119" fillId="39" fontId="0" numFmtId="0" xfId="0" applyBorder="1" applyFont="1"/>
    <xf borderId="120" fillId="39" fontId="0" numFmtId="0" xfId="0" applyBorder="1" applyFont="1"/>
    <xf borderId="121" fillId="0" fontId="0" numFmtId="0" xfId="0" applyBorder="1" applyFont="1"/>
    <xf borderId="122" fillId="0" fontId="0" numFmtId="0" xfId="0" applyBorder="1" applyFont="1"/>
    <xf borderId="123" fillId="0" fontId="0" numFmtId="0" xfId="0" applyBorder="1" applyFont="1"/>
    <xf borderId="124" fillId="0" fontId="0" numFmtId="0" xfId="0" applyBorder="1" applyFont="1"/>
    <xf borderId="125" fillId="0" fontId="0" numFmtId="0" xfId="0" applyBorder="1" applyFont="1"/>
    <xf borderId="126" fillId="0" fontId="0" numFmtId="0" xfId="0" applyBorder="1" applyFont="1"/>
    <xf borderId="127" fillId="0" fontId="0" numFmtId="0" xfId="0" applyBorder="1" applyFont="1"/>
    <xf borderId="128" fillId="0" fontId="0" numFmtId="0" xfId="0" applyBorder="1" applyFont="1"/>
    <xf borderId="129" fillId="0" fontId="0" numFmtId="0" xfId="0" applyBorder="1" applyFont="1"/>
    <xf borderId="130" fillId="0" fontId="0" numFmtId="0" xfId="0" applyBorder="1" applyFont="1"/>
    <xf borderId="131" fillId="0" fontId="0" numFmtId="0" xfId="0" applyBorder="1" applyFont="1"/>
    <xf borderId="132" fillId="0" fontId="0" numFmtId="0" xfId="0" applyBorder="1" applyFont="1"/>
    <xf borderId="133" fillId="0" fontId="0" numFmtId="0" xfId="0" applyBorder="1" applyFont="1"/>
    <xf borderId="134" fillId="0" fontId="0" numFmtId="0" xfId="0" applyBorder="1" applyFont="1"/>
    <xf borderId="135" fillId="0" fontId="0" numFmtId="0" xfId="0" applyBorder="1" applyFont="1"/>
    <xf borderId="136" fillId="0" fontId="0" numFmtId="0" xfId="0" applyBorder="1" applyFont="1"/>
    <xf borderId="137" fillId="0" fontId="0" numFmtId="0" xfId="0" applyBorder="1" applyFont="1"/>
    <xf borderId="138" fillId="0" fontId="0" numFmtId="0" xfId="0" applyBorder="1" applyFont="1"/>
    <xf borderId="139" fillId="0" fontId="0" numFmtId="0" xfId="0" applyBorder="1" applyFont="1"/>
    <xf borderId="140" fillId="0" fontId="0" numFmtId="0" xfId="0" applyBorder="1" applyFont="1"/>
    <xf borderId="141" fillId="0" fontId="0" numFmtId="0" xfId="0" applyBorder="1" applyFont="1"/>
    <xf borderId="40" fillId="20" fontId="3" numFmtId="0" xfId="0" applyAlignment="1" applyBorder="1" applyFont="1">
      <alignment horizontal="left" vertical="center"/>
    </xf>
    <xf borderId="34" fillId="20" fontId="0" numFmtId="0" xfId="0" applyAlignment="1" applyBorder="1" applyFont="1">
      <alignment horizontal="left" vertical="center"/>
    </xf>
    <xf borderId="37" fillId="20" fontId="0" numFmtId="0" xfId="0" applyAlignment="1" applyBorder="1" applyFont="1">
      <alignment horizontal="center" vertical="center"/>
    </xf>
    <xf borderId="7" fillId="41" fontId="0" numFmtId="0" xfId="0" applyAlignment="1" applyBorder="1" applyFill="1" applyFont="1">
      <alignment horizontal="left"/>
    </xf>
    <xf borderId="10" fillId="41" fontId="3" numFmtId="0" xfId="0" applyAlignment="1" applyBorder="1" applyFont="1">
      <alignment horizontal="right" vertical="center"/>
    </xf>
    <xf borderId="10" fillId="41" fontId="3" numFmtId="0" xfId="0" applyAlignment="1" applyBorder="1" applyFont="1">
      <alignment horizontal="left" vertical="center"/>
    </xf>
    <xf borderId="142" fillId="0" fontId="0" numFmtId="0" xfId="0" applyBorder="1" applyFont="1"/>
    <xf borderId="143" fillId="0" fontId="0" numFmtId="0" xfId="0" applyBorder="1" applyFont="1"/>
    <xf borderId="144" fillId="0" fontId="0" numFmtId="0" xfId="0" applyBorder="1" applyFont="1"/>
    <xf borderId="145" fillId="0" fontId="0" numFmtId="0" xfId="0" applyBorder="1" applyFont="1"/>
    <xf borderId="146" fillId="0" fontId="0" numFmtId="0" xfId="0" applyBorder="1" applyFont="1"/>
    <xf borderId="147" fillId="0" fontId="0" numFmtId="0" xfId="0" applyBorder="1" applyFont="1"/>
    <xf borderId="98" fillId="0" fontId="9" numFmtId="0" xfId="0" applyAlignment="1" applyBorder="1" applyFont="1">
      <alignment horizontal="center"/>
    </xf>
    <xf borderId="98" fillId="0" fontId="1" numFmtId="0" xfId="0" applyBorder="1" applyFont="1"/>
    <xf borderId="148" fillId="0" fontId="0" numFmtId="0" xfId="0" applyBorder="1" applyFont="1"/>
    <xf borderId="149" fillId="0" fontId="0" numFmtId="0" xfId="0" applyBorder="1" applyFont="1"/>
    <xf borderId="150" fillId="0" fontId="0" numFmtId="0" xfId="0" applyBorder="1" applyFont="1"/>
    <xf borderId="151" fillId="0" fontId="0" numFmtId="0" xfId="0" applyBorder="1" applyFont="1"/>
    <xf borderId="152" fillId="0" fontId="0" numFmtId="0" xfId="0" applyBorder="1" applyFont="1"/>
    <xf borderId="153" fillId="0" fontId="0" numFmtId="0" xfId="0" applyBorder="1" applyFont="1"/>
    <xf borderId="154" fillId="0" fontId="9" numFmtId="0" xfId="0" applyAlignment="1" applyBorder="1" applyFont="1">
      <alignment horizontal="center"/>
    </xf>
    <xf borderId="154" fillId="0" fontId="1" numFmtId="0" xfId="0" applyBorder="1" applyFont="1"/>
    <xf borderId="154" fillId="0" fontId="0" numFmtId="0" xfId="0" applyBorder="1" applyFont="1"/>
    <xf borderId="155" fillId="0" fontId="0" numFmtId="0" xfId="0" applyBorder="1" applyFont="1"/>
    <xf borderId="7" fillId="7" fontId="0" numFmtId="0" xfId="0" applyAlignment="1" applyBorder="1" applyFont="1">
      <alignment horizontal="right"/>
    </xf>
    <xf borderId="156" fillId="0" fontId="0" numFmtId="0" xfId="0" applyBorder="1" applyFont="1"/>
    <xf borderId="157" fillId="0" fontId="0" numFmtId="0" xfId="0" applyBorder="1" applyFont="1"/>
    <xf borderId="158" fillId="0" fontId="0" numFmtId="0" xfId="0" applyBorder="1" applyFont="1"/>
    <xf borderId="159" fillId="0" fontId="0" numFmtId="0" xfId="0" applyBorder="1" applyFont="1"/>
    <xf borderId="160" fillId="0" fontId="0" numFmtId="0" xfId="0" applyBorder="1" applyFont="1"/>
    <xf borderId="161" fillId="0" fontId="0" numFmtId="0" xfId="0" applyBorder="1" applyFont="1"/>
    <xf borderId="162" fillId="0" fontId="0" numFmtId="0" xfId="0" applyBorder="1" applyFont="1"/>
    <xf borderId="163" fillId="0" fontId="0" numFmtId="0" xfId="0" applyBorder="1" applyFont="1"/>
    <xf borderId="164" fillId="0" fontId="0" numFmtId="0" xfId="0" applyBorder="1" applyFont="1"/>
    <xf borderId="165" fillId="0" fontId="0" numFmtId="0" xfId="0" applyBorder="1" applyFont="1"/>
    <xf borderId="166" fillId="0" fontId="0" numFmtId="0" xfId="0" applyBorder="1" applyFont="1"/>
    <xf borderId="166" fillId="0" fontId="9" numFmtId="0" xfId="0" applyAlignment="1" applyBorder="1" applyFont="1">
      <alignment horizontal="center"/>
    </xf>
    <xf borderId="166" fillId="0" fontId="1" numFmtId="0" xfId="0" applyBorder="1" applyFont="1"/>
    <xf borderId="167" fillId="0" fontId="0" numFmtId="0" xfId="0" applyBorder="1" applyFont="1"/>
    <xf borderId="168" fillId="0" fontId="9" numFmtId="0" xfId="0" applyAlignment="1" applyBorder="1" applyFont="1">
      <alignment horizontal="center"/>
    </xf>
    <xf borderId="168" fillId="0" fontId="1" numFmtId="0" xfId="0" applyBorder="1" applyFont="1"/>
    <xf borderId="168" fillId="0" fontId="0" numFmtId="0" xfId="0" applyBorder="1" applyFont="1"/>
    <xf borderId="0" fillId="38" fontId="4" numFmtId="0" xfId="0" applyAlignment="1" applyFont="1">
      <alignment horizontal="left"/>
    </xf>
    <xf borderId="10" fillId="38" fontId="10" numFmtId="0" xfId="0" applyAlignment="1" applyBorder="1" applyFont="1">
      <alignment horizontal="right" vertical="center"/>
    </xf>
    <xf borderId="10" fillId="38" fontId="10" numFmtId="0" xfId="0" applyAlignment="1" applyBorder="1" applyFont="1">
      <alignment horizontal="left" vertical="center"/>
    </xf>
    <xf borderId="169" fillId="0" fontId="0" numFmtId="0" xfId="0" applyBorder="1" applyFont="1"/>
    <xf borderId="170" fillId="0" fontId="0" numFmtId="0" xfId="0" applyBorder="1" applyFont="1"/>
    <xf borderId="171" fillId="0" fontId="0" numFmtId="0" xfId="0" applyBorder="1" applyFont="1"/>
    <xf borderId="34" fillId="22" fontId="0" numFmtId="0" xfId="0" applyAlignment="1" applyBorder="1" applyFont="1">
      <alignment horizontal="left" readingOrder="0" vertical="center"/>
    </xf>
    <xf borderId="0" fillId="0" fontId="0" numFmtId="0" xfId="0" applyFont="1"/>
    <xf borderId="172" fillId="0" fontId="0" numFmtId="0" xfId="0" applyBorder="1" applyFont="1"/>
    <xf borderId="0" fillId="7" fontId="0" numFmtId="0" xfId="0" applyAlignment="1" applyFont="1">
      <alignment horizontal="left"/>
    </xf>
    <xf borderId="34" fillId="22" fontId="3" numFmtId="0" xfId="0" applyAlignment="1" applyBorder="1" applyFont="1">
      <alignment horizontal="left" vertical="center"/>
    </xf>
    <xf borderId="40" fillId="2" fontId="0" numFmtId="0" xfId="0" applyAlignment="1" applyBorder="1" applyFont="1">
      <alignment horizontal="left" readingOrder="0" vertical="center"/>
    </xf>
    <xf borderId="44" fillId="2" fontId="0" numFmtId="0" xfId="0" applyAlignment="1" applyBorder="1" applyFont="1">
      <alignment horizontal="center" readingOrder="0" vertical="center"/>
    </xf>
    <xf borderId="0" fillId="20" fontId="0" numFmtId="0" xfId="0" applyAlignment="1" applyFont="1">
      <alignment horizontal="left" vertical="center"/>
    </xf>
    <xf borderId="0" fillId="22" fontId="0" numFmtId="0" xfId="0" applyAlignment="1" applyFont="1">
      <alignment horizontal="left" vertical="center"/>
    </xf>
    <xf borderId="40" fillId="0" fontId="11" numFmtId="0" xfId="0" applyAlignment="1" applyBorder="1" applyFont="1">
      <alignment horizontal="center" shrinkToFit="0" vertical="center" wrapText="1"/>
    </xf>
    <xf borderId="173" fillId="0" fontId="0" numFmtId="0" xfId="0" applyBorder="1" applyFont="1"/>
    <xf borderId="174" fillId="0" fontId="0" numFmtId="0" xfId="0" applyBorder="1" applyFont="1"/>
    <xf borderId="175" fillId="0" fontId="0" numFmtId="0" xfId="0" applyBorder="1" applyFont="1"/>
    <xf borderId="40" fillId="42" fontId="11" numFmtId="0" xfId="0" applyAlignment="1" applyBorder="1" applyFill="1" applyFont="1">
      <alignment horizontal="center" shrinkToFit="0" vertical="center" wrapText="1"/>
    </xf>
    <xf borderId="176" fillId="0" fontId="0" numFmtId="0" xfId="0" applyBorder="1" applyFont="1"/>
    <xf borderId="0" fillId="19" fontId="0" numFmtId="0" xfId="0" applyAlignment="1" applyFont="1">
      <alignment horizontal="left"/>
    </xf>
    <xf borderId="177" fillId="0" fontId="0" numFmtId="0" xfId="0" applyBorder="1" applyFont="1"/>
    <xf borderId="178" fillId="0" fontId="0" numFmtId="0" xfId="0" applyBorder="1" applyFont="1"/>
    <xf borderId="0" fillId="0" fontId="0" numFmtId="0" xfId="0" applyAlignment="1" applyFont="1">
      <alignment horizontal="center"/>
    </xf>
    <xf borderId="179" fillId="0" fontId="0" numFmtId="0" xfId="0" applyBorder="1" applyFont="1"/>
    <xf borderId="11" fillId="0" fontId="0" numFmtId="0" xfId="0" applyBorder="1" applyFont="1"/>
    <xf borderId="87" fillId="22" fontId="3" numFmtId="0" xfId="0" applyAlignment="1" applyBorder="1" applyFont="1">
      <alignment horizontal="left" vertical="center"/>
    </xf>
    <xf borderId="180" fillId="0" fontId="0" numFmtId="0" xfId="0" applyBorder="1" applyFont="1"/>
    <xf borderId="0" fillId="22" fontId="3" numFmtId="0" xfId="0" applyAlignment="1" applyFont="1">
      <alignment horizontal="left" vertical="center"/>
    </xf>
    <xf borderId="181" fillId="0" fontId="0" numFmtId="0" xfId="0" applyBorder="1" applyFont="1"/>
    <xf borderId="25" fillId="22" fontId="0" numFmtId="0" xfId="0" applyAlignment="1" applyBorder="1" applyFont="1">
      <alignment horizontal="left" vertical="center"/>
    </xf>
    <xf borderId="182" fillId="0" fontId="0" numFmtId="0" xfId="0" applyBorder="1" applyFont="1"/>
    <xf borderId="10" fillId="35" fontId="3" numFmtId="0" xfId="0" applyAlignment="1" applyBorder="1" applyFont="1">
      <alignment horizontal="right" vertical="center"/>
    </xf>
    <xf borderId="10" fillId="35" fontId="3" numFmtId="0" xfId="0" applyAlignment="1" applyBorder="1" applyFont="1">
      <alignment horizontal="left" vertical="center"/>
    </xf>
    <xf borderId="40" fillId="22" fontId="0" numFmtId="0" xfId="0" applyAlignment="1" applyBorder="1" applyFont="1">
      <alignment horizontal="left" shrinkToFit="0" vertical="center" wrapText="1"/>
    </xf>
    <xf borderId="7" fillId="43" fontId="0" numFmtId="0" xfId="0" applyAlignment="1" applyBorder="1" applyFill="1" applyFont="1">
      <alignment horizontal="left"/>
    </xf>
    <xf borderId="10" fillId="43" fontId="3" numFmtId="0" xfId="0" applyAlignment="1" applyBorder="1" applyFont="1">
      <alignment horizontal="right" vertical="center"/>
    </xf>
    <xf borderId="10" fillId="43" fontId="3" numFmtId="0" xfId="0" applyAlignment="1" applyBorder="1" applyFont="1">
      <alignment horizontal="left" vertical="center"/>
    </xf>
    <xf borderId="10" fillId="37" fontId="7" numFmtId="0" xfId="0" applyAlignment="1" applyBorder="1" applyFont="1">
      <alignment horizontal="right" vertical="center"/>
    </xf>
    <xf borderId="10" fillId="37" fontId="7" numFmtId="0" xfId="0" applyAlignment="1" applyBorder="1" applyFont="1">
      <alignment horizontal="left" vertical="center"/>
    </xf>
    <xf borderId="10" fillId="34" fontId="3" numFmtId="0" xfId="0" applyAlignment="1" applyBorder="1" applyFont="1">
      <alignment horizontal="right" vertical="center"/>
    </xf>
    <xf borderId="10" fillId="34" fontId="3" numFmtId="0" xfId="0" applyAlignment="1" applyBorder="1" applyFont="1">
      <alignment horizontal="left" vertical="center"/>
    </xf>
    <xf borderId="40" fillId="20" fontId="0" numFmtId="0" xfId="0" applyAlignment="1" applyBorder="1" applyFont="1">
      <alignment horizontal="left" shrinkToFit="0" vertical="center" wrapText="1"/>
    </xf>
    <xf quotePrefix="1" borderId="55" fillId="22" fontId="0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readingOrder="0"/>
    </xf>
    <xf borderId="27" fillId="0" fontId="0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>
        <color rgb="FFFFFF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workbookViewId="0"/>
  </sheetViews>
  <sheetFormatPr customHeight="1" defaultColWidth="14.43" defaultRowHeight="15.0"/>
  <cols>
    <col customWidth="1" min="1" max="194" width="2.86"/>
  </cols>
  <sheetData>
    <row r="2" ht="15.75" customHeight="1"/>
    <row r="3" ht="15.0" customHeight="1"/>
    <row r="4" ht="15.75" customHeight="1"/>
    <row r="5" ht="15.75" customHeight="1"/>
    <row r="7" ht="15.75" customHeight="1"/>
    <row r="8" ht="15.75" customHeight="1"/>
    <row r="9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5.75" customHeight="1"/>
    <row r="25" ht="16.5" customHeight="1"/>
    <row r="26" ht="15.75" customHeight="1"/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AG28" s="3" t="s">
        <v>0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"/>
      <c r="GL28" s="2"/>
    </row>
    <row r="29" ht="15.75" customHeight="1">
      <c r="A29" s="2"/>
      <c r="AG29" s="6"/>
      <c r="AW29" s="7"/>
      <c r="BX29" s="8" t="s">
        <v>1</v>
      </c>
      <c r="BY29" s="9"/>
      <c r="BZ29" s="9"/>
      <c r="CA29" s="9"/>
      <c r="CB29" s="9"/>
      <c r="CC29" s="10"/>
      <c r="CD29" s="11">
        <v>8.0</v>
      </c>
      <c r="CE29" s="10"/>
      <c r="CF29" s="12" t="s">
        <v>2</v>
      </c>
      <c r="CG29" s="13"/>
      <c r="CJ29" s="14" t="s">
        <v>3</v>
      </c>
      <c r="CK29" s="9"/>
      <c r="CL29" s="9"/>
      <c r="CM29" s="9"/>
      <c r="CN29" s="9"/>
      <c r="CO29" s="10"/>
      <c r="CP29" s="15">
        <v>10.0</v>
      </c>
      <c r="CQ29" s="10"/>
      <c r="CR29" s="16" t="s">
        <v>2</v>
      </c>
      <c r="CS29" s="13"/>
      <c r="FO29" s="17" t="s">
        <v>4</v>
      </c>
      <c r="FP29" s="18"/>
      <c r="FQ29" s="18"/>
      <c r="FR29" s="18"/>
      <c r="FS29" s="18"/>
      <c r="FT29" s="19"/>
      <c r="FU29" s="20" t="s">
        <v>5</v>
      </c>
      <c r="FV29" s="19"/>
      <c r="FW29" s="21" t="s">
        <v>6</v>
      </c>
      <c r="FX29" s="19"/>
      <c r="FY29" s="22" t="s">
        <v>7</v>
      </c>
      <c r="FZ29" s="19"/>
      <c r="GA29" s="23" t="s">
        <v>8</v>
      </c>
      <c r="GB29" s="19"/>
      <c r="GC29" s="24" t="s">
        <v>9</v>
      </c>
      <c r="GD29" s="19"/>
      <c r="GE29" s="25" t="s">
        <v>10</v>
      </c>
      <c r="GF29" s="19"/>
      <c r="GG29" s="26" t="s">
        <v>11</v>
      </c>
      <c r="GH29" s="27"/>
      <c r="GI29" s="28" t="s">
        <v>12</v>
      </c>
      <c r="GJ29" s="13"/>
      <c r="GL29" s="2"/>
    </row>
    <row r="30" ht="16.5" customHeight="1">
      <c r="A30" s="2"/>
      <c r="R30" s="29" t="s">
        <v>13</v>
      </c>
      <c r="S30" s="9"/>
      <c r="T30" s="9"/>
      <c r="U30" s="9"/>
      <c r="V30" s="9"/>
      <c r="W30" s="10"/>
      <c r="X30" s="30">
        <v>90.0</v>
      </c>
      <c r="Y30" s="10"/>
      <c r="Z30" s="31" t="s">
        <v>2</v>
      </c>
      <c r="AA30" s="13"/>
      <c r="AG30" s="6"/>
      <c r="AW30" s="7"/>
      <c r="BX30" s="32" t="s">
        <v>14</v>
      </c>
      <c r="BY30" s="9"/>
      <c r="BZ30" s="9"/>
      <c r="CA30" s="9"/>
      <c r="CB30" s="9"/>
      <c r="CC30" s="10"/>
      <c r="CD30" s="33" t="str">
        <f>#REF!*CD29 &amp; " EU"</f>
        <v>#REF!</v>
      </c>
      <c r="CE30" s="9"/>
      <c r="CF30" s="9"/>
      <c r="CG30" s="13"/>
      <c r="CJ30" s="32" t="s">
        <v>14</v>
      </c>
      <c r="CK30" s="9"/>
      <c r="CL30" s="9"/>
      <c r="CM30" s="9"/>
      <c r="CN30" s="9"/>
      <c r="CO30" s="10"/>
      <c r="CP30" s="33" t="str">
        <f>#REF!*CP29 &amp; " EU"</f>
        <v>#REF!</v>
      </c>
      <c r="CQ30" s="9"/>
      <c r="CR30" s="9"/>
      <c r="CS30" s="13"/>
      <c r="CY30" s="34" t="s">
        <v>15</v>
      </c>
      <c r="CZ30" s="9"/>
      <c r="DA30" s="9"/>
      <c r="DB30" s="9"/>
      <c r="DC30" s="9"/>
      <c r="DD30" s="10"/>
      <c r="DE30" s="35">
        <v>24.0</v>
      </c>
      <c r="DF30" s="10"/>
      <c r="DG30" s="36" t="s">
        <v>2</v>
      </c>
      <c r="DH30" s="13"/>
      <c r="DK30" s="34" t="s">
        <v>15</v>
      </c>
      <c r="DL30" s="9"/>
      <c r="DM30" s="9"/>
      <c r="DN30" s="9"/>
      <c r="DO30" s="9"/>
      <c r="DP30" s="10"/>
      <c r="DQ30" s="35">
        <v>24.0</v>
      </c>
      <c r="DR30" s="10"/>
      <c r="DS30" s="36" t="s">
        <v>2</v>
      </c>
      <c r="DT30" s="13"/>
      <c r="FO30" s="37" t="s">
        <v>16</v>
      </c>
      <c r="FP30" s="9"/>
      <c r="FQ30" s="9"/>
      <c r="FR30" s="9"/>
      <c r="FS30" s="9"/>
      <c r="FT30" s="10"/>
      <c r="FU30" s="38"/>
      <c r="FV30" s="39"/>
      <c r="FW30" s="40">
        <v>3.0</v>
      </c>
      <c r="FX30" s="41"/>
      <c r="FY30" s="42">
        <v>1.0</v>
      </c>
      <c r="FZ30" s="39"/>
      <c r="GA30" s="38">
        <v>0.0</v>
      </c>
      <c r="GB30" s="39"/>
      <c r="GC30" s="38">
        <v>0.0</v>
      </c>
      <c r="GD30" s="39"/>
      <c r="GE30" s="38">
        <v>0.0</v>
      </c>
      <c r="GF30" s="39"/>
      <c r="GG30" s="38">
        <v>0.0</v>
      </c>
      <c r="GH30" s="5"/>
      <c r="GI30" s="43">
        <f t="shared" ref="GI30:GI59" si="1">SUM(FU30:GH30)</f>
        <v>4</v>
      </c>
      <c r="GJ30" s="13"/>
      <c r="GL30" s="2"/>
    </row>
    <row r="31" ht="15.75" customHeight="1">
      <c r="A31" s="2"/>
      <c r="F31" s="44" t="s">
        <v>17</v>
      </c>
      <c r="G31" s="9"/>
      <c r="H31" s="9"/>
      <c r="I31" s="9"/>
      <c r="J31" s="9"/>
      <c r="K31" s="10"/>
      <c r="L31" s="45">
        <v>8.0</v>
      </c>
      <c r="M31" s="10"/>
      <c r="N31" s="46" t="s">
        <v>2</v>
      </c>
      <c r="O31" s="13"/>
      <c r="R31" s="32" t="s">
        <v>14</v>
      </c>
      <c r="S31" s="9"/>
      <c r="T31" s="9"/>
      <c r="U31" s="9"/>
      <c r="V31" s="9"/>
      <c r="W31" s="10"/>
      <c r="X31" s="33" t="str">
        <f>W32*X30 &amp; " EU"</f>
        <v>4680 EU</v>
      </c>
      <c r="Y31" s="9"/>
      <c r="Z31" s="9"/>
      <c r="AA31" s="13"/>
      <c r="AG31" s="47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9"/>
      <c r="BX31" s="50" t="s">
        <v>18</v>
      </c>
      <c r="BY31" s="9"/>
      <c r="BZ31" s="9"/>
      <c r="CA31" s="9"/>
      <c r="CB31" s="9"/>
      <c r="CC31" s="9"/>
      <c r="CD31" s="9"/>
      <c r="CE31" s="10"/>
      <c r="CF31" s="51">
        <v>1.0</v>
      </c>
      <c r="CG31" s="13"/>
      <c r="CJ31" s="50" t="s">
        <v>19</v>
      </c>
      <c r="CK31" s="9"/>
      <c r="CL31" s="9"/>
      <c r="CM31" s="9"/>
      <c r="CN31" s="9"/>
      <c r="CO31" s="9"/>
      <c r="CP31" s="9"/>
      <c r="CQ31" s="10"/>
      <c r="CR31" s="51">
        <v>1.0</v>
      </c>
      <c r="CS31" s="13"/>
      <c r="CT31" s="52"/>
      <c r="CU31" s="53"/>
      <c r="CY31" s="32" t="s">
        <v>14</v>
      </c>
      <c r="CZ31" s="9"/>
      <c r="DA31" s="9"/>
      <c r="DB31" s="9"/>
      <c r="DC31" s="9"/>
      <c r="DD31" s="10"/>
      <c r="DE31" s="33" t="str">
        <f>DD32*DE30 &amp; " EU"</f>
        <v>1512 EU</v>
      </c>
      <c r="DF31" s="9"/>
      <c r="DG31" s="9"/>
      <c r="DH31" s="13"/>
      <c r="DK31" s="32" t="s">
        <v>14</v>
      </c>
      <c r="DL31" s="9"/>
      <c r="DM31" s="9"/>
      <c r="DN31" s="9"/>
      <c r="DO31" s="9"/>
      <c r="DP31" s="10"/>
      <c r="DQ31" s="33" t="str">
        <f>DP32*DQ30 &amp; " EU"</f>
        <v>1512 EU</v>
      </c>
      <c r="DR31" s="9"/>
      <c r="DS31" s="9"/>
      <c r="DT31" s="13"/>
      <c r="FO31" s="44" t="s">
        <v>17</v>
      </c>
      <c r="FP31" s="9"/>
      <c r="FQ31" s="9"/>
      <c r="FR31" s="9"/>
      <c r="FS31" s="9"/>
      <c r="FT31" s="10"/>
      <c r="FU31" s="54">
        <v>1.0</v>
      </c>
      <c r="FV31" s="55"/>
      <c r="FW31" s="56">
        <v>5.0</v>
      </c>
      <c r="FX31" s="55"/>
      <c r="FY31" s="57">
        <v>0.0</v>
      </c>
      <c r="FZ31" s="55"/>
      <c r="GA31" s="57">
        <v>0.0</v>
      </c>
      <c r="GB31" s="55"/>
      <c r="GC31" s="57">
        <v>0.0</v>
      </c>
      <c r="GD31" s="55"/>
      <c r="GE31" s="57">
        <v>0.0</v>
      </c>
      <c r="GF31" s="55"/>
      <c r="GG31" s="57">
        <v>0.0</v>
      </c>
      <c r="GH31" s="58"/>
      <c r="GI31" s="43">
        <f t="shared" si="1"/>
        <v>6</v>
      </c>
      <c r="GJ31" s="13"/>
      <c r="GL31" s="2"/>
    </row>
    <row r="32" ht="15.75" customHeight="1">
      <c r="A32" s="2"/>
      <c r="C32" s="59"/>
      <c r="F32" s="50"/>
      <c r="G32" s="9"/>
      <c r="H32" s="9"/>
      <c r="I32" s="9"/>
      <c r="J32" s="9"/>
      <c r="K32" s="9"/>
      <c r="L32" s="9"/>
      <c r="M32" s="10"/>
      <c r="N32" s="51"/>
      <c r="O32" s="13"/>
      <c r="P32" s="60"/>
      <c r="R32" s="32" t="s">
        <v>20</v>
      </c>
      <c r="S32" s="9"/>
      <c r="T32" s="9"/>
      <c r="U32" s="10"/>
      <c r="V32" s="61"/>
      <c r="W32" s="62">
        <v>52.0</v>
      </c>
      <c r="X32" s="9"/>
      <c r="Y32" s="10"/>
      <c r="Z32" s="63" t="s">
        <v>21</v>
      </c>
      <c r="AA32" s="13"/>
      <c r="BX32" s="64" t="s">
        <v>22</v>
      </c>
      <c r="BY32" s="9"/>
      <c r="BZ32" s="9"/>
      <c r="CA32" s="9"/>
      <c r="CB32" s="9"/>
      <c r="CC32" s="9"/>
      <c r="CD32" s="9"/>
      <c r="CE32" s="9"/>
      <c r="CF32" s="9"/>
      <c r="CG32" s="13"/>
      <c r="CH32" s="60"/>
      <c r="CI32" s="65"/>
      <c r="CJ32" s="66" t="s">
        <v>18</v>
      </c>
      <c r="CK32" s="67"/>
      <c r="CL32" s="67"/>
      <c r="CM32" s="67"/>
      <c r="CN32" s="67"/>
      <c r="CO32" s="67"/>
      <c r="CP32" s="67"/>
      <c r="CQ32" s="68"/>
      <c r="CR32" s="69">
        <v>1.0</v>
      </c>
      <c r="CS32" s="70"/>
      <c r="CU32" s="59"/>
      <c r="CV32" s="59"/>
      <c r="CY32" s="32" t="s">
        <v>20</v>
      </c>
      <c r="CZ32" s="9"/>
      <c r="DA32" s="9"/>
      <c r="DB32" s="10"/>
      <c r="DC32" s="71">
        <v>1.0</v>
      </c>
      <c r="DD32" s="62">
        <v>63.0</v>
      </c>
      <c r="DE32" s="9"/>
      <c r="DF32" s="10"/>
      <c r="DG32" s="63" t="s">
        <v>21</v>
      </c>
      <c r="DH32" s="13"/>
      <c r="DI32" s="60"/>
      <c r="DK32" s="32" t="s">
        <v>20</v>
      </c>
      <c r="DL32" s="9"/>
      <c r="DM32" s="9"/>
      <c r="DN32" s="10"/>
      <c r="DO32" s="71">
        <v>1.0</v>
      </c>
      <c r="DP32" s="62">
        <v>63.0</v>
      </c>
      <c r="DQ32" s="9"/>
      <c r="DR32" s="10"/>
      <c r="DS32" s="63" t="s">
        <v>21</v>
      </c>
      <c r="DT32" s="13"/>
      <c r="FO32" s="72" t="s">
        <v>23</v>
      </c>
      <c r="FP32" s="9"/>
      <c r="FQ32" s="9"/>
      <c r="FR32" s="9"/>
      <c r="FS32" s="9"/>
      <c r="FT32" s="10"/>
      <c r="FU32" s="54">
        <v>1.0</v>
      </c>
      <c r="FV32" s="55"/>
      <c r="FW32" s="57">
        <v>0.0</v>
      </c>
      <c r="FX32" s="55"/>
      <c r="FY32" s="57">
        <v>0.0</v>
      </c>
      <c r="FZ32" s="55"/>
      <c r="GA32" s="57">
        <v>0.0</v>
      </c>
      <c r="GB32" s="55"/>
      <c r="GC32" s="57">
        <v>0.0</v>
      </c>
      <c r="GD32" s="55"/>
      <c r="GE32" s="57">
        <v>0.0</v>
      </c>
      <c r="GF32" s="55"/>
      <c r="GG32" s="57">
        <v>0.0</v>
      </c>
      <c r="GH32" s="58"/>
      <c r="GI32" s="43">
        <f t="shared" si="1"/>
        <v>1</v>
      </c>
      <c r="GJ32" s="13"/>
      <c r="GL32" s="2"/>
    </row>
    <row r="33" ht="15.75" customHeight="1">
      <c r="A33" s="2"/>
      <c r="C33" s="59"/>
      <c r="F33" s="32" t="s">
        <v>20</v>
      </c>
      <c r="G33" s="9"/>
      <c r="H33" s="9"/>
      <c r="I33" s="10"/>
      <c r="J33" s="71">
        <v>4.0</v>
      </c>
      <c r="K33" s="62">
        <v>64.0</v>
      </c>
      <c r="L33" s="9"/>
      <c r="M33" s="10"/>
      <c r="N33" s="63" t="s">
        <v>21</v>
      </c>
      <c r="O33" s="13"/>
      <c r="P33" s="60"/>
      <c r="R33" s="64" t="s">
        <v>24</v>
      </c>
      <c r="S33" s="9"/>
      <c r="T33" s="9"/>
      <c r="U33" s="9"/>
      <c r="V33" s="9"/>
      <c r="W33" s="9"/>
      <c r="X33" s="9"/>
      <c r="Y33" s="9"/>
      <c r="Z33" s="9"/>
      <c r="AA33" s="13"/>
      <c r="BQ33" s="73" t="s">
        <v>25</v>
      </c>
      <c r="BR33" s="74"/>
      <c r="BS33" s="74"/>
      <c r="BT33" s="74"/>
      <c r="BU33" s="75">
        <v>144.0</v>
      </c>
      <c r="BV33" s="76"/>
      <c r="BW33" s="53"/>
      <c r="BX33" s="77" t="s">
        <v>25</v>
      </c>
      <c r="BY33" s="74"/>
      <c r="BZ33" s="74"/>
      <c r="CA33" s="74"/>
      <c r="CB33" s="74"/>
      <c r="CC33" s="74"/>
      <c r="CD33" s="74"/>
      <c r="CE33" s="78"/>
      <c r="CF33" s="79">
        <v>144.0</v>
      </c>
      <c r="CG33" s="76"/>
      <c r="CJ33" s="80"/>
      <c r="CK33" s="81"/>
      <c r="CL33" s="81"/>
      <c r="CM33" s="81"/>
      <c r="CN33" s="81"/>
      <c r="CO33" s="81"/>
      <c r="CP33" s="81"/>
      <c r="CQ33" s="82"/>
      <c r="CR33" s="83"/>
      <c r="CS33" s="84"/>
      <c r="CU33" s="59"/>
      <c r="CV33" s="59"/>
      <c r="CY33" s="77" t="s">
        <v>26</v>
      </c>
      <c r="CZ33" s="74"/>
      <c r="DA33" s="74"/>
      <c r="DB33" s="74"/>
      <c r="DC33" s="74"/>
      <c r="DD33" s="74"/>
      <c r="DE33" s="74"/>
      <c r="DF33" s="78"/>
      <c r="DG33" s="79">
        <v>1.0</v>
      </c>
      <c r="DH33" s="76"/>
      <c r="DI33" s="65"/>
      <c r="DK33" s="77" t="s">
        <v>27</v>
      </c>
      <c r="DL33" s="74"/>
      <c r="DM33" s="74"/>
      <c r="DN33" s="74"/>
      <c r="DO33" s="74"/>
      <c r="DP33" s="74"/>
      <c r="DQ33" s="74"/>
      <c r="DR33" s="78"/>
      <c r="DS33" s="79">
        <v>1.0</v>
      </c>
      <c r="DT33" s="76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85"/>
      <c r="EH33" s="86" t="s">
        <v>27</v>
      </c>
      <c r="EI33" s="74"/>
      <c r="EJ33" s="74"/>
      <c r="EK33" s="74"/>
      <c r="EL33" s="75">
        <v>1.0</v>
      </c>
      <c r="EM33" s="76"/>
      <c r="FO33" s="87" t="s">
        <v>28</v>
      </c>
      <c r="FP33" s="9"/>
      <c r="FQ33" s="9"/>
      <c r="FR33" s="9"/>
      <c r="FS33" s="9"/>
      <c r="FT33" s="10"/>
      <c r="FU33" s="57">
        <v>0.0</v>
      </c>
      <c r="FV33" s="55"/>
      <c r="FW33" s="57">
        <v>0.0</v>
      </c>
      <c r="FX33" s="55"/>
      <c r="FY33" s="57">
        <v>0.0</v>
      </c>
      <c r="FZ33" s="55"/>
      <c r="GA33" s="57">
        <v>0.0</v>
      </c>
      <c r="GB33" s="55"/>
      <c r="GC33" s="57">
        <v>0.0</v>
      </c>
      <c r="GD33" s="55"/>
      <c r="GE33" s="57">
        <v>0.0</v>
      </c>
      <c r="GF33" s="55"/>
      <c r="GG33" s="57">
        <v>0.0</v>
      </c>
      <c r="GH33" s="58"/>
      <c r="GI33" s="43">
        <f t="shared" si="1"/>
        <v>0</v>
      </c>
      <c r="GJ33" s="13"/>
      <c r="GL33" s="2"/>
    </row>
    <row r="34" ht="15.75" customHeight="1">
      <c r="A34" s="2"/>
      <c r="C34" s="59"/>
      <c r="F34" s="66" t="s">
        <v>29</v>
      </c>
      <c r="G34" s="67"/>
      <c r="H34" s="67"/>
      <c r="I34" s="67"/>
      <c r="J34" s="67"/>
      <c r="K34" s="67"/>
      <c r="L34" s="67"/>
      <c r="M34" s="68"/>
      <c r="N34" s="69">
        <v>4.0</v>
      </c>
      <c r="O34" s="70"/>
      <c r="P34" s="65"/>
      <c r="R34" s="77" t="s">
        <v>30</v>
      </c>
      <c r="S34" s="74"/>
      <c r="T34" s="74"/>
      <c r="U34" s="74"/>
      <c r="V34" s="74"/>
      <c r="W34" s="74"/>
      <c r="X34" s="74"/>
      <c r="Y34" s="78"/>
      <c r="Z34" s="79">
        <v>1.0</v>
      </c>
      <c r="AA34" s="76"/>
      <c r="AC34" s="88" t="s">
        <v>30</v>
      </c>
      <c r="AD34" s="74"/>
      <c r="AE34" s="74"/>
      <c r="AF34" s="74"/>
      <c r="AG34" s="75">
        <v>1.0</v>
      </c>
      <c r="AH34" s="76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Q34" s="89"/>
      <c r="BR34" s="90"/>
      <c r="BS34" s="90"/>
      <c r="BT34" s="90"/>
      <c r="BU34" s="90"/>
      <c r="BV34" s="91"/>
      <c r="BX34" s="89"/>
      <c r="BY34" s="90"/>
      <c r="BZ34" s="90"/>
      <c r="CA34" s="90"/>
      <c r="CB34" s="90"/>
      <c r="CC34" s="90"/>
      <c r="CD34" s="90"/>
      <c r="CE34" s="92"/>
      <c r="CF34" s="93"/>
      <c r="CG34" s="91"/>
      <c r="CJ34" s="66" t="s">
        <v>31</v>
      </c>
      <c r="CK34" s="67"/>
      <c r="CL34" s="67"/>
      <c r="CM34" s="67"/>
      <c r="CN34" s="67"/>
      <c r="CO34" s="67"/>
      <c r="CP34" s="67"/>
      <c r="CQ34" s="68"/>
      <c r="CR34" s="69">
        <v>4.0</v>
      </c>
      <c r="CS34" s="70"/>
      <c r="CU34" s="94"/>
      <c r="CV34" s="94"/>
      <c r="CY34" s="89"/>
      <c r="CZ34" s="90"/>
      <c r="DA34" s="90"/>
      <c r="DB34" s="90"/>
      <c r="DC34" s="90"/>
      <c r="DD34" s="90"/>
      <c r="DE34" s="90"/>
      <c r="DF34" s="92"/>
      <c r="DG34" s="93"/>
      <c r="DH34" s="91"/>
      <c r="DK34" s="89"/>
      <c r="DL34" s="90"/>
      <c r="DM34" s="90"/>
      <c r="DN34" s="90"/>
      <c r="DO34" s="90"/>
      <c r="DP34" s="90"/>
      <c r="DQ34" s="90"/>
      <c r="DR34" s="92"/>
      <c r="DS34" s="93"/>
      <c r="DT34" s="91"/>
      <c r="EH34" s="89"/>
      <c r="EI34" s="90"/>
      <c r="EJ34" s="90"/>
      <c r="EK34" s="90"/>
      <c r="EL34" s="90"/>
      <c r="EM34" s="91"/>
      <c r="FO34" s="95" t="s">
        <v>32</v>
      </c>
      <c r="FP34" s="9"/>
      <c r="FQ34" s="9"/>
      <c r="FR34" s="9"/>
      <c r="FS34" s="9"/>
      <c r="FT34" s="10"/>
      <c r="FU34" s="57"/>
      <c r="FV34" s="55"/>
      <c r="FW34" s="57">
        <v>0.0</v>
      </c>
      <c r="FX34" s="55"/>
      <c r="FY34" s="57">
        <v>0.0</v>
      </c>
      <c r="FZ34" s="55"/>
      <c r="GA34" s="57">
        <v>0.0</v>
      </c>
      <c r="GB34" s="55"/>
      <c r="GC34" s="57">
        <v>0.0</v>
      </c>
      <c r="GD34" s="55"/>
      <c r="GE34" s="57">
        <v>0.0</v>
      </c>
      <c r="GF34" s="55"/>
      <c r="GG34" s="57">
        <v>0.0</v>
      </c>
      <c r="GH34" s="58"/>
      <c r="GI34" s="43">
        <f t="shared" si="1"/>
        <v>0</v>
      </c>
      <c r="GJ34" s="13"/>
      <c r="GL34" s="2"/>
    </row>
    <row r="35" ht="15.75" customHeight="1">
      <c r="A35" s="2"/>
      <c r="C35" s="59"/>
      <c r="F35" s="89"/>
      <c r="G35" s="90"/>
      <c r="H35" s="90"/>
      <c r="I35" s="90"/>
      <c r="J35" s="90"/>
      <c r="K35" s="90"/>
      <c r="L35" s="90"/>
      <c r="M35" s="92"/>
      <c r="N35" s="93"/>
      <c r="O35" s="91"/>
      <c r="R35" s="89"/>
      <c r="S35" s="90"/>
      <c r="T35" s="90"/>
      <c r="U35" s="90"/>
      <c r="V35" s="90"/>
      <c r="W35" s="90"/>
      <c r="X35" s="90"/>
      <c r="Y35" s="92"/>
      <c r="Z35" s="93"/>
      <c r="AA35" s="91"/>
      <c r="AB35" s="96"/>
      <c r="AC35" s="89"/>
      <c r="AD35" s="90"/>
      <c r="AE35" s="90"/>
      <c r="AF35" s="90"/>
      <c r="AG35" s="90"/>
      <c r="AH35" s="91"/>
      <c r="AW35" s="59"/>
      <c r="BJ35" s="59"/>
      <c r="CJ35" s="80"/>
      <c r="CK35" s="81"/>
      <c r="CL35" s="81"/>
      <c r="CM35" s="81"/>
      <c r="CN35" s="81"/>
      <c r="CO35" s="81"/>
      <c r="CP35" s="81"/>
      <c r="CQ35" s="82"/>
      <c r="CR35" s="83"/>
      <c r="CS35" s="84"/>
      <c r="CT35" s="97"/>
      <c r="CU35" s="59"/>
      <c r="CV35" s="59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FO35" s="98" t="s">
        <v>33</v>
      </c>
      <c r="FP35" s="9"/>
      <c r="FQ35" s="9"/>
      <c r="FR35" s="9"/>
      <c r="FS35" s="9"/>
      <c r="FT35" s="10"/>
      <c r="FU35" s="57">
        <v>0.0</v>
      </c>
      <c r="FV35" s="55"/>
      <c r="FW35" s="57">
        <v>0.0</v>
      </c>
      <c r="FX35" s="55"/>
      <c r="FY35" s="57">
        <v>0.0</v>
      </c>
      <c r="FZ35" s="55"/>
      <c r="GA35" s="57">
        <v>0.0</v>
      </c>
      <c r="GB35" s="55"/>
      <c r="GC35" s="57">
        <v>0.0</v>
      </c>
      <c r="GD35" s="55"/>
      <c r="GE35" s="57">
        <v>0.0</v>
      </c>
      <c r="GF35" s="55"/>
      <c r="GG35" s="57">
        <v>0.0</v>
      </c>
      <c r="GH35" s="58"/>
      <c r="GI35" s="43">
        <f t="shared" si="1"/>
        <v>0</v>
      </c>
      <c r="GJ35" s="13"/>
      <c r="GL35" s="2"/>
    </row>
    <row r="36" ht="15.75" customHeight="1">
      <c r="A36" s="2"/>
      <c r="C36" s="59"/>
      <c r="AW36" s="59"/>
      <c r="AY36" s="14" t="s">
        <v>3</v>
      </c>
      <c r="AZ36" s="9"/>
      <c r="BA36" s="9"/>
      <c r="BB36" s="9"/>
      <c r="BC36" s="9"/>
      <c r="BD36" s="10"/>
      <c r="BE36" s="15">
        <v>8.0</v>
      </c>
      <c r="BF36" s="10"/>
      <c r="BG36" s="16" t="s">
        <v>2</v>
      </c>
      <c r="BH36" s="13"/>
      <c r="BJ36" s="59"/>
      <c r="BL36" s="14" t="s">
        <v>3</v>
      </c>
      <c r="BM36" s="9"/>
      <c r="BN36" s="9"/>
      <c r="BO36" s="9"/>
      <c r="BP36" s="9"/>
      <c r="BQ36" s="10"/>
      <c r="BR36" s="15">
        <v>30.0</v>
      </c>
      <c r="BS36" s="10"/>
      <c r="BT36" s="16" t="s">
        <v>2</v>
      </c>
      <c r="BU36" s="13"/>
      <c r="BX36" s="99" t="s">
        <v>34</v>
      </c>
      <c r="BY36" s="9"/>
      <c r="BZ36" s="9"/>
      <c r="CA36" s="9"/>
      <c r="CB36" s="9"/>
      <c r="CC36" s="10"/>
      <c r="CD36" s="100">
        <v>30.0</v>
      </c>
      <c r="CE36" s="10"/>
      <c r="CF36" s="101" t="s">
        <v>2</v>
      </c>
      <c r="CG36" s="13"/>
      <c r="CJ36" s="102" t="s">
        <v>35</v>
      </c>
      <c r="CK36" s="103"/>
      <c r="CL36" s="103"/>
      <c r="CM36" s="103"/>
      <c r="CN36" s="103"/>
      <c r="CO36" s="103"/>
      <c r="CP36" s="103"/>
      <c r="CQ36" s="104"/>
      <c r="CR36" s="105">
        <v>500.0</v>
      </c>
      <c r="CS36" s="106"/>
      <c r="CU36" s="59"/>
      <c r="CV36" s="59"/>
      <c r="CW36" s="59"/>
      <c r="DX36" s="107"/>
      <c r="FO36" s="108" t="s">
        <v>36</v>
      </c>
      <c r="FP36" s="9"/>
      <c r="FQ36" s="9"/>
      <c r="FR36" s="9"/>
      <c r="FS36" s="9"/>
      <c r="FT36" s="10"/>
      <c r="FU36" s="57">
        <v>0.0</v>
      </c>
      <c r="FV36" s="55"/>
      <c r="FW36" s="57">
        <v>0.0</v>
      </c>
      <c r="FX36" s="55"/>
      <c r="FY36" s="57">
        <v>0.0</v>
      </c>
      <c r="FZ36" s="55"/>
      <c r="GA36" s="57"/>
      <c r="GB36" s="55"/>
      <c r="GC36" s="57">
        <v>0.0</v>
      </c>
      <c r="GD36" s="55"/>
      <c r="GE36" s="57">
        <v>0.0</v>
      </c>
      <c r="GF36" s="55"/>
      <c r="GG36" s="57">
        <v>0.0</v>
      </c>
      <c r="GH36" s="58"/>
      <c r="GI36" s="43">
        <f t="shared" si="1"/>
        <v>0</v>
      </c>
      <c r="GJ36" s="13"/>
      <c r="GL36" s="2"/>
    </row>
    <row r="37" ht="15.75" customHeight="1">
      <c r="A37" s="2"/>
      <c r="C37" s="59"/>
      <c r="F37" s="109" t="s">
        <v>37</v>
      </c>
      <c r="G37" s="9"/>
      <c r="H37" s="9"/>
      <c r="I37" s="9"/>
      <c r="J37" s="9"/>
      <c r="K37" s="10"/>
      <c r="L37" s="110"/>
      <c r="M37" s="10"/>
      <c r="N37" s="111"/>
      <c r="O37" s="13"/>
      <c r="Q37" s="112" t="s">
        <v>38</v>
      </c>
      <c r="R37" s="9"/>
      <c r="S37" s="9"/>
      <c r="T37" s="9"/>
      <c r="U37" s="9"/>
      <c r="V37" s="10"/>
      <c r="W37" s="113">
        <v>1.0</v>
      </c>
      <c r="X37" s="10"/>
      <c r="Y37" s="114" t="s">
        <v>2</v>
      </c>
      <c r="Z37" s="13"/>
      <c r="AW37" s="59"/>
      <c r="AY37" s="32" t="s">
        <v>14</v>
      </c>
      <c r="AZ37" s="9"/>
      <c r="BA37" s="9"/>
      <c r="BB37" s="9"/>
      <c r="BC37" s="9"/>
      <c r="BD37" s="10"/>
      <c r="BE37" s="33" t="str">
        <f>BD40*BE36 &amp; " EU"</f>
        <v>480 EU</v>
      </c>
      <c r="BF37" s="9"/>
      <c r="BG37" s="9"/>
      <c r="BH37" s="13"/>
      <c r="BJ37" s="59"/>
      <c r="BL37" s="32" t="s">
        <v>14</v>
      </c>
      <c r="BM37" s="9"/>
      <c r="BN37" s="9"/>
      <c r="BO37" s="9"/>
      <c r="BP37" s="9"/>
      <c r="BQ37" s="10"/>
      <c r="BR37" s="33" t="str">
        <f>BQ42*BR36 &amp; " EU"</f>
        <v>1800 EU</v>
      </c>
      <c r="BS37" s="9"/>
      <c r="BT37" s="9"/>
      <c r="BU37" s="13"/>
      <c r="BX37" s="32" t="s">
        <v>14</v>
      </c>
      <c r="BY37" s="9"/>
      <c r="BZ37" s="9"/>
      <c r="CA37" s="9"/>
      <c r="CB37" s="9"/>
      <c r="CC37" s="10"/>
      <c r="CD37" s="33" t="str">
        <f>CC40*CD36 &amp; " EU"</f>
        <v>900 EU</v>
      </c>
      <c r="CE37" s="9"/>
      <c r="CF37" s="9"/>
      <c r="CG37" s="13"/>
      <c r="CH37" s="60"/>
      <c r="CI37" s="96"/>
      <c r="CJ37" s="89"/>
      <c r="CK37" s="90"/>
      <c r="CL37" s="90"/>
      <c r="CM37" s="90"/>
      <c r="CN37" s="90"/>
      <c r="CO37" s="90"/>
      <c r="CP37" s="90"/>
      <c r="CQ37" s="92"/>
      <c r="CR37" s="93"/>
      <c r="CS37" s="91"/>
      <c r="CU37" s="59"/>
      <c r="CV37" s="59"/>
      <c r="CW37" s="59"/>
      <c r="CY37" s="14" t="s">
        <v>3</v>
      </c>
      <c r="CZ37" s="9"/>
      <c r="DA37" s="9"/>
      <c r="DB37" s="9"/>
      <c r="DC37" s="9"/>
      <c r="DD37" s="10"/>
      <c r="DE37" s="15">
        <v>30.0</v>
      </c>
      <c r="DF37" s="10"/>
      <c r="DG37" s="16" t="s">
        <v>2</v>
      </c>
      <c r="DH37" s="13"/>
      <c r="DX37" s="59"/>
      <c r="FO37" s="115" t="s">
        <v>39</v>
      </c>
      <c r="FP37" s="9"/>
      <c r="FQ37" s="9"/>
      <c r="FR37" s="9"/>
      <c r="FS37" s="9"/>
      <c r="FT37" s="10"/>
      <c r="FU37" s="57"/>
      <c r="FV37" s="55"/>
      <c r="FW37" s="57">
        <v>0.0</v>
      </c>
      <c r="FX37" s="55"/>
      <c r="FY37" s="57">
        <v>0.0</v>
      </c>
      <c r="FZ37" s="55"/>
      <c r="GA37" s="57">
        <v>0.0</v>
      </c>
      <c r="GB37" s="55"/>
      <c r="GC37" s="57">
        <v>0.0</v>
      </c>
      <c r="GD37" s="55"/>
      <c r="GE37" s="57">
        <v>0.0</v>
      </c>
      <c r="GF37" s="55"/>
      <c r="GG37" s="57">
        <v>0.0</v>
      </c>
      <c r="GH37" s="58"/>
      <c r="GI37" s="43">
        <f t="shared" si="1"/>
        <v>0</v>
      </c>
      <c r="GJ37" s="13"/>
      <c r="GL37" s="2"/>
    </row>
    <row r="38" ht="15.75" customHeight="1">
      <c r="A38" s="2"/>
      <c r="C38" s="59"/>
      <c r="F38" s="32" t="s">
        <v>20</v>
      </c>
      <c r="G38" s="9"/>
      <c r="H38" s="9"/>
      <c r="I38" s="10"/>
      <c r="J38" s="61"/>
      <c r="K38" s="62"/>
      <c r="L38" s="9"/>
      <c r="M38" s="10"/>
      <c r="N38" s="63"/>
      <c r="O38" s="13"/>
      <c r="Q38" s="32" t="s">
        <v>14</v>
      </c>
      <c r="R38" s="9"/>
      <c r="S38" s="9"/>
      <c r="T38" s="9"/>
      <c r="U38" s="9"/>
      <c r="V38" s="10"/>
      <c r="W38" s="33" t="str">
        <f>V43*W37 &amp; " EU"</f>
        <v>16 EU</v>
      </c>
      <c r="X38" s="9"/>
      <c r="Y38" s="9"/>
      <c r="Z38" s="13"/>
      <c r="AW38" s="59"/>
      <c r="AY38" s="116" t="s">
        <v>40</v>
      </c>
      <c r="AZ38" s="74"/>
      <c r="BA38" s="74"/>
      <c r="BB38" s="74"/>
      <c r="BC38" s="74"/>
      <c r="BD38" s="74"/>
      <c r="BE38" s="74"/>
      <c r="BF38" s="78"/>
      <c r="BG38" s="117">
        <v>1.0</v>
      </c>
      <c r="BH38" s="76"/>
      <c r="BJ38" s="59"/>
      <c r="BL38" s="116" t="s">
        <v>41</v>
      </c>
      <c r="BM38" s="74"/>
      <c r="BN38" s="74"/>
      <c r="BO38" s="74"/>
      <c r="BP38" s="74"/>
      <c r="BQ38" s="74"/>
      <c r="BR38" s="74"/>
      <c r="BS38" s="78"/>
      <c r="BT38" s="117">
        <v>750.0</v>
      </c>
      <c r="BU38" s="76"/>
      <c r="BX38" s="116" t="s">
        <v>35</v>
      </c>
      <c r="BY38" s="74"/>
      <c r="BZ38" s="74"/>
      <c r="CA38" s="74"/>
      <c r="CB38" s="74"/>
      <c r="CC38" s="74"/>
      <c r="CD38" s="74"/>
      <c r="CE38" s="78"/>
      <c r="CF38" s="117">
        <v>50.0</v>
      </c>
      <c r="CG38" s="76"/>
      <c r="CH38" s="65"/>
      <c r="CU38" s="59"/>
      <c r="CV38" s="59"/>
      <c r="CW38" s="59"/>
      <c r="CY38" s="32" t="s">
        <v>14</v>
      </c>
      <c r="CZ38" s="9"/>
      <c r="DA38" s="9"/>
      <c r="DB38" s="9"/>
      <c r="DC38" s="9"/>
      <c r="DD38" s="10"/>
      <c r="DE38" s="33" t="str">
        <f>DD43*DE37 &amp; " EU"</f>
        <v>24000 EU</v>
      </c>
      <c r="DF38" s="9"/>
      <c r="DG38" s="9"/>
      <c r="DH38" s="13"/>
      <c r="DX38" s="59"/>
      <c r="FO38" s="118" t="s">
        <v>42</v>
      </c>
      <c r="FP38" s="9"/>
      <c r="FQ38" s="9"/>
      <c r="FR38" s="9"/>
      <c r="FS38" s="9"/>
      <c r="FT38" s="10"/>
      <c r="FU38" s="54">
        <v>3.0</v>
      </c>
      <c r="FV38" s="55"/>
      <c r="FW38" s="57">
        <v>0.0</v>
      </c>
      <c r="FX38" s="55"/>
      <c r="FY38" s="57">
        <v>0.0</v>
      </c>
      <c r="FZ38" s="55"/>
      <c r="GA38" s="57">
        <v>0.0</v>
      </c>
      <c r="GB38" s="55"/>
      <c r="GC38" s="57">
        <v>0.0</v>
      </c>
      <c r="GD38" s="55"/>
      <c r="GE38" s="57">
        <v>0.0</v>
      </c>
      <c r="GF38" s="55"/>
      <c r="GG38" s="57">
        <v>0.0</v>
      </c>
      <c r="GH38" s="58"/>
      <c r="GI38" s="43">
        <f t="shared" si="1"/>
        <v>3</v>
      </c>
      <c r="GJ38" s="13"/>
      <c r="GL38" s="2"/>
    </row>
    <row r="39" ht="15.75" customHeight="1">
      <c r="A39" s="2"/>
      <c r="C39" s="59"/>
      <c r="F39" s="77" t="s">
        <v>43</v>
      </c>
      <c r="G39" s="74"/>
      <c r="H39" s="74"/>
      <c r="I39" s="74"/>
      <c r="J39" s="74"/>
      <c r="K39" s="74"/>
      <c r="L39" s="74"/>
      <c r="M39" s="78"/>
      <c r="N39" s="79">
        <v>40.0</v>
      </c>
      <c r="O39" s="76"/>
      <c r="Q39" s="116" t="s">
        <v>43</v>
      </c>
      <c r="R39" s="74"/>
      <c r="S39" s="74"/>
      <c r="T39" s="74"/>
      <c r="U39" s="74"/>
      <c r="V39" s="74"/>
      <c r="W39" s="74"/>
      <c r="X39" s="78"/>
      <c r="Y39" s="117">
        <v>1000.0</v>
      </c>
      <c r="Z39" s="76"/>
      <c r="AC39" s="119" t="s">
        <v>44</v>
      </c>
      <c r="AD39" s="9"/>
      <c r="AE39" s="9"/>
      <c r="AF39" s="9"/>
      <c r="AG39" s="9"/>
      <c r="AH39" s="10"/>
      <c r="AI39" s="120">
        <v>30.0</v>
      </c>
      <c r="AJ39" s="10"/>
      <c r="AK39" s="121"/>
      <c r="AL39" s="121"/>
      <c r="AM39" s="121"/>
      <c r="AN39" s="121"/>
      <c r="AO39" s="121" t="s">
        <v>2</v>
      </c>
      <c r="AP39" s="13"/>
      <c r="AW39" s="59"/>
      <c r="AY39" s="89"/>
      <c r="AZ39" s="90"/>
      <c r="BA39" s="90"/>
      <c r="BB39" s="90"/>
      <c r="BC39" s="90"/>
      <c r="BD39" s="90"/>
      <c r="BE39" s="90"/>
      <c r="BF39" s="92"/>
      <c r="BG39" s="93"/>
      <c r="BH39" s="91"/>
      <c r="BI39" s="96"/>
      <c r="BJ39" s="59"/>
      <c r="BL39" s="80"/>
      <c r="BM39" s="81"/>
      <c r="BN39" s="81"/>
      <c r="BO39" s="81"/>
      <c r="BP39" s="81"/>
      <c r="BQ39" s="81"/>
      <c r="BR39" s="81"/>
      <c r="BS39" s="82"/>
      <c r="BT39" s="83"/>
      <c r="BU39" s="84"/>
      <c r="BV39" s="96"/>
      <c r="BX39" s="89"/>
      <c r="BY39" s="90"/>
      <c r="BZ39" s="90"/>
      <c r="CA39" s="90"/>
      <c r="CB39" s="90"/>
      <c r="CC39" s="90"/>
      <c r="CD39" s="90"/>
      <c r="CE39" s="92"/>
      <c r="CF39" s="93"/>
      <c r="CG39" s="91"/>
      <c r="CH39" s="97"/>
      <c r="CJ39" s="14" t="s">
        <v>3</v>
      </c>
      <c r="CK39" s="9"/>
      <c r="CL39" s="9"/>
      <c r="CM39" s="9"/>
      <c r="CN39" s="9"/>
      <c r="CO39" s="10"/>
      <c r="CP39" s="15">
        <v>30.0</v>
      </c>
      <c r="CQ39" s="10"/>
      <c r="CR39" s="16" t="s">
        <v>2</v>
      </c>
      <c r="CS39" s="13"/>
      <c r="CU39" s="59"/>
      <c r="CV39" s="59"/>
      <c r="CW39" s="59"/>
      <c r="CX39" s="85"/>
      <c r="CY39" s="116" t="s">
        <v>45</v>
      </c>
      <c r="CZ39" s="74"/>
      <c r="DA39" s="74"/>
      <c r="DB39" s="74"/>
      <c r="DC39" s="74"/>
      <c r="DD39" s="74"/>
      <c r="DE39" s="74"/>
      <c r="DF39" s="78"/>
      <c r="DG39" s="117">
        <v>3.0</v>
      </c>
      <c r="DH39" s="76"/>
      <c r="DN39" s="14" t="s">
        <v>3</v>
      </c>
      <c r="DO39" s="9"/>
      <c r="DP39" s="9"/>
      <c r="DQ39" s="9"/>
      <c r="DR39" s="9"/>
      <c r="DS39" s="10"/>
      <c r="DT39" s="15">
        <v>8.0</v>
      </c>
      <c r="DU39" s="10"/>
      <c r="DV39" s="16" t="s">
        <v>2</v>
      </c>
      <c r="DW39" s="13"/>
      <c r="DX39" s="59"/>
      <c r="FO39" s="122" t="s">
        <v>46</v>
      </c>
      <c r="FP39" s="9"/>
      <c r="FQ39" s="9"/>
      <c r="FR39" s="9"/>
      <c r="FS39" s="9"/>
      <c r="FT39" s="10"/>
      <c r="FU39" s="57">
        <v>0.0</v>
      </c>
      <c r="FV39" s="55"/>
      <c r="FW39" s="57">
        <v>0.0</v>
      </c>
      <c r="FX39" s="55"/>
      <c r="FY39" s="57"/>
      <c r="FZ39" s="55"/>
      <c r="GA39" s="57">
        <v>0.0</v>
      </c>
      <c r="GB39" s="55"/>
      <c r="GC39" s="57">
        <v>0.0</v>
      </c>
      <c r="GD39" s="55"/>
      <c r="GE39" s="57">
        <v>0.0</v>
      </c>
      <c r="GF39" s="55"/>
      <c r="GG39" s="57">
        <v>0.0</v>
      </c>
      <c r="GH39" s="58"/>
      <c r="GI39" s="43">
        <f t="shared" si="1"/>
        <v>0</v>
      </c>
      <c r="GJ39" s="13"/>
      <c r="GL39" s="2"/>
    </row>
    <row r="40" ht="15.75" customHeight="1">
      <c r="A40" s="2"/>
      <c r="C40" s="59"/>
      <c r="F40" s="89"/>
      <c r="G40" s="90"/>
      <c r="H40" s="90"/>
      <c r="I40" s="90"/>
      <c r="J40" s="90"/>
      <c r="K40" s="90"/>
      <c r="L40" s="90"/>
      <c r="M40" s="92"/>
      <c r="N40" s="93"/>
      <c r="O40" s="91"/>
      <c r="P40" s="107"/>
      <c r="Q40" s="80"/>
      <c r="R40" s="81"/>
      <c r="S40" s="81"/>
      <c r="T40" s="81"/>
      <c r="U40" s="81"/>
      <c r="V40" s="81"/>
      <c r="W40" s="81"/>
      <c r="X40" s="82"/>
      <c r="Y40" s="83"/>
      <c r="Z40" s="84"/>
      <c r="AC40" s="32" t="s">
        <v>14</v>
      </c>
      <c r="AD40" s="9"/>
      <c r="AE40" s="9"/>
      <c r="AF40" s="9"/>
      <c r="AG40" s="9"/>
      <c r="AH40" s="10"/>
      <c r="AI40" s="33" t="str">
        <f>AH45*AI39 &amp; " EU"</f>
        <v>60000 EU</v>
      </c>
      <c r="AJ40" s="9"/>
      <c r="AK40" s="9"/>
      <c r="AL40" s="9"/>
      <c r="AM40" s="9"/>
      <c r="AN40" s="9"/>
      <c r="AO40" s="9"/>
      <c r="AP40" s="13"/>
      <c r="AW40" s="59"/>
      <c r="AY40" s="32" t="s">
        <v>20</v>
      </c>
      <c r="AZ40" s="9"/>
      <c r="BA40" s="9"/>
      <c r="BB40" s="10"/>
      <c r="BC40" s="71"/>
      <c r="BD40" s="62">
        <v>60.0</v>
      </c>
      <c r="BE40" s="9"/>
      <c r="BF40" s="10"/>
      <c r="BG40" s="63" t="s">
        <v>21</v>
      </c>
      <c r="BH40" s="13"/>
      <c r="BI40" s="60"/>
      <c r="BJ40" s="59"/>
      <c r="BK40" s="85"/>
      <c r="BL40" s="123" t="s">
        <v>47</v>
      </c>
      <c r="BM40" s="103"/>
      <c r="BN40" s="103"/>
      <c r="BO40" s="103"/>
      <c r="BP40" s="103"/>
      <c r="BQ40" s="103"/>
      <c r="BR40" s="103"/>
      <c r="BS40" s="104"/>
      <c r="BT40" s="124">
        <v>1.0</v>
      </c>
      <c r="BU40" s="106"/>
      <c r="BV40" s="60"/>
      <c r="BX40" s="32" t="s">
        <v>20</v>
      </c>
      <c r="BY40" s="9"/>
      <c r="BZ40" s="9"/>
      <c r="CA40" s="10"/>
      <c r="CB40" s="71">
        <v>1.0</v>
      </c>
      <c r="CC40" s="62">
        <v>30.0</v>
      </c>
      <c r="CD40" s="9"/>
      <c r="CE40" s="10"/>
      <c r="CF40" s="63" t="s">
        <v>21</v>
      </c>
      <c r="CG40" s="13"/>
      <c r="CJ40" s="32" t="s">
        <v>14</v>
      </c>
      <c r="CK40" s="9"/>
      <c r="CL40" s="9"/>
      <c r="CM40" s="9"/>
      <c r="CN40" s="9"/>
      <c r="CO40" s="10"/>
      <c r="CP40" s="33" t="str">
        <f>CO43*CP39 &amp; " EU"</f>
        <v>24000 EU</v>
      </c>
      <c r="CQ40" s="9"/>
      <c r="CR40" s="9"/>
      <c r="CS40" s="13"/>
      <c r="CU40" s="59"/>
      <c r="CV40" s="59"/>
      <c r="CY40" s="80"/>
      <c r="CZ40" s="81"/>
      <c r="DA40" s="81"/>
      <c r="DB40" s="81"/>
      <c r="DC40" s="81"/>
      <c r="DD40" s="81"/>
      <c r="DE40" s="81"/>
      <c r="DF40" s="82"/>
      <c r="DG40" s="83"/>
      <c r="DH40" s="84"/>
      <c r="DN40" s="32" t="s">
        <v>14</v>
      </c>
      <c r="DO40" s="9"/>
      <c r="DP40" s="9"/>
      <c r="DQ40" s="9"/>
      <c r="DR40" s="9"/>
      <c r="DS40" s="10"/>
      <c r="DT40" s="33" t="str">
        <f>DS45*DT39 &amp; " EU"</f>
        <v>480 EU</v>
      </c>
      <c r="DU40" s="9"/>
      <c r="DV40" s="9"/>
      <c r="DW40" s="13"/>
      <c r="DX40" s="59"/>
      <c r="FO40" s="119" t="s">
        <v>44</v>
      </c>
      <c r="FP40" s="9"/>
      <c r="FQ40" s="9"/>
      <c r="FR40" s="9"/>
      <c r="FS40" s="9"/>
      <c r="FT40" s="10"/>
      <c r="FU40" s="56">
        <v>2.0</v>
      </c>
      <c r="FV40" s="55"/>
      <c r="FW40" s="57">
        <v>0.0</v>
      </c>
      <c r="FX40" s="55"/>
      <c r="FY40" s="57">
        <v>0.0</v>
      </c>
      <c r="FZ40" s="55"/>
      <c r="GA40" s="57">
        <v>0.0</v>
      </c>
      <c r="GB40" s="55"/>
      <c r="GC40" s="57">
        <v>0.0</v>
      </c>
      <c r="GD40" s="55"/>
      <c r="GE40" s="57">
        <v>0.0</v>
      </c>
      <c r="GF40" s="55"/>
      <c r="GG40" s="57">
        <v>0.0</v>
      </c>
      <c r="GH40" s="58"/>
      <c r="GI40" s="43">
        <f t="shared" si="1"/>
        <v>2</v>
      </c>
      <c r="GJ40" s="13"/>
      <c r="GL40" s="2"/>
    </row>
    <row r="41" ht="15.75" customHeight="1">
      <c r="A41" s="2"/>
      <c r="C41" s="59"/>
      <c r="P41" s="85"/>
      <c r="Q41" s="123" t="s">
        <v>47</v>
      </c>
      <c r="R41" s="103"/>
      <c r="S41" s="103"/>
      <c r="T41" s="103"/>
      <c r="U41" s="103"/>
      <c r="V41" s="103"/>
      <c r="W41" s="103"/>
      <c r="X41" s="104"/>
      <c r="Y41" s="124">
        <v>1.0</v>
      </c>
      <c r="Z41" s="106"/>
      <c r="AC41" s="116" t="s">
        <v>48</v>
      </c>
      <c r="AD41" s="74"/>
      <c r="AE41" s="74"/>
      <c r="AF41" s="74"/>
      <c r="AG41" s="74"/>
      <c r="AH41" s="74"/>
      <c r="AI41" s="74"/>
      <c r="AJ41" s="78"/>
      <c r="AK41" s="125"/>
      <c r="AL41" s="125"/>
      <c r="AM41" s="125"/>
      <c r="AN41" s="125"/>
      <c r="AO41" s="117">
        <v>1.0</v>
      </c>
      <c r="AP41" s="76"/>
      <c r="AW41" s="59"/>
      <c r="AX41" s="65"/>
      <c r="AY41" s="66" t="s">
        <v>47</v>
      </c>
      <c r="AZ41" s="67"/>
      <c r="BA41" s="67"/>
      <c r="BB41" s="67"/>
      <c r="BC41" s="67"/>
      <c r="BD41" s="67"/>
      <c r="BE41" s="67"/>
      <c r="BF41" s="68"/>
      <c r="BG41" s="69">
        <v>1.0</v>
      </c>
      <c r="BH41" s="70"/>
      <c r="BI41" s="60"/>
      <c r="BL41" s="89"/>
      <c r="BM41" s="90"/>
      <c r="BN41" s="90"/>
      <c r="BO41" s="90"/>
      <c r="BP41" s="90"/>
      <c r="BQ41" s="90"/>
      <c r="BR41" s="90"/>
      <c r="BS41" s="92"/>
      <c r="BT41" s="93"/>
      <c r="BU41" s="91"/>
      <c r="BV41" s="60"/>
      <c r="BX41" s="77" t="s">
        <v>41</v>
      </c>
      <c r="BY41" s="74"/>
      <c r="BZ41" s="74"/>
      <c r="CA41" s="74"/>
      <c r="CB41" s="74"/>
      <c r="CC41" s="74"/>
      <c r="CD41" s="74"/>
      <c r="CE41" s="78"/>
      <c r="CF41" s="79">
        <v>75.0</v>
      </c>
      <c r="CG41" s="76"/>
      <c r="CJ41" s="116" t="s">
        <v>19</v>
      </c>
      <c r="CK41" s="74"/>
      <c r="CL41" s="74"/>
      <c r="CM41" s="74"/>
      <c r="CN41" s="74"/>
      <c r="CO41" s="74"/>
      <c r="CP41" s="74"/>
      <c r="CQ41" s="78"/>
      <c r="CR41" s="117">
        <v>1.0</v>
      </c>
      <c r="CS41" s="76"/>
      <c r="CU41" s="59"/>
      <c r="CV41" s="59"/>
      <c r="CY41" s="123" t="s">
        <v>49</v>
      </c>
      <c r="CZ41" s="103"/>
      <c r="DA41" s="103"/>
      <c r="DB41" s="103"/>
      <c r="DC41" s="103"/>
      <c r="DD41" s="103"/>
      <c r="DE41" s="103"/>
      <c r="DF41" s="104"/>
      <c r="DG41" s="124">
        <v>1000.0</v>
      </c>
      <c r="DH41" s="106"/>
      <c r="DK41" s="53"/>
      <c r="DL41" s="53"/>
      <c r="DM41" s="85"/>
      <c r="DN41" s="116" t="s">
        <v>50</v>
      </c>
      <c r="DO41" s="74"/>
      <c r="DP41" s="74"/>
      <c r="DQ41" s="74"/>
      <c r="DR41" s="74"/>
      <c r="DS41" s="74"/>
      <c r="DT41" s="74"/>
      <c r="DU41" s="78"/>
      <c r="DV41" s="117">
        <v>1.0</v>
      </c>
      <c r="DW41" s="76"/>
      <c r="DX41" s="59"/>
      <c r="FO41" s="126" t="s">
        <v>51</v>
      </c>
      <c r="FP41" s="9"/>
      <c r="FQ41" s="9"/>
      <c r="FR41" s="9"/>
      <c r="FS41" s="9"/>
      <c r="FT41" s="10"/>
      <c r="FU41" s="57"/>
      <c r="FV41" s="55"/>
      <c r="FW41" s="57">
        <v>0.0</v>
      </c>
      <c r="FX41" s="55"/>
      <c r="FY41" s="57">
        <v>0.0</v>
      </c>
      <c r="FZ41" s="55"/>
      <c r="GA41" s="57">
        <v>0.0</v>
      </c>
      <c r="GB41" s="55"/>
      <c r="GC41" s="57">
        <v>0.0</v>
      </c>
      <c r="GD41" s="55"/>
      <c r="GE41" s="57">
        <v>0.0</v>
      </c>
      <c r="GF41" s="55"/>
      <c r="GG41" s="57">
        <v>0.0</v>
      </c>
      <c r="GH41" s="58"/>
      <c r="GI41" s="43">
        <f t="shared" si="1"/>
        <v>0</v>
      </c>
      <c r="GJ41" s="13"/>
      <c r="GL41" s="2"/>
    </row>
    <row r="42" ht="15.75" customHeight="1">
      <c r="A42" s="2"/>
      <c r="C42" s="59"/>
      <c r="O42" s="59"/>
      <c r="Q42" s="89"/>
      <c r="R42" s="90"/>
      <c r="S42" s="90"/>
      <c r="T42" s="90"/>
      <c r="U42" s="90"/>
      <c r="V42" s="90"/>
      <c r="W42" s="90"/>
      <c r="X42" s="92"/>
      <c r="Y42" s="93"/>
      <c r="Z42" s="91"/>
      <c r="AA42" s="60"/>
      <c r="AB42" s="107"/>
      <c r="AC42" s="80"/>
      <c r="AD42" s="81"/>
      <c r="AE42" s="81"/>
      <c r="AF42" s="81"/>
      <c r="AG42" s="81"/>
      <c r="AH42" s="81"/>
      <c r="AI42" s="81"/>
      <c r="AJ42" s="82"/>
      <c r="AK42" s="125"/>
      <c r="AL42" s="125"/>
      <c r="AM42" s="125"/>
      <c r="AN42" s="125"/>
      <c r="AO42" s="83"/>
      <c r="AP42" s="84"/>
      <c r="AY42" s="80"/>
      <c r="AZ42" s="81"/>
      <c r="BA42" s="81"/>
      <c r="BB42" s="81"/>
      <c r="BC42" s="81"/>
      <c r="BD42" s="81"/>
      <c r="BE42" s="81"/>
      <c r="BF42" s="82"/>
      <c r="BG42" s="83"/>
      <c r="BH42" s="84"/>
      <c r="BI42" s="60"/>
      <c r="BL42" s="32" t="s">
        <v>20</v>
      </c>
      <c r="BM42" s="9"/>
      <c r="BN42" s="9"/>
      <c r="BO42" s="10"/>
      <c r="BP42" s="71"/>
      <c r="BQ42" s="62">
        <v>60.0</v>
      </c>
      <c r="BR42" s="9"/>
      <c r="BS42" s="10"/>
      <c r="BT42" s="63" t="s">
        <v>21</v>
      </c>
      <c r="BU42" s="13"/>
      <c r="BW42" s="107"/>
      <c r="BX42" s="89"/>
      <c r="BY42" s="90"/>
      <c r="BZ42" s="90"/>
      <c r="CA42" s="90"/>
      <c r="CB42" s="90"/>
      <c r="CC42" s="90"/>
      <c r="CD42" s="90"/>
      <c r="CE42" s="92"/>
      <c r="CF42" s="93"/>
      <c r="CG42" s="91"/>
      <c r="CH42" s="59"/>
      <c r="CI42" s="96"/>
      <c r="CJ42" s="89"/>
      <c r="CK42" s="90"/>
      <c r="CL42" s="90"/>
      <c r="CM42" s="90"/>
      <c r="CN42" s="90"/>
      <c r="CO42" s="90"/>
      <c r="CP42" s="90"/>
      <c r="CQ42" s="92"/>
      <c r="CR42" s="93"/>
      <c r="CS42" s="91"/>
      <c r="CU42" s="59"/>
      <c r="CV42" s="59"/>
      <c r="CW42" s="59"/>
      <c r="CX42" s="96"/>
      <c r="CY42" s="89"/>
      <c r="CZ42" s="90"/>
      <c r="DA42" s="90"/>
      <c r="DB42" s="90"/>
      <c r="DC42" s="90"/>
      <c r="DD42" s="90"/>
      <c r="DE42" s="90"/>
      <c r="DF42" s="92"/>
      <c r="DG42" s="93"/>
      <c r="DH42" s="91"/>
      <c r="DJ42" s="59"/>
      <c r="DN42" s="80"/>
      <c r="DO42" s="81"/>
      <c r="DP42" s="81"/>
      <c r="DQ42" s="81"/>
      <c r="DR42" s="81"/>
      <c r="DS42" s="81"/>
      <c r="DT42" s="81"/>
      <c r="DU42" s="82"/>
      <c r="DV42" s="83"/>
      <c r="DW42" s="84"/>
      <c r="DX42" s="59"/>
      <c r="FO42" s="127" t="s">
        <v>52</v>
      </c>
      <c r="FP42" s="9"/>
      <c r="FQ42" s="9"/>
      <c r="FR42" s="9"/>
      <c r="FS42" s="9"/>
      <c r="FT42" s="10"/>
      <c r="FU42" s="54">
        <v>8.0</v>
      </c>
      <c r="FV42" s="55"/>
      <c r="FW42" s="57">
        <v>0.0</v>
      </c>
      <c r="FX42" s="55"/>
      <c r="FY42" s="57">
        <v>0.0</v>
      </c>
      <c r="FZ42" s="55"/>
      <c r="GA42" s="57">
        <v>0.0</v>
      </c>
      <c r="GB42" s="55"/>
      <c r="GC42" s="57">
        <v>0.0</v>
      </c>
      <c r="GD42" s="55"/>
      <c r="GE42" s="57">
        <v>0.0</v>
      </c>
      <c r="GF42" s="55"/>
      <c r="GG42" s="57">
        <v>0.0</v>
      </c>
      <c r="GH42" s="58"/>
      <c r="GI42" s="43">
        <f t="shared" si="1"/>
        <v>8</v>
      </c>
      <c r="GJ42" s="13"/>
      <c r="GL42" s="2"/>
    </row>
    <row r="43" ht="15.75" customHeight="1">
      <c r="A43" s="2"/>
      <c r="C43" s="59"/>
      <c r="O43" s="59"/>
      <c r="Q43" s="32" t="s">
        <v>20</v>
      </c>
      <c r="R43" s="9"/>
      <c r="S43" s="9"/>
      <c r="T43" s="10"/>
      <c r="U43" s="61"/>
      <c r="V43" s="62">
        <v>16.0</v>
      </c>
      <c r="W43" s="9"/>
      <c r="X43" s="10"/>
      <c r="Y43" s="63" t="s">
        <v>21</v>
      </c>
      <c r="Z43" s="13"/>
      <c r="AA43" s="60"/>
      <c r="AC43" s="123" t="s">
        <v>53</v>
      </c>
      <c r="AD43" s="103"/>
      <c r="AE43" s="103"/>
      <c r="AF43" s="103"/>
      <c r="AG43" s="103"/>
      <c r="AH43" s="103"/>
      <c r="AI43" s="103"/>
      <c r="AJ43" s="104"/>
      <c r="AK43" s="128"/>
      <c r="AL43" s="128"/>
      <c r="AM43" s="128"/>
      <c r="AN43" s="128"/>
      <c r="AO43" s="124">
        <v>2000.0</v>
      </c>
      <c r="AP43" s="106"/>
      <c r="AQ43" s="52"/>
      <c r="AR43" s="53"/>
      <c r="AS43" s="53"/>
      <c r="AT43" s="53"/>
      <c r="AU43" s="53"/>
      <c r="AV43" s="53"/>
      <c r="AW43" s="53"/>
      <c r="AX43" s="85"/>
      <c r="AY43" s="66" t="s">
        <v>53</v>
      </c>
      <c r="AZ43" s="67"/>
      <c r="BA43" s="67"/>
      <c r="BB43" s="67"/>
      <c r="BC43" s="67"/>
      <c r="BD43" s="67"/>
      <c r="BE43" s="67"/>
      <c r="BF43" s="68"/>
      <c r="BG43" s="69">
        <v>2000.0</v>
      </c>
      <c r="BH43" s="70"/>
      <c r="BI43" s="60"/>
      <c r="BJ43" s="52"/>
      <c r="BK43" s="85"/>
      <c r="BL43" s="77" t="s">
        <v>40</v>
      </c>
      <c r="BM43" s="74"/>
      <c r="BN43" s="74"/>
      <c r="BO43" s="74"/>
      <c r="BP43" s="74"/>
      <c r="BQ43" s="74"/>
      <c r="BR43" s="74"/>
      <c r="BS43" s="78"/>
      <c r="BT43" s="79">
        <v>1.0</v>
      </c>
      <c r="BU43" s="76"/>
      <c r="CH43" s="59"/>
      <c r="CJ43" s="32" t="s">
        <v>20</v>
      </c>
      <c r="CK43" s="9"/>
      <c r="CL43" s="9"/>
      <c r="CM43" s="10"/>
      <c r="CN43" s="71"/>
      <c r="CO43" s="62">
        <v>800.0</v>
      </c>
      <c r="CP43" s="9"/>
      <c r="CQ43" s="10"/>
      <c r="CR43" s="63" t="s">
        <v>21</v>
      </c>
      <c r="CS43" s="13"/>
      <c r="CU43" s="59"/>
      <c r="CV43" s="59"/>
      <c r="CW43" s="59"/>
      <c r="CY43" s="32" t="s">
        <v>20</v>
      </c>
      <c r="CZ43" s="9"/>
      <c r="DA43" s="9"/>
      <c r="DB43" s="10"/>
      <c r="DC43" s="71"/>
      <c r="DD43" s="62">
        <v>800.0</v>
      </c>
      <c r="DE43" s="9"/>
      <c r="DF43" s="10"/>
      <c r="DG43" s="63" t="s">
        <v>21</v>
      </c>
      <c r="DH43" s="13"/>
      <c r="DJ43" s="59"/>
      <c r="DN43" s="123" t="s">
        <v>47</v>
      </c>
      <c r="DO43" s="103"/>
      <c r="DP43" s="103"/>
      <c r="DQ43" s="103"/>
      <c r="DR43" s="103"/>
      <c r="DS43" s="103"/>
      <c r="DT43" s="103"/>
      <c r="DU43" s="104"/>
      <c r="DV43" s="124">
        <v>1.0</v>
      </c>
      <c r="DW43" s="106"/>
      <c r="DX43" s="59"/>
      <c r="FO43" s="34" t="s">
        <v>15</v>
      </c>
      <c r="FP43" s="9"/>
      <c r="FQ43" s="9"/>
      <c r="FR43" s="9"/>
      <c r="FS43" s="9"/>
      <c r="FT43" s="10"/>
      <c r="FU43" s="56">
        <v>7.0</v>
      </c>
      <c r="FV43" s="55"/>
      <c r="FW43" s="57">
        <v>0.0</v>
      </c>
      <c r="FX43" s="55"/>
      <c r="FY43" s="57">
        <v>0.0</v>
      </c>
      <c r="FZ43" s="55"/>
      <c r="GA43" s="57"/>
      <c r="GB43" s="55"/>
      <c r="GC43" s="57">
        <v>0.0</v>
      </c>
      <c r="GD43" s="55"/>
      <c r="GE43" s="57">
        <v>0.0</v>
      </c>
      <c r="GF43" s="55"/>
      <c r="GG43" s="57">
        <v>0.0</v>
      </c>
      <c r="GH43" s="58"/>
      <c r="GI43" s="43">
        <f t="shared" si="1"/>
        <v>7</v>
      </c>
      <c r="GJ43" s="13"/>
      <c r="GL43" s="2"/>
    </row>
    <row r="44" ht="15.75" customHeight="1">
      <c r="A44" s="2"/>
      <c r="C44" s="59"/>
      <c r="O44" s="59"/>
      <c r="Q44" s="77" t="s">
        <v>48</v>
      </c>
      <c r="R44" s="74"/>
      <c r="S44" s="74"/>
      <c r="T44" s="74"/>
      <c r="U44" s="74"/>
      <c r="V44" s="74"/>
      <c r="W44" s="74"/>
      <c r="X44" s="78"/>
      <c r="Y44" s="79">
        <v>1.0</v>
      </c>
      <c r="Z44" s="76"/>
      <c r="AA44" s="65"/>
      <c r="AC44" s="89"/>
      <c r="AD44" s="90"/>
      <c r="AE44" s="90"/>
      <c r="AF44" s="90"/>
      <c r="AG44" s="90"/>
      <c r="AH44" s="90"/>
      <c r="AI44" s="90"/>
      <c r="AJ44" s="92"/>
      <c r="AK44" s="128"/>
      <c r="AL44" s="128"/>
      <c r="AM44" s="128"/>
      <c r="AN44" s="128"/>
      <c r="AO44" s="93"/>
      <c r="AP44" s="91"/>
      <c r="AY44" s="80"/>
      <c r="AZ44" s="81"/>
      <c r="BA44" s="81"/>
      <c r="BB44" s="81"/>
      <c r="BC44" s="81"/>
      <c r="BD44" s="81"/>
      <c r="BE44" s="81"/>
      <c r="BF44" s="82"/>
      <c r="BG44" s="83"/>
      <c r="BH44" s="84"/>
      <c r="BL44" s="80"/>
      <c r="BM44" s="81"/>
      <c r="BN44" s="81"/>
      <c r="BO44" s="81"/>
      <c r="BP44" s="81"/>
      <c r="BQ44" s="81"/>
      <c r="BR44" s="81"/>
      <c r="BS44" s="82"/>
      <c r="BT44" s="83"/>
      <c r="BU44" s="84"/>
      <c r="CH44" s="59"/>
      <c r="CJ44" s="66" t="s">
        <v>19</v>
      </c>
      <c r="CK44" s="67"/>
      <c r="CL44" s="67"/>
      <c r="CM44" s="67"/>
      <c r="CN44" s="67"/>
      <c r="CO44" s="67"/>
      <c r="CP44" s="67"/>
      <c r="CQ44" s="68"/>
      <c r="CR44" s="69">
        <v>1.0</v>
      </c>
      <c r="CS44" s="70"/>
      <c r="CT44" s="52"/>
      <c r="CU44" s="85"/>
      <c r="CV44" s="59"/>
      <c r="CW44" s="59"/>
      <c r="CY44" s="66" t="s">
        <v>50</v>
      </c>
      <c r="CZ44" s="67"/>
      <c r="DA44" s="67"/>
      <c r="DB44" s="67"/>
      <c r="DC44" s="67"/>
      <c r="DD44" s="67"/>
      <c r="DE44" s="67"/>
      <c r="DF44" s="68"/>
      <c r="DG44" s="69">
        <v>3000.0</v>
      </c>
      <c r="DH44" s="70"/>
      <c r="DI44" s="52"/>
      <c r="DJ44" s="85"/>
      <c r="DL44" s="59"/>
      <c r="DM44" s="107"/>
      <c r="DN44" s="89"/>
      <c r="DO44" s="90"/>
      <c r="DP44" s="90"/>
      <c r="DQ44" s="90"/>
      <c r="DR44" s="90"/>
      <c r="DS44" s="90"/>
      <c r="DT44" s="90"/>
      <c r="DU44" s="92"/>
      <c r="DV44" s="93"/>
      <c r="DW44" s="91"/>
      <c r="DX44" s="59"/>
      <c r="FO44" s="129" t="s">
        <v>54</v>
      </c>
      <c r="FP44" s="9"/>
      <c r="FQ44" s="9"/>
      <c r="FR44" s="9"/>
      <c r="FS44" s="9"/>
      <c r="FT44" s="10"/>
      <c r="FU44" s="57"/>
      <c r="FV44" s="55"/>
      <c r="FW44" s="56">
        <v>2.0</v>
      </c>
      <c r="FX44" s="55"/>
      <c r="FY44" s="57">
        <v>0.0</v>
      </c>
      <c r="FZ44" s="55"/>
      <c r="GA44" s="57">
        <v>0.0</v>
      </c>
      <c r="GB44" s="55"/>
      <c r="GC44" s="57">
        <v>0.0</v>
      </c>
      <c r="GD44" s="55"/>
      <c r="GE44" s="57">
        <v>0.0</v>
      </c>
      <c r="GF44" s="55"/>
      <c r="GG44" s="57">
        <v>0.0</v>
      </c>
      <c r="GH44" s="58"/>
      <c r="GI44" s="43">
        <f t="shared" si="1"/>
        <v>2</v>
      </c>
      <c r="GJ44" s="13"/>
      <c r="GL44" s="2"/>
    </row>
    <row r="45" ht="15.75" customHeight="1">
      <c r="A45" s="2"/>
      <c r="C45" s="59"/>
      <c r="O45" s="59"/>
      <c r="Q45" s="89"/>
      <c r="R45" s="90"/>
      <c r="S45" s="90"/>
      <c r="T45" s="90"/>
      <c r="U45" s="90"/>
      <c r="V45" s="90"/>
      <c r="W45" s="90"/>
      <c r="X45" s="92"/>
      <c r="Y45" s="93"/>
      <c r="Z45" s="91"/>
      <c r="AC45" s="32" t="s">
        <v>20</v>
      </c>
      <c r="AD45" s="9"/>
      <c r="AE45" s="9"/>
      <c r="AF45" s="10"/>
      <c r="AG45" s="71">
        <v>1.0</v>
      </c>
      <c r="AH45" s="62">
        <v>2000.0</v>
      </c>
      <c r="AI45" s="9"/>
      <c r="AJ45" s="10"/>
      <c r="AK45" s="63"/>
      <c r="AL45" s="63"/>
      <c r="AM45" s="63"/>
      <c r="AN45" s="63"/>
      <c r="AO45" s="63" t="s">
        <v>21</v>
      </c>
      <c r="AP45" s="13"/>
      <c r="AR45" s="88" t="s">
        <v>55</v>
      </c>
      <c r="AS45" s="74"/>
      <c r="AT45" s="74"/>
      <c r="AU45" s="74"/>
      <c r="AV45" s="75">
        <v>1.0</v>
      </c>
      <c r="AW45" s="76"/>
      <c r="AX45" s="53"/>
      <c r="AY45" s="130" t="s">
        <v>55</v>
      </c>
      <c r="AZ45" s="103"/>
      <c r="BA45" s="103"/>
      <c r="BB45" s="103"/>
      <c r="BC45" s="103"/>
      <c r="BD45" s="103"/>
      <c r="BE45" s="103"/>
      <c r="BF45" s="104"/>
      <c r="BG45" s="105">
        <v>1.0</v>
      </c>
      <c r="BH45" s="106"/>
      <c r="BL45" s="66" t="s">
        <v>56</v>
      </c>
      <c r="BM45" s="67"/>
      <c r="BN45" s="67"/>
      <c r="BO45" s="67"/>
      <c r="BP45" s="67"/>
      <c r="BQ45" s="67"/>
      <c r="BR45" s="67"/>
      <c r="BS45" s="68"/>
      <c r="BT45" s="69">
        <v>1000.0</v>
      </c>
      <c r="BU45" s="70"/>
      <c r="BV45" s="52"/>
      <c r="CH45" s="59"/>
      <c r="CJ45" s="80"/>
      <c r="CK45" s="81"/>
      <c r="CL45" s="81"/>
      <c r="CM45" s="81"/>
      <c r="CN45" s="81"/>
      <c r="CO45" s="81"/>
      <c r="CP45" s="81"/>
      <c r="CQ45" s="82"/>
      <c r="CR45" s="83"/>
      <c r="CS45" s="84"/>
      <c r="CV45" s="59"/>
      <c r="CW45" s="59"/>
      <c r="CY45" s="80"/>
      <c r="CZ45" s="81"/>
      <c r="DA45" s="81"/>
      <c r="DB45" s="81"/>
      <c r="DC45" s="81"/>
      <c r="DD45" s="81"/>
      <c r="DE45" s="81"/>
      <c r="DF45" s="82"/>
      <c r="DG45" s="83"/>
      <c r="DH45" s="84"/>
      <c r="DL45" s="59"/>
      <c r="DN45" s="32" t="s">
        <v>20</v>
      </c>
      <c r="DO45" s="9"/>
      <c r="DP45" s="9"/>
      <c r="DQ45" s="10"/>
      <c r="DR45" s="71">
        <v>1.0</v>
      </c>
      <c r="DS45" s="62">
        <v>60.0</v>
      </c>
      <c r="DT45" s="9"/>
      <c r="DU45" s="10"/>
      <c r="DV45" s="63" t="s">
        <v>21</v>
      </c>
      <c r="DW45" s="13"/>
      <c r="DX45" s="59"/>
      <c r="FO45" s="131" t="s">
        <v>57</v>
      </c>
      <c r="FP45" s="9"/>
      <c r="FQ45" s="9"/>
      <c r="FR45" s="9"/>
      <c r="FS45" s="9"/>
      <c r="FT45" s="10"/>
      <c r="FU45" s="54">
        <v>1.0</v>
      </c>
      <c r="FV45" s="55"/>
      <c r="FW45" s="57">
        <v>0.0</v>
      </c>
      <c r="FX45" s="55"/>
      <c r="FY45" s="57">
        <v>0.0</v>
      </c>
      <c r="FZ45" s="55"/>
      <c r="GA45" s="57">
        <v>0.0</v>
      </c>
      <c r="GB45" s="55"/>
      <c r="GC45" s="57">
        <v>0.0</v>
      </c>
      <c r="GD45" s="55"/>
      <c r="GE45" s="57">
        <v>0.0</v>
      </c>
      <c r="GF45" s="55"/>
      <c r="GG45" s="57">
        <v>0.0</v>
      </c>
      <c r="GH45" s="58"/>
      <c r="GI45" s="43">
        <f t="shared" si="1"/>
        <v>1</v>
      </c>
      <c r="GJ45" s="13"/>
      <c r="GL45" s="2"/>
    </row>
    <row r="46" ht="15.75" customHeight="1">
      <c r="A46" s="2"/>
      <c r="C46" s="59"/>
      <c r="O46" s="59"/>
      <c r="P46" s="52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85"/>
      <c r="AC46" s="77" t="s">
        <v>47</v>
      </c>
      <c r="AD46" s="74"/>
      <c r="AE46" s="74"/>
      <c r="AF46" s="74"/>
      <c r="AG46" s="74"/>
      <c r="AH46" s="74"/>
      <c r="AI46" s="74"/>
      <c r="AJ46" s="78"/>
      <c r="AK46" s="132"/>
      <c r="AL46" s="132"/>
      <c r="AM46" s="132"/>
      <c r="AN46" s="132"/>
      <c r="AO46" s="79">
        <v>1.0</v>
      </c>
      <c r="AP46" s="76"/>
      <c r="AR46" s="89"/>
      <c r="AS46" s="90"/>
      <c r="AT46" s="90"/>
      <c r="AU46" s="90"/>
      <c r="AV46" s="90"/>
      <c r="AW46" s="91"/>
      <c r="AY46" s="89"/>
      <c r="AZ46" s="90"/>
      <c r="BA46" s="90"/>
      <c r="BB46" s="90"/>
      <c r="BC46" s="90"/>
      <c r="BD46" s="90"/>
      <c r="BE46" s="90"/>
      <c r="BF46" s="92"/>
      <c r="BG46" s="93"/>
      <c r="BH46" s="91"/>
      <c r="BL46" s="89"/>
      <c r="BM46" s="90"/>
      <c r="BN46" s="90"/>
      <c r="BO46" s="90"/>
      <c r="BP46" s="90"/>
      <c r="BQ46" s="90"/>
      <c r="BR46" s="90"/>
      <c r="BS46" s="92"/>
      <c r="BT46" s="93"/>
      <c r="BU46" s="91"/>
      <c r="BV46" s="59"/>
      <c r="CH46" s="59"/>
      <c r="CJ46" s="66" t="s">
        <v>31</v>
      </c>
      <c r="CK46" s="67"/>
      <c r="CL46" s="67"/>
      <c r="CM46" s="67"/>
      <c r="CN46" s="67"/>
      <c r="CO46" s="67"/>
      <c r="CP46" s="67"/>
      <c r="CQ46" s="68"/>
      <c r="CR46" s="69">
        <v>6.0</v>
      </c>
      <c r="CS46" s="70"/>
      <c r="CT46" s="52"/>
      <c r="CU46" s="53"/>
      <c r="CV46" s="85"/>
      <c r="CW46" s="59"/>
      <c r="CY46" s="66" t="s">
        <v>47</v>
      </c>
      <c r="CZ46" s="67"/>
      <c r="DA46" s="67"/>
      <c r="DB46" s="67"/>
      <c r="DC46" s="67"/>
      <c r="DD46" s="67"/>
      <c r="DE46" s="67"/>
      <c r="DF46" s="68"/>
      <c r="DG46" s="69">
        <v>3.0</v>
      </c>
      <c r="DH46" s="70"/>
      <c r="DI46" s="52"/>
      <c r="DJ46" s="53"/>
      <c r="DK46" s="53"/>
      <c r="DL46" s="85"/>
      <c r="DN46" s="77" t="s">
        <v>45</v>
      </c>
      <c r="DO46" s="74"/>
      <c r="DP46" s="74"/>
      <c r="DQ46" s="74"/>
      <c r="DR46" s="74"/>
      <c r="DS46" s="74"/>
      <c r="DT46" s="74"/>
      <c r="DU46" s="78"/>
      <c r="DV46" s="79">
        <v>1.0</v>
      </c>
      <c r="DW46" s="76"/>
      <c r="DX46" s="65"/>
      <c r="FO46" s="133" t="s">
        <v>58</v>
      </c>
      <c r="FP46" s="9"/>
      <c r="FQ46" s="9"/>
      <c r="FR46" s="9"/>
      <c r="FS46" s="9"/>
      <c r="FT46" s="10"/>
      <c r="FU46" s="57">
        <v>0.0</v>
      </c>
      <c r="FV46" s="55"/>
      <c r="FW46" s="57">
        <v>0.0</v>
      </c>
      <c r="FX46" s="55"/>
      <c r="FY46" s="57">
        <v>0.0</v>
      </c>
      <c r="FZ46" s="55"/>
      <c r="GA46" s="57">
        <v>0.0</v>
      </c>
      <c r="GB46" s="55"/>
      <c r="GC46" s="57">
        <v>0.0</v>
      </c>
      <c r="GD46" s="55"/>
      <c r="GE46" s="57">
        <v>0.0</v>
      </c>
      <c r="GF46" s="55"/>
      <c r="GG46" s="57">
        <v>0.0</v>
      </c>
      <c r="GH46" s="58"/>
      <c r="GI46" s="43">
        <f t="shared" si="1"/>
        <v>0</v>
      </c>
      <c r="GJ46" s="13"/>
      <c r="GL46" s="2"/>
    </row>
    <row r="47" ht="15.75" customHeight="1">
      <c r="A47" s="2"/>
      <c r="C47" s="59"/>
      <c r="AC47" s="80"/>
      <c r="AD47" s="81"/>
      <c r="AE47" s="81"/>
      <c r="AF47" s="81"/>
      <c r="AG47" s="81"/>
      <c r="AH47" s="81"/>
      <c r="AI47" s="81"/>
      <c r="AJ47" s="82"/>
      <c r="AK47" s="132"/>
      <c r="AL47" s="132"/>
      <c r="AM47" s="132"/>
      <c r="AN47" s="132"/>
      <c r="AO47" s="83"/>
      <c r="AP47" s="84"/>
      <c r="BV47" s="59"/>
      <c r="BX47" s="134" t="s">
        <v>56</v>
      </c>
      <c r="BY47" s="74"/>
      <c r="BZ47" s="74"/>
      <c r="CA47" s="74"/>
      <c r="CB47" s="75">
        <v>4000.0</v>
      </c>
      <c r="CC47" s="76"/>
      <c r="CH47" s="59"/>
      <c r="CJ47" s="80"/>
      <c r="CK47" s="81"/>
      <c r="CL47" s="81"/>
      <c r="CM47" s="81"/>
      <c r="CN47" s="81"/>
      <c r="CO47" s="81"/>
      <c r="CP47" s="81"/>
      <c r="CQ47" s="82"/>
      <c r="CR47" s="83"/>
      <c r="CS47" s="84"/>
      <c r="CW47" s="59"/>
      <c r="CY47" s="80"/>
      <c r="CZ47" s="81"/>
      <c r="DA47" s="81"/>
      <c r="DB47" s="81"/>
      <c r="DC47" s="81"/>
      <c r="DD47" s="81"/>
      <c r="DE47" s="81"/>
      <c r="DF47" s="82"/>
      <c r="DG47" s="83"/>
      <c r="DH47" s="84"/>
      <c r="DN47" s="80"/>
      <c r="DO47" s="81"/>
      <c r="DP47" s="81"/>
      <c r="DQ47" s="81"/>
      <c r="DR47" s="81"/>
      <c r="DS47" s="81"/>
      <c r="DT47" s="81"/>
      <c r="DU47" s="82"/>
      <c r="DV47" s="83"/>
      <c r="DW47" s="84"/>
      <c r="FO47" s="112" t="s">
        <v>38</v>
      </c>
      <c r="FP47" s="9"/>
      <c r="FQ47" s="9"/>
      <c r="FR47" s="9"/>
      <c r="FS47" s="9"/>
      <c r="FT47" s="10"/>
      <c r="FU47" s="54">
        <v>2.0</v>
      </c>
      <c r="FV47" s="55"/>
      <c r="FW47" s="57">
        <v>0.0</v>
      </c>
      <c r="FX47" s="55"/>
      <c r="FY47" s="57">
        <v>0.0</v>
      </c>
      <c r="FZ47" s="55"/>
      <c r="GA47" s="57">
        <v>0.0</v>
      </c>
      <c r="GB47" s="55"/>
      <c r="GC47" s="57">
        <v>0.0</v>
      </c>
      <c r="GD47" s="55"/>
      <c r="GE47" s="57">
        <v>0.0</v>
      </c>
      <c r="GF47" s="55"/>
      <c r="GG47" s="57">
        <v>0.0</v>
      </c>
      <c r="GH47" s="58"/>
      <c r="GI47" s="43">
        <f t="shared" si="1"/>
        <v>2</v>
      </c>
      <c r="GJ47" s="13"/>
      <c r="GL47" s="2"/>
    </row>
    <row r="48" ht="15.75" customHeight="1">
      <c r="A48" s="2"/>
      <c r="C48" s="59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AC48" s="66" t="s">
        <v>56</v>
      </c>
      <c r="AD48" s="67"/>
      <c r="AE48" s="67"/>
      <c r="AF48" s="67"/>
      <c r="AG48" s="67"/>
      <c r="AH48" s="67"/>
      <c r="AI48" s="67"/>
      <c r="AJ48" s="68"/>
      <c r="AK48" s="135"/>
      <c r="AL48" s="135"/>
      <c r="AM48" s="135"/>
      <c r="AN48" s="135"/>
      <c r="AO48" s="69">
        <v>3000.0</v>
      </c>
      <c r="AP48" s="70"/>
      <c r="AQ48" s="52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85"/>
      <c r="BW48" s="96"/>
      <c r="BX48" s="89"/>
      <c r="BY48" s="90"/>
      <c r="BZ48" s="90"/>
      <c r="CA48" s="90"/>
      <c r="CB48" s="90"/>
      <c r="CC48" s="91"/>
      <c r="CH48" s="59"/>
      <c r="CJ48" s="102" t="s">
        <v>49</v>
      </c>
      <c r="CK48" s="103"/>
      <c r="CL48" s="103"/>
      <c r="CM48" s="103"/>
      <c r="CN48" s="103"/>
      <c r="CO48" s="103"/>
      <c r="CP48" s="103"/>
      <c r="CQ48" s="104"/>
      <c r="CR48" s="105">
        <v>500.0</v>
      </c>
      <c r="CS48" s="106"/>
      <c r="CT48" s="52"/>
      <c r="CU48" s="53"/>
      <c r="CV48" s="53"/>
      <c r="CW48" s="85"/>
      <c r="CY48" s="102" t="s">
        <v>59</v>
      </c>
      <c r="CZ48" s="103"/>
      <c r="DA48" s="103"/>
      <c r="DB48" s="103"/>
      <c r="DC48" s="103"/>
      <c r="DD48" s="103"/>
      <c r="DE48" s="103"/>
      <c r="DF48" s="104"/>
      <c r="DG48" s="105">
        <v>1.0</v>
      </c>
      <c r="DH48" s="106"/>
      <c r="DI48" s="52"/>
      <c r="DJ48" s="53"/>
      <c r="DK48" s="53"/>
      <c r="DL48" s="53"/>
      <c r="DN48" s="66" t="s">
        <v>60</v>
      </c>
      <c r="DO48" s="67"/>
      <c r="DP48" s="67"/>
      <c r="DQ48" s="67"/>
      <c r="DR48" s="67"/>
      <c r="DS48" s="67"/>
      <c r="DT48" s="67"/>
      <c r="DU48" s="68"/>
      <c r="DV48" s="69">
        <v>1000.0</v>
      </c>
      <c r="DW48" s="70"/>
      <c r="DX48" s="53"/>
      <c r="DY48" s="86" t="s">
        <v>60</v>
      </c>
      <c r="DZ48" s="74"/>
      <c r="EA48" s="74"/>
      <c r="EB48" s="74"/>
      <c r="EC48" s="75">
        <v>1000.0</v>
      </c>
      <c r="ED48" s="76"/>
      <c r="FO48" s="136" t="s">
        <v>61</v>
      </c>
      <c r="FP48" s="9"/>
      <c r="FQ48" s="9"/>
      <c r="FR48" s="9"/>
      <c r="FS48" s="9"/>
      <c r="FT48" s="10"/>
      <c r="FU48" s="57"/>
      <c r="FV48" s="55"/>
      <c r="FW48" s="57"/>
      <c r="FX48" s="55"/>
      <c r="FY48" s="57">
        <v>0.0</v>
      </c>
      <c r="FZ48" s="55"/>
      <c r="GA48" s="57">
        <v>0.0</v>
      </c>
      <c r="GB48" s="55"/>
      <c r="GC48" s="57">
        <v>0.0</v>
      </c>
      <c r="GD48" s="55"/>
      <c r="GE48" s="57">
        <v>0.0</v>
      </c>
      <c r="GF48" s="55"/>
      <c r="GG48" s="57">
        <v>0.0</v>
      </c>
      <c r="GH48" s="58"/>
      <c r="GI48" s="43">
        <f t="shared" si="1"/>
        <v>0</v>
      </c>
      <c r="GJ48" s="13"/>
      <c r="GL48" s="2"/>
    </row>
    <row r="49" ht="15.75" customHeight="1">
      <c r="A49" s="2"/>
      <c r="X49" s="59"/>
      <c r="AC49" s="89"/>
      <c r="AD49" s="90"/>
      <c r="AE49" s="90"/>
      <c r="AF49" s="90"/>
      <c r="AG49" s="90"/>
      <c r="AH49" s="90"/>
      <c r="AI49" s="90"/>
      <c r="AJ49" s="92"/>
      <c r="AK49" s="135"/>
      <c r="AL49" s="135"/>
      <c r="AM49" s="135"/>
      <c r="AN49" s="135"/>
      <c r="AO49" s="93"/>
      <c r="AP49" s="91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85"/>
      <c r="CJ49" s="89"/>
      <c r="CK49" s="90"/>
      <c r="CL49" s="90"/>
      <c r="CM49" s="90"/>
      <c r="CN49" s="90"/>
      <c r="CO49" s="90"/>
      <c r="CP49" s="90"/>
      <c r="CQ49" s="92"/>
      <c r="CR49" s="93"/>
      <c r="CS49" s="91"/>
      <c r="CY49" s="89"/>
      <c r="CZ49" s="90"/>
      <c r="DA49" s="90"/>
      <c r="DB49" s="90"/>
      <c r="DC49" s="90"/>
      <c r="DD49" s="90"/>
      <c r="DE49" s="90"/>
      <c r="DF49" s="92"/>
      <c r="DG49" s="93"/>
      <c r="DH49" s="91"/>
      <c r="DL49" s="107"/>
      <c r="DN49" s="89"/>
      <c r="DO49" s="90"/>
      <c r="DP49" s="90"/>
      <c r="DQ49" s="90"/>
      <c r="DR49" s="90"/>
      <c r="DS49" s="90"/>
      <c r="DT49" s="90"/>
      <c r="DU49" s="92"/>
      <c r="DV49" s="93"/>
      <c r="DW49" s="91"/>
      <c r="DY49" s="89"/>
      <c r="DZ49" s="90"/>
      <c r="EA49" s="90"/>
      <c r="EB49" s="90"/>
      <c r="EC49" s="90"/>
      <c r="ED49" s="91"/>
      <c r="FO49" s="99" t="s">
        <v>34</v>
      </c>
      <c r="FP49" s="9"/>
      <c r="FQ49" s="9"/>
      <c r="FR49" s="9"/>
      <c r="FS49" s="9"/>
      <c r="FT49" s="10"/>
      <c r="FU49" s="54">
        <v>1.0</v>
      </c>
      <c r="FV49" s="55"/>
      <c r="FW49" s="57">
        <v>0.0</v>
      </c>
      <c r="FX49" s="55"/>
      <c r="FY49" s="57">
        <v>0.0</v>
      </c>
      <c r="FZ49" s="55"/>
      <c r="GA49" s="57">
        <v>0.0</v>
      </c>
      <c r="GB49" s="55"/>
      <c r="GC49" s="57">
        <v>0.0</v>
      </c>
      <c r="GD49" s="55"/>
      <c r="GE49" s="57">
        <v>0.0</v>
      </c>
      <c r="GF49" s="55"/>
      <c r="GG49" s="57">
        <v>0.0</v>
      </c>
      <c r="GH49" s="58"/>
      <c r="GI49" s="43">
        <f t="shared" si="1"/>
        <v>1</v>
      </c>
      <c r="GJ49" s="13"/>
      <c r="GL49" s="2"/>
    </row>
    <row r="50" ht="15.75" customHeight="1">
      <c r="A50" s="2"/>
      <c r="X50" s="59"/>
      <c r="AT50" s="59"/>
      <c r="BL50" s="59"/>
      <c r="CD50" s="59"/>
      <c r="DL50" s="59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FO50" s="137" t="s">
        <v>62</v>
      </c>
      <c r="FP50" s="9"/>
      <c r="FQ50" s="9"/>
      <c r="FR50" s="9"/>
      <c r="FS50" s="9"/>
      <c r="FT50" s="10"/>
      <c r="FU50" s="54">
        <v>1.0</v>
      </c>
      <c r="FV50" s="55"/>
      <c r="FW50" s="57"/>
      <c r="FX50" s="55"/>
      <c r="FY50" s="57">
        <v>0.0</v>
      </c>
      <c r="FZ50" s="55"/>
      <c r="GA50" s="57">
        <v>0.0</v>
      </c>
      <c r="GB50" s="55"/>
      <c r="GC50" s="57">
        <v>0.0</v>
      </c>
      <c r="GD50" s="55"/>
      <c r="GE50" s="57">
        <v>0.0</v>
      </c>
      <c r="GF50" s="55"/>
      <c r="GG50" s="57">
        <v>0.0</v>
      </c>
      <c r="GH50" s="58"/>
      <c r="GI50" s="43">
        <f t="shared" si="1"/>
        <v>1</v>
      </c>
      <c r="GJ50" s="13"/>
      <c r="GL50" s="2"/>
    </row>
    <row r="51" ht="15.75" customHeight="1">
      <c r="A51" s="2"/>
      <c r="K51" s="138"/>
      <c r="L51" s="139" t="s">
        <v>63</v>
      </c>
      <c r="M51" s="140"/>
      <c r="N51" s="140"/>
      <c r="O51" s="140"/>
      <c r="P51" s="140"/>
      <c r="Q51" s="140"/>
      <c r="R51" s="140"/>
      <c r="S51" s="140"/>
      <c r="T51" s="140"/>
      <c r="U51" s="141"/>
      <c r="V51" s="138"/>
      <c r="W51" s="138"/>
      <c r="X51" s="142"/>
      <c r="Y51" s="138"/>
      <c r="Z51" s="138"/>
      <c r="AA51" s="138"/>
      <c r="AB51" s="138"/>
      <c r="AC51" s="138"/>
      <c r="AD51" s="139" t="s">
        <v>63</v>
      </c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1"/>
      <c r="AR51" s="138"/>
      <c r="AS51" s="138"/>
      <c r="AT51" s="142"/>
      <c r="AU51" s="138"/>
      <c r="AV51" s="138"/>
      <c r="AW51" s="138"/>
      <c r="AX51" s="138"/>
      <c r="AY51" s="138"/>
      <c r="AZ51" s="139" t="s">
        <v>63</v>
      </c>
      <c r="BA51" s="140"/>
      <c r="BB51" s="140"/>
      <c r="BC51" s="140"/>
      <c r="BD51" s="140"/>
      <c r="BE51" s="140"/>
      <c r="BF51" s="140"/>
      <c r="BG51" s="140"/>
      <c r="BH51" s="140"/>
      <c r="BI51" s="141"/>
      <c r="BJ51" s="138"/>
      <c r="BK51" s="138"/>
      <c r="BL51" s="142"/>
      <c r="BM51" s="138"/>
      <c r="BN51" s="138"/>
      <c r="BO51" s="138"/>
      <c r="BP51" s="138"/>
      <c r="BQ51" s="138"/>
      <c r="BR51" s="139" t="s">
        <v>63</v>
      </c>
      <c r="BS51" s="140"/>
      <c r="BT51" s="140"/>
      <c r="BU51" s="140"/>
      <c r="BV51" s="140"/>
      <c r="BW51" s="140"/>
      <c r="BX51" s="140"/>
      <c r="BY51" s="140"/>
      <c r="BZ51" s="140"/>
      <c r="CA51" s="141"/>
      <c r="CB51" s="138"/>
      <c r="CC51" s="138"/>
      <c r="CD51" s="142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  <c r="CT51" s="138"/>
      <c r="CU51" s="138"/>
      <c r="CV51" s="138"/>
      <c r="CW51" s="138"/>
      <c r="CX51" s="138"/>
      <c r="CY51" s="138"/>
      <c r="CZ51" s="138"/>
      <c r="DA51" s="138"/>
      <c r="DB51" s="138"/>
      <c r="DC51" s="138"/>
      <c r="DD51" s="138"/>
      <c r="DE51" s="138"/>
      <c r="DF51" s="138"/>
      <c r="DG51" s="138"/>
      <c r="DL51" s="59"/>
      <c r="DN51" s="118" t="s">
        <v>42</v>
      </c>
      <c r="DO51" s="9"/>
      <c r="DP51" s="9"/>
      <c r="DQ51" s="9"/>
      <c r="DR51" s="9"/>
      <c r="DS51" s="10"/>
      <c r="DT51" s="143">
        <v>4.0</v>
      </c>
      <c r="DU51" s="10"/>
      <c r="DV51" s="144" t="s">
        <v>2</v>
      </c>
      <c r="DW51" s="13"/>
      <c r="FO51" s="14" t="s">
        <v>3</v>
      </c>
      <c r="FP51" s="9"/>
      <c r="FQ51" s="9"/>
      <c r="FR51" s="9"/>
      <c r="FS51" s="9"/>
      <c r="FT51" s="10"/>
      <c r="FU51" s="54">
        <v>7.0</v>
      </c>
      <c r="FV51" s="55"/>
      <c r="FW51" s="57">
        <v>0.0</v>
      </c>
      <c r="FX51" s="55"/>
      <c r="FY51" s="57">
        <v>0.0</v>
      </c>
      <c r="FZ51" s="55"/>
      <c r="GA51" s="57">
        <v>0.0</v>
      </c>
      <c r="GB51" s="55"/>
      <c r="GC51" s="57">
        <v>0.0</v>
      </c>
      <c r="GD51" s="55"/>
      <c r="GE51" s="57">
        <v>0.0</v>
      </c>
      <c r="GF51" s="55"/>
      <c r="GG51" s="57">
        <v>0.0</v>
      </c>
      <c r="GH51" s="58"/>
      <c r="GI51" s="43">
        <f t="shared" si="1"/>
        <v>7</v>
      </c>
      <c r="GJ51" s="13"/>
      <c r="GL51" s="2"/>
    </row>
    <row r="52" ht="15.75" customHeight="1">
      <c r="A52" s="2"/>
      <c r="K52" s="138"/>
      <c r="L52" s="37" t="s">
        <v>16</v>
      </c>
      <c r="M52" s="9"/>
      <c r="N52" s="9"/>
      <c r="O52" s="9"/>
      <c r="P52" s="9"/>
      <c r="Q52" s="10"/>
      <c r="R52" s="145">
        <v>480.0</v>
      </c>
      <c r="S52" s="10"/>
      <c r="T52" s="146" t="s">
        <v>2</v>
      </c>
      <c r="U52" s="13"/>
      <c r="X52" s="59"/>
      <c r="AD52" s="37" t="s">
        <v>16</v>
      </c>
      <c r="AE52" s="9"/>
      <c r="AF52" s="9"/>
      <c r="AG52" s="9"/>
      <c r="AH52" s="9"/>
      <c r="AI52" s="10"/>
      <c r="AJ52" s="145">
        <v>120.0</v>
      </c>
      <c r="AK52" s="9"/>
      <c r="AL52" s="9"/>
      <c r="AM52" s="9"/>
      <c r="AN52" s="9"/>
      <c r="AO52" s="10"/>
      <c r="AP52" s="146" t="s">
        <v>2</v>
      </c>
      <c r="AQ52" s="13"/>
      <c r="AT52" s="59"/>
      <c r="AZ52" s="37" t="s">
        <v>16</v>
      </c>
      <c r="BA52" s="9"/>
      <c r="BB52" s="9"/>
      <c r="BC52" s="9"/>
      <c r="BD52" s="9"/>
      <c r="BE52" s="10"/>
      <c r="BF52" s="145">
        <v>96.0</v>
      </c>
      <c r="BG52" s="10"/>
      <c r="BH52" s="146" t="s">
        <v>2</v>
      </c>
      <c r="BI52" s="13"/>
      <c r="BL52" s="59"/>
      <c r="BR52" s="37" t="s">
        <v>16</v>
      </c>
      <c r="BS52" s="9"/>
      <c r="BT52" s="9"/>
      <c r="BU52" s="9"/>
      <c r="BV52" s="9"/>
      <c r="BW52" s="10"/>
      <c r="BX52" s="145">
        <v>60.0</v>
      </c>
      <c r="BY52" s="10"/>
      <c r="BZ52" s="146" t="s">
        <v>2</v>
      </c>
      <c r="CA52" s="13"/>
      <c r="CD52" s="59"/>
      <c r="CJ52" s="147" t="s">
        <v>63</v>
      </c>
      <c r="CK52" s="90"/>
      <c r="CL52" s="90"/>
      <c r="CM52" s="90"/>
      <c r="CN52" s="90"/>
      <c r="CO52" s="90"/>
      <c r="CP52" s="90"/>
      <c r="CQ52" s="90"/>
      <c r="CR52" s="90"/>
      <c r="CS52" s="90"/>
      <c r="CW52" s="147" t="s">
        <v>63</v>
      </c>
      <c r="CX52" s="90"/>
      <c r="CY52" s="90"/>
      <c r="CZ52" s="90"/>
      <c r="DA52" s="90"/>
      <c r="DB52" s="90"/>
      <c r="DC52" s="90"/>
      <c r="DD52" s="90"/>
      <c r="DE52" s="90"/>
      <c r="DF52" s="90"/>
      <c r="DG52" s="138"/>
      <c r="DL52" s="59"/>
      <c r="DN52" s="32" t="s">
        <v>14</v>
      </c>
      <c r="DO52" s="9"/>
      <c r="DP52" s="9"/>
      <c r="DQ52" s="9"/>
      <c r="DR52" s="9"/>
      <c r="DS52" s="10"/>
      <c r="DT52" s="33" t="str">
        <f>DS55*DT51 &amp; " EU"</f>
        <v>224 EU</v>
      </c>
      <c r="DU52" s="9"/>
      <c r="DV52" s="9"/>
      <c r="DW52" s="13"/>
      <c r="FO52" s="148" t="s">
        <v>64</v>
      </c>
      <c r="FP52" s="9"/>
      <c r="FQ52" s="9"/>
      <c r="FR52" s="9"/>
      <c r="FS52" s="9"/>
      <c r="FT52" s="10"/>
      <c r="FU52" s="57">
        <v>0.0</v>
      </c>
      <c r="FV52" s="55"/>
      <c r="FW52" s="57">
        <v>0.0</v>
      </c>
      <c r="FX52" s="55"/>
      <c r="FY52" s="57">
        <v>0.0</v>
      </c>
      <c r="FZ52" s="55"/>
      <c r="GA52" s="57">
        <v>0.0</v>
      </c>
      <c r="GB52" s="55"/>
      <c r="GC52" s="57">
        <v>0.0</v>
      </c>
      <c r="GD52" s="55"/>
      <c r="GE52" s="57">
        <v>0.0</v>
      </c>
      <c r="GF52" s="55"/>
      <c r="GG52" s="57">
        <v>0.0</v>
      </c>
      <c r="GH52" s="58"/>
      <c r="GI52" s="43">
        <f t="shared" si="1"/>
        <v>0</v>
      </c>
      <c r="GJ52" s="13"/>
      <c r="GL52" s="2"/>
    </row>
    <row r="53" ht="15.75" customHeight="1">
      <c r="A53" s="2"/>
      <c r="K53" s="138"/>
      <c r="L53" s="32" t="s">
        <v>14</v>
      </c>
      <c r="M53" s="9"/>
      <c r="N53" s="9"/>
      <c r="O53" s="9"/>
      <c r="P53" s="9"/>
      <c r="Q53" s="10"/>
      <c r="R53" s="33" t="str">
        <f>Q56*R52 &amp; " EU"</f>
        <v>768000 EU</v>
      </c>
      <c r="S53" s="9"/>
      <c r="T53" s="9"/>
      <c r="U53" s="13"/>
      <c r="X53" s="59"/>
      <c r="AD53" s="32" t="s">
        <v>14</v>
      </c>
      <c r="AE53" s="9"/>
      <c r="AF53" s="9"/>
      <c r="AG53" s="9"/>
      <c r="AH53" s="9"/>
      <c r="AI53" s="10"/>
      <c r="AJ53" s="33" t="str">
        <f>AI56*AJ52 &amp; " EU"</f>
        <v>48000 EU</v>
      </c>
      <c r="AK53" s="9"/>
      <c r="AL53" s="9"/>
      <c r="AM53" s="9"/>
      <c r="AN53" s="9"/>
      <c r="AO53" s="9"/>
      <c r="AP53" s="9"/>
      <c r="AQ53" s="13"/>
      <c r="AT53" s="59"/>
      <c r="AZ53" s="32" t="s">
        <v>14</v>
      </c>
      <c r="BA53" s="9"/>
      <c r="BB53" s="9"/>
      <c r="BC53" s="9"/>
      <c r="BD53" s="9"/>
      <c r="BE53" s="10"/>
      <c r="BF53" s="33" t="str">
        <f>BE56*BF52 &amp; " EU"</f>
        <v>38400 EU</v>
      </c>
      <c r="BG53" s="9"/>
      <c r="BH53" s="9"/>
      <c r="BI53" s="13"/>
      <c r="BL53" s="59"/>
      <c r="BR53" s="32" t="s">
        <v>14</v>
      </c>
      <c r="BS53" s="9"/>
      <c r="BT53" s="9"/>
      <c r="BU53" s="9"/>
      <c r="BV53" s="9"/>
      <c r="BW53" s="10"/>
      <c r="BX53" s="33" t="str">
        <f>BW56*BX52 &amp; " EU"</f>
        <v>12000 EU</v>
      </c>
      <c r="BY53" s="9"/>
      <c r="BZ53" s="9"/>
      <c r="CA53" s="13"/>
      <c r="CD53" s="59"/>
      <c r="CJ53" s="129" t="s">
        <v>54</v>
      </c>
      <c r="CK53" s="9"/>
      <c r="CL53" s="9"/>
      <c r="CM53" s="9"/>
      <c r="CN53" s="9"/>
      <c r="CO53" s="10"/>
      <c r="CP53" s="149">
        <v>120.0</v>
      </c>
      <c r="CQ53" s="10"/>
      <c r="CR53" s="150" t="s">
        <v>2</v>
      </c>
      <c r="CS53" s="13"/>
      <c r="CW53" s="148" t="s">
        <v>64</v>
      </c>
      <c r="CX53" s="9"/>
      <c r="CY53" s="9"/>
      <c r="CZ53" s="9"/>
      <c r="DA53" s="9"/>
      <c r="DB53" s="10"/>
      <c r="DC53" s="151">
        <v>120.0</v>
      </c>
      <c r="DD53" s="10"/>
      <c r="DE53" s="152" t="s">
        <v>2</v>
      </c>
      <c r="DF53" s="13"/>
      <c r="DG53" s="138"/>
      <c r="DL53" s="59"/>
      <c r="DN53" s="116" t="s">
        <v>65</v>
      </c>
      <c r="DO53" s="74"/>
      <c r="DP53" s="74"/>
      <c r="DQ53" s="74"/>
      <c r="DR53" s="74"/>
      <c r="DS53" s="74"/>
      <c r="DT53" s="74"/>
      <c r="DU53" s="78"/>
      <c r="DV53" s="117">
        <v>4.0</v>
      </c>
      <c r="DW53" s="76"/>
      <c r="FO53" s="29" t="s">
        <v>13</v>
      </c>
      <c r="FP53" s="9"/>
      <c r="FQ53" s="9"/>
      <c r="FR53" s="9"/>
      <c r="FS53" s="9"/>
      <c r="FT53" s="10"/>
      <c r="FU53" s="57">
        <v>0.0</v>
      </c>
      <c r="FV53" s="55"/>
      <c r="FW53" s="56">
        <v>3.0</v>
      </c>
      <c r="FX53" s="55"/>
      <c r="FY53" s="57">
        <v>0.0</v>
      </c>
      <c r="FZ53" s="55"/>
      <c r="GA53" s="57">
        <v>0.0</v>
      </c>
      <c r="GB53" s="55"/>
      <c r="GC53" s="57">
        <v>0.0</v>
      </c>
      <c r="GD53" s="55"/>
      <c r="GE53" s="57">
        <v>0.0</v>
      </c>
      <c r="GF53" s="55"/>
      <c r="GG53" s="57">
        <v>0.0</v>
      </c>
      <c r="GH53" s="58"/>
      <c r="GI53" s="43">
        <f t="shared" si="1"/>
        <v>3</v>
      </c>
      <c r="GJ53" s="13"/>
      <c r="GL53" s="2"/>
    </row>
    <row r="54" ht="15.75" customHeight="1">
      <c r="A54" s="2"/>
      <c r="C54" s="86" t="s">
        <v>66</v>
      </c>
      <c r="D54" s="74"/>
      <c r="E54" s="74"/>
      <c r="F54" s="74"/>
      <c r="G54" s="75">
        <v>1.0</v>
      </c>
      <c r="H54" s="76"/>
      <c r="I54" s="53"/>
      <c r="J54" s="53"/>
      <c r="K54" s="153"/>
      <c r="L54" s="116" t="s">
        <v>66</v>
      </c>
      <c r="M54" s="74"/>
      <c r="N54" s="74"/>
      <c r="O54" s="74"/>
      <c r="P54" s="74"/>
      <c r="Q54" s="74"/>
      <c r="R54" s="74"/>
      <c r="S54" s="78"/>
      <c r="T54" s="117">
        <v>1.0</v>
      </c>
      <c r="U54" s="76"/>
      <c r="W54" s="53"/>
      <c r="X54" s="154"/>
      <c r="Y54" s="53"/>
      <c r="Z54" s="53"/>
      <c r="AA54" s="53"/>
      <c r="AB54" s="53"/>
      <c r="AC54" s="85"/>
      <c r="AD54" s="116" t="s">
        <v>67</v>
      </c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8"/>
      <c r="AP54" s="117">
        <v>1.0</v>
      </c>
      <c r="AQ54" s="76"/>
      <c r="AT54" s="154"/>
      <c r="AU54" s="53"/>
      <c r="AV54" s="53"/>
      <c r="AW54" s="53"/>
      <c r="AX54" s="53"/>
      <c r="AY54" s="85"/>
      <c r="AZ54" s="116" t="s">
        <v>68</v>
      </c>
      <c r="BA54" s="74"/>
      <c r="BB54" s="74"/>
      <c r="BC54" s="74"/>
      <c r="BD54" s="74"/>
      <c r="BE54" s="74"/>
      <c r="BF54" s="74"/>
      <c r="BG54" s="78"/>
      <c r="BH54" s="117">
        <v>1.0</v>
      </c>
      <c r="BI54" s="76"/>
      <c r="BK54" s="53"/>
      <c r="BL54" s="154"/>
      <c r="BM54" s="53"/>
      <c r="BN54" s="53"/>
      <c r="BO54" s="53"/>
      <c r="BP54" s="53"/>
      <c r="BQ54" s="85"/>
      <c r="BR54" s="116" t="s">
        <v>69</v>
      </c>
      <c r="BS54" s="74"/>
      <c r="BT54" s="74"/>
      <c r="BU54" s="74"/>
      <c r="BV54" s="74"/>
      <c r="BW54" s="74"/>
      <c r="BX54" s="74"/>
      <c r="BY54" s="78"/>
      <c r="BZ54" s="117">
        <v>1.0</v>
      </c>
      <c r="CA54" s="76"/>
      <c r="CD54" s="59"/>
      <c r="CJ54" s="32" t="s">
        <v>14</v>
      </c>
      <c r="CK54" s="9"/>
      <c r="CL54" s="9"/>
      <c r="CM54" s="9"/>
      <c r="CN54" s="9"/>
      <c r="CO54" s="10"/>
      <c r="CP54" s="33" t="str">
        <f>CO57*CP53 &amp; " EU"</f>
        <v>108000 EU</v>
      </c>
      <c r="CQ54" s="9"/>
      <c r="CR54" s="9"/>
      <c r="CS54" s="13"/>
      <c r="CW54" s="32" t="s">
        <v>14</v>
      </c>
      <c r="CX54" s="9"/>
      <c r="CY54" s="9"/>
      <c r="CZ54" s="9"/>
      <c r="DA54" s="9"/>
      <c r="DB54" s="10"/>
      <c r="DC54" s="33" t="str">
        <f>DB57*DC53 &amp; " EU"</f>
        <v>13440 EU</v>
      </c>
      <c r="DD54" s="9"/>
      <c r="DE54" s="9"/>
      <c r="DF54" s="13"/>
      <c r="DG54" s="138"/>
      <c r="DM54" s="107"/>
      <c r="DN54" s="89"/>
      <c r="DO54" s="90"/>
      <c r="DP54" s="90"/>
      <c r="DQ54" s="90"/>
      <c r="DR54" s="90"/>
      <c r="DS54" s="90"/>
      <c r="DT54" s="90"/>
      <c r="DU54" s="92"/>
      <c r="DV54" s="93"/>
      <c r="DW54" s="91"/>
      <c r="FO54" s="155"/>
      <c r="FP54" s="9"/>
      <c r="FQ54" s="9"/>
      <c r="FR54" s="9"/>
      <c r="FS54" s="9"/>
      <c r="FT54" s="10"/>
      <c r="FU54" s="57">
        <v>0.0</v>
      </c>
      <c r="FV54" s="55"/>
      <c r="FW54" s="57">
        <v>0.0</v>
      </c>
      <c r="FX54" s="55"/>
      <c r="FY54" s="57">
        <v>0.0</v>
      </c>
      <c r="FZ54" s="55"/>
      <c r="GA54" s="57">
        <v>0.0</v>
      </c>
      <c r="GB54" s="55"/>
      <c r="GC54" s="57">
        <v>0.0</v>
      </c>
      <c r="GD54" s="55"/>
      <c r="GE54" s="57">
        <v>0.0</v>
      </c>
      <c r="GF54" s="55"/>
      <c r="GG54" s="57">
        <v>0.0</v>
      </c>
      <c r="GH54" s="58"/>
      <c r="GI54" s="43">
        <f t="shared" si="1"/>
        <v>0</v>
      </c>
      <c r="GJ54" s="13"/>
      <c r="GL54" s="2"/>
    </row>
    <row r="55" ht="15.75" customHeight="1">
      <c r="A55" s="2"/>
      <c r="C55" s="89"/>
      <c r="D55" s="90"/>
      <c r="E55" s="90"/>
      <c r="F55" s="90"/>
      <c r="G55" s="90"/>
      <c r="H55" s="91"/>
      <c r="K55" s="138"/>
      <c r="L55" s="89"/>
      <c r="M55" s="90"/>
      <c r="N55" s="90"/>
      <c r="O55" s="90"/>
      <c r="P55" s="90"/>
      <c r="Q55" s="90"/>
      <c r="R55" s="90"/>
      <c r="S55" s="92"/>
      <c r="T55" s="93"/>
      <c r="U55" s="91"/>
      <c r="V55" s="60"/>
      <c r="X55" s="156"/>
      <c r="AD55" s="89"/>
      <c r="AE55" s="90"/>
      <c r="AF55" s="90"/>
      <c r="AG55" s="90"/>
      <c r="AH55" s="90"/>
      <c r="AI55" s="90"/>
      <c r="AJ55" s="90"/>
      <c r="AK55" s="90"/>
      <c r="AL55" s="90"/>
      <c r="AM55" s="90"/>
      <c r="AN55" s="90"/>
      <c r="AO55" s="92"/>
      <c r="AP55" s="93"/>
      <c r="AQ55" s="91"/>
      <c r="AR55" s="60"/>
      <c r="AT55" s="156"/>
      <c r="AU55" s="53"/>
      <c r="AZ55" s="89"/>
      <c r="BA55" s="90"/>
      <c r="BB55" s="90"/>
      <c r="BC55" s="90"/>
      <c r="BD55" s="90"/>
      <c r="BE55" s="90"/>
      <c r="BF55" s="90"/>
      <c r="BG55" s="92"/>
      <c r="BH55" s="93"/>
      <c r="BI55" s="91"/>
      <c r="BJ55" s="60"/>
      <c r="BL55" s="156"/>
      <c r="BR55" s="89"/>
      <c r="BS55" s="90"/>
      <c r="BT55" s="90"/>
      <c r="BU55" s="90"/>
      <c r="BV55" s="90"/>
      <c r="BW55" s="90"/>
      <c r="BX55" s="90"/>
      <c r="BY55" s="92"/>
      <c r="BZ55" s="93"/>
      <c r="CA55" s="91"/>
      <c r="CC55" s="53"/>
      <c r="CD55" s="154"/>
      <c r="CE55" s="53"/>
      <c r="CF55" s="53"/>
      <c r="CG55" s="53"/>
      <c r="CH55" s="53"/>
      <c r="CI55" s="85"/>
      <c r="CJ55" s="116" t="s">
        <v>70</v>
      </c>
      <c r="CK55" s="74"/>
      <c r="CL55" s="74"/>
      <c r="CM55" s="74"/>
      <c r="CN55" s="74"/>
      <c r="CO55" s="74"/>
      <c r="CP55" s="74"/>
      <c r="CQ55" s="78"/>
      <c r="CR55" s="117">
        <v>8.0</v>
      </c>
      <c r="CS55" s="76"/>
      <c r="CW55" s="116" t="s">
        <v>71</v>
      </c>
      <c r="CX55" s="74"/>
      <c r="CY55" s="74"/>
      <c r="CZ55" s="74"/>
      <c r="DA55" s="74"/>
      <c r="DB55" s="74"/>
      <c r="DC55" s="74"/>
      <c r="DD55" s="78"/>
      <c r="DE55" s="117">
        <v>1.0</v>
      </c>
      <c r="DF55" s="76"/>
      <c r="DG55" s="138"/>
      <c r="DN55" s="32" t="s">
        <v>20</v>
      </c>
      <c r="DO55" s="9"/>
      <c r="DP55" s="9"/>
      <c r="DQ55" s="10"/>
      <c r="DR55" s="61"/>
      <c r="DS55" s="62">
        <v>56.0</v>
      </c>
      <c r="DT55" s="9"/>
      <c r="DU55" s="10"/>
      <c r="DV55" s="63" t="s">
        <v>21</v>
      </c>
      <c r="DW55" s="13"/>
      <c r="FO55" s="155"/>
      <c r="FP55" s="9"/>
      <c r="FQ55" s="9"/>
      <c r="FR55" s="9"/>
      <c r="FS55" s="9"/>
      <c r="FT55" s="10"/>
      <c r="FU55" s="57">
        <v>0.0</v>
      </c>
      <c r="FV55" s="55"/>
      <c r="FW55" s="57">
        <v>0.0</v>
      </c>
      <c r="FX55" s="55"/>
      <c r="FY55" s="57">
        <v>0.0</v>
      </c>
      <c r="FZ55" s="55"/>
      <c r="GA55" s="57">
        <v>0.0</v>
      </c>
      <c r="GB55" s="55"/>
      <c r="GC55" s="57">
        <v>0.0</v>
      </c>
      <c r="GD55" s="55"/>
      <c r="GE55" s="57">
        <v>0.0</v>
      </c>
      <c r="GF55" s="55"/>
      <c r="GG55" s="57">
        <v>0.0</v>
      </c>
      <c r="GH55" s="58"/>
      <c r="GI55" s="43">
        <f t="shared" si="1"/>
        <v>0</v>
      </c>
      <c r="GJ55" s="13"/>
      <c r="GL55" s="2"/>
    </row>
    <row r="56" ht="15.75" customHeight="1">
      <c r="A56" s="2"/>
      <c r="K56" s="138"/>
      <c r="L56" s="32" t="s">
        <v>20</v>
      </c>
      <c r="M56" s="9"/>
      <c r="N56" s="9"/>
      <c r="O56" s="10"/>
      <c r="P56" s="61"/>
      <c r="Q56" s="62">
        <v>1600.0</v>
      </c>
      <c r="R56" s="9"/>
      <c r="S56" s="10"/>
      <c r="T56" s="63" t="s">
        <v>21</v>
      </c>
      <c r="U56" s="13"/>
      <c r="V56" s="60"/>
      <c r="X56" s="59"/>
      <c r="AD56" s="32" t="s">
        <v>20</v>
      </c>
      <c r="AE56" s="9"/>
      <c r="AF56" s="9"/>
      <c r="AG56" s="10"/>
      <c r="AH56" s="61"/>
      <c r="AI56" s="62">
        <v>400.0</v>
      </c>
      <c r="AJ56" s="9"/>
      <c r="AK56" s="9"/>
      <c r="AL56" s="9"/>
      <c r="AM56" s="9"/>
      <c r="AN56" s="9"/>
      <c r="AO56" s="10"/>
      <c r="AP56" s="63" t="s">
        <v>21</v>
      </c>
      <c r="AQ56" s="13"/>
      <c r="AR56" s="60"/>
      <c r="AT56" s="59"/>
      <c r="AZ56" s="32" t="s">
        <v>20</v>
      </c>
      <c r="BA56" s="9"/>
      <c r="BB56" s="9"/>
      <c r="BC56" s="10"/>
      <c r="BD56" s="61"/>
      <c r="BE56" s="62">
        <v>400.0</v>
      </c>
      <c r="BF56" s="9"/>
      <c r="BG56" s="10"/>
      <c r="BH56" s="63" t="s">
        <v>21</v>
      </c>
      <c r="BI56" s="13"/>
      <c r="BJ56" s="60"/>
      <c r="BL56" s="59"/>
      <c r="BR56" s="32" t="s">
        <v>20</v>
      </c>
      <c r="BS56" s="9"/>
      <c r="BT56" s="9"/>
      <c r="BU56" s="10"/>
      <c r="BV56" s="61"/>
      <c r="BW56" s="62">
        <v>200.0</v>
      </c>
      <c r="BX56" s="9"/>
      <c r="BY56" s="10"/>
      <c r="BZ56" s="63" t="s">
        <v>21</v>
      </c>
      <c r="CA56" s="13"/>
      <c r="CB56" s="60"/>
      <c r="CD56" s="156"/>
      <c r="CJ56" s="89"/>
      <c r="CK56" s="90"/>
      <c r="CL56" s="90"/>
      <c r="CM56" s="90"/>
      <c r="CN56" s="90"/>
      <c r="CO56" s="90"/>
      <c r="CP56" s="90"/>
      <c r="CQ56" s="92"/>
      <c r="CR56" s="93"/>
      <c r="CS56" s="91"/>
      <c r="CU56" s="59"/>
      <c r="CV56" s="107"/>
      <c r="CW56" s="89"/>
      <c r="CX56" s="90"/>
      <c r="CY56" s="90"/>
      <c r="CZ56" s="90"/>
      <c r="DA56" s="90"/>
      <c r="DB56" s="90"/>
      <c r="DC56" s="90"/>
      <c r="DD56" s="92"/>
      <c r="DE56" s="93"/>
      <c r="DF56" s="91"/>
      <c r="DG56" s="138"/>
      <c r="DN56" s="77" t="s">
        <v>72</v>
      </c>
      <c r="DO56" s="74"/>
      <c r="DP56" s="74"/>
      <c r="DQ56" s="74"/>
      <c r="DR56" s="74"/>
      <c r="DS56" s="74"/>
      <c r="DT56" s="74"/>
      <c r="DU56" s="78"/>
      <c r="DV56" s="79">
        <v>1.0</v>
      </c>
      <c r="DW56" s="76"/>
      <c r="DX56" s="53"/>
      <c r="DY56" s="86" t="s">
        <v>72</v>
      </c>
      <c r="DZ56" s="74"/>
      <c r="EA56" s="74"/>
      <c r="EB56" s="74"/>
      <c r="EC56" s="75">
        <v>1.0</v>
      </c>
      <c r="ED56" s="76"/>
      <c r="FO56" s="155"/>
      <c r="FP56" s="9"/>
      <c r="FQ56" s="9"/>
      <c r="FR56" s="9"/>
      <c r="FS56" s="9"/>
      <c r="FT56" s="10"/>
      <c r="FU56" s="57">
        <v>0.0</v>
      </c>
      <c r="FV56" s="55"/>
      <c r="FW56" s="57">
        <v>0.0</v>
      </c>
      <c r="FX56" s="55"/>
      <c r="FY56" s="57">
        <v>0.0</v>
      </c>
      <c r="FZ56" s="55"/>
      <c r="GA56" s="57">
        <v>0.0</v>
      </c>
      <c r="GB56" s="55"/>
      <c r="GC56" s="57">
        <v>0.0</v>
      </c>
      <c r="GD56" s="55"/>
      <c r="GE56" s="57">
        <v>0.0</v>
      </c>
      <c r="GF56" s="55"/>
      <c r="GG56" s="57">
        <v>0.0</v>
      </c>
      <c r="GH56" s="58"/>
      <c r="GI56" s="43">
        <f t="shared" si="1"/>
        <v>0</v>
      </c>
      <c r="GJ56" s="13"/>
      <c r="GL56" s="2"/>
    </row>
    <row r="57" ht="15.75" customHeight="1">
      <c r="A57" s="2"/>
      <c r="K57" s="138"/>
      <c r="L57" s="77" t="s">
        <v>67</v>
      </c>
      <c r="M57" s="74"/>
      <c r="N57" s="74"/>
      <c r="O57" s="74"/>
      <c r="P57" s="74"/>
      <c r="Q57" s="74"/>
      <c r="R57" s="74"/>
      <c r="S57" s="78"/>
      <c r="T57" s="79">
        <v>2.0</v>
      </c>
      <c r="U57" s="76"/>
      <c r="V57" s="65"/>
      <c r="X57" s="59"/>
      <c r="AD57" s="77" t="s">
        <v>68</v>
      </c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8"/>
      <c r="AP57" s="79">
        <v>2.0</v>
      </c>
      <c r="AQ57" s="76"/>
      <c r="AR57" s="65"/>
      <c r="AT57" s="59"/>
      <c r="AZ57" s="77" t="s">
        <v>69</v>
      </c>
      <c r="BA57" s="74"/>
      <c r="BB57" s="74"/>
      <c r="BC57" s="74"/>
      <c r="BD57" s="74"/>
      <c r="BE57" s="74"/>
      <c r="BF57" s="74"/>
      <c r="BG57" s="78"/>
      <c r="BH57" s="79">
        <v>2.0</v>
      </c>
      <c r="BI57" s="76"/>
      <c r="BJ57" s="65"/>
      <c r="BL57" s="59"/>
      <c r="BR57" s="77" t="s">
        <v>70</v>
      </c>
      <c r="BS57" s="74"/>
      <c r="BT57" s="74"/>
      <c r="BU57" s="74"/>
      <c r="BV57" s="74"/>
      <c r="BW57" s="74"/>
      <c r="BX57" s="74"/>
      <c r="BY57" s="78"/>
      <c r="BZ57" s="79">
        <v>1.0</v>
      </c>
      <c r="CA57" s="76"/>
      <c r="CB57" s="65"/>
      <c r="CD57" s="59"/>
      <c r="CJ57" s="32" t="s">
        <v>20</v>
      </c>
      <c r="CK57" s="9"/>
      <c r="CL57" s="9"/>
      <c r="CM57" s="10"/>
      <c r="CN57" s="61"/>
      <c r="CO57" s="62">
        <v>900.0</v>
      </c>
      <c r="CP57" s="9"/>
      <c r="CQ57" s="10"/>
      <c r="CR57" s="63" t="s">
        <v>21</v>
      </c>
      <c r="CS57" s="13"/>
      <c r="CU57" s="59"/>
      <c r="CW57" s="32" t="s">
        <v>20</v>
      </c>
      <c r="CX57" s="9"/>
      <c r="CY57" s="9"/>
      <c r="CZ57" s="10"/>
      <c r="DA57" s="61"/>
      <c r="DB57" s="62">
        <v>112.0</v>
      </c>
      <c r="DC57" s="9"/>
      <c r="DD57" s="10"/>
      <c r="DE57" s="63" t="s">
        <v>21</v>
      </c>
      <c r="DF57" s="13"/>
      <c r="DG57" s="138"/>
      <c r="DN57" s="89"/>
      <c r="DO57" s="90"/>
      <c r="DP57" s="90"/>
      <c r="DQ57" s="90"/>
      <c r="DR57" s="90"/>
      <c r="DS57" s="90"/>
      <c r="DT57" s="90"/>
      <c r="DU57" s="92"/>
      <c r="DV57" s="93"/>
      <c r="DW57" s="91"/>
      <c r="DY57" s="89"/>
      <c r="DZ57" s="90"/>
      <c r="EA57" s="90"/>
      <c r="EB57" s="90"/>
      <c r="EC57" s="90"/>
      <c r="ED57" s="91"/>
      <c r="FO57" s="155"/>
      <c r="FP57" s="9"/>
      <c r="FQ57" s="9"/>
      <c r="FR57" s="9"/>
      <c r="FS57" s="9"/>
      <c r="FT57" s="10"/>
      <c r="FU57" s="57">
        <v>0.0</v>
      </c>
      <c r="FV57" s="55"/>
      <c r="FW57" s="57">
        <v>0.0</v>
      </c>
      <c r="FX57" s="55"/>
      <c r="FY57" s="57">
        <v>0.0</v>
      </c>
      <c r="FZ57" s="55"/>
      <c r="GA57" s="57">
        <v>0.0</v>
      </c>
      <c r="GB57" s="55"/>
      <c r="GC57" s="57">
        <v>0.0</v>
      </c>
      <c r="GD57" s="55"/>
      <c r="GE57" s="57">
        <v>0.0</v>
      </c>
      <c r="GF57" s="55"/>
      <c r="GG57" s="57">
        <v>0.0</v>
      </c>
      <c r="GH57" s="58"/>
      <c r="GI57" s="43">
        <f t="shared" si="1"/>
        <v>0</v>
      </c>
      <c r="GJ57" s="13"/>
      <c r="GL57" s="2"/>
    </row>
    <row r="58" ht="15.75" customHeight="1">
      <c r="A58" s="2"/>
      <c r="K58" s="138"/>
      <c r="L58" s="80"/>
      <c r="M58" s="81"/>
      <c r="N58" s="81"/>
      <c r="O58" s="81"/>
      <c r="P58" s="81"/>
      <c r="Q58" s="81"/>
      <c r="R58" s="81"/>
      <c r="S58" s="82"/>
      <c r="T58" s="83"/>
      <c r="U58" s="84"/>
      <c r="V58" s="97"/>
      <c r="X58" s="59"/>
      <c r="AD58" s="80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2"/>
      <c r="AP58" s="83"/>
      <c r="AQ58" s="84"/>
      <c r="AT58" s="59"/>
      <c r="AZ58" s="80"/>
      <c r="BA58" s="81"/>
      <c r="BB58" s="81"/>
      <c r="BC58" s="81"/>
      <c r="BD58" s="81"/>
      <c r="BE58" s="81"/>
      <c r="BF58" s="81"/>
      <c r="BG58" s="82"/>
      <c r="BH58" s="83"/>
      <c r="BI58" s="84"/>
      <c r="BL58" s="59"/>
      <c r="BR58" s="80"/>
      <c r="BS58" s="81"/>
      <c r="BT58" s="81"/>
      <c r="BU58" s="81"/>
      <c r="BV58" s="81"/>
      <c r="BW58" s="81"/>
      <c r="BX58" s="81"/>
      <c r="BY58" s="82"/>
      <c r="BZ58" s="83"/>
      <c r="CA58" s="84"/>
      <c r="CD58" s="59"/>
      <c r="CJ58" s="77" t="s">
        <v>73</v>
      </c>
      <c r="CK58" s="74"/>
      <c r="CL58" s="74"/>
      <c r="CM58" s="74"/>
      <c r="CN58" s="74"/>
      <c r="CO58" s="74"/>
      <c r="CP58" s="74"/>
      <c r="CQ58" s="78"/>
      <c r="CR58" s="79">
        <v>1.0</v>
      </c>
      <c r="CS58" s="76"/>
      <c r="CT58" s="52"/>
      <c r="CU58" s="85"/>
      <c r="CW58" s="64" t="s">
        <v>74</v>
      </c>
      <c r="CX58" s="9"/>
      <c r="CY58" s="9"/>
      <c r="CZ58" s="9"/>
      <c r="DA58" s="9"/>
      <c r="DB58" s="9"/>
      <c r="DC58" s="9"/>
      <c r="DD58" s="9"/>
      <c r="DE58" s="9"/>
      <c r="DF58" s="13"/>
      <c r="DG58" s="138"/>
      <c r="FO58" s="155"/>
      <c r="FP58" s="9"/>
      <c r="FQ58" s="9"/>
      <c r="FR58" s="9"/>
      <c r="FS58" s="9"/>
      <c r="FT58" s="10"/>
      <c r="FU58" s="57">
        <v>0.0</v>
      </c>
      <c r="FV58" s="55"/>
      <c r="FW58" s="57">
        <v>0.0</v>
      </c>
      <c r="FX58" s="55"/>
      <c r="FY58" s="57">
        <v>0.0</v>
      </c>
      <c r="FZ58" s="55"/>
      <c r="GA58" s="57">
        <v>0.0</v>
      </c>
      <c r="GB58" s="55"/>
      <c r="GC58" s="57">
        <v>0.0</v>
      </c>
      <c r="GD58" s="55"/>
      <c r="GE58" s="57">
        <v>0.0</v>
      </c>
      <c r="GF58" s="55"/>
      <c r="GG58" s="57">
        <v>0.0</v>
      </c>
      <c r="GH58" s="58"/>
      <c r="GI58" s="43">
        <f t="shared" si="1"/>
        <v>0</v>
      </c>
      <c r="GJ58" s="13"/>
      <c r="GL58" s="2"/>
    </row>
    <row r="59" ht="15.75" customHeight="1">
      <c r="A59" s="2"/>
      <c r="K59" s="138"/>
      <c r="L59" s="66" t="s">
        <v>75</v>
      </c>
      <c r="M59" s="67"/>
      <c r="N59" s="67"/>
      <c r="O59" s="67"/>
      <c r="P59" s="67"/>
      <c r="Q59" s="67"/>
      <c r="R59" s="67"/>
      <c r="S59" s="68"/>
      <c r="T59" s="69">
        <v>2.0</v>
      </c>
      <c r="U59" s="70"/>
      <c r="V59" s="52"/>
      <c r="W59" s="53"/>
      <c r="X59" s="85"/>
      <c r="AD59" s="66" t="s">
        <v>19</v>
      </c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8"/>
      <c r="AP59" s="69">
        <v>1.0</v>
      </c>
      <c r="AQ59" s="70"/>
      <c r="AR59" s="52"/>
      <c r="AS59" s="53"/>
      <c r="AT59" s="85"/>
      <c r="AZ59" s="66" t="s">
        <v>19</v>
      </c>
      <c r="BA59" s="67"/>
      <c r="BB59" s="67"/>
      <c r="BC59" s="67"/>
      <c r="BD59" s="67"/>
      <c r="BE59" s="67"/>
      <c r="BF59" s="67"/>
      <c r="BG59" s="68"/>
      <c r="BH59" s="69">
        <v>1.0</v>
      </c>
      <c r="BI59" s="70"/>
      <c r="BJ59" s="52"/>
      <c r="BK59" s="53"/>
      <c r="BL59" s="85"/>
      <c r="BR59" s="66" t="s">
        <v>19</v>
      </c>
      <c r="BS59" s="67"/>
      <c r="BT59" s="67"/>
      <c r="BU59" s="67"/>
      <c r="BV59" s="67"/>
      <c r="BW59" s="67"/>
      <c r="BX59" s="67"/>
      <c r="BY59" s="68"/>
      <c r="BZ59" s="69">
        <v>1.0</v>
      </c>
      <c r="CA59" s="70"/>
      <c r="CB59" s="52"/>
      <c r="CC59" s="53"/>
      <c r="CD59" s="85"/>
      <c r="CJ59" s="89"/>
      <c r="CK59" s="90"/>
      <c r="CL59" s="90"/>
      <c r="CM59" s="90"/>
      <c r="CN59" s="90"/>
      <c r="CO59" s="90"/>
      <c r="CP59" s="90"/>
      <c r="CQ59" s="92"/>
      <c r="CR59" s="93"/>
      <c r="CS59" s="91"/>
      <c r="CW59" s="77" t="s">
        <v>76</v>
      </c>
      <c r="CX59" s="74"/>
      <c r="CY59" s="74"/>
      <c r="CZ59" s="74"/>
      <c r="DA59" s="74"/>
      <c r="DB59" s="74"/>
      <c r="DC59" s="74"/>
      <c r="DD59" s="78"/>
      <c r="DE59" s="79">
        <v>1.0</v>
      </c>
      <c r="DF59" s="76"/>
      <c r="DG59" s="157"/>
      <c r="DH59" s="53"/>
      <c r="FO59" s="155"/>
      <c r="FP59" s="9"/>
      <c r="FQ59" s="9"/>
      <c r="FR59" s="9"/>
      <c r="FS59" s="9"/>
      <c r="FT59" s="10"/>
      <c r="FU59" s="57">
        <v>0.0</v>
      </c>
      <c r="FV59" s="55"/>
      <c r="FW59" s="57">
        <v>0.0</v>
      </c>
      <c r="FX59" s="55"/>
      <c r="FY59" s="57">
        <v>0.0</v>
      </c>
      <c r="FZ59" s="55"/>
      <c r="GA59" s="57">
        <v>0.0</v>
      </c>
      <c r="GB59" s="55"/>
      <c r="GC59" s="57">
        <v>0.0</v>
      </c>
      <c r="GD59" s="55"/>
      <c r="GE59" s="57">
        <v>0.0</v>
      </c>
      <c r="GF59" s="55"/>
      <c r="GG59" s="57">
        <v>0.0</v>
      </c>
      <c r="GH59" s="58"/>
      <c r="GI59" s="43">
        <f t="shared" si="1"/>
        <v>0</v>
      </c>
      <c r="GJ59" s="13"/>
      <c r="GL59" s="2"/>
    </row>
    <row r="60" ht="15.75" customHeight="1">
      <c r="A60" s="2"/>
      <c r="K60" s="138"/>
      <c r="L60" s="80"/>
      <c r="M60" s="81"/>
      <c r="N60" s="81"/>
      <c r="O60" s="81"/>
      <c r="P60" s="81"/>
      <c r="Q60" s="81"/>
      <c r="R60" s="81"/>
      <c r="S60" s="82"/>
      <c r="T60" s="83"/>
      <c r="U60" s="84"/>
      <c r="AD60" s="80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2"/>
      <c r="AP60" s="83"/>
      <c r="AQ60" s="84"/>
      <c r="AZ60" s="80"/>
      <c r="BA60" s="81"/>
      <c r="BB60" s="81"/>
      <c r="BC60" s="81"/>
      <c r="BD60" s="81"/>
      <c r="BE60" s="81"/>
      <c r="BF60" s="81"/>
      <c r="BG60" s="82"/>
      <c r="BH60" s="83"/>
      <c r="BI60" s="84"/>
      <c r="BR60" s="80"/>
      <c r="BS60" s="81"/>
      <c r="BT60" s="81"/>
      <c r="BU60" s="81"/>
      <c r="BV60" s="81"/>
      <c r="BW60" s="81"/>
      <c r="BX60" s="81"/>
      <c r="BY60" s="82"/>
      <c r="BZ60" s="83"/>
      <c r="CA60" s="84"/>
      <c r="CJ60" s="158" t="s">
        <v>77</v>
      </c>
      <c r="CK60" s="9"/>
      <c r="CL60" s="9"/>
      <c r="CM60" s="9"/>
      <c r="CN60" s="9"/>
      <c r="CO60" s="9"/>
      <c r="CP60" s="9"/>
      <c r="CQ60" s="9"/>
      <c r="CR60" s="9"/>
      <c r="CS60" s="13"/>
      <c r="CW60" s="89"/>
      <c r="CX60" s="90"/>
      <c r="CY60" s="90"/>
      <c r="CZ60" s="90"/>
      <c r="DA60" s="90"/>
      <c r="DB60" s="90"/>
      <c r="DC60" s="90"/>
      <c r="DD60" s="92"/>
      <c r="DE60" s="93"/>
      <c r="DF60" s="91"/>
      <c r="DG60" s="138"/>
      <c r="DH60" s="107"/>
      <c r="EI60" s="72" t="s">
        <v>23</v>
      </c>
      <c r="EJ60" s="9"/>
      <c r="EK60" s="9"/>
      <c r="EL60" s="9"/>
      <c r="EM60" s="9"/>
      <c r="EN60" s="10"/>
      <c r="EO60" s="159">
        <v>16.0</v>
      </c>
      <c r="EP60" s="10"/>
      <c r="EQ60" s="160" t="s">
        <v>2</v>
      </c>
      <c r="ER60" s="13"/>
      <c r="FS60" s="28" t="s">
        <v>12</v>
      </c>
      <c r="FT60" s="13"/>
      <c r="FU60" s="43">
        <f>SUM(FU30:FV59)</f>
        <v>34</v>
      </c>
      <c r="FV60" s="13"/>
      <c r="FW60" s="43">
        <f>SUM(FW30:FX59)</f>
        <v>13</v>
      </c>
      <c r="FX60" s="13"/>
      <c r="FY60" s="43">
        <f>SUM(FY30:FZ59)</f>
        <v>1</v>
      </c>
      <c r="FZ60" s="13"/>
      <c r="GA60" s="43">
        <f>SUM(GA30:GB59)</f>
        <v>0</v>
      </c>
      <c r="GB60" s="13"/>
      <c r="GC60" s="43">
        <f>SUM(GC30:GD59)</f>
        <v>0</v>
      </c>
      <c r="GD60" s="13"/>
      <c r="GE60" s="43">
        <f>SUM(GE30:GF59)</f>
        <v>0</v>
      </c>
      <c r="GF60" s="13"/>
      <c r="GG60" s="43">
        <f>SUM(GG30:GH59)</f>
        <v>0</v>
      </c>
      <c r="GH60" s="13"/>
      <c r="GL60" s="2"/>
    </row>
    <row r="61" ht="15.75" customHeight="1">
      <c r="A61" s="2"/>
      <c r="K61" s="138"/>
      <c r="L61" s="66" t="s">
        <v>78</v>
      </c>
      <c r="M61" s="67"/>
      <c r="N61" s="67"/>
      <c r="O61" s="67"/>
      <c r="P61" s="67"/>
      <c r="Q61" s="67"/>
      <c r="R61" s="67"/>
      <c r="S61" s="68"/>
      <c r="T61" s="69">
        <v>12.0</v>
      </c>
      <c r="U61" s="70"/>
      <c r="V61" s="161"/>
      <c r="W61" s="162"/>
      <c r="X61" s="162"/>
      <c r="Y61" s="162"/>
      <c r="Z61" s="162"/>
      <c r="AA61" s="162"/>
      <c r="AB61" s="162"/>
      <c r="AD61" s="66" t="s">
        <v>79</v>
      </c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8"/>
      <c r="AP61" s="69">
        <v>16.0</v>
      </c>
      <c r="AQ61" s="70"/>
      <c r="AR61" s="163"/>
      <c r="AS61" s="164"/>
      <c r="AT61" s="164"/>
      <c r="AU61" s="164"/>
      <c r="AV61" s="164"/>
      <c r="AW61" s="164"/>
      <c r="AX61" s="164"/>
      <c r="AZ61" s="66" t="s">
        <v>78</v>
      </c>
      <c r="BA61" s="67"/>
      <c r="BB61" s="67"/>
      <c r="BC61" s="67"/>
      <c r="BD61" s="67"/>
      <c r="BE61" s="67"/>
      <c r="BF61" s="67"/>
      <c r="BG61" s="68"/>
      <c r="BH61" s="69">
        <v>4.0</v>
      </c>
      <c r="BI61" s="70"/>
      <c r="BJ61" s="161"/>
      <c r="BK61" s="162"/>
      <c r="BL61" s="162"/>
      <c r="BM61" s="162"/>
      <c r="BN61" s="162"/>
      <c r="BO61" s="162"/>
      <c r="BP61" s="162"/>
      <c r="BR61" s="66" t="s">
        <v>80</v>
      </c>
      <c r="BS61" s="67"/>
      <c r="BT61" s="67"/>
      <c r="BU61" s="67"/>
      <c r="BV61" s="67"/>
      <c r="BW61" s="67"/>
      <c r="BX61" s="67"/>
      <c r="BY61" s="68"/>
      <c r="BZ61" s="69">
        <v>4.0</v>
      </c>
      <c r="CA61" s="70"/>
      <c r="CB61" s="165"/>
      <c r="CC61" s="166"/>
      <c r="CD61" s="166"/>
      <c r="CE61" s="166"/>
      <c r="CF61" s="166"/>
      <c r="CJ61" s="147" t="s">
        <v>63</v>
      </c>
      <c r="CK61" s="90"/>
      <c r="CL61" s="90"/>
      <c r="CM61" s="90"/>
      <c r="CN61" s="90"/>
      <c r="CO61" s="90"/>
      <c r="CP61" s="90"/>
      <c r="CQ61" s="90"/>
      <c r="CR61" s="90"/>
      <c r="CS61" s="90"/>
      <c r="CW61" s="147" t="s">
        <v>63</v>
      </c>
      <c r="CX61" s="90"/>
      <c r="CY61" s="90"/>
      <c r="CZ61" s="90"/>
      <c r="DA61" s="90"/>
      <c r="DB61" s="90"/>
      <c r="DC61" s="90"/>
      <c r="DD61" s="90"/>
      <c r="DE61" s="90"/>
      <c r="DF61" s="90"/>
      <c r="DG61" s="138"/>
      <c r="DH61" s="59"/>
      <c r="DW61" s="127" t="s">
        <v>52</v>
      </c>
      <c r="DX61" s="9"/>
      <c r="DY61" s="9"/>
      <c r="DZ61" s="9"/>
      <c r="EA61" s="9"/>
      <c r="EB61" s="10"/>
      <c r="EC61" s="167">
        <v>4.0</v>
      </c>
      <c r="ED61" s="10"/>
      <c r="EE61" s="168" t="s">
        <v>2</v>
      </c>
      <c r="EF61" s="13"/>
      <c r="EI61" s="32" t="s">
        <v>14</v>
      </c>
      <c r="EJ61" s="9"/>
      <c r="EK61" s="9"/>
      <c r="EL61" s="9"/>
      <c r="EM61" s="9"/>
      <c r="EN61" s="10"/>
      <c r="EO61" s="33" t="str">
        <f>EN64*EO60 &amp; " EU"</f>
        <v>800 EU</v>
      </c>
      <c r="EP61" s="9"/>
      <c r="EQ61" s="9"/>
      <c r="ER61" s="13"/>
      <c r="GL61" s="2"/>
    </row>
    <row r="62" ht="15.75" customHeight="1">
      <c r="A62" s="2"/>
      <c r="K62" s="138"/>
      <c r="L62" s="80"/>
      <c r="M62" s="81"/>
      <c r="N62" s="81"/>
      <c r="O62" s="81"/>
      <c r="P62" s="81"/>
      <c r="Q62" s="81"/>
      <c r="R62" s="81"/>
      <c r="S62" s="82"/>
      <c r="T62" s="83"/>
      <c r="U62" s="84"/>
      <c r="AB62" s="169"/>
      <c r="AD62" s="80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2"/>
      <c r="AP62" s="83"/>
      <c r="AQ62" s="84"/>
      <c r="AX62" s="170"/>
      <c r="AZ62" s="80"/>
      <c r="BA62" s="81"/>
      <c r="BB62" s="81"/>
      <c r="BC62" s="81"/>
      <c r="BD62" s="81"/>
      <c r="BE62" s="81"/>
      <c r="BF62" s="81"/>
      <c r="BG62" s="82"/>
      <c r="BH62" s="83"/>
      <c r="BI62" s="84"/>
      <c r="BP62" s="171"/>
      <c r="BR62" s="80"/>
      <c r="BS62" s="81"/>
      <c r="BT62" s="81"/>
      <c r="BU62" s="81"/>
      <c r="BV62" s="81"/>
      <c r="BW62" s="81"/>
      <c r="BX62" s="81"/>
      <c r="BY62" s="82"/>
      <c r="BZ62" s="83"/>
      <c r="CA62" s="84"/>
      <c r="CF62" s="172"/>
      <c r="CJ62" s="129" t="s">
        <v>54</v>
      </c>
      <c r="CK62" s="9"/>
      <c r="CL62" s="9"/>
      <c r="CM62" s="9"/>
      <c r="CN62" s="9"/>
      <c r="CO62" s="10"/>
      <c r="CP62" s="149">
        <v>96.0</v>
      </c>
      <c r="CQ62" s="10"/>
      <c r="CR62" s="150" t="s">
        <v>2</v>
      </c>
      <c r="CS62" s="13"/>
      <c r="CW62" s="148" t="s">
        <v>64</v>
      </c>
      <c r="CX62" s="9"/>
      <c r="CY62" s="9"/>
      <c r="CZ62" s="9"/>
      <c r="DA62" s="9"/>
      <c r="DB62" s="10"/>
      <c r="DC62" s="151">
        <v>120.0</v>
      </c>
      <c r="DD62" s="10"/>
      <c r="DE62" s="152" t="s">
        <v>2</v>
      </c>
      <c r="DF62" s="13"/>
      <c r="DG62" s="138"/>
      <c r="DH62" s="59"/>
      <c r="DW62" s="32" t="s">
        <v>14</v>
      </c>
      <c r="DX62" s="9"/>
      <c r="DY62" s="9"/>
      <c r="DZ62" s="9"/>
      <c r="EA62" s="9"/>
      <c r="EB62" s="10"/>
      <c r="EC62" s="33" t="str">
        <f>EB65*EC61 &amp; " EU"</f>
        <v>400 EU</v>
      </c>
      <c r="ED62" s="9"/>
      <c r="EE62" s="9"/>
      <c r="EF62" s="13"/>
      <c r="EI62" s="116" t="s">
        <v>81</v>
      </c>
      <c r="EJ62" s="74"/>
      <c r="EK62" s="74"/>
      <c r="EL62" s="74"/>
      <c r="EM62" s="74"/>
      <c r="EN62" s="74"/>
      <c r="EO62" s="74"/>
      <c r="EP62" s="78"/>
      <c r="EQ62" s="117">
        <v>1.0</v>
      </c>
      <c r="ER62" s="76"/>
      <c r="FO62" s="17" t="s">
        <v>82</v>
      </c>
      <c r="FP62" s="18"/>
      <c r="FQ62" s="18"/>
      <c r="FR62" s="18"/>
      <c r="FS62" s="18"/>
      <c r="FT62" s="19"/>
      <c r="FU62" s="20" t="s">
        <v>5</v>
      </c>
      <c r="FV62" s="19"/>
      <c r="FW62" s="21" t="s">
        <v>6</v>
      </c>
      <c r="FX62" s="19"/>
      <c r="FY62" s="22" t="s">
        <v>7</v>
      </c>
      <c r="FZ62" s="19"/>
      <c r="GA62" s="23" t="s">
        <v>8</v>
      </c>
      <c r="GB62" s="19"/>
      <c r="GC62" s="24" t="s">
        <v>9</v>
      </c>
      <c r="GD62" s="19"/>
      <c r="GE62" s="25" t="s">
        <v>10</v>
      </c>
      <c r="GF62" s="19"/>
      <c r="GG62" s="26" t="s">
        <v>11</v>
      </c>
      <c r="GH62" s="27"/>
      <c r="GL62" s="2"/>
    </row>
    <row r="63" ht="15.75" customHeight="1">
      <c r="A63" s="2"/>
      <c r="K63" s="138"/>
      <c r="L63" s="66" t="s">
        <v>83</v>
      </c>
      <c r="M63" s="67"/>
      <c r="N63" s="67"/>
      <c r="O63" s="67"/>
      <c r="P63" s="67"/>
      <c r="Q63" s="67"/>
      <c r="R63" s="67"/>
      <c r="S63" s="68"/>
      <c r="T63" s="69">
        <v>16.0</v>
      </c>
      <c r="U63" s="70"/>
      <c r="V63" s="52"/>
      <c r="W63" s="53"/>
      <c r="X63" s="53"/>
      <c r="Y63" s="53"/>
      <c r="Z63" s="53"/>
      <c r="AB63" s="169"/>
      <c r="AD63" s="66" t="s">
        <v>84</v>
      </c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8"/>
      <c r="AP63" s="69">
        <v>4.0</v>
      </c>
      <c r="AQ63" s="70"/>
      <c r="AR63" s="173"/>
      <c r="AS63" s="174"/>
      <c r="AT63" s="174"/>
      <c r="AU63" s="174"/>
      <c r="AV63" s="174"/>
      <c r="AX63" s="175"/>
      <c r="AZ63" s="66" t="s">
        <v>83</v>
      </c>
      <c r="BA63" s="67"/>
      <c r="BB63" s="67"/>
      <c r="BC63" s="67"/>
      <c r="BD63" s="67"/>
      <c r="BE63" s="67"/>
      <c r="BF63" s="67"/>
      <c r="BG63" s="68"/>
      <c r="BH63" s="69">
        <v>8.0</v>
      </c>
      <c r="BI63" s="70"/>
      <c r="BJ63" s="52"/>
      <c r="BK63" s="53"/>
      <c r="BL63" s="53"/>
      <c r="BM63" s="53"/>
      <c r="BN63" s="53"/>
      <c r="BP63" s="169"/>
      <c r="BR63" s="66" t="s">
        <v>84</v>
      </c>
      <c r="BS63" s="67"/>
      <c r="BT63" s="67"/>
      <c r="BU63" s="67"/>
      <c r="BV63" s="67"/>
      <c r="BW63" s="67"/>
      <c r="BX63" s="67"/>
      <c r="BY63" s="68"/>
      <c r="BZ63" s="69">
        <v>4.0</v>
      </c>
      <c r="CA63" s="70"/>
      <c r="CB63" s="176"/>
      <c r="CC63" s="177"/>
      <c r="CD63" s="177"/>
      <c r="CE63" s="177"/>
      <c r="CF63" s="178"/>
      <c r="CJ63" s="32" t="s">
        <v>14</v>
      </c>
      <c r="CK63" s="9"/>
      <c r="CL63" s="9"/>
      <c r="CM63" s="9"/>
      <c r="CN63" s="9"/>
      <c r="CO63" s="10"/>
      <c r="CP63" s="33" t="str">
        <f>CO66*CP62 &amp; " EU"</f>
        <v>86400 EU</v>
      </c>
      <c r="CQ63" s="9"/>
      <c r="CR63" s="9"/>
      <c r="CS63" s="13"/>
      <c r="CW63" s="32" t="s">
        <v>14</v>
      </c>
      <c r="CX63" s="9"/>
      <c r="CY63" s="9"/>
      <c r="CZ63" s="9"/>
      <c r="DA63" s="9"/>
      <c r="DB63" s="10"/>
      <c r="DC63" s="33" t="str">
        <f>DB66*DC62 &amp; " EU"</f>
        <v>13440 EU</v>
      </c>
      <c r="DD63" s="9"/>
      <c r="DE63" s="9"/>
      <c r="DF63" s="13"/>
      <c r="DG63" s="138"/>
      <c r="DH63" s="59"/>
      <c r="DI63" s="52"/>
      <c r="DJ63" s="53"/>
      <c r="DK63" s="86" t="s">
        <v>76</v>
      </c>
      <c r="DL63" s="74"/>
      <c r="DM63" s="74"/>
      <c r="DN63" s="74"/>
      <c r="DO63" s="75">
        <v>2.0</v>
      </c>
      <c r="DP63" s="76"/>
      <c r="DW63" s="116" t="s">
        <v>85</v>
      </c>
      <c r="DX63" s="74"/>
      <c r="DY63" s="74"/>
      <c r="DZ63" s="74"/>
      <c r="EA63" s="74"/>
      <c r="EB63" s="74"/>
      <c r="EC63" s="74"/>
      <c r="ED63" s="78"/>
      <c r="EE63" s="117">
        <v>2.0</v>
      </c>
      <c r="EF63" s="76"/>
      <c r="EG63" s="60"/>
      <c r="EH63" s="96"/>
      <c r="EI63" s="89"/>
      <c r="EJ63" s="90"/>
      <c r="EK63" s="90"/>
      <c r="EL63" s="90"/>
      <c r="EM63" s="90"/>
      <c r="EN63" s="90"/>
      <c r="EO63" s="90"/>
      <c r="EP63" s="92"/>
      <c r="EQ63" s="93"/>
      <c r="ER63" s="91"/>
      <c r="FO63" s="179" t="s">
        <v>86</v>
      </c>
      <c r="FP63" s="9"/>
      <c r="FQ63" s="9"/>
      <c r="FR63" s="9"/>
      <c r="FS63" s="9"/>
      <c r="FT63" s="10"/>
      <c r="FU63" s="38" t="str">
        <f>FU34+FU38+FU39*2+FU42*4+FU43*2+FU44+FU45+FU51+FU64+FU65*2+FU66+FU67*2</f>
        <v>#REF!</v>
      </c>
      <c r="FV63" s="39"/>
      <c r="FW63" s="38" t="str">
        <f>FW34+FW38+FW39*2+FW42*4+FW43*2+FW44+FW45+FW51+FW64+FW65*2+FW66+FW67*2</f>
        <v>#REF!</v>
      </c>
      <c r="FX63" s="39"/>
      <c r="FY63" s="38" t="str">
        <f>FY34+FY38+FY39*2+FY42*4+FY43*2+FY44+FY45+FY51+FY64+FY65*2+FY66+FY67*2</f>
        <v>#REF!</v>
      </c>
      <c r="FZ63" s="39"/>
      <c r="GA63" s="38" t="str">
        <f>GA34+GA38+GA39*2+GA42*4+GA43*2+GA44+GA45+GA51+GA64+GA65*2+GA66+GA67*2</f>
        <v>#REF!</v>
      </c>
      <c r="GB63" s="39"/>
      <c r="GC63" s="38" t="str">
        <f>GC34+GC38+GC39*2+GC42*4+GC43*2+GC44+GC45+GC51+GC64+GC65*2+GC66+GC67*2</f>
        <v>#REF!</v>
      </c>
      <c r="GD63" s="39"/>
      <c r="GE63" s="38" t="str">
        <f>GE34+GE38+GE39*2+GE42*4+GE43*2+GE44+GE45+GE51+GE64+GE65*2+GE66+GE67*2</f>
        <v>#REF!</v>
      </c>
      <c r="GF63" s="39"/>
      <c r="GG63" s="38" t="str">
        <f>GG34+GG38+GG39*2+GG42*4+GG43*2+GG44+GG45+GG51+GG64+GG65*2+GG66+GG67*2</f>
        <v>#REF!</v>
      </c>
      <c r="GH63" s="39"/>
      <c r="GI63" s="43" t="str">
        <f t="shared" ref="GI63:GI72" si="2">SUM(FU63:GH63)</f>
        <v>#REF!</v>
      </c>
      <c r="GJ63" s="13"/>
      <c r="GL63" s="2"/>
    </row>
    <row r="64" ht="15.75" customHeight="1">
      <c r="A64" s="2"/>
      <c r="K64" s="138"/>
      <c r="L64" s="80"/>
      <c r="M64" s="81"/>
      <c r="N64" s="81"/>
      <c r="O64" s="81"/>
      <c r="P64" s="81"/>
      <c r="Q64" s="81"/>
      <c r="R64" s="81"/>
      <c r="S64" s="82"/>
      <c r="T64" s="83"/>
      <c r="U64" s="84"/>
      <c r="Z64" s="107"/>
      <c r="AB64" s="169"/>
      <c r="AD64" s="80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2"/>
      <c r="AP64" s="83"/>
      <c r="AQ64" s="84"/>
      <c r="AV64" s="180"/>
      <c r="AX64" s="175"/>
      <c r="AZ64" s="80"/>
      <c r="BA64" s="81"/>
      <c r="BB64" s="81"/>
      <c r="BC64" s="81"/>
      <c r="BD64" s="81"/>
      <c r="BE64" s="81"/>
      <c r="BF64" s="81"/>
      <c r="BG64" s="82"/>
      <c r="BH64" s="83"/>
      <c r="BI64" s="84"/>
      <c r="BN64" s="107"/>
      <c r="BP64" s="169"/>
      <c r="BR64" s="80"/>
      <c r="BS64" s="81"/>
      <c r="BT64" s="81"/>
      <c r="BU64" s="81"/>
      <c r="BV64" s="81"/>
      <c r="BW64" s="81"/>
      <c r="BX64" s="81"/>
      <c r="BY64" s="82"/>
      <c r="BZ64" s="83"/>
      <c r="CA64" s="84"/>
      <c r="CB64" s="181"/>
      <c r="CE64" s="182"/>
      <c r="CF64" s="178"/>
      <c r="CI64" s="183"/>
      <c r="CJ64" s="116" t="s">
        <v>87</v>
      </c>
      <c r="CK64" s="74"/>
      <c r="CL64" s="74"/>
      <c r="CM64" s="74"/>
      <c r="CN64" s="74"/>
      <c r="CO64" s="74"/>
      <c r="CP64" s="74"/>
      <c r="CQ64" s="78"/>
      <c r="CR64" s="117">
        <v>32.0</v>
      </c>
      <c r="CS64" s="76"/>
      <c r="CW64" s="116" t="s">
        <v>88</v>
      </c>
      <c r="CX64" s="74"/>
      <c r="CY64" s="74"/>
      <c r="CZ64" s="74"/>
      <c r="DA64" s="74"/>
      <c r="DB64" s="74"/>
      <c r="DC64" s="74"/>
      <c r="DD64" s="78"/>
      <c r="DE64" s="117">
        <v>1.0</v>
      </c>
      <c r="DF64" s="76"/>
      <c r="DG64" s="138"/>
      <c r="DH64" s="59"/>
      <c r="DK64" s="89"/>
      <c r="DL64" s="90"/>
      <c r="DM64" s="90"/>
      <c r="DN64" s="90"/>
      <c r="DO64" s="90"/>
      <c r="DP64" s="91"/>
      <c r="DU64" s="59"/>
      <c r="DV64" s="96"/>
      <c r="DW64" s="89"/>
      <c r="DX64" s="90"/>
      <c r="DY64" s="90"/>
      <c r="DZ64" s="90"/>
      <c r="EA64" s="90"/>
      <c r="EB64" s="90"/>
      <c r="EC64" s="90"/>
      <c r="ED64" s="92"/>
      <c r="EE64" s="93"/>
      <c r="EF64" s="91"/>
      <c r="EG64" s="60"/>
      <c r="EI64" s="32" t="s">
        <v>20</v>
      </c>
      <c r="EJ64" s="9"/>
      <c r="EK64" s="9"/>
      <c r="EL64" s="10"/>
      <c r="EM64" s="61"/>
      <c r="EN64" s="62">
        <v>50.0</v>
      </c>
      <c r="EO64" s="9"/>
      <c r="EP64" s="10"/>
      <c r="EQ64" s="63" t="s">
        <v>21</v>
      </c>
      <c r="ER64" s="13"/>
      <c r="FO64" s="179" t="s">
        <v>89</v>
      </c>
      <c r="FP64" s="9"/>
      <c r="FQ64" s="9"/>
      <c r="FR64" s="9"/>
      <c r="FS64" s="9"/>
      <c r="FT64" s="10"/>
      <c r="FU64" s="57" t="str">
        <f>#REF!+FU34+FU35*2+FU37+FU38+FU41+FU43*2+FU52*2+FU53+FU67</f>
        <v>#REF!</v>
      </c>
      <c r="FV64" s="55"/>
      <c r="FW64" s="57" t="str">
        <f>#REF!+FW34+FW35*2+FW37+FW38+FW41+FW43*2+FW52*2+FW53+FW67</f>
        <v>#REF!</v>
      </c>
      <c r="FX64" s="55"/>
      <c r="FY64" s="57" t="str">
        <f>#REF!+FY34+FY35*2+FY37+FY38+FY41+FY43*2+FY52*2+FY53+FY67</f>
        <v>#REF!</v>
      </c>
      <c r="FZ64" s="55"/>
      <c r="GA64" s="57" t="str">
        <f>#REF!+GA34+GA35*2+GA37+GA38+GA41+GA43*2+GA52*2+GA53+GA67</f>
        <v>#REF!</v>
      </c>
      <c r="GB64" s="55"/>
      <c r="GC64" s="57" t="str">
        <f>#REF!+GC34+GC35*2+GC37+GC38+GC41+GC43*2+GC52*2+GC53+GC67</f>
        <v>#REF!</v>
      </c>
      <c r="GD64" s="55"/>
      <c r="GE64" s="57" t="str">
        <f>#REF!+GE34+GE35*2+GE37+GE38+GE41+GE43*2+GE52*2+GE53+GE67</f>
        <v>#REF!</v>
      </c>
      <c r="GF64" s="55"/>
      <c r="GG64" s="57" t="str">
        <f>#REF!+GG34+GG35*2+GG37+GG38+GG41+GG43*2+GG52*2+GG53+GG67</f>
        <v>#REF!</v>
      </c>
      <c r="GH64" s="55"/>
      <c r="GI64" s="43" t="str">
        <f t="shared" si="2"/>
        <v>#REF!</v>
      </c>
      <c r="GJ64" s="13"/>
      <c r="GL64" s="2"/>
    </row>
    <row r="65" ht="15.75" customHeight="1">
      <c r="A65" s="2"/>
      <c r="K65" s="138"/>
      <c r="L65" s="66" t="s">
        <v>87</v>
      </c>
      <c r="M65" s="67"/>
      <c r="N65" s="67"/>
      <c r="O65" s="67"/>
      <c r="P65" s="67"/>
      <c r="Q65" s="67"/>
      <c r="R65" s="67"/>
      <c r="S65" s="68"/>
      <c r="T65" s="69">
        <v>16.0</v>
      </c>
      <c r="U65" s="70"/>
      <c r="V65" s="184"/>
      <c r="W65" s="185"/>
      <c r="X65" s="185"/>
      <c r="Z65" s="59"/>
      <c r="AB65" s="169"/>
      <c r="AD65" s="66" t="s">
        <v>87</v>
      </c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8"/>
      <c r="AP65" s="69">
        <v>8.0</v>
      </c>
      <c r="AQ65" s="70"/>
      <c r="AR65" s="184"/>
      <c r="AS65" s="185"/>
      <c r="AT65" s="185"/>
      <c r="AV65" s="186"/>
      <c r="AX65" s="175"/>
      <c r="AZ65" s="66" t="s">
        <v>87</v>
      </c>
      <c r="BA65" s="67"/>
      <c r="BB65" s="67"/>
      <c r="BC65" s="67"/>
      <c r="BD65" s="67"/>
      <c r="BE65" s="67"/>
      <c r="BF65" s="67"/>
      <c r="BG65" s="68"/>
      <c r="BH65" s="69">
        <v>4.0</v>
      </c>
      <c r="BI65" s="70"/>
      <c r="BJ65" s="184"/>
      <c r="BK65" s="185"/>
      <c r="BL65" s="185"/>
      <c r="BN65" s="59"/>
      <c r="BP65" s="169"/>
      <c r="BR65" s="66" t="s">
        <v>83</v>
      </c>
      <c r="BS65" s="67"/>
      <c r="BT65" s="67"/>
      <c r="BU65" s="67"/>
      <c r="BV65" s="67"/>
      <c r="BW65" s="67"/>
      <c r="BX65" s="67"/>
      <c r="BY65" s="68"/>
      <c r="BZ65" s="69">
        <v>4.0</v>
      </c>
      <c r="CA65" s="70"/>
      <c r="CB65" s="52"/>
      <c r="CC65" s="53"/>
      <c r="CD65" s="53"/>
      <c r="CE65" s="187"/>
      <c r="CF65" s="178"/>
      <c r="CH65" s="188"/>
      <c r="CJ65" s="89"/>
      <c r="CK65" s="90"/>
      <c r="CL65" s="90"/>
      <c r="CM65" s="90"/>
      <c r="CN65" s="90"/>
      <c r="CO65" s="90"/>
      <c r="CP65" s="90"/>
      <c r="CQ65" s="92"/>
      <c r="CR65" s="93"/>
      <c r="CS65" s="91"/>
      <c r="CU65" s="59"/>
      <c r="CV65" s="107"/>
      <c r="CW65" s="89"/>
      <c r="CX65" s="90"/>
      <c r="CY65" s="90"/>
      <c r="CZ65" s="90"/>
      <c r="DA65" s="90"/>
      <c r="DB65" s="90"/>
      <c r="DC65" s="90"/>
      <c r="DD65" s="92"/>
      <c r="DE65" s="93"/>
      <c r="DF65" s="91"/>
      <c r="DG65" s="138"/>
      <c r="DH65" s="59"/>
      <c r="DU65" s="59"/>
      <c r="DW65" s="32" t="s">
        <v>20</v>
      </c>
      <c r="DX65" s="9"/>
      <c r="DY65" s="9"/>
      <c r="DZ65" s="10"/>
      <c r="EA65" s="61"/>
      <c r="EB65" s="62">
        <v>100.0</v>
      </c>
      <c r="EC65" s="9"/>
      <c r="ED65" s="10"/>
      <c r="EE65" s="63" t="s">
        <v>21</v>
      </c>
      <c r="EF65" s="13"/>
      <c r="EG65" s="60"/>
      <c r="EI65" s="77" t="s">
        <v>27</v>
      </c>
      <c r="EJ65" s="74"/>
      <c r="EK65" s="74"/>
      <c r="EL65" s="74"/>
      <c r="EM65" s="74"/>
      <c r="EN65" s="74"/>
      <c r="EO65" s="74"/>
      <c r="EP65" s="78"/>
      <c r="EQ65" s="79">
        <v>1.0</v>
      </c>
      <c r="ER65" s="76"/>
      <c r="ES65" s="65"/>
      <c r="ET65" s="86" t="s">
        <v>27</v>
      </c>
      <c r="EU65" s="74"/>
      <c r="EV65" s="74"/>
      <c r="EW65" s="74"/>
      <c r="EX65" s="75">
        <v>1.0</v>
      </c>
      <c r="EY65" s="76"/>
      <c r="FO65" s="179" t="s">
        <v>90</v>
      </c>
      <c r="FP65" s="9"/>
      <c r="FQ65" s="9"/>
      <c r="FR65" s="9"/>
      <c r="FS65" s="9"/>
      <c r="FT65" s="10"/>
      <c r="FU65" s="57">
        <f>FU30*2+FU31*2+FU44</f>
        <v>2</v>
      </c>
      <c r="FV65" s="55"/>
      <c r="FW65" s="57">
        <f>FW30*2+FW31*2+FW44</f>
        <v>18</v>
      </c>
      <c r="FX65" s="55"/>
      <c r="FY65" s="57">
        <f>FY30*2+FY31*2+FY44</f>
        <v>2</v>
      </c>
      <c r="FZ65" s="55"/>
      <c r="GA65" s="57">
        <f>GA30*2+GA31*2+GA44</f>
        <v>0</v>
      </c>
      <c r="GB65" s="55"/>
      <c r="GC65" s="57">
        <f>GC30*2+GC31*2+GC44</f>
        <v>0</v>
      </c>
      <c r="GD65" s="55"/>
      <c r="GE65" s="57">
        <f>GE30*2+GE31*2+GE44</f>
        <v>0</v>
      </c>
      <c r="GF65" s="55"/>
      <c r="GG65" s="57">
        <f>GG30*2+GG31*2+GG44</f>
        <v>0</v>
      </c>
      <c r="GH65" s="55"/>
      <c r="GI65" s="43">
        <f t="shared" si="2"/>
        <v>22</v>
      </c>
      <c r="GJ65" s="13"/>
      <c r="GL65" s="2"/>
    </row>
    <row r="66" ht="15.75" customHeight="1">
      <c r="A66" s="2"/>
      <c r="K66" s="138"/>
      <c r="L66" s="80"/>
      <c r="M66" s="81"/>
      <c r="N66" s="81"/>
      <c r="O66" s="81"/>
      <c r="P66" s="81"/>
      <c r="Q66" s="81"/>
      <c r="R66" s="81"/>
      <c r="S66" s="82"/>
      <c r="T66" s="83"/>
      <c r="U66" s="84"/>
      <c r="X66" s="188"/>
      <c r="Z66" s="59"/>
      <c r="AB66" s="169"/>
      <c r="AD66" s="80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2"/>
      <c r="AP66" s="83"/>
      <c r="AQ66" s="84"/>
      <c r="AT66" s="188"/>
      <c r="AV66" s="186"/>
      <c r="AX66" s="175"/>
      <c r="AZ66" s="80"/>
      <c r="BA66" s="81"/>
      <c r="BB66" s="81"/>
      <c r="BC66" s="81"/>
      <c r="BD66" s="81"/>
      <c r="BE66" s="81"/>
      <c r="BF66" s="81"/>
      <c r="BG66" s="82"/>
      <c r="BH66" s="83"/>
      <c r="BI66" s="84"/>
      <c r="BL66" s="188"/>
      <c r="BN66" s="59"/>
      <c r="BP66" s="169"/>
      <c r="BR66" s="80"/>
      <c r="BS66" s="81"/>
      <c r="BT66" s="81"/>
      <c r="BU66" s="81"/>
      <c r="BV66" s="81"/>
      <c r="BW66" s="81"/>
      <c r="BX66" s="81"/>
      <c r="BY66" s="82"/>
      <c r="BZ66" s="83"/>
      <c r="CA66" s="84"/>
      <c r="CD66" s="59"/>
      <c r="CE66" s="187"/>
      <c r="CF66" s="178"/>
      <c r="CH66" s="188"/>
      <c r="CJ66" s="32" t="s">
        <v>20</v>
      </c>
      <c r="CK66" s="9"/>
      <c r="CL66" s="9"/>
      <c r="CM66" s="10"/>
      <c r="CN66" s="61"/>
      <c r="CO66" s="62">
        <v>900.0</v>
      </c>
      <c r="CP66" s="9"/>
      <c r="CQ66" s="10"/>
      <c r="CR66" s="63" t="s">
        <v>21</v>
      </c>
      <c r="CS66" s="13"/>
      <c r="CU66" s="59"/>
      <c r="CW66" s="32" t="s">
        <v>20</v>
      </c>
      <c r="CX66" s="9"/>
      <c r="CY66" s="9"/>
      <c r="CZ66" s="10"/>
      <c r="DA66" s="61"/>
      <c r="DB66" s="62">
        <v>112.0</v>
      </c>
      <c r="DC66" s="9"/>
      <c r="DD66" s="10"/>
      <c r="DE66" s="63" t="s">
        <v>21</v>
      </c>
      <c r="DF66" s="13"/>
      <c r="DG66" s="138"/>
      <c r="DH66" s="59"/>
      <c r="DK66" s="127" t="s">
        <v>52</v>
      </c>
      <c r="DL66" s="9"/>
      <c r="DM66" s="9"/>
      <c r="DN66" s="9"/>
      <c r="DO66" s="9"/>
      <c r="DP66" s="10"/>
      <c r="DQ66" s="167">
        <v>4.0</v>
      </c>
      <c r="DR66" s="10"/>
      <c r="DS66" s="168" t="s">
        <v>2</v>
      </c>
      <c r="DT66" s="13"/>
      <c r="DU66" s="59"/>
      <c r="DW66" s="77" t="s">
        <v>81</v>
      </c>
      <c r="DX66" s="74"/>
      <c r="DY66" s="74"/>
      <c r="DZ66" s="74"/>
      <c r="EA66" s="74"/>
      <c r="EB66" s="74"/>
      <c r="EC66" s="74"/>
      <c r="ED66" s="78"/>
      <c r="EE66" s="79">
        <v>1.0</v>
      </c>
      <c r="EF66" s="76"/>
      <c r="EG66" s="65"/>
      <c r="EI66" s="80"/>
      <c r="EJ66" s="81"/>
      <c r="EK66" s="81"/>
      <c r="EL66" s="81"/>
      <c r="EM66" s="81"/>
      <c r="EN66" s="81"/>
      <c r="EO66" s="81"/>
      <c r="EP66" s="82"/>
      <c r="EQ66" s="83"/>
      <c r="ER66" s="84"/>
      <c r="ET66" s="89"/>
      <c r="EU66" s="90"/>
      <c r="EV66" s="90"/>
      <c r="EW66" s="90"/>
      <c r="EX66" s="90"/>
      <c r="EY66" s="91"/>
      <c r="FO66" s="179" t="s">
        <v>91</v>
      </c>
      <c r="FP66" s="9"/>
      <c r="FQ66" s="9"/>
      <c r="FR66" s="9"/>
      <c r="FS66" s="9"/>
      <c r="FT66" s="10"/>
      <c r="FU66" s="57" t="str">
        <f>#REF!*2+#REF!+FU36+FU41+FU47+FU48+FU49</f>
        <v>#REF!</v>
      </c>
      <c r="FV66" s="55"/>
      <c r="FW66" s="57" t="str">
        <f>#REF!*2+#REF!+FW36+FW41+FW47+FW48+FW49</f>
        <v>#REF!</v>
      </c>
      <c r="FX66" s="55"/>
      <c r="FY66" s="57" t="str">
        <f>#REF!*2+#REF!+FY36+FY41+FY47+FY48+FY49</f>
        <v>#REF!</v>
      </c>
      <c r="FZ66" s="55"/>
      <c r="GA66" s="57" t="str">
        <f>#REF!*2+#REF!+GA36+GA41+GA47+GA48+GA49</f>
        <v>#REF!</v>
      </c>
      <c r="GB66" s="55"/>
      <c r="GC66" s="57" t="str">
        <f>#REF!*2+#REF!+GC36+GC41+GC47+GC48+GC49</f>
        <v>#REF!</v>
      </c>
      <c r="GD66" s="55"/>
      <c r="GE66" s="57" t="str">
        <f>#REF!*2+#REF!+GE36+GE41+GE47+GE48+GE49</f>
        <v>#REF!</v>
      </c>
      <c r="GF66" s="55"/>
      <c r="GG66" s="57" t="str">
        <f>#REF!*2+#REF!+GG36+GG41+GG47+GG48+GG49</f>
        <v>#REF!</v>
      </c>
      <c r="GH66" s="55"/>
      <c r="GI66" s="43" t="str">
        <f t="shared" si="2"/>
        <v>#REF!</v>
      </c>
      <c r="GJ66" s="13"/>
      <c r="GL66" s="2"/>
    </row>
    <row r="67" ht="16.5" customHeight="1">
      <c r="A67" s="2"/>
      <c r="K67" s="138"/>
      <c r="L67" s="66" t="s">
        <v>92</v>
      </c>
      <c r="M67" s="67"/>
      <c r="N67" s="67"/>
      <c r="O67" s="67"/>
      <c r="P67" s="67"/>
      <c r="Q67" s="67"/>
      <c r="R67" s="67"/>
      <c r="S67" s="68"/>
      <c r="T67" s="69">
        <v>16.0</v>
      </c>
      <c r="U67" s="70"/>
      <c r="V67" s="52"/>
      <c r="W67" s="53"/>
      <c r="X67" s="188"/>
      <c r="Z67" s="59"/>
      <c r="AB67" s="169"/>
      <c r="AD67" s="66" t="s">
        <v>93</v>
      </c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8"/>
      <c r="AP67" s="69">
        <v>16.0</v>
      </c>
      <c r="AQ67" s="70"/>
      <c r="AR67" s="189"/>
      <c r="AS67" s="190"/>
      <c r="AT67" s="188"/>
      <c r="AV67" s="186"/>
      <c r="AX67" s="175"/>
      <c r="AZ67" s="66" t="s">
        <v>94</v>
      </c>
      <c r="BA67" s="67"/>
      <c r="BB67" s="67"/>
      <c r="BC67" s="67"/>
      <c r="BD67" s="67"/>
      <c r="BE67" s="67"/>
      <c r="BF67" s="67"/>
      <c r="BG67" s="68"/>
      <c r="BH67" s="69">
        <v>8.0</v>
      </c>
      <c r="BI67" s="70"/>
      <c r="BJ67" s="191"/>
      <c r="BK67" s="192"/>
      <c r="BL67" s="188"/>
      <c r="BN67" s="59"/>
      <c r="BP67" s="169"/>
      <c r="BR67" s="66" t="s">
        <v>94</v>
      </c>
      <c r="BS67" s="67"/>
      <c r="BT67" s="67"/>
      <c r="BU67" s="67"/>
      <c r="BV67" s="67"/>
      <c r="BW67" s="67"/>
      <c r="BX67" s="67"/>
      <c r="BY67" s="68"/>
      <c r="BZ67" s="69">
        <v>4.0</v>
      </c>
      <c r="CA67" s="70"/>
      <c r="CB67" s="191"/>
      <c r="CC67" s="192"/>
      <c r="CD67" s="59"/>
      <c r="CE67" s="187"/>
      <c r="CF67" s="178"/>
      <c r="CH67" s="188"/>
      <c r="CJ67" s="77" t="s">
        <v>88</v>
      </c>
      <c r="CK67" s="74"/>
      <c r="CL67" s="74"/>
      <c r="CM67" s="74"/>
      <c r="CN67" s="74"/>
      <c r="CO67" s="74"/>
      <c r="CP67" s="74"/>
      <c r="CQ67" s="78"/>
      <c r="CR67" s="79">
        <v>1.0</v>
      </c>
      <c r="CS67" s="76"/>
      <c r="CT67" s="52"/>
      <c r="CU67" s="85"/>
      <c r="CW67" s="64" t="s">
        <v>95</v>
      </c>
      <c r="CX67" s="9"/>
      <c r="CY67" s="9"/>
      <c r="CZ67" s="9"/>
      <c r="DA67" s="9"/>
      <c r="DB67" s="9"/>
      <c r="DC67" s="9"/>
      <c r="DD67" s="9"/>
      <c r="DE67" s="9"/>
      <c r="DF67" s="13"/>
      <c r="DG67" s="138"/>
      <c r="DH67" s="59"/>
      <c r="DK67" s="32" t="s">
        <v>14</v>
      </c>
      <c r="DL67" s="9"/>
      <c r="DM67" s="9"/>
      <c r="DN67" s="9"/>
      <c r="DO67" s="9"/>
      <c r="DP67" s="10"/>
      <c r="DQ67" s="33" t="str">
        <f>DP70*DQ66 &amp; " EU"</f>
        <v>400 EU</v>
      </c>
      <c r="DR67" s="9"/>
      <c r="DS67" s="9"/>
      <c r="DT67" s="13"/>
      <c r="DU67" s="60"/>
      <c r="DW67" s="89"/>
      <c r="DX67" s="90"/>
      <c r="DY67" s="90"/>
      <c r="DZ67" s="90"/>
      <c r="EA67" s="90"/>
      <c r="EB67" s="90"/>
      <c r="EC67" s="90"/>
      <c r="ED67" s="92"/>
      <c r="EE67" s="93"/>
      <c r="EF67" s="91"/>
      <c r="EG67" s="97"/>
      <c r="EI67" s="66" t="s">
        <v>96</v>
      </c>
      <c r="EJ67" s="67"/>
      <c r="EK67" s="67"/>
      <c r="EL67" s="67"/>
      <c r="EM67" s="67"/>
      <c r="EN67" s="67"/>
      <c r="EO67" s="67"/>
      <c r="EP67" s="68"/>
      <c r="EQ67" s="69">
        <v>4.0</v>
      </c>
      <c r="ER67" s="70"/>
      <c r="ES67" s="65"/>
      <c r="ET67" s="86" t="s">
        <v>96</v>
      </c>
      <c r="EU67" s="74"/>
      <c r="EV67" s="74"/>
      <c r="EW67" s="74"/>
      <c r="EX67" s="75">
        <v>4.0</v>
      </c>
      <c r="EY67" s="76"/>
      <c r="FO67" s="179" t="s">
        <v>97</v>
      </c>
      <c r="FP67" s="9"/>
      <c r="FQ67" s="9"/>
      <c r="FR67" s="9"/>
      <c r="FS67" s="9"/>
      <c r="FT67" s="10"/>
      <c r="FU67" s="57">
        <f>FU30+FU31*2</f>
        <v>2</v>
      </c>
      <c r="FV67" s="55"/>
      <c r="FW67" s="57">
        <f>FW30+FW31*2</f>
        <v>13</v>
      </c>
      <c r="FX67" s="55"/>
      <c r="FY67" s="57">
        <f>FY30+FY31*2</f>
        <v>1</v>
      </c>
      <c r="FZ67" s="55"/>
      <c r="GA67" s="57">
        <f>GA30+GA31*2</f>
        <v>0</v>
      </c>
      <c r="GB67" s="55"/>
      <c r="GC67" s="57">
        <f>GC30+GC31*2</f>
        <v>0</v>
      </c>
      <c r="GD67" s="55"/>
      <c r="GE67" s="57">
        <f>GE30+GE31*2</f>
        <v>0</v>
      </c>
      <c r="GF67" s="55"/>
      <c r="GG67" s="57">
        <f>GG30+GG31*2</f>
        <v>0</v>
      </c>
      <c r="GH67" s="55"/>
      <c r="GI67" s="43">
        <f t="shared" si="2"/>
        <v>16</v>
      </c>
      <c r="GJ67" s="13"/>
      <c r="GL67" s="2"/>
    </row>
    <row r="68" ht="15.75" customHeight="1">
      <c r="A68" s="2"/>
      <c r="K68" s="138"/>
      <c r="L68" s="80"/>
      <c r="M68" s="81"/>
      <c r="N68" s="81"/>
      <c r="O68" s="81"/>
      <c r="P68" s="81"/>
      <c r="Q68" s="81"/>
      <c r="R68" s="81"/>
      <c r="S68" s="82"/>
      <c r="T68" s="83"/>
      <c r="U68" s="84"/>
      <c r="W68" s="107"/>
      <c r="X68" s="188"/>
      <c r="Z68" s="59"/>
      <c r="AB68" s="169"/>
      <c r="AD68" s="80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2"/>
      <c r="AP68" s="83"/>
      <c r="AQ68" s="84"/>
      <c r="AS68" s="193"/>
      <c r="AT68" s="188"/>
      <c r="AV68" s="186"/>
      <c r="AX68" s="175"/>
      <c r="AZ68" s="80"/>
      <c r="BA68" s="81"/>
      <c r="BB68" s="81"/>
      <c r="BC68" s="81"/>
      <c r="BD68" s="81"/>
      <c r="BE68" s="81"/>
      <c r="BF68" s="81"/>
      <c r="BG68" s="82"/>
      <c r="BH68" s="83"/>
      <c r="BI68" s="84"/>
      <c r="BK68" s="194"/>
      <c r="BL68" s="188"/>
      <c r="BN68" s="59"/>
      <c r="BP68" s="169"/>
      <c r="BR68" s="80"/>
      <c r="BS68" s="81"/>
      <c r="BT68" s="81"/>
      <c r="BU68" s="81"/>
      <c r="BV68" s="81"/>
      <c r="BW68" s="81"/>
      <c r="BX68" s="81"/>
      <c r="BY68" s="82"/>
      <c r="BZ68" s="83"/>
      <c r="CA68" s="84"/>
      <c r="CC68" s="195"/>
      <c r="CD68" s="59"/>
      <c r="CE68" s="187"/>
      <c r="CF68" s="178"/>
      <c r="CH68" s="188"/>
      <c r="CJ68" s="89"/>
      <c r="CK68" s="90"/>
      <c r="CL68" s="90"/>
      <c r="CM68" s="90"/>
      <c r="CN68" s="90"/>
      <c r="CO68" s="90"/>
      <c r="CP68" s="90"/>
      <c r="CQ68" s="92"/>
      <c r="CR68" s="93"/>
      <c r="CS68" s="91"/>
      <c r="CW68" s="77" t="s">
        <v>76</v>
      </c>
      <c r="CX68" s="74"/>
      <c r="CY68" s="74"/>
      <c r="CZ68" s="74"/>
      <c r="DA68" s="74"/>
      <c r="DB68" s="74"/>
      <c r="DC68" s="74"/>
      <c r="DD68" s="78"/>
      <c r="DE68" s="79">
        <v>1.0</v>
      </c>
      <c r="DF68" s="76"/>
      <c r="DG68" s="157"/>
      <c r="DH68" s="85"/>
      <c r="DK68" s="116" t="s">
        <v>94</v>
      </c>
      <c r="DL68" s="74"/>
      <c r="DM68" s="74"/>
      <c r="DN68" s="74"/>
      <c r="DO68" s="74"/>
      <c r="DP68" s="74"/>
      <c r="DQ68" s="74"/>
      <c r="DR68" s="78"/>
      <c r="DS68" s="117">
        <v>4.0</v>
      </c>
      <c r="DT68" s="76"/>
      <c r="DU68" s="60"/>
      <c r="EI68" s="89"/>
      <c r="EJ68" s="90"/>
      <c r="EK68" s="90"/>
      <c r="EL68" s="90"/>
      <c r="EM68" s="90"/>
      <c r="EN68" s="90"/>
      <c r="EO68" s="90"/>
      <c r="EP68" s="92"/>
      <c r="EQ68" s="93"/>
      <c r="ER68" s="91"/>
      <c r="ET68" s="89"/>
      <c r="EU68" s="90"/>
      <c r="EV68" s="90"/>
      <c r="EW68" s="90"/>
      <c r="EX68" s="90"/>
      <c r="EY68" s="91"/>
      <c r="FO68" s="179" t="s">
        <v>98</v>
      </c>
      <c r="FP68" s="9"/>
      <c r="FQ68" s="9"/>
      <c r="FR68" s="9"/>
      <c r="FS68" s="9"/>
      <c r="FT68" s="10"/>
      <c r="FU68" s="57" t="str">
        <f>FU31*2+#REF!*2+#REF!*2+FU32*2+FU33*2+FU34*2+FU35*2+FU36*2+FU37*2+FU38*2+FU39*4+FU40*2+FU41*2+FU42*2+FU43*2+FU44*2+FU45*2+FU47+FU48*2+FU49*2+FU51*2+FU52*3+FU53*2+FU67+FU70*2+FU69+FU50*2</f>
        <v>#REF!</v>
      </c>
      <c r="FV68" s="55"/>
      <c r="FW68" s="57" t="str">
        <f>FU30*2+FW31*2+#REF!*2+#REF!*2+FW32*2+FW33*2+FW34*2+FW35*2+FW36*2+FW37*2+FW38*2+FW39*4+FW40*2+FW41*2+FW42*2+FW43*2+FW44*2+FW45*2+FW47+FW48*2+FW49*2+FW51*2+FW52*3+FW53*2+FW67+FW70*2+FW69</f>
        <v>#REF!</v>
      </c>
      <c r="FX68" s="55"/>
      <c r="FY68" s="57" t="str">
        <f>FW30*2+FY31*2+#REF!*2+#REF!*2+FY32*2+FY33*2+FY34*2+FY35*2+FY36*2+FY37*2+FY38*2+FY39*4+FY40*2+FY41*2+FY42*2+FY43*2+FY44*2+FY45*2+FY47+FY48*2+FY49*2+FY51*2+FY52*3+FY53*2+FY67+FY70*2+FY69</f>
        <v>#REF!</v>
      </c>
      <c r="FZ68" s="55"/>
      <c r="GA68" s="57" t="str">
        <f>FY30*2+GA31*2+#REF!*2+#REF!*2+GA32*2+GA33*2+GA34*2+GA35*2+GA36*2+GA37*2+GA38*2+GA39*4+GA40*2+GA41*2+GA42*2+GA43*2+GA44*2+GA45*2+GA47+GA48*2+GA49*2+GA51*2+GA52*3+GA53*2+GA67+GA70*2+GA69</f>
        <v>#REF!</v>
      </c>
      <c r="GB68" s="55"/>
      <c r="GC68" s="57" t="str">
        <f>GA30*2+GC31*2+#REF!*2+#REF!*2+GC32*2+GC33*2+GC34*2+GC35*2+GC36*2+GC37*2+GC38*2+GC39*4+GC40*2+GC41*2+GC42*2+GC43*2+GC44*2+GC45*2+GC47+GC48*2+GC49*2+GC51*2+GC52*3+GC53*2+GC67+GC70*2+GC69</f>
        <v>#REF!</v>
      </c>
      <c r="GD68" s="55"/>
      <c r="GE68" s="57" t="str">
        <f>GC30*2+GE31*2+#REF!*2+#REF!*2+GE32*2+GE33*2+GE34*2+GE35*2+GE36*2+GE37*2+GE38*2+GE39*4+GE40*2+GE41*2+GE42*2+GE43*2+GE44*2+GE45*2+GE47+GE48*2+GE49*2+GE51*2+GE52*3+GE53*2+GE67+GE70*2+GE69</f>
        <v>#REF!</v>
      </c>
      <c r="GF68" s="55"/>
      <c r="GG68" s="57" t="str">
        <f>GE30*2+GG31*2+#REF!*2+#REF!*2+GG32*2+GG33*2+GG34*2+GG35*2+GG36*2+GG37*2+GG38*2+GG39*4+GG40*2+GG41*2+GG42*2+GG43*2+GG44*2+GG45*2+GG47+GG48*2+GG49*2+GG51*2+GG52*3+GG53*2+GG67+GG70*2+GG69</f>
        <v>#REF!</v>
      </c>
      <c r="GH68" s="55"/>
      <c r="GI68" s="43" t="str">
        <f t="shared" si="2"/>
        <v>#REF!</v>
      </c>
      <c r="GJ68" s="13"/>
      <c r="GL68" s="2"/>
    </row>
    <row r="69" ht="15.75" customHeight="1">
      <c r="A69" s="2"/>
      <c r="K69" s="138"/>
      <c r="L69" s="66" t="s">
        <v>99</v>
      </c>
      <c r="M69" s="67"/>
      <c r="N69" s="67"/>
      <c r="O69" s="67"/>
      <c r="P69" s="67"/>
      <c r="Q69" s="67"/>
      <c r="R69" s="67"/>
      <c r="S69" s="68"/>
      <c r="T69" s="69">
        <v>576.0</v>
      </c>
      <c r="U69" s="70"/>
      <c r="V69" s="181"/>
      <c r="W69" s="59"/>
      <c r="X69" s="188"/>
      <c r="Z69" s="59"/>
      <c r="AB69" s="169"/>
      <c r="AD69" s="66" t="s">
        <v>99</v>
      </c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8"/>
      <c r="AP69" s="69">
        <v>288.0</v>
      </c>
      <c r="AQ69" s="70"/>
      <c r="AS69" s="196"/>
      <c r="AT69" s="188"/>
      <c r="AV69" s="186"/>
      <c r="AX69" s="175"/>
      <c r="AZ69" s="66" t="s">
        <v>99</v>
      </c>
      <c r="BA69" s="67"/>
      <c r="BB69" s="67"/>
      <c r="BC69" s="67"/>
      <c r="BD69" s="67"/>
      <c r="BE69" s="67"/>
      <c r="BF69" s="67"/>
      <c r="BG69" s="68"/>
      <c r="BH69" s="69">
        <v>288.0</v>
      </c>
      <c r="BI69" s="70"/>
      <c r="BJ69" s="181"/>
      <c r="BK69" s="194"/>
      <c r="BL69" s="188"/>
      <c r="BN69" s="59"/>
      <c r="BP69" s="169"/>
      <c r="BR69" s="66" t="s">
        <v>99</v>
      </c>
      <c r="BS69" s="67"/>
      <c r="BT69" s="67"/>
      <c r="BU69" s="67"/>
      <c r="BV69" s="67"/>
      <c r="BW69" s="67"/>
      <c r="BX69" s="67"/>
      <c r="BY69" s="68"/>
      <c r="BZ69" s="69">
        <v>288.0</v>
      </c>
      <c r="CA69" s="70"/>
      <c r="CB69" s="181"/>
      <c r="CC69" s="194"/>
      <c r="CD69" s="59"/>
      <c r="CE69" s="187"/>
      <c r="CF69" s="178"/>
      <c r="CH69" s="188"/>
      <c r="CJ69" s="158" t="s">
        <v>77</v>
      </c>
      <c r="CK69" s="9"/>
      <c r="CL69" s="9"/>
      <c r="CM69" s="9"/>
      <c r="CN69" s="9"/>
      <c r="CO69" s="9"/>
      <c r="CP69" s="9"/>
      <c r="CQ69" s="9"/>
      <c r="CR69" s="9"/>
      <c r="CS69" s="13"/>
      <c r="CW69" s="89"/>
      <c r="CX69" s="90"/>
      <c r="CY69" s="90"/>
      <c r="CZ69" s="90"/>
      <c r="DA69" s="90"/>
      <c r="DB69" s="90"/>
      <c r="DC69" s="90"/>
      <c r="DD69" s="92"/>
      <c r="DE69" s="93"/>
      <c r="DF69" s="91"/>
      <c r="DG69" s="138"/>
      <c r="DI69" s="194"/>
      <c r="DJ69" s="197"/>
      <c r="DK69" s="89"/>
      <c r="DL69" s="90"/>
      <c r="DM69" s="90"/>
      <c r="DN69" s="90"/>
      <c r="DO69" s="90"/>
      <c r="DP69" s="90"/>
      <c r="DQ69" s="90"/>
      <c r="DR69" s="92"/>
      <c r="DS69" s="93"/>
      <c r="DT69" s="91"/>
      <c r="DU69" s="60"/>
      <c r="FO69" s="179" t="s">
        <v>100</v>
      </c>
      <c r="FP69" s="9"/>
      <c r="FQ69" s="9"/>
      <c r="FR69" s="9"/>
      <c r="FS69" s="9"/>
      <c r="FT69" s="10"/>
      <c r="FU69" s="57"/>
      <c r="FV69" s="55"/>
      <c r="FW69" s="57"/>
      <c r="FX69" s="55"/>
      <c r="FY69" s="57"/>
      <c r="FZ69" s="55"/>
      <c r="GA69" s="57"/>
      <c r="GB69" s="55"/>
      <c r="GC69" s="57"/>
      <c r="GD69" s="55"/>
      <c r="GE69" s="57"/>
      <c r="GF69" s="55"/>
      <c r="GG69" s="57"/>
      <c r="GH69" s="55"/>
      <c r="GI69" s="43">
        <f t="shared" si="2"/>
        <v>0</v>
      </c>
      <c r="GJ69" s="13"/>
      <c r="GL69" s="2"/>
    </row>
    <row r="70" ht="15.75" customHeight="1">
      <c r="A70" s="2"/>
      <c r="K70" s="138"/>
      <c r="L70" s="89"/>
      <c r="M70" s="90"/>
      <c r="N70" s="90"/>
      <c r="O70" s="90"/>
      <c r="P70" s="90"/>
      <c r="Q70" s="90"/>
      <c r="R70" s="90"/>
      <c r="S70" s="92"/>
      <c r="T70" s="93"/>
      <c r="U70" s="91"/>
      <c r="V70" s="198"/>
      <c r="W70" s="59"/>
      <c r="X70" s="188"/>
      <c r="Z70" s="59"/>
      <c r="AB70" s="169"/>
      <c r="AD70" s="89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2"/>
      <c r="AP70" s="93"/>
      <c r="AQ70" s="91"/>
      <c r="AR70" s="198"/>
      <c r="AS70" s="196"/>
      <c r="AT70" s="188"/>
      <c r="AV70" s="186"/>
      <c r="AX70" s="175"/>
      <c r="AZ70" s="89"/>
      <c r="BA70" s="90"/>
      <c r="BB70" s="90"/>
      <c r="BC70" s="90"/>
      <c r="BD70" s="90"/>
      <c r="BE70" s="90"/>
      <c r="BF70" s="90"/>
      <c r="BG70" s="92"/>
      <c r="BH70" s="93"/>
      <c r="BI70" s="91"/>
      <c r="BJ70" s="198"/>
      <c r="BK70" s="194"/>
      <c r="BL70" s="188"/>
      <c r="BN70" s="59"/>
      <c r="BP70" s="169"/>
      <c r="BR70" s="89"/>
      <c r="BS70" s="90"/>
      <c r="BT70" s="90"/>
      <c r="BU70" s="90"/>
      <c r="BV70" s="90"/>
      <c r="BW70" s="90"/>
      <c r="BX70" s="90"/>
      <c r="BY70" s="92"/>
      <c r="BZ70" s="93"/>
      <c r="CA70" s="91"/>
      <c r="CB70" s="198"/>
      <c r="CC70" s="194"/>
      <c r="CD70" s="59"/>
      <c r="CE70" s="187"/>
      <c r="CF70" s="178"/>
      <c r="CH70" s="188"/>
      <c r="DG70" s="138"/>
      <c r="DI70" s="194"/>
      <c r="DK70" s="32" t="s">
        <v>20</v>
      </c>
      <c r="DL70" s="9"/>
      <c r="DM70" s="9"/>
      <c r="DN70" s="10"/>
      <c r="DO70" s="61"/>
      <c r="DP70" s="62">
        <v>100.0</v>
      </c>
      <c r="DQ70" s="9"/>
      <c r="DR70" s="10"/>
      <c r="DS70" s="63" t="s">
        <v>21</v>
      </c>
      <c r="DT70" s="13"/>
      <c r="DU70" s="60"/>
      <c r="EP70" s="8" t="s">
        <v>1</v>
      </c>
      <c r="EQ70" s="9"/>
      <c r="ER70" s="9"/>
      <c r="ES70" s="9"/>
      <c r="ET70" s="9"/>
      <c r="EU70" s="10"/>
      <c r="EV70" s="11">
        <v>8.0</v>
      </c>
      <c r="EW70" s="10"/>
      <c r="EX70" s="12" t="s">
        <v>2</v>
      </c>
      <c r="EY70" s="13"/>
      <c r="FO70" s="179" t="s">
        <v>101</v>
      </c>
      <c r="FP70" s="9"/>
      <c r="FQ70" s="9"/>
      <c r="FR70" s="9"/>
      <c r="FS70" s="9"/>
      <c r="FT70" s="10"/>
      <c r="FU70" s="57">
        <f>FU30+FU52</f>
        <v>0</v>
      </c>
      <c r="FV70" s="55"/>
      <c r="FW70" s="57">
        <f>FW30+FW52</f>
        <v>3</v>
      </c>
      <c r="FX70" s="55"/>
      <c r="FY70" s="57">
        <f>FY30+FY52</f>
        <v>1</v>
      </c>
      <c r="FZ70" s="55"/>
      <c r="GA70" s="57">
        <f>GA30+GA52</f>
        <v>0</v>
      </c>
      <c r="GB70" s="55"/>
      <c r="GC70" s="57">
        <f>GC30+GC52</f>
        <v>0</v>
      </c>
      <c r="GD70" s="55"/>
      <c r="GE70" s="57">
        <f>GE30+GE52</f>
        <v>0</v>
      </c>
      <c r="GF70" s="55"/>
      <c r="GG70" s="57">
        <f>GG30+GG52</f>
        <v>0</v>
      </c>
      <c r="GH70" s="55"/>
      <c r="GI70" s="43">
        <f t="shared" si="2"/>
        <v>4</v>
      </c>
      <c r="GJ70" s="13"/>
      <c r="GL70" s="2"/>
    </row>
    <row r="71" ht="15.75" customHeight="1">
      <c r="A71" s="2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200"/>
      <c r="W71" s="201"/>
      <c r="X71" s="202"/>
      <c r="Y71" s="199"/>
      <c r="Z71" s="201"/>
      <c r="AA71" s="199"/>
      <c r="AB71" s="203"/>
      <c r="AC71" s="199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200"/>
      <c r="AS71" s="204"/>
      <c r="AT71" s="205"/>
      <c r="AU71" s="138"/>
      <c r="AV71" s="206"/>
      <c r="AW71" s="138"/>
      <c r="AX71" s="207"/>
      <c r="AY71" s="208"/>
      <c r="AZ71" s="209"/>
      <c r="BA71" s="209"/>
      <c r="BB71" s="209"/>
      <c r="BC71" s="209"/>
      <c r="BD71" s="209"/>
      <c r="BE71" s="209"/>
      <c r="BF71" s="209"/>
      <c r="BG71" s="209"/>
      <c r="BH71" s="209"/>
      <c r="BI71" s="138"/>
      <c r="BJ71" s="210"/>
      <c r="BK71" s="211"/>
      <c r="BL71" s="205"/>
      <c r="BM71" s="138"/>
      <c r="BN71" s="142"/>
      <c r="BO71" s="138"/>
      <c r="BP71" s="212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210"/>
      <c r="CC71" s="211"/>
      <c r="CD71" s="142"/>
      <c r="CE71" s="213"/>
      <c r="CF71" s="214"/>
      <c r="CG71" s="138"/>
      <c r="CH71" s="205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  <c r="CT71" s="138"/>
      <c r="CU71" s="138"/>
      <c r="CV71" s="138"/>
      <c r="CW71" s="138"/>
      <c r="CX71" s="138"/>
      <c r="CY71" s="138"/>
      <c r="CZ71" s="138"/>
      <c r="DA71" s="138"/>
      <c r="DB71" s="138"/>
      <c r="DC71" s="138"/>
      <c r="DD71" s="138"/>
      <c r="DE71" s="138"/>
      <c r="DF71" s="138"/>
      <c r="DG71" s="138"/>
      <c r="DI71" s="194"/>
      <c r="DK71" s="77" t="s">
        <v>85</v>
      </c>
      <c r="DL71" s="74"/>
      <c r="DM71" s="74"/>
      <c r="DN71" s="74"/>
      <c r="DO71" s="74"/>
      <c r="DP71" s="74"/>
      <c r="DQ71" s="74"/>
      <c r="DR71" s="78"/>
      <c r="DS71" s="79">
        <v>1.0</v>
      </c>
      <c r="DT71" s="76"/>
      <c r="DU71" s="65"/>
      <c r="ED71" s="34" t="s">
        <v>15</v>
      </c>
      <c r="EE71" s="9"/>
      <c r="EF71" s="9"/>
      <c r="EG71" s="9"/>
      <c r="EH71" s="9"/>
      <c r="EI71" s="10"/>
      <c r="EJ71" s="35">
        <v>24.0</v>
      </c>
      <c r="EK71" s="10"/>
      <c r="EL71" s="36" t="s">
        <v>2</v>
      </c>
      <c r="EM71" s="13"/>
      <c r="EP71" s="32" t="s">
        <v>14</v>
      </c>
      <c r="EQ71" s="9"/>
      <c r="ER71" s="9"/>
      <c r="ES71" s="9"/>
      <c r="ET71" s="9"/>
      <c r="EU71" s="10"/>
      <c r="EV71" s="33" t="str">
        <f>EU74*EV70 &amp; " EU"</f>
        <v>256 EU</v>
      </c>
      <c r="EW71" s="9"/>
      <c r="EX71" s="9"/>
      <c r="EY71" s="13"/>
      <c r="FB71" s="14" t="s">
        <v>3</v>
      </c>
      <c r="FC71" s="9"/>
      <c r="FD71" s="9"/>
      <c r="FE71" s="9"/>
      <c r="FF71" s="9"/>
      <c r="FG71" s="10"/>
      <c r="FH71" s="15">
        <v>30.0</v>
      </c>
      <c r="FI71" s="10"/>
      <c r="FJ71" s="16" t="s">
        <v>2</v>
      </c>
      <c r="FK71" s="13"/>
      <c r="FO71" s="179" t="s">
        <v>102</v>
      </c>
      <c r="FP71" s="9"/>
      <c r="FQ71" s="9"/>
      <c r="FR71" s="9"/>
      <c r="FS71" s="9"/>
      <c r="FT71" s="10"/>
      <c r="FU71" s="57" t="str">
        <f>FU30*2+FU31*2+#REF!*2+#REF!*2+FU32*2+FU33*2+FU34*3+FU35*4+FU37*4+FU38*3+FU39*2+FU40*1+FU41*2+FU42*2+FU43+FU44*2+FU47*2+FU48*2+FU49*2+FU51*2+FU52*2+FU63*2+FU64*2+FU65+FU66+FU67*3+FU72*2+FU70*2</f>
        <v>#REF!</v>
      </c>
      <c r="FV71" s="55"/>
      <c r="FW71" s="57" t="str">
        <f>FW30*2+FW31*2+#REF!*2+#REF!*2+FW32*2+FW33*2+FW34*3+FW35*4+FW37*4+FW38*3+FW39*2+FW40*1+FW41*2+FW42*2+FW43+FW44*2+FW47*2+FW48*2+FW49*2+FW51*2+FW52*2+FW63*2+FW64*2+FW65+FW66+FW67*3+FW72*2+FW70*2</f>
        <v>#REF!</v>
      </c>
      <c r="FX71" s="55"/>
      <c r="FY71" s="57" t="str">
        <f>FY30*2+FY31*2+#REF!*2+#REF!*2+FY32*2+FY33*2+FY34*3+FY35*4+FY37*4+FY38*3+FY39*2+FY40*1+FY41*2+FY42*2+FY43+FY44*2+FY47*2+FY48*2+FY49*2+FY51*2+FY52*2+FY63*2+FY64*2+FY65+FY66+FY67*3+FY72*2+FY70*2</f>
        <v>#REF!</v>
      </c>
      <c r="FZ71" s="55"/>
      <c r="GA71" s="57" t="str">
        <f>GA30*2+GA31*2+#REF!*2+#REF!*2+GA32*2+GA33*2+GA34*3+GA35*4+GA37*4+GA38*3+GA39*2+GA40*1+GA41*2+GA42*2+GA43+GA44*2+GA47*2+GA48*2+GA49*2+GA51*2+GA52*2+GA63*2+GA64*2+GA65+GA66+GA67*3+GA72*2+GA70*2</f>
        <v>#REF!</v>
      </c>
      <c r="GB71" s="55"/>
      <c r="GC71" s="57" t="str">
        <f>GC30*2+GC31*2+#REF!*2+#REF!*2+GC32*2+GC33*2+GC34*3+GC35*4+GC37*4+GC38*3+GC39*2+GC40*1+GC41*2+GC42*2+GC43+GC44*2+GC47*2+GC48*2+GC49*2+GC51*2+GC52*2+GC63*2+GC64*2+GC65+GC66+GC67*3+GC72*2+GC70*2</f>
        <v>#REF!</v>
      </c>
      <c r="GD71" s="55"/>
      <c r="GE71" s="57" t="str">
        <f>GE30*2+GE31*2+#REF!*2+#REF!*2+GE32*2+GE33*2+GE34*3+GE35*4+GE37*4+GE38*3+GE39*2+GE40*1+GE41*2+GE42*2+GE43+GE44*2+GE47*2+GE48*2+GE49*2+GE51*2+GE52*2+GE63*2+GE64*2+GE65+GE66+GE67*3+GE72*2+GE70*2</f>
        <v>#REF!</v>
      </c>
      <c r="GF71" s="55"/>
      <c r="GG71" s="57" t="str">
        <f>GG30*2+GG31*2+#REF!*2+#REF!*2+GG32*2+GG33*2+GG34*3+GG35*4+GG37*4+GG38*3+GG39*2+GG40*1+GG41*2+GG42*2+GG43+GG44*2+GG47*2+GG48*2+GG49*2+GG51*2+GG52*2+GG63*2+GG64*2+GG65+GG66+GG67*3+GG72*2+GG70*2</f>
        <v>#REF!</v>
      </c>
      <c r="GH71" s="55"/>
      <c r="GI71" s="43" t="str">
        <f t="shared" si="2"/>
        <v>#REF!</v>
      </c>
      <c r="GJ71" s="13"/>
      <c r="GL71" s="2"/>
    </row>
    <row r="72" ht="15.75" customHeight="1">
      <c r="A72" s="2"/>
      <c r="J72" s="196"/>
      <c r="V72" s="215"/>
      <c r="W72" s="59"/>
      <c r="X72" s="188"/>
      <c r="Y72" s="185"/>
      <c r="Z72" s="183"/>
      <c r="AA72" s="185"/>
      <c r="AB72" s="216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217"/>
      <c r="AS72" s="185"/>
      <c r="AT72" s="218"/>
      <c r="AU72" s="185"/>
      <c r="AV72" s="219"/>
      <c r="AW72" s="185"/>
      <c r="AX72" s="185"/>
      <c r="AY72" s="185"/>
      <c r="AZ72" s="185"/>
      <c r="BA72" s="185"/>
      <c r="BB72" s="185"/>
      <c r="BC72" s="185"/>
      <c r="BD72" s="185"/>
      <c r="BE72" s="185"/>
      <c r="BF72" s="185"/>
      <c r="BG72" s="185"/>
      <c r="BH72" s="220"/>
      <c r="BI72" s="185"/>
      <c r="BJ72" s="217"/>
      <c r="BK72" s="221"/>
      <c r="BL72" s="218"/>
      <c r="BM72" s="185"/>
      <c r="BN72" s="183"/>
      <c r="BO72" s="185"/>
      <c r="BP72" s="216"/>
      <c r="BQ72" s="185"/>
      <c r="BR72" s="185"/>
      <c r="BS72" s="185"/>
      <c r="BT72" s="185"/>
      <c r="BU72" s="185"/>
      <c r="BV72" s="185"/>
      <c r="BW72" s="185"/>
      <c r="BX72" s="185"/>
      <c r="BY72" s="185"/>
      <c r="BZ72" s="185"/>
      <c r="CA72" s="185"/>
      <c r="CB72" s="217"/>
      <c r="CC72" s="221"/>
      <c r="CD72" s="183"/>
      <c r="CE72" s="222"/>
      <c r="CF72" s="223"/>
      <c r="CG72" s="185"/>
      <c r="CH72" s="218"/>
      <c r="DI72" s="194"/>
      <c r="DK72" s="89"/>
      <c r="DL72" s="90"/>
      <c r="DM72" s="90"/>
      <c r="DN72" s="90"/>
      <c r="DO72" s="90"/>
      <c r="DP72" s="90"/>
      <c r="DQ72" s="90"/>
      <c r="DR72" s="92"/>
      <c r="DS72" s="93"/>
      <c r="DT72" s="91"/>
      <c r="ED72" s="32" t="s">
        <v>14</v>
      </c>
      <c r="EE72" s="9"/>
      <c r="EF72" s="9"/>
      <c r="EG72" s="9"/>
      <c r="EH72" s="9"/>
      <c r="EI72" s="10"/>
      <c r="EJ72" s="33" t="str">
        <f>EI75*EJ71 &amp; " EU"</f>
        <v>1512 EU</v>
      </c>
      <c r="EK72" s="9"/>
      <c r="EL72" s="9"/>
      <c r="EM72" s="13"/>
      <c r="EP72" s="116" t="s">
        <v>103</v>
      </c>
      <c r="EQ72" s="74"/>
      <c r="ER72" s="74"/>
      <c r="ES72" s="74"/>
      <c r="ET72" s="74"/>
      <c r="EU72" s="74"/>
      <c r="EV72" s="74"/>
      <c r="EW72" s="78"/>
      <c r="EX72" s="117">
        <v>1.0</v>
      </c>
      <c r="EY72" s="76"/>
      <c r="FB72" s="32" t="s">
        <v>14</v>
      </c>
      <c r="FC72" s="9"/>
      <c r="FD72" s="9"/>
      <c r="FE72" s="9"/>
      <c r="FF72" s="9"/>
      <c r="FG72" s="13"/>
      <c r="FH72" s="33" t="str">
        <f>FG75*FH71 &amp; " EU"</f>
        <v>18000 EU</v>
      </c>
      <c r="FI72" s="9"/>
      <c r="FJ72" s="9"/>
      <c r="FK72" s="13"/>
      <c r="FO72" s="179" t="s">
        <v>104</v>
      </c>
      <c r="FP72" s="9"/>
      <c r="FQ72" s="9"/>
      <c r="FR72" s="9"/>
      <c r="FS72" s="9"/>
      <c r="FT72" s="10"/>
      <c r="FU72" s="57">
        <f>FU60</f>
        <v>34</v>
      </c>
      <c r="FV72" s="55"/>
      <c r="FW72" s="57">
        <f>FW60</f>
        <v>13</v>
      </c>
      <c r="FX72" s="55"/>
      <c r="FY72" s="57">
        <f>FY60</f>
        <v>1</v>
      </c>
      <c r="FZ72" s="55"/>
      <c r="GA72" s="57">
        <f>GA60</f>
        <v>0</v>
      </c>
      <c r="GB72" s="55"/>
      <c r="GC72" s="57">
        <f>GC60</f>
        <v>0</v>
      </c>
      <c r="GD72" s="55"/>
      <c r="GE72" s="57">
        <f>GE60</f>
        <v>0</v>
      </c>
      <c r="GF72" s="55"/>
      <c r="GG72" s="57">
        <f>GG60</f>
        <v>0</v>
      </c>
      <c r="GH72" s="55"/>
      <c r="GI72" s="43">
        <f t="shared" si="2"/>
        <v>48</v>
      </c>
      <c r="GJ72" s="13"/>
      <c r="GL72" s="2"/>
    </row>
    <row r="73" ht="15.75" customHeight="1">
      <c r="A73" s="2"/>
      <c r="J73" s="196"/>
      <c r="V73" s="215"/>
      <c r="W73" s="59"/>
      <c r="Z73" s="59"/>
      <c r="AB73" s="169"/>
      <c r="AC73" s="224"/>
      <c r="AD73" s="224"/>
      <c r="AE73" s="224"/>
      <c r="AF73" s="224"/>
      <c r="AG73" s="224"/>
      <c r="AH73" s="224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224"/>
      <c r="AT73" s="224"/>
      <c r="AU73" s="224"/>
      <c r="AV73" s="226"/>
      <c r="AW73" s="224"/>
      <c r="AX73" s="224"/>
      <c r="AY73" s="224"/>
      <c r="AZ73" s="224"/>
      <c r="BA73" s="224"/>
      <c r="BB73" s="224"/>
      <c r="BC73" s="224"/>
      <c r="BD73" s="224"/>
      <c r="BE73" s="224"/>
      <c r="BF73" s="224"/>
      <c r="BG73" s="224"/>
      <c r="BH73" s="227"/>
      <c r="BI73" s="224"/>
      <c r="BJ73" s="225"/>
      <c r="BK73" s="228"/>
      <c r="BL73" s="224"/>
      <c r="BM73" s="224"/>
      <c r="BN73" s="229"/>
      <c r="BO73" s="224"/>
      <c r="BP73" s="230"/>
      <c r="BQ73" s="231"/>
      <c r="BR73" s="231"/>
      <c r="BS73" s="231"/>
      <c r="BT73" s="231"/>
      <c r="BU73" s="231"/>
      <c r="BV73" s="231"/>
      <c r="BW73" s="231"/>
      <c r="BX73" s="231"/>
      <c r="BY73" s="231"/>
      <c r="BZ73" s="231"/>
      <c r="CA73" s="231"/>
      <c r="CB73" s="215"/>
      <c r="CC73" s="232"/>
      <c r="CD73" s="233"/>
      <c r="CE73" s="234"/>
      <c r="CF73" s="235"/>
      <c r="CG73" s="177"/>
      <c r="CH73" s="177"/>
      <c r="CI73" s="177"/>
      <c r="CJ73" s="177"/>
      <c r="CK73" s="177"/>
      <c r="CL73" s="177"/>
      <c r="CM73" s="177"/>
      <c r="CN73" s="177"/>
      <c r="CO73" s="177"/>
      <c r="CP73" s="177"/>
      <c r="CQ73" s="177"/>
      <c r="CR73" s="177"/>
      <c r="CS73" s="177"/>
      <c r="CT73" s="177"/>
      <c r="CU73" s="177"/>
      <c r="CV73" s="177"/>
      <c r="CW73" s="177"/>
      <c r="CX73" s="177"/>
      <c r="CY73" s="177"/>
      <c r="CZ73" s="177"/>
      <c r="DA73" s="177"/>
      <c r="DB73" s="177"/>
      <c r="DC73" s="177"/>
      <c r="DD73" s="177"/>
      <c r="DI73" s="194"/>
      <c r="ED73" s="236" t="s">
        <v>105</v>
      </c>
      <c r="EE73" s="74"/>
      <c r="EF73" s="74"/>
      <c r="EG73" s="74"/>
      <c r="EH73" s="74"/>
      <c r="EI73" s="74"/>
      <c r="EJ73" s="74"/>
      <c r="EK73" s="78"/>
      <c r="EL73" s="117">
        <v>4.0</v>
      </c>
      <c r="EM73" s="76"/>
      <c r="EN73" s="60"/>
      <c r="EO73" s="96"/>
      <c r="EP73" s="89"/>
      <c r="EQ73" s="90"/>
      <c r="ER73" s="90"/>
      <c r="ES73" s="90"/>
      <c r="ET73" s="90"/>
      <c r="EU73" s="90"/>
      <c r="EV73" s="90"/>
      <c r="EW73" s="92"/>
      <c r="EX73" s="93"/>
      <c r="EY73" s="91"/>
      <c r="FB73" s="237" t="s">
        <v>106</v>
      </c>
      <c r="FC73" s="67"/>
      <c r="FD73" s="67"/>
      <c r="FE73" s="67"/>
      <c r="FF73" s="67"/>
      <c r="FG73" s="67"/>
      <c r="FH73" s="67"/>
      <c r="FI73" s="68"/>
      <c r="FJ73" s="238">
        <v>1296.0</v>
      </c>
      <c r="FK73" s="70"/>
      <c r="FS73" s="28" t="s">
        <v>12</v>
      </c>
      <c r="FT73" s="13"/>
      <c r="FU73" s="43" t="str">
        <f>SUM(FU63:FV71)</f>
        <v>#REF!</v>
      </c>
      <c r="FV73" s="13"/>
      <c r="FW73" s="43" t="str">
        <f>SUM(FW63:FX71)</f>
        <v>#REF!</v>
      </c>
      <c r="FX73" s="13"/>
      <c r="FY73" s="43" t="str">
        <f>SUM(FY63:FZ71)</f>
        <v>#REF!</v>
      </c>
      <c r="FZ73" s="13"/>
      <c r="GA73" s="43" t="str">
        <f>SUM(GA63:GB71)</f>
        <v>#REF!</v>
      </c>
      <c r="GB73" s="13"/>
      <c r="GC73" s="43" t="str">
        <f>SUM(GC63:GD71)</f>
        <v>#REF!</v>
      </c>
      <c r="GD73" s="13"/>
      <c r="GE73" s="43" t="str">
        <f>SUM(GE63:GF71)</f>
        <v>#REF!</v>
      </c>
      <c r="GF73" s="13"/>
      <c r="GG73" s="43" t="str">
        <f>SUM(GG63:GH71)</f>
        <v>#REF!</v>
      </c>
      <c r="GH73" s="13"/>
      <c r="GL73" s="2"/>
    </row>
    <row r="74" ht="15.75" customHeight="1">
      <c r="A74" s="2"/>
      <c r="J74" s="196"/>
      <c r="L74" s="239" t="s">
        <v>107</v>
      </c>
      <c r="M74" s="9"/>
      <c r="N74" s="9"/>
      <c r="O74" s="9"/>
      <c r="P74" s="9"/>
      <c r="Q74" s="10"/>
      <c r="R74" s="240">
        <v>31.0</v>
      </c>
      <c r="S74" s="10"/>
      <c r="T74" s="241" t="s">
        <v>2</v>
      </c>
      <c r="U74" s="13"/>
      <c r="V74" s="215"/>
      <c r="W74" s="59"/>
      <c r="Z74" s="59"/>
      <c r="AR74" s="215"/>
      <c r="AV74" s="186"/>
      <c r="AW74" s="174"/>
      <c r="AX74" s="174"/>
      <c r="AY74" s="174"/>
      <c r="AZ74" s="174"/>
      <c r="BA74" s="174"/>
      <c r="BB74" s="174"/>
      <c r="BC74" s="174"/>
      <c r="BD74" s="174"/>
      <c r="BE74" s="174"/>
      <c r="BF74" s="242"/>
      <c r="BG74" s="174"/>
      <c r="BH74" s="243"/>
      <c r="BI74" s="174"/>
      <c r="BJ74" s="215"/>
      <c r="BK74" s="194"/>
      <c r="BL74" s="192"/>
      <c r="BM74" s="192"/>
      <c r="BN74" s="244"/>
      <c r="BO74" s="192"/>
      <c r="BP74" s="192"/>
      <c r="BQ74" s="192"/>
      <c r="BR74" s="192"/>
      <c r="BS74" s="192"/>
      <c r="BT74" s="192"/>
      <c r="BU74" s="192"/>
      <c r="BV74" s="192"/>
      <c r="BW74" s="192"/>
      <c r="BX74" s="192"/>
      <c r="BY74" s="192"/>
      <c r="BZ74" s="192"/>
      <c r="CA74" s="192"/>
      <c r="CB74" s="245"/>
      <c r="CC74" s="246"/>
      <c r="CD74" s="244"/>
      <c r="CE74" s="192"/>
      <c r="CF74" s="247"/>
      <c r="CG74" s="192"/>
      <c r="CH74" s="192"/>
      <c r="CI74" s="192"/>
      <c r="CJ74" s="192"/>
      <c r="CK74" s="248" t="s">
        <v>94</v>
      </c>
      <c r="CL74" s="249"/>
      <c r="CM74" s="249"/>
      <c r="CN74" s="249"/>
      <c r="CO74" s="249"/>
      <c r="CP74" s="249"/>
      <c r="CQ74" s="249"/>
      <c r="CR74" s="192"/>
      <c r="CS74" s="192"/>
      <c r="CT74" s="192"/>
      <c r="CU74" s="192"/>
      <c r="CV74" s="192"/>
      <c r="CW74" s="192"/>
      <c r="CX74" s="192"/>
      <c r="CY74" s="192"/>
      <c r="CZ74" s="192"/>
      <c r="DA74" s="192"/>
      <c r="DB74" s="192"/>
      <c r="DC74" s="192"/>
      <c r="DD74" s="250"/>
      <c r="DE74" s="192"/>
      <c r="DF74" s="192"/>
      <c r="DG74" s="192"/>
      <c r="DH74" s="192"/>
      <c r="DI74" s="246"/>
      <c r="DL74" s="44" t="s">
        <v>17</v>
      </c>
      <c r="DM74" s="9"/>
      <c r="DN74" s="9"/>
      <c r="DO74" s="9"/>
      <c r="DP74" s="9"/>
      <c r="DQ74" s="10"/>
      <c r="DR74" s="45">
        <v>60.0</v>
      </c>
      <c r="DS74" s="10"/>
      <c r="DT74" s="46" t="s">
        <v>2</v>
      </c>
      <c r="DU74" s="13"/>
      <c r="EB74" s="59"/>
      <c r="EC74" s="96"/>
      <c r="ED74" s="89"/>
      <c r="EE74" s="90"/>
      <c r="EF74" s="90"/>
      <c r="EG74" s="90"/>
      <c r="EH74" s="90"/>
      <c r="EI74" s="90"/>
      <c r="EJ74" s="90"/>
      <c r="EK74" s="92"/>
      <c r="EL74" s="93"/>
      <c r="EM74" s="91"/>
      <c r="EN74" s="60"/>
      <c r="EP74" s="32" t="s">
        <v>20</v>
      </c>
      <c r="EQ74" s="9"/>
      <c r="ER74" s="9"/>
      <c r="ES74" s="10"/>
      <c r="ET74" s="61"/>
      <c r="EU74" s="62">
        <v>32.0</v>
      </c>
      <c r="EV74" s="9"/>
      <c r="EW74" s="10"/>
      <c r="EX74" s="63" t="s">
        <v>21</v>
      </c>
      <c r="EY74" s="13"/>
      <c r="EZ74" s="60"/>
      <c r="FA74" s="96"/>
      <c r="FB74" s="89"/>
      <c r="FC74" s="90"/>
      <c r="FD74" s="90"/>
      <c r="FE74" s="90"/>
      <c r="FF74" s="90"/>
      <c r="FG74" s="90"/>
      <c r="FH74" s="90"/>
      <c r="FI74" s="92"/>
      <c r="FJ74" s="93"/>
      <c r="FK74" s="91"/>
      <c r="GL74" s="2"/>
    </row>
    <row r="75" ht="15.75" customHeight="1">
      <c r="A75" s="2"/>
      <c r="J75" s="196"/>
      <c r="L75" s="32" t="s">
        <v>14</v>
      </c>
      <c r="M75" s="9"/>
      <c r="N75" s="9"/>
      <c r="O75" s="9"/>
      <c r="P75" s="9"/>
      <c r="Q75" s="10"/>
      <c r="R75" s="33" t="str">
        <f>Q78*R74 &amp; " EU"</f>
        <v>744 EU</v>
      </c>
      <c r="S75" s="9"/>
      <c r="T75" s="9"/>
      <c r="U75" s="13"/>
      <c r="V75" s="215"/>
      <c r="W75" s="59"/>
      <c r="Z75" s="59"/>
      <c r="AA75" s="52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251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252"/>
      <c r="BG75" s="53"/>
      <c r="BH75" s="253"/>
      <c r="BI75" s="254"/>
      <c r="BJ75" s="251"/>
      <c r="BK75" s="53"/>
      <c r="BL75" s="53"/>
      <c r="BM75" s="53"/>
      <c r="BN75" s="85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251"/>
      <c r="CC75" s="53"/>
      <c r="CD75" s="85"/>
      <c r="CE75" s="53"/>
      <c r="CF75" s="255"/>
      <c r="CG75" s="53"/>
      <c r="CH75" s="53"/>
      <c r="CI75" s="53"/>
      <c r="CJ75" s="53"/>
      <c r="CK75" s="256" t="s">
        <v>83</v>
      </c>
      <c r="CL75" s="257"/>
      <c r="CM75" s="257"/>
      <c r="CN75" s="257"/>
      <c r="CO75" s="257"/>
      <c r="CP75" s="257"/>
      <c r="CQ75" s="257"/>
      <c r="CR75" s="53"/>
      <c r="CS75" s="258"/>
      <c r="CT75" s="258"/>
      <c r="CU75" s="258"/>
      <c r="CV75" s="258"/>
      <c r="CW75" s="258"/>
      <c r="CX75" s="258"/>
      <c r="CY75" s="258"/>
      <c r="CZ75" s="258"/>
      <c r="DA75" s="258"/>
      <c r="DB75" s="258"/>
      <c r="DC75" s="258"/>
      <c r="DD75" s="259"/>
      <c r="DE75" s="258"/>
      <c r="DF75" s="258"/>
      <c r="DG75" s="258"/>
      <c r="DH75" s="258"/>
      <c r="DI75" s="258"/>
      <c r="DJ75" s="53"/>
      <c r="DL75" s="32" t="s">
        <v>14</v>
      </c>
      <c r="DM75" s="9"/>
      <c r="DN75" s="9"/>
      <c r="DO75" s="9"/>
      <c r="DP75" s="9"/>
      <c r="DQ75" s="10"/>
      <c r="DR75" s="33" t="str">
        <f>DQ78*DR74 &amp; " EU"</f>
        <v>19200 EU</v>
      </c>
      <c r="DS75" s="9"/>
      <c r="DT75" s="9"/>
      <c r="DU75" s="13"/>
      <c r="EB75" s="59"/>
      <c r="ED75" s="32" t="s">
        <v>20</v>
      </c>
      <c r="EE75" s="9"/>
      <c r="EF75" s="9"/>
      <c r="EG75" s="10"/>
      <c r="EH75" s="71">
        <v>1.0</v>
      </c>
      <c r="EI75" s="62">
        <v>63.0</v>
      </c>
      <c r="EJ75" s="9"/>
      <c r="EK75" s="10"/>
      <c r="EL75" s="63" t="s">
        <v>21</v>
      </c>
      <c r="EM75" s="13"/>
      <c r="EN75" s="60"/>
      <c r="EP75" s="64" t="s">
        <v>22</v>
      </c>
      <c r="EQ75" s="9"/>
      <c r="ER75" s="9"/>
      <c r="ES75" s="9"/>
      <c r="ET75" s="9"/>
      <c r="EU75" s="9"/>
      <c r="EV75" s="9"/>
      <c r="EW75" s="9"/>
      <c r="EX75" s="9"/>
      <c r="EY75" s="13"/>
      <c r="EZ75" s="60"/>
      <c r="FB75" s="32" t="s">
        <v>20</v>
      </c>
      <c r="FC75" s="9"/>
      <c r="FD75" s="9"/>
      <c r="FE75" s="13"/>
      <c r="FF75" s="71"/>
      <c r="FG75" s="260">
        <v>600.0</v>
      </c>
      <c r="FH75" s="9"/>
      <c r="FI75" s="10"/>
      <c r="FJ75" s="63" t="s">
        <v>21</v>
      </c>
      <c r="FK75" s="13"/>
      <c r="GL75" s="2"/>
    </row>
    <row r="76" ht="15.75" customHeight="1">
      <c r="A76" s="2"/>
      <c r="J76" s="196"/>
      <c r="L76" s="116" t="s">
        <v>99</v>
      </c>
      <c r="M76" s="74"/>
      <c r="N76" s="74"/>
      <c r="O76" s="74"/>
      <c r="P76" s="74"/>
      <c r="Q76" s="74"/>
      <c r="R76" s="74"/>
      <c r="S76" s="78"/>
      <c r="T76" s="117">
        <v>1.0</v>
      </c>
      <c r="U76" s="76"/>
      <c r="V76" s="261"/>
      <c r="W76" s="262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4"/>
      <c r="AS76" s="265"/>
      <c r="AT76" s="266"/>
      <c r="AU76" s="266"/>
      <c r="AV76" s="266"/>
      <c r="AW76" s="266"/>
      <c r="AX76" s="266"/>
      <c r="AY76" s="266"/>
      <c r="AZ76" s="266"/>
      <c r="BA76" s="266"/>
      <c r="BB76" s="266"/>
      <c r="BC76" s="266"/>
      <c r="BD76" s="266"/>
      <c r="BE76" s="266"/>
      <c r="BF76" s="267"/>
      <c r="BG76" s="266"/>
      <c r="BH76" s="268"/>
      <c r="BI76" s="269"/>
      <c r="BJ76" s="264"/>
      <c r="BK76" s="266"/>
      <c r="BL76" s="266"/>
      <c r="BM76" s="266"/>
      <c r="BN76" s="266"/>
      <c r="BO76" s="266"/>
      <c r="BP76" s="266"/>
      <c r="BQ76" s="266"/>
      <c r="BR76" s="266"/>
      <c r="BS76" s="266"/>
      <c r="BT76" s="266"/>
      <c r="BU76" s="266"/>
      <c r="BV76" s="266"/>
      <c r="BW76" s="266"/>
      <c r="BX76" s="266"/>
      <c r="BY76" s="266"/>
      <c r="BZ76" s="266"/>
      <c r="CA76" s="266"/>
      <c r="CB76" s="264"/>
      <c r="CF76" s="270"/>
      <c r="CG76" s="271"/>
      <c r="CH76" s="271"/>
      <c r="CI76" s="271"/>
      <c r="CJ76" s="271"/>
      <c r="CK76" s="272" t="s">
        <v>80</v>
      </c>
      <c r="CL76" s="273"/>
      <c r="CM76" s="273"/>
      <c r="CN76" s="273"/>
      <c r="CO76" s="273"/>
      <c r="CP76" s="273"/>
      <c r="CQ76" s="273"/>
      <c r="CR76" s="271"/>
      <c r="CS76" s="166"/>
      <c r="CT76" s="271"/>
      <c r="CU76" s="271"/>
      <c r="CV76" s="271"/>
      <c r="CW76" s="271"/>
      <c r="CX76" s="271"/>
      <c r="CY76" s="271"/>
      <c r="CZ76" s="271"/>
      <c r="DA76" s="271"/>
      <c r="DB76" s="271"/>
      <c r="DC76" s="271"/>
      <c r="DD76" s="274"/>
      <c r="DE76" s="271"/>
      <c r="DF76" s="271"/>
      <c r="DG76" s="271"/>
      <c r="DH76" s="271"/>
      <c r="DJ76" s="107"/>
      <c r="DK76" s="65"/>
      <c r="DL76" s="116" t="s">
        <v>83</v>
      </c>
      <c r="DM76" s="74"/>
      <c r="DN76" s="74"/>
      <c r="DO76" s="74"/>
      <c r="DP76" s="74"/>
      <c r="DQ76" s="74"/>
      <c r="DR76" s="74"/>
      <c r="DS76" s="78"/>
      <c r="DT76" s="117">
        <v>16.0</v>
      </c>
      <c r="DU76" s="76"/>
      <c r="DV76" s="52"/>
      <c r="DW76" s="53"/>
      <c r="DX76" s="53"/>
      <c r="DY76" s="53"/>
      <c r="DZ76" s="53"/>
      <c r="EA76" s="53"/>
      <c r="EB76" s="85"/>
      <c r="ED76" s="77" t="s">
        <v>103</v>
      </c>
      <c r="EE76" s="74"/>
      <c r="EF76" s="74"/>
      <c r="EG76" s="74"/>
      <c r="EH76" s="74"/>
      <c r="EI76" s="74"/>
      <c r="EJ76" s="74"/>
      <c r="EK76" s="78"/>
      <c r="EL76" s="79">
        <v>1.0</v>
      </c>
      <c r="EM76" s="76"/>
      <c r="EN76" s="65"/>
      <c r="EP76" s="77" t="s">
        <v>106</v>
      </c>
      <c r="EQ76" s="74"/>
      <c r="ER76" s="74"/>
      <c r="ES76" s="74"/>
      <c r="ET76" s="74"/>
      <c r="EU76" s="74"/>
      <c r="EV76" s="74"/>
      <c r="EW76" s="78"/>
      <c r="EX76" s="79">
        <v>144.0</v>
      </c>
      <c r="EY76" s="76"/>
      <c r="EZ76" s="65"/>
      <c r="FB76" s="77" t="s">
        <v>108</v>
      </c>
      <c r="FC76" s="74"/>
      <c r="FD76" s="74"/>
      <c r="FE76" s="74"/>
      <c r="FF76" s="74"/>
      <c r="FG76" s="74"/>
      <c r="FH76" s="74"/>
      <c r="FI76" s="78"/>
      <c r="FJ76" s="79">
        <v>1.0</v>
      </c>
      <c r="FK76" s="76"/>
      <c r="FL76" s="65"/>
      <c r="FM76" s="86" t="s">
        <v>108</v>
      </c>
      <c r="FN76" s="74"/>
      <c r="FO76" s="74"/>
      <c r="FP76" s="74"/>
      <c r="FQ76" s="75">
        <v>1.0</v>
      </c>
      <c r="FR76" s="76"/>
      <c r="GL76" s="2"/>
    </row>
    <row r="77" ht="15.75" customHeight="1">
      <c r="A77" s="2"/>
      <c r="J77" s="196"/>
      <c r="L77" s="89"/>
      <c r="M77" s="90"/>
      <c r="N77" s="90"/>
      <c r="O77" s="90"/>
      <c r="P77" s="90"/>
      <c r="Q77" s="90"/>
      <c r="R77" s="90"/>
      <c r="S77" s="92"/>
      <c r="T77" s="93"/>
      <c r="U77" s="91"/>
      <c r="W77" s="59"/>
      <c r="BF77" s="169"/>
      <c r="BH77" s="175"/>
      <c r="BI77" s="186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4"/>
      <c r="BW77" s="174"/>
      <c r="BX77" s="174"/>
      <c r="BY77" s="174"/>
      <c r="BZ77" s="174"/>
      <c r="CA77" s="174"/>
      <c r="CB77" s="174"/>
      <c r="CC77" s="174"/>
      <c r="CD77" s="174"/>
      <c r="CE77" s="174"/>
      <c r="CF77" s="174"/>
      <c r="CG77" s="174"/>
      <c r="CH77" s="174"/>
      <c r="CI77" s="174"/>
      <c r="CJ77" s="174"/>
      <c r="CK77" s="275" t="s">
        <v>84</v>
      </c>
      <c r="CL77" s="276"/>
      <c r="CM77" s="276"/>
      <c r="CN77" s="276"/>
      <c r="CO77" s="276"/>
      <c r="CP77" s="276"/>
      <c r="CQ77" s="276"/>
      <c r="CR77" s="174"/>
      <c r="CS77" s="174"/>
      <c r="CT77" s="174"/>
      <c r="CU77" s="174"/>
      <c r="CV77" s="277"/>
      <c r="CW77" s="277"/>
      <c r="CX77" s="277"/>
      <c r="CY77" s="277"/>
      <c r="CZ77" s="277"/>
      <c r="DD77" s="187"/>
      <c r="DH77" s="172"/>
      <c r="DL77" s="89"/>
      <c r="DM77" s="90"/>
      <c r="DN77" s="90"/>
      <c r="DO77" s="90"/>
      <c r="DP77" s="90"/>
      <c r="DQ77" s="90"/>
      <c r="DR77" s="90"/>
      <c r="DS77" s="92"/>
      <c r="DT77" s="93"/>
      <c r="DU77" s="91"/>
      <c r="ED77" s="89"/>
      <c r="EE77" s="90"/>
      <c r="EF77" s="90"/>
      <c r="EG77" s="90"/>
      <c r="EH77" s="90"/>
      <c r="EI77" s="90"/>
      <c r="EJ77" s="90"/>
      <c r="EK77" s="92"/>
      <c r="EL77" s="93"/>
      <c r="EM77" s="91"/>
      <c r="EP77" s="89"/>
      <c r="EQ77" s="90"/>
      <c r="ER77" s="90"/>
      <c r="ES77" s="90"/>
      <c r="ET77" s="90"/>
      <c r="EU77" s="90"/>
      <c r="EV77" s="90"/>
      <c r="EW77" s="92"/>
      <c r="EX77" s="93"/>
      <c r="EY77" s="91"/>
      <c r="FB77" s="80"/>
      <c r="FC77" s="81"/>
      <c r="FD77" s="81"/>
      <c r="FE77" s="81"/>
      <c r="FF77" s="81"/>
      <c r="FG77" s="81"/>
      <c r="FH77" s="81"/>
      <c r="FI77" s="82"/>
      <c r="FJ77" s="83"/>
      <c r="FK77" s="84"/>
      <c r="FM77" s="89"/>
      <c r="FN77" s="90"/>
      <c r="FO77" s="90"/>
      <c r="FP77" s="90"/>
      <c r="FQ77" s="90"/>
      <c r="FR77" s="91"/>
      <c r="GL77" s="2"/>
    </row>
    <row r="78" ht="15.75" customHeight="1">
      <c r="A78" s="2"/>
      <c r="J78" s="196"/>
      <c r="L78" s="32" t="s">
        <v>20</v>
      </c>
      <c r="M78" s="9"/>
      <c r="N78" s="9"/>
      <c r="O78" s="10"/>
      <c r="P78" s="61"/>
      <c r="Q78" s="62">
        <v>24.0</v>
      </c>
      <c r="R78" s="9"/>
      <c r="S78" s="10"/>
      <c r="T78" s="63" t="s">
        <v>21</v>
      </c>
      <c r="U78" s="13"/>
      <c r="W78" s="59"/>
      <c r="Y78" s="127" t="s">
        <v>52</v>
      </c>
      <c r="Z78" s="9"/>
      <c r="AA78" s="9"/>
      <c r="AB78" s="9"/>
      <c r="AC78" s="9"/>
      <c r="AD78" s="10"/>
      <c r="AE78" s="167">
        <v>4.0</v>
      </c>
      <c r="AF78" s="10"/>
      <c r="AG78" s="168" t="s">
        <v>2</v>
      </c>
      <c r="AH78" s="13"/>
      <c r="AK78" s="278"/>
      <c r="AL78" s="278"/>
      <c r="AM78" s="278"/>
      <c r="AN78" s="278"/>
      <c r="AO78" s="137" t="s">
        <v>62</v>
      </c>
      <c r="AP78" s="9"/>
      <c r="AQ78" s="9"/>
      <c r="AR78" s="9"/>
      <c r="AS78" s="9"/>
      <c r="AT78" s="10"/>
      <c r="AU78" s="279">
        <v>90.0</v>
      </c>
      <c r="AV78" s="10"/>
      <c r="AW78" s="280" t="s">
        <v>2</v>
      </c>
      <c r="AX78" s="13"/>
      <c r="BF78" s="169"/>
      <c r="BH78" s="175"/>
      <c r="BI78" s="281"/>
      <c r="BJ78" s="164"/>
      <c r="BK78" s="164"/>
      <c r="BL78" s="164"/>
      <c r="BM78" s="164"/>
      <c r="BN78" s="164"/>
      <c r="BO78" s="164"/>
      <c r="BP78" s="164"/>
      <c r="BQ78" s="164"/>
      <c r="BR78" s="164"/>
      <c r="BS78" s="164"/>
      <c r="BT78" s="164"/>
      <c r="BU78" s="164"/>
      <c r="BV78" s="164"/>
      <c r="BW78" s="164"/>
      <c r="BX78" s="164"/>
      <c r="BY78" s="164"/>
      <c r="BZ78" s="164"/>
      <c r="CA78" s="164"/>
      <c r="CB78" s="164"/>
      <c r="CC78" s="164"/>
      <c r="CD78" s="164"/>
      <c r="CE78" s="164"/>
      <c r="CF78" s="164"/>
      <c r="CG78" s="164"/>
      <c r="CH78" s="164"/>
      <c r="CI78" s="164"/>
      <c r="CJ78" s="164"/>
      <c r="CK78" s="164"/>
      <c r="CL78" s="164"/>
      <c r="CM78" s="164"/>
      <c r="CN78" s="164"/>
      <c r="CO78" s="164"/>
      <c r="CP78" s="164"/>
      <c r="CQ78" s="164"/>
      <c r="CR78" s="164"/>
      <c r="CS78" s="164"/>
      <c r="CT78" s="164"/>
      <c r="CU78" s="164"/>
      <c r="CV78" s="164"/>
      <c r="CW78" s="164"/>
      <c r="CX78" s="164"/>
      <c r="CY78" s="164"/>
      <c r="CZ78" s="282"/>
      <c r="DA78" s="164"/>
      <c r="DB78" s="164"/>
      <c r="DC78" s="164"/>
      <c r="DD78" s="283"/>
      <c r="DE78" s="164"/>
      <c r="DF78" s="164"/>
      <c r="DH78" s="178"/>
      <c r="DL78" s="32" t="s">
        <v>20</v>
      </c>
      <c r="DM78" s="9"/>
      <c r="DN78" s="9"/>
      <c r="DO78" s="10"/>
      <c r="DP78" s="71"/>
      <c r="DQ78" s="62">
        <v>320.0</v>
      </c>
      <c r="DR78" s="9"/>
      <c r="DS78" s="10"/>
      <c r="DT78" s="63" t="s">
        <v>21</v>
      </c>
      <c r="DU78" s="13"/>
      <c r="FB78" s="284" t="s">
        <v>109</v>
      </c>
      <c r="FC78" s="67"/>
      <c r="FD78" s="67"/>
      <c r="FE78" s="67"/>
      <c r="FF78" s="67"/>
      <c r="FG78" s="67"/>
      <c r="FH78" s="67"/>
      <c r="FI78" s="68"/>
      <c r="FJ78" s="69">
        <v>9.0</v>
      </c>
      <c r="FK78" s="70"/>
      <c r="FL78" s="52"/>
      <c r="FZ78" s="285"/>
      <c r="GA78" s="285"/>
      <c r="GB78" s="285"/>
      <c r="GC78" s="285"/>
      <c r="GD78" s="285"/>
      <c r="GE78" s="285"/>
      <c r="GF78" s="285"/>
      <c r="GG78" s="285"/>
      <c r="GH78" s="285"/>
      <c r="GI78" s="285"/>
      <c r="GJ78" s="285"/>
      <c r="GL78" s="2"/>
    </row>
    <row r="79" ht="15.75" customHeight="1">
      <c r="A79" s="2"/>
      <c r="D79" s="86" t="s">
        <v>110</v>
      </c>
      <c r="E79" s="74"/>
      <c r="F79" s="74"/>
      <c r="G79" s="74"/>
      <c r="H79" s="75">
        <v>1.0</v>
      </c>
      <c r="I79" s="76"/>
      <c r="J79" s="286"/>
      <c r="K79" s="85"/>
      <c r="L79" s="77" t="s">
        <v>110</v>
      </c>
      <c r="M79" s="74"/>
      <c r="N79" s="74"/>
      <c r="O79" s="74"/>
      <c r="P79" s="74"/>
      <c r="Q79" s="74"/>
      <c r="R79" s="74"/>
      <c r="S79" s="78"/>
      <c r="T79" s="79">
        <v>1.0</v>
      </c>
      <c r="U79" s="76"/>
      <c r="W79" s="59"/>
      <c r="Y79" s="32" t="s">
        <v>14</v>
      </c>
      <c r="Z79" s="9"/>
      <c r="AA79" s="9"/>
      <c r="AB79" s="9"/>
      <c r="AC79" s="9"/>
      <c r="AD79" s="10"/>
      <c r="AE79" s="33" t="str">
        <f>AD82*AE78 &amp; " EU"</f>
        <v>400 EU</v>
      </c>
      <c r="AF79" s="9"/>
      <c r="AG79" s="9"/>
      <c r="AH79" s="13"/>
      <c r="AK79" s="287"/>
      <c r="AL79" s="287"/>
      <c r="AM79" s="287"/>
      <c r="AN79" s="287"/>
      <c r="AO79" s="32" t="s">
        <v>14</v>
      </c>
      <c r="AP79" s="9"/>
      <c r="AQ79" s="9"/>
      <c r="AR79" s="9"/>
      <c r="AS79" s="9"/>
      <c r="AT79" s="10"/>
      <c r="AU79" s="33" t="str">
        <f>AT82*AU78 &amp; " EU"</f>
        <v>5670 EU</v>
      </c>
      <c r="AV79" s="9"/>
      <c r="AW79" s="9"/>
      <c r="AX79" s="13"/>
      <c r="BF79" s="169"/>
      <c r="BH79" s="175"/>
      <c r="CZ79" s="186"/>
      <c r="DD79" s="187"/>
      <c r="DF79" s="170"/>
      <c r="DH79" s="178"/>
      <c r="DL79" s="288" t="s">
        <v>111</v>
      </c>
      <c r="DM79" s="67"/>
      <c r="DN79" s="67"/>
      <c r="DO79" s="67"/>
      <c r="DP79" s="67"/>
      <c r="DQ79" s="67"/>
      <c r="DR79" s="67"/>
      <c r="DS79" s="68"/>
      <c r="DT79" s="69">
        <v>2.0</v>
      </c>
      <c r="DU79" s="70"/>
      <c r="ED79" s="34" t="s">
        <v>15</v>
      </c>
      <c r="EE79" s="9"/>
      <c r="EF79" s="9"/>
      <c r="EG79" s="9"/>
      <c r="EH79" s="9"/>
      <c r="EI79" s="10"/>
      <c r="EJ79" s="35">
        <v>24.0</v>
      </c>
      <c r="EK79" s="10"/>
      <c r="EL79" s="36" t="s">
        <v>2</v>
      </c>
      <c r="EM79" s="13"/>
      <c r="EP79" s="34" t="s">
        <v>15</v>
      </c>
      <c r="EQ79" s="9"/>
      <c r="ER79" s="9"/>
      <c r="ES79" s="9"/>
      <c r="ET79" s="9"/>
      <c r="EU79" s="10"/>
      <c r="EV79" s="35">
        <v>24.0</v>
      </c>
      <c r="EW79" s="10"/>
      <c r="EX79" s="36" t="s">
        <v>2</v>
      </c>
      <c r="EY79" s="13"/>
      <c r="FB79" s="89"/>
      <c r="FC79" s="90"/>
      <c r="FD79" s="90"/>
      <c r="FE79" s="90"/>
      <c r="FF79" s="90"/>
      <c r="FG79" s="90"/>
      <c r="FH79" s="90"/>
      <c r="FI79" s="92"/>
      <c r="FJ79" s="93"/>
      <c r="FK79" s="91"/>
      <c r="FL79" s="107"/>
      <c r="FM79" s="52"/>
      <c r="FN79" s="289" t="s">
        <v>112</v>
      </c>
      <c r="FO79" s="74"/>
      <c r="FP79" s="74"/>
      <c r="FQ79" s="74"/>
      <c r="FR79" s="74"/>
      <c r="FS79" s="74"/>
      <c r="FT79" s="74"/>
      <c r="FU79" s="78"/>
      <c r="FV79" s="290">
        <v>9.0</v>
      </c>
      <c r="FW79" s="76"/>
      <c r="FX79" s="285"/>
      <c r="FY79" s="285"/>
      <c r="FZ79" s="285"/>
      <c r="GA79" s="285"/>
      <c r="GB79" s="285"/>
      <c r="GC79" s="285"/>
      <c r="GD79" s="285"/>
      <c r="GE79" s="285"/>
      <c r="GF79" s="285"/>
      <c r="GG79" s="285"/>
      <c r="GH79" s="285"/>
      <c r="GI79" s="285"/>
      <c r="GJ79" s="285"/>
      <c r="GL79" s="2"/>
    </row>
    <row r="80" ht="15.75" customHeight="1">
      <c r="A80" s="2"/>
      <c r="D80" s="89"/>
      <c r="E80" s="90"/>
      <c r="F80" s="90"/>
      <c r="G80" s="90"/>
      <c r="H80" s="90"/>
      <c r="I80" s="91"/>
      <c r="J80" s="196"/>
      <c r="L80" s="89"/>
      <c r="M80" s="90"/>
      <c r="N80" s="90"/>
      <c r="O80" s="90"/>
      <c r="P80" s="90"/>
      <c r="Q80" s="90"/>
      <c r="R80" s="90"/>
      <c r="S80" s="92"/>
      <c r="T80" s="93"/>
      <c r="U80" s="91"/>
      <c r="W80" s="59"/>
      <c r="Y80" s="116" t="s">
        <v>92</v>
      </c>
      <c r="Z80" s="74"/>
      <c r="AA80" s="74"/>
      <c r="AB80" s="74"/>
      <c r="AC80" s="74"/>
      <c r="AD80" s="74"/>
      <c r="AE80" s="74"/>
      <c r="AF80" s="78"/>
      <c r="AG80" s="117">
        <v>2.0</v>
      </c>
      <c r="AH80" s="76"/>
      <c r="AK80" s="291"/>
      <c r="AL80" s="291"/>
      <c r="AM80" s="291"/>
      <c r="AN80" s="291"/>
      <c r="AO80" s="116" t="s">
        <v>113</v>
      </c>
      <c r="AP80" s="74"/>
      <c r="AQ80" s="74"/>
      <c r="AR80" s="74"/>
      <c r="AS80" s="74"/>
      <c r="AT80" s="74"/>
      <c r="AU80" s="74"/>
      <c r="AV80" s="78"/>
      <c r="AW80" s="117">
        <v>1.0</v>
      </c>
      <c r="AX80" s="76"/>
      <c r="BF80" s="169"/>
      <c r="BH80" s="175"/>
      <c r="BJ80" s="127" t="s">
        <v>52</v>
      </c>
      <c r="BK80" s="9"/>
      <c r="BL80" s="9"/>
      <c r="BM80" s="9"/>
      <c r="BN80" s="9"/>
      <c r="BO80" s="10"/>
      <c r="BP80" s="167">
        <v>4.0</v>
      </c>
      <c r="BQ80" s="10"/>
      <c r="BR80" s="168" t="s">
        <v>2</v>
      </c>
      <c r="BS80" s="13"/>
      <c r="BV80" s="127" t="s">
        <v>52</v>
      </c>
      <c r="BW80" s="9"/>
      <c r="BX80" s="9"/>
      <c r="BY80" s="9"/>
      <c r="BZ80" s="9"/>
      <c r="CA80" s="10"/>
      <c r="CB80" s="167">
        <v>4.0</v>
      </c>
      <c r="CC80" s="10"/>
      <c r="CD80" s="168" t="s">
        <v>2</v>
      </c>
      <c r="CE80" s="13"/>
      <c r="CH80" s="72" t="s">
        <v>23</v>
      </c>
      <c r="CI80" s="9"/>
      <c r="CJ80" s="9"/>
      <c r="CK80" s="9"/>
      <c r="CL80" s="9"/>
      <c r="CM80" s="10"/>
      <c r="CN80" s="159">
        <v>16.0</v>
      </c>
      <c r="CO80" s="10"/>
      <c r="CP80" s="160" t="s">
        <v>2</v>
      </c>
      <c r="CQ80" s="13"/>
      <c r="CZ80" s="186"/>
      <c r="DD80" s="187"/>
      <c r="DF80" s="175"/>
      <c r="DH80" s="178"/>
      <c r="DL80" s="80"/>
      <c r="DM80" s="81"/>
      <c r="DN80" s="81"/>
      <c r="DO80" s="81"/>
      <c r="DP80" s="81"/>
      <c r="DQ80" s="81"/>
      <c r="DR80" s="81"/>
      <c r="DS80" s="82"/>
      <c r="DT80" s="83"/>
      <c r="DU80" s="84"/>
      <c r="ED80" s="32" t="s">
        <v>14</v>
      </c>
      <c r="EE80" s="9"/>
      <c r="EF80" s="9"/>
      <c r="EG80" s="9"/>
      <c r="EH80" s="9"/>
      <c r="EI80" s="10"/>
      <c r="EJ80" s="33" t="str">
        <f>EI83*EJ79 &amp; " EU"</f>
        <v>1512 EU</v>
      </c>
      <c r="EK80" s="9"/>
      <c r="EL80" s="9"/>
      <c r="EM80" s="13"/>
      <c r="EP80" s="32" t="s">
        <v>14</v>
      </c>
      <c r="EQ80" s="9"/>
      <c r="ER80" s="9"/>
      <c r="ES80" s="9"/>
      <c r="ET80" s="9"/>
      <c r="EU80" s="10"/>
      <c r="EV80" s="33" t="str">
        <f>EU83*EV79 &amp; " EU"</f>
        <v>1512 EU</v>
      </c>
      <c r="EW80" s="9"/>
      <c r="EX80" s="9"/>
      <c r="EY80" s="13"/>
      <c r="FL80" s="285"/>
      <c r="FM80" s="107"/>
      <c r="FN80" s="89"/>
      <c r="FO80" s="90"/>
      <c r="FP80" s="90"/>
      <c r="FQ80" s="90"/>
      <c r="FR80" s="90"/>
      <c r="FS80" s="90"/>
      <c r="FT80" s="90"/>
      <c r="FU80" s="92"/>
      <c r="FV80" s="93"/>
      <c r="FW80" s="91"/>
      <c r="FX80" s="285"/>
      <c r="FY80" s="285"/>
      <c r="FZ80" s="285"/>
      <c r="GA80" s="285"/>
      <c r="GB80" s="285"/>
      <c r="GC80" s="285"/>
      <c r="GD80" s="285"/>
      <c r="GE80" s="285"/>
      <c r="GF80" s="285"/>
      <c r="GG80" s="285"/>
      <c r="GH80" s="285"/>
      <c r="GI80" s="285"/>
      <c r="GJ80" s="285"/>
      <c r="GL80" s="2"/>
    </row>
    <row r="81" ht="15.75" customHeight="1">
      <c r="A81" s="2"/>
      <c r="J81" s="196"/>
      <c r="W81" s="59"/>
      <c r="X81" s="107"/>
      <c r="Y81" s="89"/>
      <c r="Z81" s="90"/>
      <c r="AA81" s="90"/>
      <c r="AB81" s="90"/>
      <c r="AC81" s="90"/>
      <c r="AD81" s="90"/>
      <c r="AE81" s="90"/>
      <c r="AF81" s="92"/>
      <c r="AG81" s="93"/>
      <c r="AH81" s="91"/>
      <c r="AI81" s="60"/>
      <c r="AJ81" s="96"/>
      <c r="AK81" s="116"/>
      <c r="AL81" s="116"/>
      <c r="AM81" s="116"/>
      <c r="AN81" s="116"/>
      <c r="AO81" s="89"/>
      <c r="AP81" s="90"/>
      <c r="AQ81" s="90"/>
      <c r="AR81" s="90"/>
      <c r="AS81" s="90"/>
      <c r="AT81" s="90"/>
      <c r="AU81" s="90"/>
      <c r="AV81" s="92"/>
      <c r="AW81" s="93"/>
      <c r="AX81" s="91"/>
      <c r="BF81" s="169"/>
      <c r="BH81" s="175"/>
      <c r="BJ81" s="32" t="s">
        <v>14</v>
      </c>
      <c r="BK81" s="9"/>
      <c r="BL81" s="9"/>
      <c r="BM81" s="9"/>
      <c r="BN81" s="9"/>
      <c r="BO81" s="10"/>
      <c r="BP81" s="33" t="str">
        <f>BO84*BP80 &amp; " EU"</f>
        <v>400 EU</v>
      </c>
      <c r="BQ81" s="9"/>
      <c r="BR81" s="9"/>
      <c r="BS81" s="13"/>
      <c r="BV81" s="32" t="s">
        <v>14</v>
      </c>
      <c r="BW81" s="9"/>
      <c r="BX81" s="9"/>
      <c r="BY81" s="9"/>
      <c r="BZ81" s="9"/>
      <c r="CA81" s="10"/>
      <c r="CB81" s="33" t="str">
        <f>CA84*CB80 &amp; " EU"</f>
        <v>400 EU</v>
      </c>
      <c r="CC81" s="9"/>
      <c r="CD81" s="9"/>
      <c r="CE81" s="13"/>
      <c r="CH81" s="32" t="s">
        <v>14</v>
      </c>
      <c r="CI81" s="9"/>
      <c r="CJ81" s="9"/>
      <c r="CK81" s="9"/>
      <c r="CL81" s="9"/>
      <c r="CM81" s="10"/>
      <c r="CN81" s="33" t="str">
        <f>CM84*CN80 &amp; " EU"</f>
        <v>800 EU</v>
      </c>
      <c r="CO81" s="9"/>
      <c r="CP81" s="9"/>
      <c r="CQ81" s="13"/>
      <c r="CZ81" s="186"/>
      <c r="DD81" s="187"/>
      <c r="DF81" s="175"/>
      <c r="DH81" s="178"/>
      <c r="DL81" s="66" t="s">
        <v>114</v>
      </c>
      <c r="DM81" s="67"/>
      <c r="DN81" s="67"/>
      <c r="DO81" s="67"/>
      <c r="DP81" s="67"/>
      <c r="DQ81" s="67"/>
      <c r="DR81" s="67"/>
      <c r="DS81" s="68"/>
      <c r="DT81" s="69">
        <v>1.0</v>
      </c>
      <c r="DU81" s="70"/>
      <c r="DV81" s="52"/>
      <c r="DW81" s="53"/>
      <c r="DX81" s="53"/>
      <c r="DY81" s="53"/>
      <c r="DZ81" s="53"/>
      <c r="EA81" s="53"/>
      <c r="EB81" s="53"/>
      <c r="EC81" s="85"/>
      <c r="ED81" s="116" t="s">
        <v>114</v>
      </c>
      <c r="EE81" s="74"/>
      <c r="EF81" s="74"/>
      <c r="EG81" s="74"/>
      <c r="EH81" s="74"/>
      <c r="EI81" s="74"/>
      <c r="EJ81" s="74"/>
      <c r="EK81" s="78"/>
      <c r="EL81" s="117">
        <v>4.0</v>
      </c>
      <c r="EM81" s="76"/>
      <c r="EP81" s="116" t="s">
        <v>115</v>
      </c>
      <c r="EQ81" s="74"/>
      <c r="ER81" s="74"/>
      <c r="ES81" s="74"/>
      <c r="ET81" s="74"/>
      <c r="EU81" s="74"/>
      <c r="EV81" s="74"/>
      <c r="EW81" s="78"/>
      <c r="EX81" s="117">
        <v>1.0</v>
      </c>
      <c r="EY81" s="76"/>
      <c r="FL81" s="285"/>
      <c r="FM81" s="285"/>
      <c r="FZ81" s="285"/>
      <c r="GA81" s="285"/>
      <c r="GB81" s="285"/>
      <c r="GC81" s="285"/>
      <c r="GD81" s="285"/>
      <c r="GE81" s="285"/>
      <c r="GF81" s="285"/>
      <c r="GG81" s="285"/>
      <c r="GH81" s="285"/>
      <c r="GI81" s="285"/>
      <c r="GJ81" s="285"/>
      <c r="GL81" s="2"/>
    </row>
    <row r="82" ht="15.75" customHeight="1">
      <c r="A82" s="2"/>
      <c r="J82" s="196"/>
      <c r="L82" s="29" t="s">
        <v>13</v>
      </c>
      <c r="M82" s="9"/>
      <c r="N82" s="9"/>
      <c r="O82" s="9"/>
      <c r="P82" s="9"/>
      <c r="Q82" s="10"/>
      <c r="R82" s="30">
        <v>120.0</v>
      </c>
      <c r="S82" s="10"/>
      <c r="T82" s="31" t="s">
        <v>2</v>
      </c>
      <c r="U82" s="13"/>
      <c r="W82" s="59"/>
      <c r="Y82" s="32" t="s">
        <v>20</v>
      </c>
      <c r="Z82" s="9"/>
      <c r="AA82" s="9"/>
      <c r="AB82" s="10"/>
      <c r="AC82" s="61"/>
      <c r="AD82" s="62">
        <v>100.0</v>
      </c>
      <c r="AE82" s="9"/>
      <c r="AF82" s="10"/>
      <c r="AG82" s="63" t="s">
        <v>21</v>
      </c>
      <c r="AH82" s="13"/>
      <c r="AI82" s="60"/>
      <c r="AK82" s="287"/>
      <c r="AL82" s="287"/>
      <c r="AM82" s="287"/>
      <c r="AN82" s="287"/>
      <c r="AO82" s="32" t="s">
        <v>20</v>
      </c>
      <c r="AP82" s="9"/>
      <c r="AQ82" s="9"/>
      <c r="AR82" s="10"/>
      <c r="AS82" s="61"/>
      <c r="AT82" s="62">
        <v>63.0</v>
      </c>
      <c r="AU82" s="9"/>
      <c r="AV82" s="10"/>
      <c r="AW82" s="63" t="s">
        <v>21</v>
      </c>
      <c r="AX82" s="13"/>
      <c r="BF82" s="169"/>
      <c r="BH82" s="175"/>
      <c r="BJ82" s="116" t="s">
        <v>79</v>
      </c>
      <c r="BK82" s="74"/>
      <c r="BL82" s="74"/>
      <c r="BM82" s="74"/>
      <c r="BN82" s="74"/>
      <c r="BO82" s="74"/>
      <c r="BP82" s="74"/>
      <c r="BQ82" s="78"/>
      <c r="BR82" s="117">
        <v>4.0</v>
      </c>
      <c r="BS82" s="76"/>
      <c r="BU82" s="85"/>
      <c r="BV82" s="116" t="s">
        <v>116</v>
      </c>
      <c r="BW82" s="74"/>
      <c r="BX82" s="74"/>
      <c r="BY82" s="74"/>
      <c r="BZ82" s="74"/>
      <c r="CA82" s="74"/>
      <c r="CB82" s="74"/>
      <c r="CC82" s="78"/>
      <c r="CD82" s="117">
        <v>2.0</v>
      </c>
      <c r="CE82" s="76"/>
      <c r="CH82" s="116" t="s">
        <v>117</v>
      </c>
      <c r="CI82" s="74"/>
      <c r="CJ82" s="74"/>
      <c r="CK82" s="74"/>
      <c r="CL82" s="74"/>
      <c r="CM82" s="74"/>
      <c r="CN82" s="74"/>
      <c r="CO82" s="78"/>
      <c r="CP82" s="117">
        <v>2.0</v>
      </c>
      <c r="CQ82" s="76"/>
      <c r="CZ82" s="186"/>
      <c r="DD82" s="187"/>
      <c r="DF82" s="175"/>
      <c r="DH82" s="178"/>
      <c r="DL82" s="80"/>
      <c r="DM82" s="81"/>
      <c r="DN82" s="81"/>
      <c r="DO82" s="81"/>
      <c r="DP82" s="81"/>
      <c r="DQ82" s="81"/>
      <c r="DR82" s="81"/>
      <c r="DS82" s="82"/>
      <c r="DT82" s="83"/>
      <c r="DU82" s="84"/>
      <c r="ED82" s="89"/>
      <c r="EE82" s="90"/>
      <c r="EF82" s="90"/>
      <c r="EG82" s="90"/>
      <c r="EH82" s="90"/>
      <c r="EI82" s="90"/>
      <c r="EJ82" s="90"/>
      <c r="EK82" s="92"/>
      <c r="EL82" s="93"/>
      <c r="EM82" s="91"/>
      <c r="EN82" s="60"/>
      <c r="EO82" s="96"/>
      <c r="EP82" s="89"/>
      <c r="EQ82" s="90"/>
      <c r="ER82" s="90"/>
      <c r="ES82" s="90"/>
      <c r="ET82" s="90"/>
      <c r="EU82" s="90"/>
      <c r="EV82" s="90"/>
      <c r="EW82" s="92"/>
      <c r="EX82" s="93"/>
      <c r="EY82" s="91"/>
      <c r="FZ82" s="285"/>
      <c r="GA82" s="285"/>
      <c r="GB82" s="285"/>
      <c r="GC82" s="285"/>
      <c r="GD82" s="285"/>
      <c r="GE82" s="285"/>
      <c r="GF82" s="285"/>
      <c r="GG82" s="285"/>
      <c r="GH82" s="285"/>
      <c r="GI82" s="285"/>
      <c r="GJ82" s="285"/>
      <c r="GL82" s="2"/>
    </row>
    <row r="83" ht="15.75" customHeight="1">
      <c r="A83" s="2"/>
      <c r="J83" s="196"/>
      <c r="L83" s="32" t="s">
        <v>14</v>
      </c>
      <c r="M83" s="9"/>
      <c r="N83" s="9"/>
      <c r="O83" s="9"/>
      <c r="P83" s="9"/>
      <c r="Q83" s="10"/>
      <c r="R83" s="33" t="str">
        <f>Q86*R82 &amp; " EU"</f>
        <v>46800 EU</v>
      </c>
      <c r="S83" s="9"/>
      <c r="T83" s="9"/>
      <c r="U83" s="13"/>
      <c r="W83" s="59"/>
      <c r="Y83" s="77" t="s">
        <v>113</v>
      </c>
      <c r="Z83" s="74"/>
      <c r="AA83" s="74"/>
      <c r="AB83" s="74"/>
      <c r="AC83" s="74"/>
      <c r="AD83" s="74"/>
      <c r="AE83" s="74"/>
      <c r="AF83" s="78"/>
      <c r="AG83" s="79">
        <v>1.0</v>
      </c>
      <c r="AH83" s="76"/>
      <c r="AI83" s="65"/>
      <c r="AK83" s="292"/>
      <c r="AL83" s="292"/>
      <c r="AM83" s="292"/>
      <c r="AN83" s="292"/>
      <c r="AO83" s="66" t="s">
        <v>27</v>
      </c>
      <c r="AP83" s="67"/>
      <c r="AQ83" s="67"/>
      <c r="AR83" s="67"/>
      <c r="AS83" s="67"/>
      <c r="AT83" s="67"/>
      <c r="AU83" s="67"/>
      <c r="AV83" s="68"/>
      <c r="AW83" s="69">
        <v>1.0</v>
      </c>
      <c r="AX83" s="70"/>
      <c r="AY83" s="52"/>
      <c r="AZ83" s="293" t="s">
        <v>27</v>
      </c>
      <c r="BA83" s="74"/>
      <c r="BB83" s="74"/>
      <c r="BC83" s="74"/>
      <c r="BD83" s="75">
        <v>1.0</v>
      </c>
      <c r="BE83" s="76"/>
      <c r="BF83" s="294"/>
      <c r="BI83" s="295"/>
      <c r="BJ83" s="89"/>
      <c r="BK83" s="90"/>
      <c r="BL83" s="90"/>
      <c r="BM83" s="90"/>
      <c r="BN83" s="90"/>
      <c r="BO83" s="90"/>
      <c r="BP83" s="90"/>
      <c r="BQ83" s="92"/>
      <c r="BR83" s="93"/>
      <c r="BS83" s="91"/>
      <c r="BT83" s="60"/>
      <c r="BV83" s="89"/>
      <c r="BW83" s="90"/>
      <c r="BX83" s="90"/>
      <c r="BY83" s="90"/>
      <c r="BZ83" s="90"/>
      <c r="CA83" s="90"/>
      <c r="CB83" s="90"/>
      <c r="CC83" s="92"/>
      <c r="CD83" s="93"/>
      <c r="CE83" s="91"/>
      <c r="CF83" s="60"/>
      <c r="CG83" s="96"/>
      <c r="CH83" s="89"/>
      <c r="CI83" s="90"/>
      <c r="CJ83" s="90"/>
      <c r="CK83" s="90"/>
      <c r="CL83" s="90"/>
      <c r="CM83" s="90"/>
      <c r="CN83" s="90"/>
      <c r="CO83" s="92"/>
      <c r="CP83" s="93"/>
      <c r="CQ83" s="91"/>
      <c r="CZ83" s="186"/>
      <c r="DD83" s="187"/>
      <c r="DF83" s="175"/>
      <c r="DH83" s="178"/>
      <c r="DL83" s="130" t="s">
        <v>25</v>
      </c>
      <c r="DM83" s="103"/>
      <c r="DN83" s="103"/>
      <c r="DO83" s="103"/>
      <c r="DP83" s="103"/>
      <c r="DQ83" s="103"/>
      <c r="DR83" s="103"/>
      <c r="DS83" s="104"/>
      <c r="DT83" s="105">
        <v>72.0</v>
      </c>
      <c r="DU83" s="106"/>
      <c r="DV83" s="65"/>
      <c r="DW83" s="73" t="s">
        <v>25</v>
      </c>
      <c r="DX83" s="74"/>
      <c r="DY83" s="74"/>
      <c r="DZ83" s="74"/>
      <c r="EA83" s="75">
        <v>72.0</v>
      </c>
      <c r="EB83" s="76"/>
      <c r="ED83" s="32" t="s">
        <v>20</v>
      </c>
      <c r="EE83" s="9"/>
      <c r="EF83" s="9"/>
      <c r="EG83" s="10"/>
      <c r="EH83" s="71">
        <v>1.0</v>
      </c>
      <c r="EI83" s="62">
        <v>63.0</v>
      </c>
      <c r="EJ83" s="9"/>
      <c r="EK83" s="10"/>
      <c r="EL83" s="63" t="s">
        <v>21</v>
      </c>
      <c r="EM83" s="13"/>
      <c r="EN83" s="60"/>
      <c r="EP83" s="32" t="s">
        <v>20</v>
      </c>
      <c r="EQ83" s="9"/>
      <c r="ER83" s="9"/>
      <c r="ES83" s="10"/>
      <c r="ET83" s="71">
        <v>1.0</v>
      </c>
      <c r="EU83" s="62">
        <v>63.0</v>
      </c>
      <c r="EV83" s="9"/>
      <c r="EW83" s="10"/>
      <c r="EX83" s="63" t="s">
        <v>21</v>
      </c>
      <c r="EY83" s="13"/>
      <c r="FJ83" s="285"/>
      <c r="FK83" s="285"/>
      <c r="FL83" s="285"/>
      <c r="FM83" s="285"/>
      <c r="FZ83" s="285"/>
      <c r="GA83" s="285"/>
      <c r="GB83" s="285"/>
      <c r="GC83" s="285"/>
      <c r="GD83" s="285"/>
      <c r="GE83" s="285"/>
      <c r="GF83" s="285"/>
      <c r="GG83" s="285"/>
      <c r="GH83" s="285"/>
      <c r="GI83" s="285"/>
      <c r="GJ83" s="285"/>
      <c r="GL83" s="2"/>
    </row>
    <row r="84" ht="15.75" customHeight="1">
      <c r="A84" s="2"/>
      <c r="J84" s="196"/>
      <c r="L84" s="116" t="s">
        <v>93</v>
      </c>
      <c r="M84" s="74"/>
      <c r="N84" s="74"/>
      <c r="O84" s="74"/>
      <c r="P84" s="74"/>
      <c r="Q84" s="74"/>
      <c r="R84" s="74"/>
      <c r="S84" s="78"/>
      <c r="T84" s="117">
        <v>8.0</v>
      </c>
      <c r="U84" s="76"/>
      <c r="W84" s="59"/>
      <c r="Y84" s="89"/>
      <c r="Z84" s="90"/>
      <c r="AA84" s="90"/>
      <c r="AB84" s="90"/>
      <c r="AC84" s="90"/>
      <c r="AD84" s="90"/>
      <c r="AE84" s="90"/>
      <c r="AF84" s="92"/>
      <c r="AG84" s="93"/>
      <c r="AH84" s="91"/>
      <c r="AI84" s="97"/>
      <c r="AK84" s="292"/>
      <c r="AL84" s="292"/>
      <c r="AM84" s="292"/>
      <c r="AN84" s="292"/>
      <c r="AO84" s="80"/>
      <c r="AP84" s="81"/>
      <c r="AQ84" s="81"/>
      <c r="AR84" s="81"/>
      <c r="AS84" s="81"/>
      <c r="AT84" s="81"/>
      <c r="AU84" s="81"/>
      <c r="AV84" s="82"/>
      <c r="AW84" s="83"/>
      <c r="AX84" s="84"/>
      <c r="AZ84" s="89"/>
      <c r="BA84" s="90"/>
      <c r="BB84" s="90"/>
      <c r="BC84" s="90"/>
      <c r="BD84" s="90"/>
      <c r="BE84" s="91"/>
      <c r="BF84" s="169"/>
      <c r="BJ84" s="32" t="s">
        <v>20</v>
      </c>
      <c r="BK84" s="9"/>
      <c r="BL84" s="9"/>
      <c r="BM84" s="10"/>
      <c r="BN84" s="61"/>
      <c r="BO84" s="62">
        <v>100.0</v>
      </c>
      <c r="BP84" s="9"/>
      <c r="BQ84" s="10"/>
      <c r="BR84" s="63" t="s">
        <v>21</v>
      </c>
      <c r="BS84" s="13"/>
      <c r="BT84" s="60"/>
      <c r="BV84" s="32" t="s">
        <v>20</v>
      </c>
      <c r="BW84" s="9"/>
      <c r="BX84" s="9"/>
      <c r="BY84" s="10"/>
      <c r="BZ84" s="61"/>
      <c r="CA84" s="62">
        <v>100.0</v>
      </c>
      <c r="CB84" s="9"/>
      <c r="CC84" s="10"/>
      <c r="CD84" s="63" t="s">
        <v>21</v>
      </c>
      <c r="CE84" s="13"/>
      <c r="CF84" s="60"/>
      <c r="CH84" s="32" t="s">
        <v>20</v>
      </c>
      <c r="CI84" s="9"/>
      <c r="CJ84" s="9"/>
      <c r="CK84" s="10"/>
      <c r="CL84" s="61"/>
      <c r="CM84" s="62">
        <v>50.0</v>
      </c>
      <c r="CN84" s="9"/>
      <c r="CO84" s="10"/>
      <c r="CP84" s="63" t="s">
        <v>21</v>
      </c>
      <c r="CQ84" s="13"/>
      <c r="CZ84" s="186"/>
      <c r="DD84" s="187"/>
      <c r="DF84" s="175"/>
      <c r="DH84" s="178"/>
      <c r="DL84" s="89"/>
      <c r="DM84" s="90"/>
      <c r="DN84" s="90"/>
      <c r="DO84" s="90"/>
      <c r="DP84" s="90"/>
      <c r="DQ84" s="90"/>
      <c r="DR84" s="90"/>
      <c r="DS84" s="92"/>
      <c r="DT84" s="93"/>
      <c r="DU84" s="91"/>
      <c r="DW84" s="89"/>
      <c r="DX84" s="90"/>
      <c r="DY84" s="90"/>
      <c r="DZ84" s="90"/>
      <c r="EA84" s="90"/>
      <c r="EB84" s="91"/>
      <c r="ED84" s="77" t="s">
        <v>115</v>
      </c>
      <c r="EE84" s="74"/>
      <c r="EF84" s="74"/>
      <c r="EG84" s="74"/>
      <c r="EH84" s="74"/>
      <c r="EI84" s="74"/>
      <c r="EJ84" s="74"/>
      <c r="EK84" s="78"/>
      <c r="EL84" s="79">
        <v>1.0</v>
      </c>
      <c r="EM84" s="76"/>
      <c r="EN84" s="65"/>
      <c r="EP84" s="77" t="s">
        <v>30</v>
      </c>
      <c r="EQ84" s="74"/>
      <c r="ER84" s="74"/>
      <c r="ES84" s="74"/>
      <c r="ET84" s="74"/>
      <c r="EU84" s="74"/>
      <c r="EV84" s="74"/>
      <c r="EW84" s="78"/>
      <c r="EX84" s="79">
        <v>1.0</v>
      </c>
      <c r="EY84" s="76"/>
      <c r="EZ84" s="65"/>
      <c r="FA84" s="86" t="s">
        <v>30</v>
      </c>
      <c r="FB84" s="74"/>
      <c r="FC84" s="74"/>
      <c r="FD84" s="74"/>
      <c r="FE84" s="75">
        <v>1.0</v>
      </c>
      <c r="FF84" s="76"/>
      <c r="FI84" s="285"/>
      <c r="FM84" s="285"/>
      <c r="GL84" s="2"/>
    </row>
    <row r="85" ht="15.75" customHeight="1">
      <c r="A85" s="2"/>
      <c r="K85" s="296"/>
      <c r="L85" s="89"/>
      <c r="M85" s="90"/>
      <c r="N85" s="90"/>
      <c r="O85" s="90"/>
      <c r="P85" s="90"/>
      <c r="Q85" s="90"/>
      <c r="R85" s="90"/>
      <c r="S85" s="92"/>
      <c r="T85" s="93"/>
      <c r="U85" s="91"/>
      <c r="W85" s="59"/>
      <c r="AK85" s="292"/>
      <c r="AL85" s="292"/>
      <c r="AM85" s="292"/>
      <c r="AN85" s="292"/>
      <c r="AO85" s="66" t="s">
        <v>43</v>
      </c>
      <c r="AP85" s="67"/>
      <c r="AQ85" s="67"/>
      <c r="AR85" s="67"/>
      <c r="AS85" s="67"/>
      <c r="AT85" s="67"/>
      <c r="AU85" s="67"/>
      <c r="AV85" s="68"/>
      <c r="AW85" s="69">
        <v>63.0</v>
      </c>
      <c r="AX85" s="70"/>
      <c r="AZ85" s="297" t="s">
        <v>43</v>
      </c>
      <c r="BA85" s="74"/>
      <c r="BB85" s="74"/>
      <c r="BC85" s="74"/>
      <c r="BD85" s="75">
        <v>63.0</v>
      </c>
      <c r="BE85" s="76"/>
      <c r="BF85" s="169"/>
      <c r="BJ85" s="77" t="s">
        <v>116</v>
      </c>
      <c r="BK85" s="74"/>
      <c r="BL85" s="74"/>
      <c r="BM85" s="74"/>
      <c r="BN85" s="74"/>
      <c r="BO85" s="74"/>
      <c r="BP85" s="74"/>
      <c r="BQ85" s="78"/>
      <c r="BR85" s="79">
        <v>1.0</v>
      </c>
      <c r="BS85" s="76"/>
      <c r="BT85" s="65"/>
      <c r="BV85" s="77" t="s">
        <v>117</v>
      </c>
      <c r="BW85" s="74"/>
      <c r="BX85" s="74"/>
      <c r="BY85" s="74"/>
      <c r="BZ85" s="74"/>
      <c r="CA85" s="74"/>
      <c r="CB85" s="74"/>
      <c r="CC85" s="78"/>
      <c r="CD85" s="79">
        <v>1.0</v>
      </c>
      <c r="CE85" s="76"/>
      <c r="CF85" s="65"/>
      <c r="CH85" s="77" t="s">
        <v>118</v>
      </c>
      <c r="CI85" s="74"/>
      <c r="CJ85" s="74"/>
      <c r="CK85" s="74"/>
      <c r="CL85" s="74"/>
      <c r="CM85" s="74"/>
      <c r="CN85" s="74"/>
      <c r="CO85" s="78"/>
      <c r="CP85" s="79">
        <v>1.0</v>
      </c>
      <c r="CQ85" s="76"/>
      <c r="CR85" s="65"/>
      <c r="CS85" s="86" t="s">
        <v>118</v>
      </c>
      <c r="CT85" s="74"/>
      <c r="CU85" s="74"/>
      <c r="CV85" s="74"/>
      <c r="CW85" s="75">
        <v>1.0</v>
      </c>
      <c r="CX85" s="76"/>
      <c r="CZ85" s="186"/>
      <c r="DD85" s="187"/>
      <c r="DF85" s="175"/>
      <c r="DH85" s="178"/>
      <c r="ED85" s="89"/>
      <c r="EE85" s="90"/>
      <c r="EF85" s="90"/>
      <c r="EG85" s="90"/>
      <c r="EH85" s="90"/>
      <c r="EI85" s="90"/>
      <c r="EJ85" s="90"/>
      <c r="EK85" s="92"/>
      <c r="EL85" s="93"/>
      <c r="EM85" s="91"/>
      <c r="EP85" s="89"/>
      <c r="EQ85" s="90"/>
      <c r="ER85" s="90"/>
      <c r="ES85" s="90"/>
      <c r="ET85" s="90"/>
      <c r="EU85" s="90"/>
      <c r="EV85" s="90"/>
      <c r="EW85" s="92"/>
      <c r="EX85" s="93"/>
      <c r="EY85" s="91"/>
      <c r="FA85" s="89"/>
      <c r="FB85" s="90"/>
      <c r="FC85" s="90"/>
      <c r="FD85" s="90"/>
      <c r="FE85" s="90"/>
      <c r="FF85" s="91"/>
      <c r="FI85" s="285"/>
      <c r="GL85" s="2"/>
    </row>
    <row r="86" ht="15.75" customHeight="1">
      <c r="A86" s="2"/>
      <c r="L86" s="32" t="s">
        <v>20</v>
      </c>
      <c r="M86" s="9"/>
      <c r="N86" s="9"/>
      <c r="O86" s="10"/>
      <c r="P86" s="61"/>
      <c r="Q86" s="62">
        <v>390.0</v>
      </c>
      <c r="R86" s="9"/>
      <c r="S86" s="10"/>
      <c r="T86" s="63" t="s">
        <v>21</v>
      </c>
      <c r="U86" s="13"/>
      <c r="W86" s="59"/>
      <c r="Y86" s="127" t="s">
        <v>52</v>
      </c>
      <c r="Z86" s="9"/>
      <c r="AA86" s="9"/>
      <c r="AB86" s="9"/>
      <c r="AC86" s="9"/>
      <c r="AD86" s="10"/>
      <c r="AE86" s="167">
        <v>4.0</v>
      </c>
      <c r="AF86" s="10"/>
      <c r="AG86" s="168" t="s">
        <v>2</v>
      </c>
      <c r="AH86" s="13"/>
      <c r="AK86" s="292"/>
      <c r="AL86" s="292"/>
      <c r="AM86" s="292"/>
      <c r="AN86" s="292"/>
      <c r="AO86" s="89"/>
      <c r="AP86" s="90"/>
      <c r="AQ86" s="90"/>
      <c r="AR86" s="90"/>
      <c r="AS86" s="90"/>
      <c r="AT86" s="90"/>
      <c r="AU86" s="90"/>
      <c r="AV86" s="92"/>
      <c r="AW86" s="93"/>
      <c r="AX86" s="91"/>
      <c r="AY86" s="96"/>
      <c r="AZ86" s="89"/>
      <c r="BA86" s="90"/>
      <c r="BB86" s="90"/>
      <c r="BC86" s="90"/>
      <c r="BD86" s="90"/>
      <c r="BE86" s="91"/>
      <c r="BF86" s="169"/>
      <c r="BI86" s="59"/>
      <c r="BJ86" s="89"/>
      <c r="BK86" s="90"/>
      <c r="BL86" s="90"/>
      <c r="BM86" s="90"/>
      <c r="BN86" s="90"/>
      <c r="BO86" s="90"/>
      <c r="BP86" s="90"/>
      <c r="BQ86" s="92"/>
      <c r="BR86" s="93"/>
      <c r="BS86" s="91"/>
      <c r="BV86" s="89"/>
      <c r="BW86" s="90"/>
      <c r="BX86" s="90"/>
      <c r="BY86" s="90"/>
      <c r="BZ86" s="90"/>
      <c r="CA86" s="90"/>
      <c r="CB86" s="90"/>
      <c r="CC86" s="92"/>
      <c r="CD86" s="93"/>
      <c r="CE86" s="91"/>
      <c r="CH86" s="80"/>
      <c r="CI86" s="81"/>
      <c r="CJ86" s="81"/>
      <c r="CK86" s="81"/>
      <c r="CL86" s="81"/>
      <c r="CM86" s="81"/>
      <c r="CN86" s="81"/>
      <c r="CO86" s="82"/>
      <c r="CP86" s="83"/>
      <c r="CQ86" s="84"/>
      <c r="CS86" s="89"/>
      <c r="CT86" s="90"/>
      <c r="CU86" s="90"/>
      <c r="CV86" s="90"/>
      <c r="CW86" s="90"/>
      <c r="CX86" s="91"/>
      <c r="CZ86" s="186"/>
      <c r="DD86" s="187"/>
      <c r="DF86" s="175"/>
      <c r="DH86" s="178"/>
      <c r="DL86" s="44" t="s">
        <v>17</v>
      </c>
      <c r="DM86" s="9"/>
      <c r="DN86" s="9"/>
      <c r="DO86" s="9"/>
      <c r="DP86" s="9"/>
      <c r="DQ86" s="10"/>
      <c r="DR86" s="45">
        <v>96.0</v>
      </c>
      <c r="DS86" s="10"/>
      <c r="DT86" s="46" t="s">
        <v>2</v>
      </c>
      <c r="DU86" s="13"/>
      <c r="FI86" s="285"/>
      <c r="GL86" s="2"/>
    </row>
    <row r="87" ht="16.5" customHeight="1">
      <c r="A87" s="2"/>
      <c r="L87" s="64" t="s">
        <v>119</v>
      </c>
      <c r="M87" s="9"/>
      <c r="N87" s="9"/>
      <c r="O87" s="9"/>
      <c r="P87" s="9"/>
      <c r="Q87" s="9"/>
      <c r="R87" s="9"/>
      <c r="S87" s="9"/>
      <c r="T87" s="9"/>
      <c r="U87" s="13"/>
      <c r="W87" s="59"/>
      <c r="Y87" s="32" t="s">
        <v>14</v>
      </c>
      <c r="Z87" s="9"/>
      <c r="AA87" s="9"/>
      <c r="AB87" s="9"/>
      <c r="AC87" s="9"/>
      <c r="AD87" s="10"/>
      <c r="AE87" s="33" t="str">
        <f>AD90*AE86 &amp; " EU"</f>
        <v>400 EU</v>
      </c>
      <c r="AF87" s="9"/>
      <c r="AG87" s="9"/>
      <c r="AH87" s="13"/>
      <c r="AK87" s="285"/>
      <c r="AL87" s="285"/>
      <c r="AM87" s="285"/>
      <c r="AN87" s="285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BA87" s="162"/>
      <c r="BB87" s="162"/>
      <c r="BC87" s="162"/>
      <c r="BD87" s="162"/>
      <c r="BE87" s="162"/>
      <c r="BF87" s="298"/>
      <c r="CH87" s="66" t="s">
        <v>120</v>
      </c>
      <c r="CI87" s="67"/>
      <c r="CJ87" s="67"/>
      <c r="CK87" s="67"/>
      <c r="CL87" s="67"/>
      <c r="CM87" s="67"/>
      <c r="CN87" s="67"/>
      <c r="CO87" s="68"/>
      <c r="CP87" s="69">
        <v>1.0</v>
      </c>
      <c r="CQ87" s="70"/>
      <c r="CR87" s="65"/>
      <c r="CS87" s="86" t="s">
        <v>120</v>
      </c>
      <c r="CT87" s="74"/>
      <c r="CU87" s="74"/>
      <c r="CV87" s="74"/>
      <c r="CW87" s="75">
        <v>4.0</v>
      </c>
      <c r="CX87" s="76"/>
      <c r="CZ87" s="186"/>
      <c r="DD87" s="187"/>
      <c r="DF87" s="175"/>
      <c r="DH87" s="178"/>
      <c r="DL87" s="32" t="s">
        <v>14</v>
      </c>
      <c r="DM87" s="9"/>
      <c r="DN87" s="9"/>
      <c r="DO87" s="9"/>
      <c r="DP87" s="9"/>
      <c r="DQ87" s="10"/>
      <c r="DR87" s="33" t="str">
        <f>DQ90*DR86 &amp; " EU"</f>
        <v>30720 EU</v>
      </c>
      <c r="DS87" s="9"/>
      <c r="DT87" s="9"/>
      <c r="DU87" s="13"/>
      <c r="DX87" s="119" t="s">
        <v>44</v>
      </c>
      <c r="DY87" s="9"/>
      <c r="DZ87" s="9"/>
      <c r="EA87" s="9"/>
      <c r="EB87" s="9"/>
      <c r="EC87" s="10"/>
      <c r="ED87" s="120">
        <v>30.0</v>
      </c>
      <c r="EE87" s="10"/>
      <c r="EF87" s="121" t="s">
        <v>2</v>
      </c>
      <c r="EG87" s="13"/>
      <c r="GL87" s="2"/>
    </row>
    <row r="88" ht="16.5" customHeight="1">
      <c r="A88" s="2"/>
      <c r="E88" s="293" t="s">
        <v>121</v>
      </c>
      <c r="F88" s="74"/>
      <c r="G88" s="74"/>
      <c r="H88" s="74"/>
      <c r="I88" s="75">
        <v>1.0</v>
      </c>
      <c r="J88" s="76"/>
      <c r="K88" s="65"/>
      <c r="L88" s="77" t="s">
        <v>121</v>
      </c>
      <c r="M88" s="74"/>
      <c r="N88" s="74"/>
      <c r="O88" s="74"/>
      <c r="P88" s="74"/>
      <c r="Q88" s="74"/>
      <c r="R88" s="74"/>
      <c r="S88" s="78"/>
      <c r="T88" s="79">
        <v>1.0</v>
      </c>
      <c r="U88" s="76"/>
      <c r="W88" s="59"/>
      <c r="Y88" s="236" t="s">
        <v>122</v>
      </c>
      <c r="Z88" s="74"/>
      <c r="AA88" s="74"/>
      <c r="AB88" s="74"/>
      <c r="AC88" s="74"/>
      <c r="AD88" s="74"/>
      <c r="AE88" s="74"/>
      <c r="AF88" s="78"/>
      <c r="AG88" s="117">
        <v>2.0</v>
      </c>
      <c r="AH88" s="76"/>
      <c r="AK88" s="299"/>
      <c r="AL88" s="299"/>
      <c r="AM88" s="299"/>
      <c r="AN88" s="299"/>
      <c r="AO88" s="44" t="s">
        <v>17</v>
      </c>
      <c r="AP88" s="9"/>
      <c r="AQ88" s="9"/>
      <c r="AR88" s="9"/>
      <c r="AS88" s="9"/>
      <c r="AT88" s="10"/>
      <c r="AU88" s="45">
        <v>60.0</v>
      </c>
      <c r="AV88" s="10"/>
      <c r="AW88" s="46" t="s">
        <v>2</v>
      </c>
      <c r="AX88" s="13"/>
      <c r="AZ88" s="169"/>
      <c r="CH88" s="89"/>
      <c r="CI88" s="90"/>
      <c r="CJ88" s="90"/>
      <c r="CK88" s="90"/>
      <c r="CL88" s="90"/>
      <c r="CM88" s="90"/>
      <c r="CN88" s="90"/>
      <c r="CO88" s="92"/>
      <c r="CP88" s="93"/>
      <c r="CQ88" s="91"/>
      <c r="CS88" s="89"/>
      <c r="CT88" s="90"/>
      <c r="CU88" s="90"/>
      <c r="CV88" s="90"/>
      <c r="CW88" s="90"/>
      <c r="CX88" s="91"/>
      <c r="CZ88" s="186"/>
      <c r="DD88" s="187"/>
      <c r="DF88" s="175"/>
      <c r="DH88" s="178"/>
      <c r="DI88" s="300"/>
      <c r="DJ88" s="166"/>
      <c r="DK88" s="301"/>
      <c r="DL88" s="116" t="s">
        <v>80</v>
      </c>
      <c r="DM88" s="74"/>
      <c r="DN88" s="74"/>
      <c r="DO88" s="74"/>
      <c r="DP88" s="74"/>
      <c r="DQ88" s="74"/>
      <c r="DR88" s="74"/>
      <c r="DS88" s="78"/>
      <c r="DT88" s="117">
        <v>16.0</v>
      </c>
      <c r="DU88" s="76"/>
      <c r="DX88" s="32" t="s">
        <v>14</v>
      </c>
      <c r="DY88" s="9"/>
      <c r="DZ88" s="9"/>
      <c r="EA88" s="9"/>
      <c r="EB88" s="9"/>
      <c r="EC88" s="10"/>
      <c r="ED88" s="33" t="str">
        <f>EC91*ED87 &amp; " EU"</f>
        <v>360 EU</v>
      </c>
      <c r="EE88" s="9"/>
      <c r="EF88" s="9"/>
      <c r="EG88" s="13"/>
      <c r="GL88" s="2"/>
    </row>
    <row r="89" ht="15.75" customHeight="1">
      <c r="A89" s="2"/>
      <c r="E89" s="89"/>
      <c r="F89" s="90"/>
      <c r="G89" s="90"/>
      <c r="H89" s="90"/>
      <c r="I89" s="90"/>
      <c r="J89" s="91"/>
      <c r="L89" s="89"/>
      <c r="M89" s="90"/>
      <c r="N89" s="90"/>
      <c r="O89" s="90"/>
      <c r="P89" s="90"/>
      <c r="Q89" s="90"/>
      <c r="R89" s="90"/>
      <c r="S89" s="92"/>
      <c r="T89" s="93"/>
      <c r="U89" s="91"/>
      <c r="W89" s="59"/>
      <c r="Y89" s="89"/>
      <c r="Z89" s="90"/>
      <c r="AA89" s="90"/>
      <c r="AB89" s="90"/>
      <c r="AC89" s="90"/>
      <c r="AD89" s="90"/>
      <c r="AE89" s="90"/>
      <c r="AF89" s="92"/>
      <c r="AG89" s="93"/>
      <c r="AH89" s="91"/>
      <c r="AI89" s="96"/>
      <c r="AK89" s="287"/>
      <c r="AL89" s="287"/>
      <c r="AM89" s="287"/>
      <c r="AN89" s="287"/>
      <c r="AO89" s="32" t="s">
        <v>14</v>
      </c>
      <c r="AP89" s="9"/>
      <c r="AQ89" s="9"/>
      <c r="AR89" s="9"/>
      <c r="AS89" s="9"/>
      <c r="AT89" s="10"/>
      <c r="AU89" s="33" t="str">
        <f>AT92*AU88 &amp; " EU"</f>
        <v>19200 EU</v>
      </c>
      <c r="AV89" s="9"/>
      <c r="AW89" s="9"/>
      <c r="AX89" s="13"/>
      <c r="AZ89" s="169"/>
      <c r="CZ89" s="186"/>
      <c r="DD89" s="187"/>
      <c r="DF89" s="175"/>
      <c r="DL89" s="89"/>
      <c r="DM89" s="90"/>
      <c r="DN89" s="90"/>
      <c r="DO89" s="90"/>
      <c r="DP89" s="90"/>
      <c r="DQ89" s="90"/>
      <c r="DR89" s="90"/>
      <c r="DS89" s="92"/>
      <c r="DT89" s="93"/>
      <c r="DU89" s="91"/>
      <c r="DX89" s="116" t="s">
        <v>123</v>
      </c>
      <c r="DY89" s="74"/>
      <c r="DZ89" s="74"/>
      <c r="EA89" s="74"/>
      <c r="EB89" s="74"/>
      <c r="EC89" s="74"/>
      <c r="ED89" s="74"/>
      <c r="EE89" s="78"/>
      <c r="EF89" s="117">
        <v>1.0</v>
      </c>
      <c r="EG89" s="76"/>
      <c r="GL89" s="2"/>
    </row>
    <row r="90" ht="15.75" customHeight="1">
      <c r="A90" s="2"/>
      <c r="W90" s="59"/>
      <c r="Y90" s="32" t="s">
        <v>20</v>
      </c>
      <c r="Z90" s="9"/>
      <c r="AA90" s="9"/>
      <c r="AB90" s="10"/>
      <c r="AC90" s="61"/>
      <c r="AD90" s="62">
        <v>100.0</v>
      </c>
      <c r="AE90" s="9"/>
      <c r="AF90" s="10"/>
      <c r="AG90" s="63" t="s">
        <v>21</v>
      </c>
      <c r="AH90" s="13"/>
      <c r="AI90" s="59"/>
      <c r="AK90" s="291"/>
      <c r="AL90" s="291"/>
      <c r="AM90" s="291"/>
      <c r="AN90" s="291"/>
      <c r="AO90" s="116" t="s">
        <v>78</v>
      </c>
      <c r="AP90" s="74"/>
      <c r="AQ90" s="74"/>
      <c r="AR90" s="74"/>
      <c r="AS90" s="74"/>
      <c r="AT90" s="74"/>
      <c r="AU90" s="74"/>
      <c r="AV90" s="78"/>
      <c r="AW90" s="117">
        <v>1.0</v>
      </c>
      <c r="AX90" s="76"/>
      <c r="AY90" s="161"/>
      <c r="AZ90" s="298"/>
      <c r="BC90" s="29" t="s">
        <v>13</v>
      </c>
      <c r="BD90" s="9"/>
      <c r="BE90" s="9"/>
      <c r="BF90" s="9"/>
      <c r="BG90" s="9"/>
      <c r="BH90" s="10"/>
      <c r="BI90" s="30">
        <v>90.0</v>
      </c>
      <c r="BJ90" s="10"/>
      <c r="BK90" s="31" t="s">
        <v>2</v>
      </c>
      <c r="BL90" s="13"/>
      <c r="CC90" s="127" t="s">
        <v>52</v>
      </c>
      <c r="CD90" s="9"/>
      <c r="CE90" s="9"/>
      <c r="CF90" s="9"/>
      <c r="CG90" s="9"/>
      <c r="CH90" s="10"/>
      <c r="CI90" s="167">
        <v>4.0</v>
      </c>
      <c r="CJ90" s="10"/>
      <c r="CK90" s="168" t="s">
        <v>2</v>
      </c>
      <c r="CL90" s="13"/>
      <c r="CO90" s="44" t="s">
        <v>17</v>
      </c>
      <c r="CP90" s="9"/>
      <c r="CQ90" s="9"/>
      <c r="CR90" s="9"/>
      <c r="CS90" s="9"/>
      <c r="CT90" s="10"/>
      <c r="CU90" s="45">
        <v>60.0</v>
      </c>
      <c r="CV90" s="10"/>
      <c r="CW90" s="46" t="s">
        <v>2</v>
      </c>
      <c r="CX90" s="13"/>
      <c r="CZ90" s="186"/>
      <c r="DD90" s="187"/>
      <c r="DF90" s="175"/>
      <c r="DL90" s="32" t="s">
        <v>20</v>
      </c>
      <c r="DM90" s="9"/>
      <c r="DN90" s="9"/>
      <c r="DO90" s="10"/>
      <c r="DP90" s="71"/>
      <c r="DQ90" s="62">
        <v>320.0</v>
      </c>
      <c r="DR90" s="9"/>
      <c r="DS90" s="10"/>
      <c r="DT90" s="63" t="s">
        <v>21</v>
      </c>
      <c r="DU90" s="13"/>
      <c r="DV90" s="60"/>
      <c r="DW90" s="96"/>
      <c r="DX90" s="89"/>
      <c r="DY90" s="90"/>
      <c r="DZ90" s="90"/>
      <c r="EA90" s="90"/>
      <c r="EB90" s="90"/>
      <c r="EC90" s="90"/>
      <c r="ED90" s="90"/>
      <c r="EE90" s="92"/>
      <c r="EF90" s="93"/>
      <c r="EG90" s="91"/>
      <c r="EI90" s="86" t="s">
        <v>124</v>
      </c>
      <c r="EJ90" s="74"/>
      <c r="EK90" s="74"/>
      <c r="EL90" s="74"/>
      <c r="EM90" s="75">
        <v>1.0</v>
      </c>
      <c r="EN90" s="76"/>
      <c r="GL90" s="2"/>
    </row>
    <row r="91" ht="15.75" customHeight="1">
      <c r="A91" s="2"/>
      <c r="W91" s="59"/>
      <c r="X91" s="65"/>
      <c r="Y91" s="77" t="s">
        <v>113</v>
      </c>
      <c r="Z91" s="74"/>
      <c r="AA91" s="74"/>
      <c r="AB91" s="74"/>
      <c r="AC91" s="74"/>
      <c r="AD91" s="74"/>
      <c r="AE91" s="74"/>
      <c r="AF91" s="78"/>
      <c r="AG91" s="79">
        <v>1.0</v>
      </c>
      <c r="AH91" s="76"/>
      <c r="AI91" s="59"/>
      <c r="AK91" s="291"/>
      <c r="AL91" s="291"/>
      <c r="AM91" s="291"/>
      <c r="AN91" s="291"/>
      <c r="AO91" s="89"/>
      <c r="AP91" s="90"/>
      <c r="AQ91" s="90"/>
      <c r="AR91" s="90"/>
      <c r="AS91" s="90"/>
      <c r="AT91" s="90"/>
      <c r="AU91" s="90"/>
      <c r="AV91" s="92"/>
      <c r="AW91" s="93"/>
      <c r="AX91" s="91"/>
      <c r="BC91" s="32" t="s">
        <v>14</v>
      </c>
      <c r="BD91" s="9"/>
      <c r="BE91" s="9"/>
      <c r="BF91" s="9"/>
      <c r="BG91" s="9"/>
      <c r="BH91" s="10"/>
      <c r="BI91" s="33" t="str">
        <f>BH94*BI90 &amp; " EU"</f>
        <v>10080 EU</v>
      </c>
      <c r="BJ91" s="9"/>
      <c r="BK91" s="9"/>
      <c r="BL91" s="13"/>
      <c r="CC91" s="32" t="s">
        <v>14</v>
      </c>
      <c r="CD91" s="9"/>
      <c r="CE91" s="9"/>
      <c r="CF91" s="9"/>
      <c r="CG91" s="9"/>
      <c r="CH91" s="10"/>
      <c r="CI91" s="33" t="str">
        <f>CH94*CI90 &amp; " EU"</f>
        <v>400 EU</v>
      </c>
      <c r="CJ91" s="9"/>
      <c r="CK91" s="9"/>
      <c r="CL91" s="13"/>
      <c r="CO91" s="32" t="s">
        <v>14</v>
      </c>
      <c r="CP91" s="9"/>
      <c r="CQ91" s="9"/>
      <c r="CR91" s="9"/>
      <c r="CS91" s="9"/>
      <c r="CT91" s="10"/>
      <c r="CU91" s="33" t="str">
        <f>CT94*CU90 &amp; " EU"</f>
        <v>19200 EU</v>
      </c>
      <c r="CV91" s="9"/>
      <c r="CW91" s="9"/>
      <c r="CX91" s="13"/>
      <c r="CZ91" s="186"/>
      <c r="DD91" s="187"/>
      <c r="DF91" s="175"/>
      <c r="DL91" s="288" t="s">
        <v>123</v>
      </c>
      <c r="DM91" s="67"/>
      <c r="DN91" s="67"/>
      <c r="DO91" s="67"/>
      <c r="DP91" s="67"/>
      <c r="DQ91" s="67"/>
      <c r="DR91" s="67"/>
      <c r="DS91" s="68"/>
      <c r="DT91" s="69">
        <v>1.0</v>
      </c>
      <c r="DU91" s="70"/>
      <c r="DV91" s="65"/>
      <c r="DX91" s="32" t="s">
        <v>20</v>
      </c>
      <c r="DY91" s="9"/>
      <c r="DZ91" s="9"/>
      <c r="EA91" s="10"/>
      <c r="EB91" s="71">
        <v>1.0</v>
      </c>
      <c r="EC91" s="62">
        <v>12.0</v>
      </c>
      <c r="ED91" s="9"/>
      <c r="EE91" s="10"/>
      <c r="EF91" s="63" t="s">
        <v>21</v>
      </c>
      <c r="EG91" s="13"/>
      <c r="EI91" s="89"/>
      <c r="EJ91" s="90"/>
      <c r="EK91" s="90"/>
      <c r="EL91" s="90"/>
      <c r="EM91" s="90"/>
      <c r="EN91" s="91"/>
      <c r="GL91" s="2"/>
    </row>
    <row r="92" ht="16.5" customHeight="1">
      <c r="A92" s="2"/>
      <c r="E92" s="302" t="s">
        <v>125</v>
      </c>
      <c r="K92" s="302" t="s">
        <v>126</v>
      </c>
      <c r="Y92" s="89"/>
      <c r="Z92" s="90"/>
      <c r="AA92" s="90"/>
      <c r="AB92" s="90"/>
      <c r="AC92" s="90"/>
      <c r="AD92" s="90"/>
      <c r="AE92" s="90"/>
      <c r="AF92" s="92"/>
      <c r="AG92" s="93"/>
      <c r="AH92" s="91"/>
      <c r="AI92" s="59"/>
      <c r="AK92" s="287"/>
      <c r="AL92" s="287"/>
      <c r="AM92" s="287"/>
      <c r="AN92" s="287"/>
      <c r="AO92" s="32" t="s">
        <v>20</v>
      </c>
      <c r="AP92" s="9"/>
      <c r="AQ92" s="9"/>
      <c r="AR92" s="10"/>
      <c r="AS92" s="71"/>
      <c r="AT92" s="62">
        <v>320.0</v>
      </c>
      <c r="AU92" s="9"/>
      <c r="AV92" s="10"/>
      <c r="AW92" s="63" t="s">
        <v>21</v>
      </c>
      <c r="AX92" s="13"/>
      <c r="BB92" s="85"/>
      <c r="BC92" s="116" t="s">
        <v>127</v>
      </c>
      <c r="BD92" s="74"/>
      <c r="BE92" s="74"/>
      <c r="BF92" s="74"/>
      <c r="BG92" s="74"/>
      <c r="BH92" s="74"/>
      <c r="BI92" s="74"/>
      <c r="BJ92" s="78"/>
      <c r="BK92" s="117">
        <v>4.0</v>
      </c>
      <c r="BL92" s="76"/>
      <c r="CC92" s="116" t="s">
        <v>128</v>
      </c>
      <c r="CD92" s="74"/>
      <c r="CE92" s="74"/>
      <c r="CF92" s="74"/>
      <c r="CG92" s="74"/>
      <c r="CH92" s="74"/>
      <c r="CI92" s="74"/>
      <c r="CJ92" s="78"/>
      <c r="CK92" s="117">
        <v>4.0</v>
      </c>
      <c r="CL92" s="76"/>
      <c r="CM92" s="52"/>
      <c r="CO92" s="116" t="s">
        <v>84</v>
      </c>
      <c r="CP92" s="74"/>
      <c r="CQ92" s="74"/>
      <c r="CR92" s="74"/>
      <c r="CS92" s="74"/>
      <c r="CT92" s="74"/>
      <c r="CU92" s="74"/>
      <c r="CV92" s="78"/>
      <c r="CW92" s="117">
        <v>64.0</v>
      </c>
      <c r="CX92" s="76"/>
      <c r="CY92" s="173"/>
      <c r="CZ92" s="303"/>
      <c r="DD92" s="187"/>
      <c r="DF92" s="175"/>
      <c r="DL92" s="80"/>
      <c r="DM92" s="81"/>
      <c r="DN92" s="81"/>
      <c r="DO92" s="81"/>
      <c r="DP92" s="81"/>
      <c r="DQ92" s="81"/>
      <c r="DR92" s="81"/>
      <c r="DS92" s="82"/>
      <c r="DT92" s="83"/>
      <c r="DU92" s="84"/>
      <c r="DV92" s="97"/>
      <c r="DX92" s="77" t="s">
        <v>124</v>
      </c>
      <c r="DY92" s="74"/>
      <c r="DZ92" s="74"/>
      <c r="EA92" s="74"/>
      <c r="EB92" s="74"/>
      <c r="EC92" s="74"/>
      <c r="ED92" s="74"/>
      <c r="EE92" s="78"/>
      <c r="EF92" s="79">
        <v>1.0</v>
      </c>
      <c r="EG92" s="76"/>
      <c r="EH92" s="52"/>
      <c r="EI92" s="304"/>
      <c r="GL92" s="2"/>
    </row>
    <row r="93" ht="15.75" customHeight="1">
      <c r="A93" s="2"/>
      <c r="E93" s="302" t="s">
        <v>129</v>
      </c>
      <c r="K93" s="302" t="s">
        <v>108</v>
      </c>
      <c r="AC93" s="53"/>
      <c r="AD93" s="53"/>
      <c r="AE93" s="53"/>
      <c r="AF93" s="53"/>
      <c r="AG93" s="53"/>
      <c r="AH93" s="53"/>
      <c r="AI93" s="85"/>
      <c r="AJ93" s="65"/>
      <c r="AK93" s="305"/>
      <c r="AL93" s="305"/>
      <c r="AM93" s="305"/>
      <c r="AN93" s="305"/>
      <c r="AO93" s="288" t="s">
        <v>122</v>
      </c>
      <c r="AP93" s="67"/>
      <c r="AQ93" s="67"/>
      <c r="AR93" s="67"/>
      <c r="AS93" s="67"/>
      <c r="AT93" s="67"/>
      <c r="AU93" s="67"/>
      <c r="AV93" s="68"/>
      <c r="AW93" s="69">
        <v>2.0</v>
      </c>
      <c r="AX93" s="70"/>
      <c r="BA93" s="59"/>
      <c r="BC93" s="89"/>
      <c r="BD93" s="90"/>
      <c r="BE93" s="90"/>
      <c r="BF93" s="90"/>
      <c r="BG93" s="90"/>
      <c r="BH93" s="90"/>
      <c r="BI93" s="90"/>
      <c r="BJ93" s="92"/>
      <c r="BK93" s="93"/>
      <c r="BL93" s="91"/>
      <c r="CC93" s="89"/>
      <c r="CD93" s="90"/>
      <c r="CE93" s="90"/>
      <c r="CF93" s="90"/>
      <c r="CG93" s="90"/>
      <c r="CH93" s="90"/>
      <c r="CI93" s="90"/>
      <c r="CJ93" s="92"/>
      <c r="CK93" s="93"/>
      <c r="CL93" s="91"/>
      <c r="CM93" s="96"/>
      <c r="CO93" s="89"/>
      <c r="CP93" s="90"/>
      <c r="CQ93" s="90"/>
      <c r="CR93" s="90"/>
      <c r="CS93" s="90"/>
      <c r="CT93" s="90"/>
      <c r="CU93" s="90"/>
      <c r="CV93" s="92"/>
      <c r="CW93" s="93"/>
      <c r="CX93" s="91"/>
      <c r="DD93" s="187"/>
      <c r="DF93" s="175"/>
      <c r="DG93" s="281"/>
      <c r="DH93" s="164"/>
      <c r="DI93" s="164"/>
      <c r="DJ93" s="164"/>
      <c r="DK93" s="306"/>
      <c r="DL93" s="66" t="s">
        <v>79</v>
      </c>
      <c r="DM93" s="67"/>
      <c r="DN93" s="67"/>
      <c r="DO93" s="67"/>
      <c r="DP93" s="67"/>
      <c r="DQ93" s="67"/>
      <c r="DR93" s="67"/>
      <c r="DS93" s="68"/>
      <c r="DT93" s="69">
        <v>4.0</v>
      </c>
      <c r="DU93" s="70"/>
      <c r="DX93" s="89"/>
      <c r="DY93" s="90"/>
      <c r="DZ93" s="90"/>
      <c r="EA93" s="90"/>
      <c r="EB93" s="90"/>
      <c r="EC93" s="90"/>
      <c r="ED93" s="90"/>
      <c r="EE93" s="92"/>
      <c r="EF93" s="93"/>
      <c r="EG93" s="91"/>
      <c r="GL93" s="2"/>
    </row>
    <row r="94" ht="15.75" customHeight="1">
      <c r="A94" s="2"/>
      <c r="E94" s="302" t="s">
        <v>130</v>
      </c>
      <c r="K94" s="302" t="s">
        <v>131</v>
      </c>
      <c r="AB94" s="59"/>
      <c r="AK94" s="307"/>
      <c r="AL94" s="307"/>
      <c r="AM94" s="307"/>
      <c r="AN94" s="307"/>
      <c r="AO94" s="80"/>
      <c r="AP94" s="81"/>
      <c r="AQ94" s="81"/>
      <c r="AR94" s="81"/>
      <c r="AS94" s="81"/>
      <c r="AT94" s="81"/>
      <c r="AU94" s="81"/>
      <c r="AV94" s="82"/>
      <c r="AW94" s="83"/>
      <c r="AX94" s="84"/>
      <c r="BA94" s="59"/>
      <c r="BC94" s="32" t="s">
        <v>20</v>
      </c>
      <c r="BD94" s="9"/>
      <c r="BE94" s="9"/>
      <c r="BF94" s="10"/>
      <c r="BG94" s="61"/>
      <c r="BH94" s="62">
        <v>112.0</v>
      </c>
      <c r="BI94" s="9"/>
      <c r="BJ94" s="10"/>
      <c r="BK94" s="63" t="s">
        <v>21</v>
      </c>
      <c r="BL94" s="13"/>
      <c r="CC94" s="32" t="s">
        <v>20</v>
      </c>
      <c r="CD94" s="9"/>
      <c r="CE94" s="9"/>
      <c r="CF94" s="10"/>
      <c r="CG94" s="61"/>
      <c r="CH94" s="62">
        <v>100.0</v>
      </c>
      <c r="CI94" s="9"/>
      <c r="CJ94" s="10"/>
      <c r="CK94" s="63" t="s">
        <v>21</v>
      </c>
      <c r="CL94" s="13"/>
      <c r="CM94" s="60"/>
      <c r="CO94" s="32" t="s">
        <v>20</v>
      </c>
      <c r="CP94" s="9"/>
      <c r="CQ94" s="9"/>
      <c r="CR94" s="10"/>
      <c r="CS94" s="71"/>
      <c r="CT94" s="62">
        <v>320.0</v>
      </c>
      <c r="CU94" s="9"/>
      <c r="CV94" s="10"/>
      <c r="CW94" s="63" t="s">
        <v>21</v>
      </c>
      <c r="CX94" s="13"/>
      <c r="DD94" s="187"/>
      <c r="DL94" s="80"/>
      <c r="DM94" s="81"/>
      <c r="DN94" s="81"/>
      <c r="DO94" s="81"/>
      <c r="DP94" s="81"/>
      <c r="DQ94" s="81"/>
      <c r="DR94" s="81"/>
      <c r="DS94" s="82"/>
      <c r="DT94" s="83"/>
      <c r="DU94" s="84"/>
      <c r="GL94" s="2"/>
    </row>
    <row r="95" ht="15.75" customHeight="1">
      <c r="A95" s="2"/>
      <c r="E95" s="302" t="s">
        <v>132</v>
      </c>
      <c r="K95" s="302" t="s">
        <v>65</v>
      </c>
      <c r="AB95" s="59"/>
      <c r="AK95" s="292"/>
      <c r="AL95" s="292"/>
      <c r="AM95" s="292"/>
      <c r="AN95" s="292"/>
      <c r="AO95" s="66" t="s">
        <v>127</v>
      </c>
      <c r="AP95" s="67"/>
      <c r="AQ95" s="67"/>
      <c r="AR95" s="67"/>
      <c r="AS95" s="67"/>
      <c r="AT95" s="67"/>
      <c r="AU95" s="67"/>
      <c r="AV95" s="68"/>
      <c r="AW95" s="69">
        <v>1.0</v>
      </c>
      <c r="AX95" s="70"/>
      <c r="AY95" s="52"/>
      <c r="AZ95" s="53"/>
      <c r="BA95" s="85"/>
      <c r="BC95" s="64" t="s">
        <v>133</v>
      </c>
      <c r="BD95" s="9"/>
      <c r="BE95" s="9"/>
      <c r="BF95" s="9"/>
      <c r="BG95" s="9"/>
      <c r="BH95" s="9"/>
      <c r="BI95" s="9"/>
      <c r="BJ95" s="9"/>
      <c r="BK95" s="9"/>
      <c r="BL95" s="13"/>
      <c r="CB95" s="85"/>
      <c r="CC95" s="77" t="s">
        <v>134</v>
      </c>
      <c r="CD95" s="74"/>
      <c r="CE95" s="74"/>
      <c r="CF95" s="74"/>
      <c r="CG95" s="74"/>
      <c r="CH95" s="74"/>
      <c r="CI95" s="74"/>
      <c r="CJ95" s="78"/>
      <c r="CK95" s="79">
        <v>1.0</v>
      </c>
      <c r="CL95" s="76"/>
      <c r="CM95" s="60"/>
      <c r="CN95" s="65"/>
      <c r="CO95" s="288" t="s">
        <v>128</v>
      </c>
      <c r="CP95" s="67"/>
      <c r="CQ95" s="67"/>
      <c r="CR95" s="67"/>
      <c r="CS95" s="67"/>
      <c r="CT95" s="67"/>
      <c r="CU95" s="67"/>
      <c r="CV95" s="68"/>
      <c r="CW95" s="69">
        <v>16.0</v>
      </c>
      <c r="CX95" s="70"/>
      <c r="DD95" s="187"/>
      <c r="DE95" s="308"/>
      <c r="DF95" s="177"/>
      <c r="DG95" s="177"/>
      <c r="DL95" s="130" t="s">
        <v>25</v>
      </c>
      <c r="DM95" s="103"/>
      <c r="DN95" s="103"/>
      <c r="DO95" s="103"/>
      <c r="DP95" s="103"/>
      <c r="DQ95" s="103"/>
      <c r="DR95" s="103"/>
      <c r="DS95" s="104"/>
      <c r="DT95" s="105">
        <v>288.0</v>
      </c>
      <c r="DU95" s="106"/>
      <c r="DV95" s="65"/>
      <c r="DW95" s="73" t="s">
        <v>25</v>
      </c>
      <c r="DX95" s="74"/>
      <c r="DY95" s="74"/>
      <c r="DZ95" s="74"/>
      <c r="EA95" s="75">
        <v>288.0</v>
      </c>
      <c r="EB95" s="76"/>
      <c r="GL95" s="2"/>
    </row>
    <row r="96" ht="15.75" customHeight="1">
      <c r="A96" s="2"/>
      <c r="E96" s="302" t="s">
        <v>135</v>
      </c>
      <c r="K96" s="302" t="s">
        <v>18</v>
      </c>
      <c r="AB96" s="59"/>
      <c r="AK96" s="292"/>
      <c r="AL96" s="292"/>
      <c r="AM96" s="292"/>
      <c r="AN96" s="292"/>
      <c r="AO96" s="80"/>
      <c r="AP96" s="81"/>
      <c r="AQ96" s="81"/>
      <c r="AR96" s="81"/>
      <c r="AS96" s="81"/>
      <c r="AT96" s="81"/>
      <c r="AU96" s="81"/>
      <c r="AV96" s="82"/>
      <c r="AW96" s="83"/>
      <c r="AX96" s="84"/>
      <c r="BC96" s="77" t="s">
        <v>136</v>
      </c>
      <c r="BD96" s="74"/>
      <c r="BE96" s="74"/>
      <c r="BF96" s="74"/>
      <c r="BG96" s="74"/>
      <c r="BH96" s="74"/>
      <c r="BI96" s="74"/>
      <c r="BJ96" s="78"/>
      <c r="BK96" s="79">
        <v>1.0</v>
      </c>
      <c r="BL96" s="76"/>
      <c r="BN96" s="293" t="s">
        <v>136</v>
      </c>
      <c r="BO96" s="74"/>
      <c r="BP96" s="74"/>
      <c r="BQ96" s="74"/>
      <c r="BR96" s="75">
        <v>1.0</v>
      </c>
      <c r="BS96" s="76"/>
      <c r="CA96" s="59"/>
      <c r="CC96" s="89"/>
      <c r="CD96" s="90"/>
      <c r="CE96" s="90"/>
      <c r="CF96" s="90"/>
      <c r="CG96" s="90"/>
      <c r="CH96" s="90"/>
      <c r="CI96" s="90"/>
      <c r="CJ96" s="92"/>
      <c r="CK96" s="93"/>
      <c r="CL96" s="91"/>
      <c r="CO96" s="80"/>
      <c r="CP96" s="81"/>
      <c r="CQ96" s="81"/>
      <c r="CR96" s="81"/>
      <c r="CS96" s="81"/>
      <c r="CT96" s="81"/>
      <c r="CU96" s="81"/>
      <c r="CV96" s="82"/>
      <c r="CW96" s="83"/>
      <c r="CX96" s="84"/>
      <c r="DG96" s="187"/>
      <c r="DL96" s="89"/>
      <c r="DM96" s="90"/>
      <c r="DN96" s="90"/>
      <c r="DO96" s="90"/>
      <c r="DP96" s="90"/>
      <c r="DQ96" s="90"/>
      <c r="DR96" s="90"/>
      <c r="DS96" s="92"/>
      <c r="DT96" s="93"/>
      <c r="DU96" s="91"/>
      <c r="DW96" s="89"/>
      <c r="DX96" s="90"/>
      <c r="DY96" s="90"/>
      <c r="DZ96" s="90"/>
      <c r="EA96" s="90"/>
      <c r="EB96" s="91"/>
      <c r="GL96" s="2"/>
    </row>
    <row r="97" ht="15.75" customHeight="1">
      <c r="A97" s="2"/>
      <c r="E97" s="302" t="s">
        <v>137</v>
      </c>
      <c r="K97" s="302" t="s">
        <v>138</v>
      </c>
      <c r="AB97" s="59"/>
      <c r="AD97" s="73" t="s">
        <v>25</v>
      </c>
      <c r="AE97" s="74"/>
      <c r="AF97" s="74"/>
      <c r="AG97" s="74"/>
      <c r="AH97" s="75">
        <v>36.0</v>
      </c>
      <c r="AI97" s="76"/>
      <c r="AJ97" s="65"/>
      <c r="AK97" s="309"/>
      <c r="AL97" s="309"/>
      <c r="AM97" s="309"/>
      <c r="AN97" s="309"/>
      <c r="AO97" s="130" t="s">
        <v>25</v>
      </c>
      <c r="AP97" s="103"/>
      <c r="AQ97" s="103"/>
      <c r="AR97" s="103"/>
      <c r="AS97" s="103"/>
      <c r="AT97" s="103"/>
      <c r="AU97" s="103"/>
      <c r="AV97" s="104"/>
      <c r="AW97" s="105">
        <v>36.0</v>
      </c>
      <c r="AX97" s="106"/>
      <c r="BC97" s="89"/>
      <c r="BD97" s="90"/>
      <c r="BE97" s="90"/>
      <c r="BF97" s="90"/>
      <c r="BG97" s="90"/>
      <c r="BH97" s="90"/>
      <c r="BI97" s="90"/>
      <c r="BJ97" s="92"/>
      <c r="BK97" s="93"/>
      <c r="BL97" s="91"/>
      <c r="BM97" s="96"/>
      <c r="BN97" s="89"/>
      <c r="BO97" s="90"/>
      <c r="BP97" s="90"/>
      <c r="BQ97" s="90"/>
      <c r="BR97" s="90"/>
      <c r="BS97" s="91"/>
      <c r="CA97" s="59"/>
      <c r="CO97" s="66" t="s">
        <v>139</v>
      </c>
      <c r="CP97" s="67"/>
      <c r="CQ97" s="67"/>
      <c r="CR97" s="67"/>
      <c r="CS97" s="67"/>
      <c r="CT97" s="67"/>
      <c r="CU97" s="67"/>
      <c r="CV97" s="68"/>
      <c r="CW97" s="69">
        <v>1.0</v>
      </c>
      <c r="CX97" s="70"/>
      <c r="DG97" s="187"/>
      <c r="GL97" s="2"/>
    </row>
    <row r="98" ht="15.75" customHeight="1">
      <c r="A98" s="2"/>
      <c r="E98" s="302" t="s">
        <v>140</v>
      </c>
      <c r="K98" s="302" t="s">
        <v>141</v>
      </c>
      <c r="AB98" s="59"/>
      <c r="AD98" s="89"/>
      <c r="AE98" s="90"/>
      <c r="AF98" s="90"/>
      <c r="AG98" s="90"/>
      <c r="AH98" s="90"/>
      <c r="AI98" s="91"/>
      <c r="AK98" s="292"/>
      <c r="AL98" s="292"/>
      <c r="AM98" s="292"/>
      <c r="AN98" s="292"/>
      <c r="AO98" s="89"/>
      <c r="AP98" s="90"/>
      <c r="AQ98" s="90"/>
      <c r="AR98" s="90"/>
      <c r="AS98" s="90"/>
      <c r="AT98" s="90"/>
      <c r="AU98" s="90"/>
      <c r="AV98" s="92"/>
      <c r="AW98" s="93"/>
      <c r="AX98" s="91"/>
      <c r="CA98" s="59"/>
      <c r="CC98" s="127" t="s">
        <v>52</v>
      </c>
      <c r="CD98" s="9"/>
      <c r="CE98" s="9"/>
      <c r="CF98" s="9"/>
      <c r="CG98" s="9"/>
      <c r="CH98" s="10"/>
      <c r="CI98" s="167">
        <v>4.0</v>
      </c>
      <c r="CJ98" s="10"/>
      <c r="CK98" s="168" t="s">
        <v>2</v>
      </c>
      <c r="CL98" s="13"/>
      <c r="CM98" s="60"/>
      <c r="CN98" s="107"/>
      <c r="CO98" s="80"/>
      <c r="CP98" s="81"/>
      <c r="CQ98" s="81"/>
      <c r="CR98" s="81"/>
      <c r="CS98" s="81"/>
      <c r="CT98" s="81"/>
      <c r="CU98" s="81"/>
      <c r="CV98" s="82"/>
      <c r="CW98" s="83"/>
      <c r="CX98" s="84"/>
      <c r="DG98" s="187"/>
      <c r="DL98" s="44" t="s">
        <v>17</v>
      </c>
      <c r="DM98" s="9"/>
      <c r="DN98" s="9"/>
      <c r="DO98" s="9"/>
      <c r="DP98" s="9"/>
      <c r="DQ98" s="10"/>
      <c r="DR98" s="45">
        <v>120.0</v>
      </c>
      <c r="DS98" s="10"/>
      <c r="DT98" s="46" t="s">
        <v>2</v>
      </c>
      <c r="DU98" s="13"/>
      <c r="DY98" s="34" t="s">
        <v>15</v>
      </c>
      <c r="DZ98" s="9"/>
      <c r="EA98" s="9"/>
      <c r="EB98" s="9"/>
      <c r="EC98" s="9"/>
      <c r="ED98" s="10"/>
      <c r="EE98" s="35">
        <v>24.0</v>
      </c>
      <c r="EF98" s="10"/>
      <c r="EG98" s="36" t="s">
        <v>2</v>
      </c>
      <c r="EH98" s="13"/>
      <c r="GL98" s="2"/>
    </row>
    <row r="99" ht="15.75" customHeight="1">
      <c r="A99" s="2"/>
      <c r="E99" s="302" t="s">
        <v>142</v>
      </c>
      <c r="K99" s="302" t="s">
        <v>79</v>
      </c>
      <c r="AB99" s="59"/>
      <c r="CA99" s="59"/>
      <c r="CC99" s="32" t="s">
        <v>14</v>
      </c>
      <c r="CD99" s="9"/>
      <c r="CE99" s="9"/>
      <c r="CF99" s="9"/>
      <c r="CG99" s="9"/>
      <c r="CH99" s="10"/>
      <c r="CI99" s="33" t="str">
        <f>CH102*CI98 &amp; " EU"</f>
        <v>400 EU</v>
      </c>
      <c r="CJ99" s="9"/>
      <c r="CK99" s="9"/>
      <c r="CL99" s="13"/>
      <c r="CM99" s="60"/>
      <c r="CO99" s="130" t="s">
        <v>25</v>
      </c>
      <c r="CP99" s="103"/>
      <c r="CQ99" s="103"/>
      <c r="CR99" s="103"/>
      <c r="CS99" s="103"/>
      <c r="CT99" s="103"/>
      <c r="CU99" s="103"/>
      <c r="CV99" s="104"/>
      <c r="CW99" s="105">
        <v>576.0</v>
      </c>
      <c r="CX99" s="106"/>
      <c r="CZ99" s="73" t="s">
        <v>25</v>
      </c>
      <c r="DA99" s="74"/>
      <c r="DB99" s="74"/>
      <c r="DC99" s="74"/>
      <c r="DD99" s="75">
        <v>288.0</v>
      </c>
      <c r="DE99" s="76"/>
      <c r="DG99" s="187"/>
      <c r="DL99" s="32" t="s">
        <v>14</v>
      </c>
      <c r="DM99" s="9"/>
      <c r="DN99" s="9"/>
      <c r="DO99" s="9"/>
      <c r="DP99" s="9"/>
      <c r="DQ99" s="10"/>
      <c r="DR99" s="33" t="str">
        <f>DQ102*DR98 &amp; " EU"</f>
        <v>38400 EU</v>
      </c>
      <c r="DS99" s="9"/>
      <c r="DT99" s="9"/>
      <c r="DU99" s="13"/>
      <c r="DY99" s="32" t="s">
        <v>14</v>
      </c>
      <c r="DZ99" s="9"/>
      <c r="EA99" s="9"/>
      <c r="EB99" s="9"/>
      <c r="EC99" s="9"/>
      <c r="ED99" s="10"/>
      <c r="EE99" s="33" t="str">
        <f>ED102*EE98 &amp; " EU"</f>
        <v>1512 EU</v>
      </c>
      <c r="EF99" s="9"/>
      <c r="EG99" s="9"/>
      <c r="EH99" s="13"/>
      <c r="GL99" s="2"/>
    </row>
    <row r="100" ht="15.75" customHeight="1">
      <c r="A100" s="2"/>
      <c r="E100" s="302" t="s">
        <v>143</v>
      </c>
      <c r="K100" s="302" t="s">
        <v>31</v>
      </c>
      <c r="AB100" s="59"/>
      <c r="CA100" s="59"/>
      <c r="CB100" s="65"/>
      <c r="CC100" s="116" t="s">
        <v>134</v>
      </c>
      <c r="CD100" s="74"/>
      <c r="CE100" s="74"/>
      <c r="CF100" s="74"/>
      <c r="CG100" s="74"/>
      <c r="CH100" s="74"/>
      <c r="CI100" s="74"/>
      <c r="CJ100" s="78"/>
      <c r="CK100" s="117">
        <v>2.0</v>
      </c>
      <c r="CL100" s="76"/>
      <c r="CM100" s="60"/>
      <c r="CO100" s="89"/>
      <c r="CP100" s="90"/>
      <c r="CQ100" s="90"/>
      <c r="CR100" s="90"/>
      <c r="CS100" s="90"/>
      <c r="CT100" s="90"/>
      <c r="CU100" s="90"/>
      <c r="CV100" s="92"/>
      <c r="CW100" s="93"/>
      <c r="CX100" s="91"/>
      <c r="CY100" s="96"/>
      <c r="CZ100" s="89"/>
      <c r="DA100" s="90"/>
      <c r="DB100" s="90"/>
      <c r="DC100" s="90"/>
      <c r="DD100" s="90"/>
      <c r="DE100" s="91"/>
      <c r="DG100" s="187"/>
      <c r="DH100" s="177"/>
      <c r="DI100" s="177"/>
      <c r="DJ100" s="177"/>
      <c r="DK100" s="310"/>
      <c r="DL100" s="116" t="s">
        <v>144</v>
      </c>
      <c r="DM100" s="74"/>
      <c r="DN100" s="74"/>
      <c r="DO100" s="74"/>
      <c r="DP100" s="74"/>
      <c r="DQ100" s="74"/>
      <c r="DR100" s="74"/>
      <c r="DS100" s="78"/>
      <c r="DT100" s="117">
        <v>16.0</v>
      </c>
      <c r="DU100" s="76"/>
      <c r="DY100" s="116" t="s">
        <v>145</v>
      </c>
      <c r="DZ100" s="74"/>
      <c r="EA100" s="74"/>
      <c r="EB100" s="74"/>
      <c r="EC100" s="74"/>
      <c r="ED100" s="74"/>
      <c r="EE100" s="74"/>
      <c r="EF100" s="78"/>
      <c r="EG100" s="117">
        <v>4.0</v>
      </c>
      <c r="EH100" s="76"/>
      <c r="EI100" s="52"/>
      <c r="GL100" s="2"/>
    </row>
    <row r="101" ht="15.75" customHeight="1">
      <c r="A101" s="2"/>
      <c r="E101" s="302" t="s">
        <v>146</v>
      </c>
      <c r="K101" s="302" t="s">
        <v>147</v>
      </c>
      <c r="AB101" s="59"/>
      <c r="CC101" s="89"/>
      <c r="CD101" s="90"/>
      <c r="CE101" s="90"/>
      <c r="CF101" s="90"/>
      <c r="CG101" s="90"/>
      <c r="CH101" s="90"/>
      <c r="CI101" s="90"/>
      <c r="CJ101" s="92"/>
      <c r="CK101" s="93"/>
      <c r="CL101" s="91"/>
      <c r="CM101" s="60"/>
      <c r="DL101" s="89"/>
      <c r="DM101" s="90"/>
      <c r="DN101" s="90"/>
      <c r="DO101" s="90"/>
      <c r="DP101" s="90"/>
      <c r="DQ101" s="90"/>
      <c r="DR101" s="90"/>
      <c r="DS101" s="92"/>
      <c r="DT101" s="93"/>
      <c r="DU101" s="91"/>
      <c r="DW101" s="59"/>
      <c r="DX101" s="96"/>
      <c r="DY101" s="89"/>
      <c r="DZ101" s="90"/>
      <c r="EA101" s="90"/>
      <c r="EB101" s="90"/>
      <c r="EC101" s="90"/>
      <c r="ED101" s="90"/>
      <c r="EE101" s="90"/>
      <c r="EF101" s="92"/>
      <c r="EG101" s="93"/>
      <c r="EH101" s="91"/>
      <c r="EI101" s="107"/>
      <c r="GL101" s="2"/>
    </row>
    <row r="102" ht="15.75" customHeight="1">
      <c r="A102" s="2"/>
      <c r="E102" s="302" t="s">
        <v>148</v>
      </c>
      <c r="K102" s="302" t="s">
        <v>149</v>
      </c>
      <c r="AB102" s="59"/>
      <c r="CC102" s="32" t="s">
        <v>20</v>
      </c>
      <c r="CD102" s="9"/>
      <c r="CE102" s="9"/>
      <c r="CF102" s="10"/>
      <c r="CG102" s="61"/>
      <c r="CH102" s="62">
        <v>100.0</v>
      </c>
      <c r="CI102" s="9"/>
      <c r="CJ102" s="10"/>
      <c r="CK102" s="63" t="s">
        <v>21</v>
      </c>
      <c r="CL102" s="13"/>
      <c r="CM102" s="60"/>
      <c r="CO102" s="131" t="s">
        <v>57</v>
      </c>
      <c r="CP102" s="9"/>
      <c r="CQ102" s="9"/>
      <c r="CR102" s="9"/>
      <c r="CS102" s="9"/>
      <c r="CT102" s="10"/>
      <c r="CU102" s="311">
        <v>30.0</v>
      </c>
      <c r="CV102" s="10"/>
      <c r="CW102" s="312" t="s">
        <v>2</v>
      </c>
      <c r="CX102" s="13"/>
      <c r="DL102" s="32" t="s">
        <v>20</v>
      </c>
      <c r="DM102" s="9"/>
      <c r="DN102" s="9"/>
      <c r="DO102" s="10"/>
      <c r="DP102" s="71"/>
      <c r="DQ102" s="62">
        <v>320.0</v>
      </c>
      <c r="DR102" s="9"/>
      <c r="DS102" s="10"/>
      <c r="DT102" s="63" t="s">
        <v>21</v>
      </c>
      <c r="DU102" s="13"/>
      <c r="DW102" s="59"/>
      <c r="DY102" s="32" t="s">
        <v>20</v>
      </c>
      <c r="DZ102" s="9"/>
      <c r="EA102" s="9"/>
      <c r="EB102" s="10"/>
      <c r="EC102" s="71">
        <v>1.0</v>
      </c>
      <c r="ED102" s="62">
        <v>63.0</v>
      </c>
      <c r="EE102" s="9"/>
      <c r="EF102" s="10"/>
      <c r="EG102" s="63" t="s">
        <v>21</v>
      </c>
      <c r="EH102" s="13"/>
      <c r="EI102" s="59"/>
      <c r="GL102" s="2"/>
    </row>
    <row r="103" ht="15.75" customHeight="1">
      <c r="A103" s="2"/>
      <c r="E103" s="302" t="s">
        <v>150</v>
      </c>
      <c r="K103" s="302" t="s">
        <v>151</v>
      </c>
      <c r="AB103" s="59"/>
      <c r="BV103" s="88" t="s">
        <v>121</v>
      </c>
      <c r="BW103" s="74"/>
      <c r="BX103" s="74"/>
      <c r="BY103" s="74"/>
      <c r="BZ103" s="75">
        <v>1.0</v>
      </c>
      <c r="CA103" s="76"/>
      <c r="CB103" s="65"/>
      <c r="CC103" s="77" t="s">
        <v>121</v>
      </c>
      <c r="CD103" s="74"/>
      <c r="CE103" s="74"/>
      <c r="CF103" s="74"/>
      <c r="CG103" s="74"/>
      <c r="CH103" s="74"/>
      <c r="CI103" s="74"/>
      <c r="CJ103" s="78"/>
      <c r="CK103" s="79">
        <v>1.0</v>
      </c>
      <c r="CL103" s="76"/>
      <c r="CM103" s="60"/>
      <c r="CO103" s="32" t="s">
        <v>14</v>
      </c>
      <c r="CP103" s="9"/>
      <c r="CQ103" s="9"/>
      <c r="CR103" s="9"/>
      <c r="CS103" s="9"/>
      <c r="CT103" s="10"/>
      <c r="CU103" s="33" t="str">
        <f>CT106*CU102 &amp; " EU"</f>
        <v>9000 EU</v>
      </c>
      <c r="CV103" s="9"/>
      <c r="CW103" s="9"/>
      <c r="CX103" s="13"/>
      <c r="DL103" s="288" t="s">
        <v>145</v>
      </c>
      <c r="DM103" s="67"/>
      <c r="DN103" s="67"/>
      <c r="DO103" s="67"/>
      <c r="DP103" s="67"/>
      <c r="DQ103" s="67"/>
      <c r="DR103" s="67"/>
      <c r="DS103" s="68"/>
      <c r="DT103" s="69">
        <v>1.0</v>
      </c>
      <c r="DU103" s="70"/>
      <c r="DV103" s="52"/>
      <c r="DW103" s="85"/>
      <c r="DY103" s="77" t="s">
        <v>152</v>
      </c>
      <c r="DZ103" s="74"/>
      <c r="EA103" s="74"/>
      <c r="EB103" s="74"/>
      <c r="EC103" s="74"/>
      <c r="ED103" s="74"/>
      <c r="EE103" s="74"/>
      <c r="EF103" s="78"/>
      <c r="EG103" s="79">
        <v>1.0</v>
      </c>
      <c r="EH103" s="76"/>
      <c r="EI103" s="59"/>
      <c r="GL103" s="2"/>
    </row>
    <row r="104" ht="15.75" customHeight="1">
      <c r="A104" s="2"/>
      <c r="E104" s="302" t="s">
        <v>153</v>
      </c>
      <c r="K104" s="302" t="s">
        <v>154</v>
      </c>
      <c r="AB104" s="59"/>
      <c r="BV104" s="89"/>
      <c r="BW104" s="90"/>
      <c r="BX104" s="90"/>
      <c r="BY104" s="90"/>
      <c r="BZ104" s="90"/>
      <c r="CA104" s="91"/>
      <c r="CC104" s="89"/>
      <c r="CD104" s="90"/>
      <c r="CE104" s="90"/>
      <c r="CF104" s="90"/>
      <c r="CG104" s="90"/>
      <c r="CH104" s="90"/>
      <c r="CI104" s="90"/>
      <c r="CJ104" s="92"/>
      <c r="CK104" s="93"/>
      <c r="CL104" s="91"/>
      <c r="CM104" s="60"/>
      <c r="CO104" s="116" t="s">
        <v>139</v>
      </c>
      <c r="CP104" s="74"/>
      <c r="CQ104" s="74"/>
      <c r="CR104" s="74"/>
      <c r="CS104" s="74"/>
      <c r="CT104" s="74"/>
      <c r="CU104" s="74"/>
      <c r="CV104" s="78"/>
      <c r="CW104" s="117">
        <v>2.0</v>
      </c>
      <c r="CX104" s="76"/>
      <c r="DL104" s="80"/>
      <c r="DM104" s="81"/>
      <c r="DN104" s="81"/>
      <c r="DO104" s="81"/>
      <c r="DP104" s="81"/>
      <c r="DQ104" s="81"/>
      <c r="DR104" s="81"/>
      <c r="DS104" s="82"/>
      <c r="DT104" s="83"/>
      <c r="DU104" s="84"/>
      <c r="DY104" s="89"/>
      <c r="DZ104" s="90"/>
      <c r="EA104" s="90"/>
      <c r="EB104" s="90"/>
      <c r="EC104" s="90"/>
      <c r="ED104" s="90"/>
      <c r="EE104" s="90"/>
      <c r="EF104" s="92"/>
      <c r="EG104" s="93"/>
      <c r="EH104" s="91"/>
      <c r="EI104" s="59"/>
      <c r="GL104" s="2"/>
    </row>
    <row r="105" ht="15.75" customHeight="1">
      <c r="A105" s="2"/>
      <c r="E105" s="302" t="s">
        <v>155</v>
      </c>
      <c r="K105" s="302" t="s">
        <v>156</v>
      </c>
      <c r="AB105" s="59"/>
      <c r="CN105" s="107"/>
      <c r="CO105" s="89"/>
      <c r="CP105" s="90"/>
      <c r="CQ105" s="90"/>
      <c r="CR105" s="90"/>
      <c r="CS105" s="90"/>
      <c r="CT105" s="90"/>
      <c r="CU105" s="90"/>
      <c r="CV105" s="92"/>
      <c r="CW105" s="93"/>
      <c r="CX105" s="91"/>
      <c r="DL105" s="288" t="s">
        <v>122</v>
      </c>
      <c r="DM105" s="67"/>
      <c r="DN105" s="67"/>
      <c r="DO105" s="67"/>
      <c r="DP105" s="67"/>
      <c r="DQ105" s="67"/>
      <c r="DR105" s="67"/>
      <c r="DS105" s="68"/>
      <c r="DT105" s="69">
        <v>8.0</v>
      </c>
      <c r="DU105" s="70"/>
      <c r="EI105" s="59"/>
      <c r="GL105" s="2"/>
    </row>
    <row r="106" ht="15.75" customHeight="1">
      <c r="A106" s="2"/>
      <c r="E106" s="302" t="s">
        <v>157</v>
      </c>
      <c r="K106" s="302" t="s">
        <v>124</v>
      </c>
      <c r="AB106" s="59"/>
      <c r="CC106" s="118" t="s">
        <v>42</v>
      </c>
      <c r="CD106" s="9"/>
      <c r="CE106" s="9"/>
      <c r="CF106" s="9"/>
      <c r="CG106" s="9"/>
      <c r="CH106" s="10"/>
      <c r="CI106" s="143">
        <v>2.0</v>
      </c>
      <c r="CJ106" s="10"/>
      <c r="CK106" s="144" t="s">
        <v>2</v>
      </c>
      <c r="CL106" s="13"/>
      <c r="CO106" s="32" t="s">
        <v>20</v>
      </c>
      <c r="CP106" s="9"/>
      <c r="CQ106" s="9"/>
      <c r="CR106" s="10"/>
      <c r="CS106" s="71">
        <v>2.0</v>
      </c>
      <c r="CT106" s="62">
        <v>300.0</v>
      </c>
      <c r="CU106" s="9"/>
      <c r="CV106" s="10"/>
      <c r="CW106" s="63" t="s">
        <v>21</v>
      </c>
      <c r="CX106" s="13"/>
      <c r="DA106" s="118" t="s">
        <v>42</v>
      </c>
      <c r="DB106" s="9"/>
      <c r="DC106" s="9"/>
      <c r="DD106" s="9"/>
      <c r="DE106" s="9"/>
      <c r="DF106" s="10"/>
      <c r="DG106" s="143">
        <v>2.0</v>
      </c>
      <c r="DH106" s="10"/>
      <c r="DI106" s="144" t="s">
        <v>2</v>
      </c>
      <c r="DJ106" s="13"/>
      <c r="DL106" s="80"/>
      <c r="DM106" s="81"/>
      <c r="DN106" s="81"/>
      <c r="DO106" s="81"/>
      <c r="DP106" s="81"/>
      <c r="DQ106" s="81"/>
      <c r="DR106" s="81"/>
      <c r="DS106" s="82"/>
      <c r="DT106" s="83"/>
      <c r="DU106" s="84"/>
      <c r="DV106" s="96"/>
      <c r="DY106" s="34" t="s">
        <v>15</v>
      </c>
      <c r="DZ106" s="9"/>
      <c r="EA106" s="9"/>
      <c r="EB106" s="9"/>
      <c r="EC106" s="9"/>
      <c r="ED106" s="10"/>
      <c r="EE106" s="35">
        <v>24.0</v>
      </c>
      <c r="EF106" s="10"/>
      <c r="EG106" s="36" t="s">
        <v>2</v>
      </c>
      <c r="EH106" s="13"/>
      <c r="EI106" s="59"/>
      <c r="GL106" s="2"/>
    </row>
    <row r="107" ht="15.75" customHeight="1">
      <c r="A107" s="2"/>
      <c r="E107" s="302" t="s">
        <v>158</v>
      </c>
      <c r="K107" s="302" t="s">
        <v>159</v>
      </c>
      <c r="AB107" s="59"/>
      <c r="CC107" s="32" t="s">
        <v>14</v>
      </c>
      <c r="CD107" s="9"/>
      <c r="CE107" s="9"/>
      <c r="CF107" s="9"/>
      <c r="CG107" s="9"/>
      <c r="CH107" s="10"/>
      <c r="CI107" s="33" t="str">
        <f>CH110*CI106 &amp; " EU"</f>
        <v>800 EU</v>
      </c>
      <c r="CJ107" s="9"/>
      <c r="CK107" s="9"/>
      <c r="CL107" s="13"/>
      <c r="CO107" s="77" t="s">
        <v>160</v>
      </c>
      <c r="CP107" s="74"/>
      <c r="CQ107" s="74"/>
      <c r="CR107" s="74"/>
      <c r="CS107" s="74"/>
      <c r="CT107" s="74"/>
      <c r="CU107" s="74"/>
      <c r="CV107" s="78"/>
      <c r="CW107" s="79">
        <v>1.0</v>
      </c>
      <c r="CX107" s="76"/>
      <c r="DA107" s="32" t="s">
        <v>14</v>
      </c>
      <c r="DB107" s="9"/>
      <c r="DC107" s="9"/>
      <c r="DD107" s="9"/>
      <c r="DE107" s="9"/>
      <c r="DF107" s="10"/>
      <c r="DG107" s="33" t="str">
        <f>DF110*DG106 &amp; " EU"</f>
        <v>800 EU</v>
      </c>
      <c r="DH107" s="9"/>
      <c r="DI107" s="9"/>
      <c r="DJ107" s="13"/>
      <c r="DL107" s="130" t="s">
        <v>25</v>
      </c>
      <c r="DM107" s="103"/>
      <c r="DN107" s="103"/>
      <c r="DO107" s="103"/>
      <c r="DP107" s="103"/>
      <c r="DQ107" s="103"/>
      <c r="DR107" s="103"/>
      <c r="DS107" s="104"/>
      <c r="DT107" s="105">
        <v>288.0</v>
      </c>
      <c r="DU107" s="106"/>
      <c r="DV107" s="59"/>
      <c r="DY107" s="32" t="s">
        <v>14</v>
      </c>
      <c r="DZ107" s="9"/>
      <c r="EA107" s="9"/>
      <c r="EB107" s="9"/>
      <c r="EC107" s="9"/>
      <c r="ED107" s="10"/>
      <c r="EE107" s="33" t="str">
        <f>ED110*EE106 &amp; " EU"</f>
        <v>1512 EU</v>
      </c>
      <c r="EF107" s="9"/>
      <c r="EG107" s="9"/>
      <c r="EH107" s="13"/>
      <c r="EI107" s="59"/>
      <c r="GL107" s="2"/>
    </row>
    <row r="108" ht="15.75" customHeight="1">
      <c r="A108" s="2"/>
      <c r="AB108" s="59"/>
      <c r="CC108" s="116" t="s">
        <v>160</v>
      </c>
      <c r="CD108" s="74"/>
      <c r="CE108" s="74"/>
      <c r="CF108" s="74"/>
      <c r="CG108" s="74"/>
      <c r="CH108" s="74"/>
      <c r="CI108" s="74"/>
      <c r="CJ108" s="78"/>
      <c r="CK108" s="117">
        <v>1.0</v>
      </c>
      <c r="CL108" s="76"/>
      <c r="CM108" s="65"/>
      <c r="CN108" s="107"/>
      <c r="CO108" s="80"/>
      <c r="CP108" s="81"/>
      <c r="CQ108" s="81"/>
      <c r="CR108" s="81"/>
      <c r="CS108" s="81"/>
      <c r="CT108" s="81"/>
      <c r="CU108" s="81"/>
      <c r="CV108" s="82"/>
      <c r="CW108" s="83"/>
      <c r="CX108" s="84"/>
      <c r="DA108" s="116" t="s">
        <v>161</v>
      </c>
      <c r="DB108" s="74"/>
      <c r="DC108" s="74"/>
      <c r="DD108" s="74"/>
      <c r="DE108" s="74"/>
      <c r="DF108" s="74"/>
      <c r="DG108" s="74"/>
      <c r="DH108" s="78"/>
      <c r="DI108" s="117">
        <v>1.0</v>
      </c>
      <c r="DJ108" s="76"/>
      <c r="DL108" s="89"/>
      <c r="DM108" s="90"/>
      <c r="DN108" s="90"/>
      <c r="DO108" s="90"/>
      <c r="DP108" s="90"/>
      <c r="DQ108" s="90"/>
      <c r="DR108" s="90"/>
      <c r="DS108" s="92"/>
      <c r="DT108" s="93"/>
      <c r="DU108" s="91"/>
      <c r="DV108" s="59"/>
      <c r="DY108" s="116" t="s">
        <v>152</v>
      </c>
      <c r="DZ108" s="74"/>
      <c r="EA108" s="74"/>
      <c r="EB108" s="74"/>
      <c r="EC108" s="74"/>
      <c r="ED108" s="74"/>
      <c r="EE108" s="74"/>
      <c r="EF108" s="78"/>
      <c r="EG108" s="117">
        <v>1.0</v>
      </c>
      <c r="EH108" s="76"/>
      <c r="EI108" s="65"/>
      <c r="GL108" s="2"/>
    </row>
    <row r="109" ht="15.75" customHeight="1">
      <c r="A109" s="2"/>
      <c r="AB109" s="59"/>
      <c r="CC109" s="89"/>
      <c r="CD109" s="90"/>
      <c r="CE109" s="90"/>
      <c r="CF109" s="90"/>
      <c r="CG109" s="90"/>
      <c r="CH109" s="90"/>
      <c r="CI109" s="90"/>
      <c r="CJ109" s="92"/>
      <c r="CK109" s="93"/>
      <c r="CL109" s="91"/>
      <c r="CO109" s="66" t="s">
        <v>161</v>
      </c>
      <c r="CP109" s="67"/>
      <c r="CQ109" s="67"/>
      <c r="CR109" s="67"/>
      <c r="CS109" s="67"/>
      <c r="CT109" s="67"/>
      <c r="CU109" s="67"/>
      <c r="CV109" s="68"/>
      <c r="CW109" s="69">
        <v>1.0</v>
      </c>
      <c r="CX109" s="70"/>
      <c r="CY109" s="65"/>
      <c r="CZ109" s="96"/>
      <c r="DA109" s="89"/>
      <c r="DB109" s="90"/>
      <c r="DC109" s="90"/>
      <c r="DD109" s="90"/>
      <c r="DE109" s="90"/>
      <c r="DF109" s="90"/>
      <c r="DG109" s="90"/>
      <c r="DH109" s="92"/>
      <c r="DI109" s="93"/>
      <c r="DJ109" s="91"/>
      <c r="DV109" s="59"/>
      <c r="DY109" s="89"/>
      <c r="DZ109" s="90"/>
      <c r="EA109" s="90"/>
      <c r="EB109" s="90"/>
      <c r="EC109" s="90"/>
      <c r="ED109" s="90"/>
      <c r="EE109" s="90"/>
      <c r="EF109" s="92"/>
      <c r="EG109" s="93"/>
      <c r="EH109" s="91"/>
      <c r="GL109" s="2"/>
    </row>
    <row r="110" ht="15.75" customHeight="1">
      <c r="A110" s="2"/>
      <c r="AB110" s="59"/>
      <c r="CC110" s="32" t="s">
        <v>20</v>
      </c>
      <c r="CD110" s="9"/>
      <c r="CE110" s="9"/>
      <c r="CF110" s="10"/>
      <c r="CG110" s="61"/>
      <c r="CH110" s="62">
        <v>400.0</v>
      </c>
      <c r="CI110" s="9"/>
      <c r="CJ110" s="10"/>
      <c r="CK110" s="63" t="s">
        <v>21</v>
      </c>
      <c r="CL110" s="13"/>
      <c r="CO110" s="89"/>
      <c r="CP110" s="90"/>
      <c r="CQ110" s="90"/>
      <c r="CR110" s="90"/>
      <c r="CS110" s="90"/>
      <c r="CT110" s="90"/>
      <c r="CU110" s="90"/>
      <c r="CV110" s="92"/>
      <c r="CW110" s="93"/>
      <c r="CX110" s="91"/>
      <c r="DA110" s="32" t="s">
        <v>20</v>
      </c>
      <c r="DB110" s="9"/>
      <c r="DC110" s="9"/>
      <c r="DD110" s="10"/>
      <c r="DE110" s="61"/>
      <c r="DF110" s="62">
        <v>400.0</v>
      </c>
      <c r="DG110" s="9"/>
      <c r="DH110" s="10"/>
      <c r="DI110" s="63" t="s">
        <v>21</v>
      </c>
      <c r="DJ110" s="13"/>
      <c r="DV110" s="59"/>
      <c r="DY110" s="32" t="s">
        <v>20</v>
      </c>
      <c r="DZ110" s="9"/>
      <c r="EA110" s="9"/>
      <c r="EB110" s="10"/>
      <c r="EC110" s="71">
        <v>1.0</v>
      </c>
      <c r="ED110" s="62">
        <v>63.0</v>
      </c>
      <c r="EE110" s="9"/>
      <c r="EF110" s="10"/>
      <c r="EG110" s="63" t="s">
        <v>21</v>
      </c>
      <c r="EH110" s="13"/>
      <c r="GL110" s="2"/>
    </row>
    <row r="111" ht="15.0" customHeight="1">
      <c r="A111" s="2"/>
      <c r="AB111" s="59"/>
      <c r="BV111" s="88" t="s">
        <v>162</v>
      </c>
      <c r="BW111" s="74"/>
      <c r="BX111" s="74"/>
      <c r="BY111" s="74"/>
      <c r="BZ111" s="75">
        <v>1.0</v>
      </c>
      <c r="CA111" s="76"/>
      <c r="CB111" s="65"/>
      <c r="CC111" s="77" t="s">
        <v>162</v>
      </c>
      <c r="CD111" s="74"/>
      <c r="CE111" s="74"/>
      <c r="CF111" s="74"/>
      <c r="CG111" s="74"/>
      <c r="CH111" s="74"/>
      <c r="CI111" s="74"/>
      <c r="CJ111" s="78"/>
      <c r="CK111" s="79">
        <v>1.0</v>
      </c>
      <c r="CL111" s="76"/>
      <c r="DA111" s="77" t="s">
        <v>163</v>
      </c>
      <c r="DB111" s="74"/>
      <c r="DC111" s="74"/>
      <c r="DD111" s="74"/>
      <c r="DE111" s="74"/>
      <c r="DF111" s="74"/>
      <c r="DG111" s="74"/>
      <c r="DH111" s="78"/>
      <c r="DI111" s="79">
        <v>1.0</v>
      </c>
      <c r="DJ111" s="76"/>
      <c r="DK111" s="65"/>
      <c r="DL111" s="88" t="s">
        <v>163</v>
      </c>
      <c r="DM111" s="74"/>
      <c r="DN111" s="74"/>
      <c r="DO111" s="74"/>
      <c r="DP111" s="75">
        <v>1.0</v>
      </c>
      <c r="DQ111" s="76"/>
      <c r="DV111" s="59"/>
      <c r="DY111" s="77" t="s">
        <v>162</v>
      </c>
      <c r="DZ111" s="74"/>
      <c r="EA111" s="74"/>
      <c r="EB111" s="74"/>
      <c r="EC111" s="74"/>
      <c r="ED111" s="74"/>
      <c r="EE111" s="74"/>
      <c r="EF111" s="78"/>
      <c r="EG111" s="79">
        <v>1.0</v>
      </c>
      <c r="EH111" s="76"/>
      <c r="EJ111" s="88" t="s">
        <v>162</v>
      </c>
      <c r="EK111" s="74"/>
      <c r="EL111" s="74"/>
      <c r="EM111" s="74"/>
      <c r="EN111" s="75">
        <v>1.0</v>
      </c>
      <c r="EO111" s="76"/>
      <c r="GL111" s="2"/>
    </row>
    <row r="112" ht="15.75" customHeight="1">
      <c r="A112" s="2"/>
      <c r="AB112" s="59"/>
      <c r="BV112" s="89"/>
      <c r="BW112" s="90"/>
      <c r="BX112" s="90"/>
      <c r="BY112" s="90"/>
      <c r="BZ112" s="90"/>
      <c r="CA112" s="91"/>
      <c r="CC112" s="89"/>
      <c r="CD112" s="90"/>
      <c r="CE112" s="90"/>
      <c r="CF112" s="90"/>
      <c r="CG112" s="90"/>
      <c r="CH112" s="90"/>
      <c r="CI112" s="90"/>
      <c r="CJ112" s="92"/>
      <c r="CK112" s="93"/>
      <c r="CL112" s="91"/>
      <c r="DA112" s="89"/>
      <c r="DB112" s="90"/>
      <c r="DC112" s="90"/>
      <c r="DD112" s="90"/>
      <c r="DE112" s="90"/>
      <c r="DF112" s="90"/>
      <c r="DG112" s="90"/>
      <c r="DH112" s="92"/>
      <c r="DI112" s="93"/>
      <c r="DJ112" s="91"/>
      <c r="DL112" s="89"/>
      <c r="DM112" s="90"/>
      <c r="DN112" s="90"/>
      <c r="DO112" s="90"/>
      <c r="DP112" s="90"/>
      <c r="DQ112" s="91"/>
      <c r="DV112" s="59"/>
      <c r="DY112" s="89"/>
      <c r="DZ112" s="90"/>
      <c r="EA112" s="90"/>
      <c r="EB112" s="90"/>
      <c r="EC112" s="90"/>
      <c r="ED112" s="90"/>
      <c r="EE112" s="90"/>
      <c r="EF112" s="92"/>
      <c r="EG112" s="93"/>
      <c r="EH112" s="91"/>
      <c r="EI112" s="97"/>
      <c r="EJ112" s="89"/>
      <c r="EK112" s="90"/>
      <c r="EL112" s="90"/>
      <c r="EM112" s="90"/>
      <c r="EN112" s="90"/>
      <c r="EO112" s="91"/>
      <c r="GL112" s="2"/>
    </row>
    <row r="113" ht="15.75" customHeight="1">
      <c r="A113" s="2"/>
      <c r="AB113" s="59"/>
      <c r="AC113" s="52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  <c r="DS113" s="53"/>
      <c r="DT113" s="53"/>
      <c r="DU113" s="53"/>
      <c r="DV113" s="85"/>
      <c r="GL113" s="2"/>
    </row>
    <row r="114" ht="15.75" customHeight="1">
      <c r="A114" s="2"/>
      <c r="GL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</row>
    <row r="116" ht="15.75" customHeight="1">
      <c r="A116" s="2"/>
      <c r="B116" s="3" t="s">
        <v>164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CV116" s="2"/>
      <c r="CW116" s="3" t="s">
        <v>165</v>
      </c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5"/>
    </row>
    <row r="117" ht="15.75" customHeight="1">
      <c r="A117" s="2"/>
      <c r="B117" s="6"/>
      <c r="N117" s="7"/>
      <c r="CV117" s="2"/>
      <c r="CW117" s="6"/>
      <c r="DI117" s="7"/>
    </row>
    <row r="118" ht="15.75" customHeight="1">
      <c r="A118" s="2"/>
      <c r="B118" s="6"/>
      <c r="N118" s="7"/>
      <c r="BB118" s="131" t="s">
        <v>57</v>
      </c>
      <c r="BC118" s="9"/>
      <c r="BD118" s="9"/>
      <c r="BE118" s="9"/>
      <c r="BF118" s="9"/>
      <c r="BG118" s="10"/>
      <c r="BH118" s="311">
        <v>16.0</v>
      </c>
      <c r="BI118" s="10"/>
      <c r="BJ118" s="312" t="s">
        <v>2</v>
      </c>
      <c r="BK118" s="13"/>
      <c r="BU118" s="14" t="s">
        <v>3</v>
      </c>
      <c r="BV118" s="9"/>
      <c r="BW118" s="9"/>
      <c r="BX118" s="9"/>
      <c r="BY118" s="9"/>
      <c r="BZ118" s="10"/>
      <c r="CA118" s="15">
        <v>30.0</v>
      </c>
      <c r="CB118" s="10"/>
      <c r="CC118" s="16" t="s">
        <v>2</v>
      </c>
      <c r="CD118" s="13"/>
      <c r="CV118" s="2"/>
      <c r="CW118" s="6"/>
      <c r="DI118" s="7"/>
    </row>
    <row r="119" ht="15.75" customHeight="1">
      <c r="A119" s="2"/>
      <c r="B119" s="47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9"/>
      <c r="BB119" s="32" t="s">
        <v>14</v>
      </c>
      <c r="BC119" s="9"/>
      <c r="BD119" s="9"/>
      <c r="BE119" s="9"/>
      <c r="BF119" s="9"/>
      <c r="BG119" s="10"/>
      <c r="BH119" s="33" t="str">
        <f>BG122*BH118 &amp; " EU"</f>
        <v>1280 EU</v>
      </c>
      <c r="BI119" s="9"/>
      <c r="BJ119" s="9"/>
      <c r="BK119" s="13"/>
      <c r="BU119" s="32" t="s">
        <v>14</v>
      </c>
      <c r="BV119" s="9"/>
      <c r="BW119" s="9"/>
      <c r="BX119" s="9"/>
      <c r="BY119" s="9"/>
      <c r="BZ119" s="10"/>
      <c r="CA119" s="33" t="str">
        <f>BZ122*CA118 &amp; " EU"</f>
        <v>3000 EU</v>
      </c>
      <c r="CB119" s="9"/>
      <c r="CC119" s="9"/>
      <c r="CD119" s="13"/>
      <c r="CV119" s="2"/>
      <c r="CW119" s="47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9"/>
    </row>
    <row r="120" ht="15.75" customHeight="1">
      <c r="A120" s="2"/>
      <c r="Y120" s="14" t="s">
        <v>3</v>
      </c>
      <c r="Z120" s="9"/>
      <c r="AA120" s="9"/>
      <c r="AB120" s="9"/>
      <c r="AC120" s="9"/>
      <c r="AD120" s="10"/>
      <c r="AE120" s="15">
        <v>30.0</v>
      </c>
      <c r="AF120" s="10"/>
      <c r="AG120" s="16" t="s">
        <v>2</v>
      </c>
      <c r="AH120" s="13"/>
      <c r="AP120" s="99" t="s">
        <v>34</v>
      </c>
      <c r="AQ120" s="9"/>
      <c r="AR120" s="9"/>
      <c r="AS120" s="9"/>
      <c r="AT120" s="9"/>
      <c r="AU120" s="10"/>
      <c r="AV120" s="100">
        <v>120.0</v>
      </c>
      <c r="AW120" s="10"/>
      <c r="AX120" s="101" t="s">
        <v>2</v>
      </c>
      <c r="AY120" s="13"/>
      <c r="BA120" s="85"/>
      <c r="BB120" s="116" t="s">
        <v>166</v>
      </c>
      <c r="BC120" s="74"/>
      <c r="BD120" s="74"/>
      <c r="BE120" s="74"/>
      <c r="BF120" s="74"/>
      <c r="BG120" s="74"/>
      <c r="BH120" s="74"/>
      <c r="BI120" s="78"/>
      <c r="BJ120" s="117">
        <v>1000.0</v>
      </c>
      <c r="BK120" s="76"/>
      <c r="BU120" s="116" t="s">
        <v>167</v>
      </c>
      <c r="BV120" s="74"/>
      <c r="BW120" s="74"/>
      <c r="BX120" s="74"/>
      <c r="BY120" s="74"/>
      <c r="BZ120" s="74"/>
      <c r="CA120" s="74"/>
      <c r="CB120" s="78"/>
      <c r="CC120" s="117">
        <v>1000.0</v>
      </c>
      <c r="CD120" s="76"/>
      <c r="CV120" s="2"/>
    </row>
    <row r="121" ht="15.75" customHeight="1">
      <c r="A121" s="2"/>
      <c r="Y121" s="32" t="s">
        <v>14</v>
      </c>
      <c r="Z121" s="9"/>
      <c r="AA121" s="9"/>
      <c r="AB121" s="9"/>
      <c r="AC121" s="9"/>
      <c r="AD121" s="10"/>
      <c r="AE121" s="33" t="str">
        <f>AD126*AE120 &amp; " EU"</f>
        <v>6000 EU</v>
      </c>
      <c r="AF121" s="9"/>
      <c r="AG121" s="9"/>
      <c r="AH121" s="13"/>
      <c r="AP121" s="32" t="s">
        <v>14</v>
      </c>
      <c r="AQ121" s="9"/>
      <c r="AR121" s="9"/>
      <c r="AS121" s="9"/>
      <c r="AT121" s="9"/>
      <c r="AU121" s="10"/>
      <c r="AV121" s="33" t="str">
        <f>AU124*AV120 &amp; " EU"</f>
        <v>19200 EU</v>
      </c>
      <c r="AW121" s="9"/>
      <c r="AX121" s="9"/>
      <c r="AY121" s="13"/>
      <c r="AZ121" s="60"/>
      <c r="BB121" s="89"/>
      <c r="BC121" s="90"/>
      <c r="BD121" s="90"/>
      <c r="BE121" s="90"/>
      <c r="BF121" s="90"/>
      <c r="BG121" s="90"/>
      <c r="BH121" s="90"/>
      <c r="BI121" s="92"/>
      <c r="BJ121" s="93"/>
      <c r="BK121" s="91"/>
      <c r="BS121" s="59"/>
      <c r="BT121" s="96"/>
      <c r="BU121" s="89"/>
      <c r="BV121" s="90"/>
      <c r="BW121" s="90"/>
      <c r="BX121" s="90"/>
      <c r="BY121" s="90"/>
      <c r="BZ121" s="90"/>
      <c r="CA121" s="90"/>
      <c r="CB121" s="92"/>
      <c r="CC121" s="93"/>
      <c r="CD121" s="91"/>
      <c r="CV121" s="2"/>
    </row>
    <row r="122" ht="15.75" customHeight="1">
      <c r="A122" s="2"/>
      <c r="Y122" s="116" t="s">
        <v>168</v>
      </c>
      <c r="Z122" s="74"/>
      <c r="AA122" s="74"/>
      <c r="AB122" s="74"/>
      <c r="AC122" s="74"/>
      <c r="AD122" s="74"/>
      <c r="AE122" s="74"/>
      <c r="AF122" s="78"/>
      <c r="AG122" s="117">
        <v>1.0</v>
      </c>
      <c r="AH122" s="76"/>
      <c r="AP122" s="116" t="s">
        <v>169</v>
      </c>
      <c r="AQ122" s="74"/>
      <c r="AR122" s="74"/>
      <c r="AS122" s="74"/>
      <c r="AT122" s="74"/>
      <c r="AU122" s="74"/>
      <c r="AV122" s="74"/>
      <c r="AW122" s="78"/>
      <c r="AX122" s="117">
        <v>1000.0</v>
      </c>
      <c r="AY122" s="76"/>
      <c r="AZ122" s="60"/>
      <c r="BB122" s="32" t="s">
        <v>20</v>
      </c>
      <c r="BC122" s="9"/>
      <c r="BD122" s="9"/>
      <c r="BE122" s="10"/>
      <c r="BF122" s="71">
        <v>1.0</v>
      </c>
      <c r="BG122" s="62">
        <v>80.0</v>
      </c>
      <c r="BH122" s="9"/>
      <c r="BI122" s="10"/>
      <c r="BJ122" s="63" t="s">
        <v>21</v>
      </c>
      <c r="BK122" s="13"/>
      <c r="BS122" s="59"/>
      <c r="BU122" s="32" t="s">
        <v>20</v>
      </c>
      <c r="BV122" s="9"/>
      <c r="BW122" s="9"/>
      <c r="BX122" s="10"/>
      <c r="BY122" s="71">
        <v>9.0</v>
      </c>
      <c r="BZ122" s="62">
        <v>100.0</v>
      </c>
      <c r="CA122" s="9"/>
      <c r="CB122" s="10"/>
      <c r="CC122" s="63" t="s">
        <v>21</v>
      </c>
      <c r="CD122" s="13"/>
      <c r="CV122" s="2"/>
    </row>
    <row r="123" ht="15.75" customHeight="1">
      <c r="A123" s="2"/>
      <c r="Y123" s="80"/>
      <c r="Z123" s="81"/>
      <c r="AA123" s="81"/>
      <c r="AB123" s="81"/>
      <c r="AC123" s="81"/>
      <c r="AD123" s="81"/>
      <c r="AE123" s="81"/>
      <c r="AF123" s="82"/>
      <c r="AG123" s="83"/>
      <c r="AH123" s="84"/>
      <c r="AJ123" s="59"/>
      <c r="AK123" s="59"/>
      <c r="AL123" s="59"/>
      <c r="AM123" s="59"/>
      <c r="AN123" s="59"/>
      <c r="AO123" s="96"/>
      <c r="AP123" s="89"/>
      <c r="AQ123" s="90"/>
      <c r="AR123" s="90"/>
      <c r="AS123" s="90"/>
      <c r="AT123" s="90"/>
      <c r="AU123" s="90"/>
      <c r="AV123" s="90"/>
      <c r="AW123" s="92"/>
      <c r="AX123" s="93"/>
      <c r="AY123" s="91"/>
      <c r="AZ123" s="60"/>
      <c r="BB123" s="77" t="s">
        <v>170</v>
      </c>
      <c r="BC123" s="74"/>
      <c r="BD123" s="74"/>
      <c r="BE123" s="74"/>
      <c r="BF123" s="74"/>
      <c r="BG123" s="74"/>
      <c r="BH123" s="74"/>
      <c r="BI123" s="78"/>
      <c r="BJ123" s="79">
        <v>1.0</v>
      </c>
      <c r="BK123" s="76"/>
      <c r="BM123" s="88" t="s">
        <v>170</v>
      </c>
      <c r="BN123" s="74"/>
      <c r="BO123" s="74"/>
      <c r="BP123" s="74"/>
      <c r="BQ123" s="75">
        <v>1.0</v>
      </c>
      <c r="BR123" s="76"/>
      <c r="BS123" s="59"/>
      <c r="BU123" s="313" t="s">
        <v>43</v>
      </c>
      <c r="BV123" s="74"/>
      <c r="BW123" s="74"/>
      <c r="BX123" s="74"/>
      <c r="BY123" s="74"/>
      <c r="BZ123" s="74"/>
      <c r="CA123" s="74"/>
      <c r="CB123" s="78"/>
      <c r="CC123" s="79">
        <v>2000.0</v>
      </c>
      <c r="CD123" s="76"/>
      <c r="CF123" s="88" t="s">
        <v>43</v>
      </c>
      <c r="CG123" s="74"/>
      <c r="CH123" s="74"/>
      <c r="CI123" s="74"/>
      <c r="CJ123" s="75">
        <v>2000.0</v>
      </c>
      <c r="CK123" s="76"/>
      <c r="CV123" s="2"/>
    </row>
    <row r="124" ht="15.75" customHeight="1">
      <c r="A124" s="2"/>
      <c r="Y124" s="123" t="s">
        <v>171</v>
      </c>
      <c r="Z124" s="103"/>
      <c r="AA124" s="103"/>
      <c r="AB124" s="103"/>
      <c r="AC124" s="103"/>
      <c r="AD124" s="103"/>
      <c r="AE124" s="103"/>
      <c r="AF124" s="104"/>
      <c r="AG124" s="124">
        <v>1000.0</v>
      </c>
      <c r="AH124" s="106"/>
      <c r="AJ124" s="59"/>
      <c r="AP124" s="32" t="s">
        <v>20</v>
      </c>
      <c r="AQ124" s="9"/>
      <c r="AR124" s="9"/>
      <c r="AS124" s="10"/>
      <c r="AT124" s="71">
        <v>1.0</v>
      </c>
      <c r="AU124" s="62">
        <v>160.0</v>
      </c>
      <c r="AV124" s="9"/>
      <c r="AW124" s="10"/>
      <c r="AX124" s="63" t="s">
        <v>21</v>
      </c>
      <c r="AY124" s="13"/>
      <c r="AZ124" s="60"/>
      <c r="BB124" s="80"/>
      <c r="BC124" s="81"/>
      <c r="BD124" s="81"/>
      <c r="BE124" s="81"/>
      <c r="BF124" s="81"/>
      <c r="BG124" s="81"/>
      <c r="BH124" s="81"/>
      <c r="BI124" s="82"/>
      <c r="BJ124" s="83"/>
      <c r="BK124" s="84"/>
      <c r="BL124" s="96"/>
      <c r="BM124" s="89"/>
      <c r="BN124" s="90"/>
      <c r="BO124" s="90"/>
      <c r="BP124" s="90"/>
      <c r="BQ124" s="90"/>
      <c r="BR124" s="91"/>
      <c r="BS124" s="59"/>
      <c r="BU124" s="80"/>
      <c r="BV124" s="81"/>
      <c r="BW124" s="81"/>
      <c r="BX124" s="81"/>
      <c r="BY124" s="81"/>
      <c r="BZ124" s="81"/>
      <c r="CA124" s="81"/>
      <c r="CB124" s="82"/>
      <c r="CC124" s="83"/>
      <c r="CD124" s="84"/>
      <c r="CE124" s="96"/>
      <c r="CF124" s="89"/>
      <c r="CG124" s="90"/>
      <c r="CH124" s="90"/>
      <c r="CI124" s="90"/>
      <c r="CJ124" s="90"/>
      <c r="CK124" s="91"/>
      <c r="CV124" s="2"/>
    </row>
    <row r="125" ht="15.75" customHeight="1">
      <c r="A125" s="2"/>
      <c r="W125" s="59"/>
      <c r="X125" s="96"/>
      <c r="Y125" s="89"/>
      <c r="Z125" s="90"/>
      <c r="AA125" s="90"/>
      <c r="AB125" s="90"/>
      <c r="AC125" s="90"/>
      <c r="AD125" s="90"/>
      <c r="AE125" s="90"/>
      <c r="AF125" s="92"/>
      <c r="AG125" s="93"/>
      <c r="AH125" s="91"/>
      <c r="AJ125" s="59"/>
      <c r="AP125" s="77" t="s">
        <v>166</v>
      </c>
      <c r="AQ125" s="74"/>
      <c r="AR125" s="74"/>
      <c r="AS125" s="74"/>
      <c r="AT125" s="74"/>
      <c r="AU125" s="74"/>
      <c r="AV125" s="74"/>
      <c r="AW125" s="78"/>
      <c r="AX125" s="79">
        <v>1000.0</v>
      </c>
      <c r="AY125" s="76"/>
      <c r="AZ125" s="65"/>
      <c r="BB125" s="66" t="s">
        <v>167</v>
      </c>
      <c r="BC125" s="67"/>
      <c r="BD125" s="67"/>
      <c r="BE125" s="67"/>
      <c r="BF125" s="67"/>
      <c r="BG125" s="67"/>
      <c r="BH125" s="67"/>
      <c r="BI125" s="68"/>
      <c r="BJ125" s="69">
        <v>2000.0</v>
      </c>
      <c r="BK125" s="70"/>
      <c r="BL125" s="52"/>
      <c r="BM125" s="53"/>
      <c r="BN125" s="53"/>
      <c r="BO125" s="53"/>
      <c r="BP125" s="53"/>
      <c r="BQ125" s="53"/>
      <c r="BR125" s="53"/>
      <c r="BS125" s="85"/>
      <c r="BU125" s="102" t="s">
        <v>172</v>
      </c>
      <c r="BV125" s="103"/>
      <c r="BW125" s="103"/>
      <c r="BX125" s="103"/>
      <c r="BY125" s="103"/>
      <c r="BZ125" s="103"/>
      <c r="CA125" s="103"/>
      <c r="CB125" s="104"/>
      <c r="CC125" s="105">
        <v>1.0</v>
      </c>
      <c r="CD125" s="106"/>
      <c r="CF125" s="88" t="s">
        <v>173</v>
      </c>
      <c r="CG125" s="74"/>
      <c r="CH125" s="74"/>
      <c r="CI125" s="74"/>
      <c r="CJ125" s="75">
        <v>1000.0</v>
      </c>
      <c r="CK125" s="76"/>
      <c r="CV125" s="2"/>
    </row>
    <row r="126" ht="15.75" customHeight="1">
      <c r="A126" s="2"/>
      <c r="W126" s="59"/>
      <c r="Y126" s="32" t="s">
        <v>20</v>
      </c>
      <c r="Z126" s="9"/>
      <c r="AA126" s="9"/>
      <c r="AB126" s="10"/>
      <c r="AC126" s="71"/>
      <c r="AD126" s="62">
        <v>200.0</v>
      </c>
      <c r="AE126" s="9"/>
      <c r="AF126" s="10"/>
      <c r="AG126" s="63" t="s">
        <v>21</v>
      </c>
      <c r="AH126" s="13"/>
      <c r="AJ126" s="59"/>
      <c r="AP126" s="89"/>
      <c r="AQ126" s="90"/>
      <c r="AR126" s="90"/>
      <c r="AS126" s="90"/>
      <c r="AT126" s="90"/>
      <c r="AU126" s="90"/>
      <c r="AV126" s="90"/>
      <c r="AW126" s="92"/>
      <c r="AX126" s="93"/>
      <c r="AY126" s="91"/>
      <c r="BB126" s="89"/>
      <c r="BC126" s="90"/>
      <c r="BD126" s="90"/>
      <c r="BE126" s="90"/>
      <c r="BF126" s="90"/>
      <c r="BG126" s="90"/>
      <c r="BH126" s="90"/>
      <c r="BI126" s="92"/>
      <c r="BJ126" s="93"/>
      <c r="BK126" s="91"/>
      <c r="BU126" s="89"/>
      <c r="BV126" s="90"/>
      <c r="BW126" s="90"/>
      <c r="BX126" s="90"/>
      <c r="BY126" s="90"/>
      <c r="BZ126" s="90"/>
      <c r="CA126" s="90"/>
      <c r="CB126" s="92"/>
      <c r="CC126" s="93"/>
      <c r="CD126" s="91"/>
      <c r="CE126" s="96"/>
      <c r="CF126" s="89"/>
      <c r="CG126" s="90"/>
      <c r="CH126" s="90"/>
      <c r="CI126" s="90"/>
      <c r="CJ126" s="90"/>
      <c r="CK126" s="91"/>
      <c r="CV126" s="2"/>
    </row>
    <row r="127" ht="15.75" customHeight="1">
      <c r="A127" s="2"/>
      <c r="W127" s="59"/>
      <c r="Y127" s="66" t="s">
        <v>174</v>
      </c>
      <c r="Z127" s="67"/>
      <c r="AA127" s="67"/>
      <c r="AB127" s="67"/>
      <c r="AC127" s="67"/>
      <c r="AD127" s="67"/>
      <c r="AE127" s="67"/>
      <c r="AF127" s="68"/>
      <c r="AG127" s="69">
        <v>1.0</v>
      </c>
      <c r="AH127" s="70"/>
      <c r="AI127" s="52"/>
      <c r="AJ127" s="85"/>
      <c r="CV127" s="2"/>
    </row>
    <row r="128" ht="15.75" customHeight="1">
      <c r="A128" s="2"/>
      <c r="W128" s="59"/>
      <c r="Y128" s="80"/>
      <c r="Z128" s="81"/>
      <c r="AA128" s="81"/>
      <c r="AB128" s="81"/>
      <c r="AC128" s="81"/>
      <c r="AD128" s="81"/>
      <c r="AE128" s="81"/>
      <c r="AF128" s="82"/>
      <c r="AG128" s="83"/>
      <c r="AH128" s="84"/>
      <c r="AP128" s="99" t="s">
        <v>34</v>
      </c>
      <c r="AQ128" s="9"/>
      <c r="AR128" s="9"/>
      <c r="AS128" s="9"/>
      <c r="AT128" s="9"/>
      <c r="AU128" s="10"/>
      <c r="AV128" s="100">
        <v>64.0</v>
      </c>
      <c r="AW128" s="10"/>
      <c r="AX128" s="101" t="s">
        <v>2</v>
      </c>
      <c r="AY128" s="13"/>
      <c r="BB128" s="239" t="s">
        <v>107</v>
      </c>
      <c r="BC128" s="9"/>
      <c r="BD128" s="9"/>
      <c r="BE128" s="9"/>
      <c r="BF128" s="9"/>
      <c r="BG128" s="10"/>
      <c r="BH128" s="240">
        <v>4.0</v>
      </c>
      <c r="BI128" s="10"/>
      <c r="BJ128" s="241" t="s">
        <v>2</v>
      </c>
      <c r="BK128" s="13"/>
      <c r="CV128" s="2"/>
    </row>
    <row r="129" ht="15.75" customHeight="1">
      <c r="A129" s="2"/>
      <c r="L129" s="14" t="s">
        <v>3</v>
      </c>
      <c r="M129" s="9"/>
      <c r="N129" s="9"/>
      <c r="O129" s="9"/>
      <c r="P129" s="9"/>
      <c r="Q129" s="10"/>
      <c r="R129" s="15">
        <v>30.0</v>
      </c>
      <c r="S129" s="10"/>
      <c r="T129" s="16" t="s">
        <v>2</v>
      </c>
      <c r="U129" s="13"/>
      <c r="W129" s="59"/>
      <c r="Y129" s="66" t="s">
        <v>175</v>
      </c>
      <c r="Z129" s="67"/>
      <c r="AA129" s="67"/>
      <c r="AB129" s="67"/>
      <c r="AC129" s="67"/>
      <c r="AD129" s="67"/>
      <c r="AE129" s="67"/>
      <c r="AF129" s="68"/>
      <c r="AG129" s="69">
        <v>1.0</v>
      </c>
      <c r="AH129" s="70"/>
      <c r="AI129" s="52"/>
      <c r="AJ129" s="53"/>
      <c r="AP129" s="32" t="s">
        <v>14</v>
      </c>
      <c r="AQ129" s="9"/>
      <c r="AR129" s="9"/>
      <c r="AS129" s="9"/>
      <c r="AT129" s="9"/>
      <c r="AU129" s="10"/>
      <c r="AV129" s="33" t="str">
        <f>AU132*AV128 &amp; " EU"</f>
        <v>1024 EU</v>
      </c>
      <c r="AW129" s="9"/>
      <c r="AX129" s="9"/>
      <c r="AY129" s="13"/>
      <c r="BB129" s="32" t="s">
        <v>14</v>
      </c>
      <c r="BC129" s="9"/>
      <c r="BD129" s="9"/>
      <c r="BE129" s="9"/>
      <c r="BF129" s="9"/>
      <c r="BG129" s="10"/>
      <c r="BH129" s="33" t="str">
        <f>BG132*BH128 &amp; " EU"</f>
        <v>512 EU</v>
      </c>
      <c r="BI129" s="9"/>
      <c r="BJ129" s="9"/>
      <c r="BK129" s="13"/>
      <c r="CV129" s="2"/>
    </row>
    <row r="130" ht="15.75" customHeight="1">
      <c r="A130" s="2"/>
      <c r="L130" s="32" t="s">
        <v>14</v>
      </c>
      <c r="M130" s="9"/>
      <c r="N130" s="9"/>
      <c r="O130" s="9"/>
      <c r="P130" s="9"/>
      <c r="Q130" s="10"/>
      <c r="R130" s="33" t="str">
        <f>Q135*R129 &amp; " EU"</f>
        <v>6000 EU</v>
      </c>
      <c r="S130" s="9"/>
      <c r="T130" s="9"/>
      <c r="U130" s="13"/>
      <c r="W130" s="59"/>
      <c r="Y130" s="80"/>
      <c r="Z130" s="81"/>
      <c r="AA130" s="81"/>
      <c r="AB130" s="81"/>
      <c r="AC130" s="81"/>
      <c r="AD130" s="81"/>
      <c r="AE130" s="81"/>
      <c r="AF130" s="82"/>
      <c r="AG130" s="83"/>
      <c r="AH130" s="84"/>
      <c r="AK130" s="285"/>
      <c r="AL130" s="285"/>
      <c r="AM130" s="285"/>
      <c r="AN130" s="285"/>
      <c r="AO130" s="60"/>
      <c r="AP130" s="116" t="s">
        <v>176</v>
      </c>
      <c r="AQ130" s="74"/>
      <c r="AR130" s="74"/>
      <c r="AS130" s="74"/>
      <c r="AT130" s="74"/>
      <c r="AU130" s="74"/>
      <c r="AV130" s="74"/>
      <c r="AW130" s="78"/>
      <c r="AX130" s="117">
        <v>15.0</v>
      </c>
      <c r="AY130" s="76"/>
      <c r="BB130" s="116" t="s">
        <v>177</v>
      </c>
      <c r="BC130" s="74"/>
      <c r="BD130" s="74"/>
      <c r="BE130" s="74"/>
      <c r="BF130" s="74"/>
      <c r="BG130" s="74"/>
      <c r="BH130" s="74"/>
      <c r="BI130" s="78"/>
      <c r="BJ130" s="117">
        <v>100.0</v>
      </c>
      <c r="BK130" s="76"/>
      <c r="CV130" s="2"/>
    </row>
    <row r="131" ht="15.75" customHeight="1">
      <c r="A131" s="2"/>
      <c r="D131" s="86" t="s">
        <v>110</v>
      </c>
      <c r="E131" s="74"/>
      <c r="F131" s="74"/>
      <c r="G131" s="74"/>
      <c r="H131" s="75">
        <v>1.0</v>
      </c>
      <c r="I131" s="76"/>
      <c r="J131" s="53"/>
      <c r="K131" s="53"/>
      <c r="L131" s="116" t="s">
        <v>178</v>
      </c>
      <c r="M131" s="74"/>
      <c r="N131" s="74"/>
      <c r="O131" s="74"/>
      <c r="P131" s="74"/>
      <c r="Q131" s="74"/>
      <c r="R131" s="74"/>
      <c r="S131" s="78"/>
      <c r="T131" s="117">
        <v>1000.0</v>
      </c>
      <c r="U131" s="76"/>
      <c r="W131" s="59"/>
      <c r="Y131" s="130" t="s">
        <v>50</v>
      </c>
      <c r="Z131" s="103"/>
      <c r="AA131" s="103"/>
      <c r="AB131" s="103"/>
      <c r="AC131" s="103"/>
      <c r="AD131" s="103"/>
      <c r="AE131" s="103"/>
      <c r="AF131" s="104"/>
      <c r="AG131" s="105">
        <v>1000.0</v>
      </c>
      <c r="AH131" s="106"/>
      <c r="AI131" s="52"/>
      <c r="AJ131" s="53"/>
      <c r="AK131" s="285"/>
      <c r="AL131" s="285"/>
      <c r="AM131" s="285"/>
      <c r="AN131" s="285"/>
      <c r="AO131" s="107"/>
      <c r="AP131" s="89"/>
      <c r="AQ131" s="90"/>
      <c r="AR131" s="90"/>
      <c r="AS131" s="90"/>
      <c r="AT131" s="90"/>
      <c r="AU131" s="90"/>
      <c r="AV131" s="90"/>
      <c r="AW131" s="92"/>
      <c r="AX131" s="93"/>
      <c r="AY131" s="91"/>
      <c r="AZ131" s="60"/>
      <c r="BA131" s="96"/>
      <c r="BB131" s="89"/>
      <c r="BC131" s="90"/>
      <c r="BD131" s="90"/>
      <c r="BE131" s="90"/>
      <c r="BF131" s="90"/>
      <c r="BG131" s="90"/>
      <c r="BH131" s="90"/>
      <c r="BI131" s="92"/>
      <c r="BJ131" s="93"/>
      <c r="BK131" s="91"/>
      <c r="CV131" s="2"/>
    </row>
    <row r="132" ht="15.75" customHeight="1">
      <c r="A132" s="2"/>
      <c r="D132" s="89"/>
      <c r="E132" s="90"/>
      <c r="F132" s="90"/>
      <c r="G132" s="90"/>
      <c r="H132" s="90"/>
      <c r="I132" s="91"/>
      <c r="L132" s="80"/>
      <c r="M132" s="81"/>
      <c r="N132" s="81"/>
      <c r="O132" s="81"/>
      <c r="P132" s="81"/>
      <c r="Q132" s="81"/>
      <c r="R132" s="81"/>
      <c r="S132" s="82"/>
      <c r="T132" s="83"/>
      <c r="U132" s="84"/>
      <c r="W132" s="59"/>
      <c r="Y132" s="89"/>
      <c r="Z132" s="90"/>
      <c r="AA132" s="90"/>
      <c r="AB132" s="90"/>
      <c r="AC132" s="90"/>
      <c r="AD132" s="90"/>
      <c r="AE132" s="90"/>
      <c r="AF132" s="92"/>
      <c r="AG132" s="93"/>
      <c r="AH132" s="91"/>
      <c r="AJ132" s="107"/>
      <c r="AP132" s="32" t="s">
        <v>20</v>
      </c>
      <c r="AQ132" s="9"/>
      <c r="AR132" s="9"/>
      <c r="AS132" s="10"/>
      <c r="AT132" s="71">
        <v>2.0</v>
      </c>
      <c r="AU132" s="62">
        <v>16.0</v>
      </c>
      <c r="AV132" s="9"/>
      <c r="AW132" s="10"/>
      <c r="AX132" s="63" t="s">
        <v>21</v>
      </c>
      <c r="AY132" s="13"/>
      <c r="AZ132" s="60"/>
      <c r="BB132" s="32" t="s">
        <v>20</v>
      </c>
      <c r="BC132" s="9"/>
      <c r="BD132" s="9"/>
      <c r="BE132" s="10"/>
      <c r="BF132" s="61"/>
      <c r="BG132" s="62">
        <v>128.0</v>
      </c>
      <c r="BH132" s="9"/>
      <c r="BI132" s="10"/>
      <c r="BJ132" s="63" t="s">
        <v>21</v>
      </c>
      <c r="BK132" s="13"/>
      <c r="CV132" s="2"/>
    </row>
    <row r="133" ht="15.75" customHeight="1">
      <c r="A133" s="2"/>
      <c r="L133" s="123" t="s">
        <v>179</v>
      </c>
      <c r="M133" s="103"/>
      <c r="N133" s="103"/>
      <c r="O133" s="103"/>
      <c r="P133" s="103"/>
      <c r="Q133" s="103"/>
      <c r="R133" s="103"/>
      <c r="S133" s="104"/>
      <c r="T133" s="124">
        <v>1.0</v>
      </c>
      <c r="U133" s="106"/>
      <c r="W133" s="59"/>
      <c r="AJ133" s="59"/>
      <c r="AP133" s="77" t="s">
        <v>177</v>
      </c>
      <c r="AQ133" s="74"/>
      <c r="AR133" s="74"/>
      <c r="AS133" s="74"/>
      <c r="AT133" s="74"/>
      <c r="AU133" s="74"/>
      <c r="AV133" s="74"/>
      <c r="AW133" s="78"/>
      <c r="AX133" s="79">
        <v>200.0</v>
      </c>
      <c r="AY133" s="76"/>
      <c r="AZ133" s="65"/>
      <c r="BB133" s="77" t="s">
        <v>180</v>
      </c>
      <c r="BC133" s="74"/>
      <c r="BD133" s="74"/>
      <c r="BE133" s="74"/>
      <c r="BF133" s="74"/>
      <c r="BG133" s="74"/>
      <c r="BH133" s="74"/>
      <c r="BI133" s="78"/>
      <c r="BJ133" s="79">
        <v>1.0</v>
      </c>
      <c r="BK133" s="76"/>
      <c r="BL133" s="65"/>
      <c r="BM133" s="88" t="s">
        <v>180</v>
      </c>
      <c r="BN133" s="74"/>
      <c r="BO133" s="74"/>
      <c r="BP133" s="74"/>
      <c r="BQ133" s="75">
        <v>133.333</v>
      </c>
      <c r="BR133" s="76"/>
      <c r="CV133" s="2"/>
    </row>
    <row r="134" ht="15.75" customHeight="1">
      <c r="A134" s="2"/>
      <c r="L134" s="89"/>
      <c r="M134" s="90"/>
      <c r="N134" s="90"/>
      <c r="O134" s="90"/>
      <c r="P134" s="90"/>
      <c r="Q134" s="90"/>
      <c r="R134" s="90"/>
      <c r="S134" s="92"/>
      <c r="T134" s="93"/>
      <c r="U134" s="91"/>
      <c r="W134" s="59"/>
      <c r="AJ134" s="59"/>
      <c r="AP134" s="89"/>
      <c r="AQ134" s="90"/>
      <c r="AR134" s="90"/>
      <c r="AS134" s="90"/>
      <c r="AT134" s="90"/>
      <c r="AU134" s="90"/>
      <c r="AV134" s="90"/>
      <c r="AW134" s="92"/>
      <c r="AX134" s="93"/>
      <c r="AY134" s="91"/>
      <c r="AZ134" s="97"/>
      <c r="BB134" s="89"/>
      <c r="BC134" s="90"/>
      <c r="BD134" s="90"/>
      <c r="BE134" s="90"/>
      <c r="BF134" s="90"/>
      <c r="BG134" s="90"/>
      <c r="BH134" s="90"/>
      <c r="BI134" s="92"/>
      <c r="BJ134" s="93"/>
      <c r="BK134" s="91"/>
      <c r="BM134" s="89"/>
      <c r="BN134" s="90"/>
      <c r="BO134" s="90"/>
      <c r="BP134" s="90"/>
      <c r="BQ134" s="90"/>
      <c r="BR134" s="91"/>
      <c r="CV134" s="2"/>
    </row>
    <row r="135" ht="15.75" customHeight="1">
      <c r="A135" s="2"/>
      <c r="L135" s="32" t="s">
        <v>20</v>
      </c>
      <c r="M135" s="9"/>
      <c r="N135" s="9"/>
      <c r="O135" s="10"/>
      <c r="P135" s="71"/>
      <c r="Q135" s="62">
        <v>200.0</v>
      </c>
      <c r="R135" s="9"/>
      <c r="S135" s="10"/>
      <c r="T135" s="63" t="s">
        <v>21</v>
      </c>
      <c r="U135" s="13"/>
      <c r="W135" s="59"/>
      <c r="AJ135" s="59"/>
      <c r="CV135" s="2"/>
    </row>
    <row r="136" ht="15.0" customHeight="1">
      <c r="A136" s="2"/>
      <c r="L136" s="66" t="s">
        <v>171</v>
      </c>
      <c r="M136" s="67"/>
      <c r="N136" s="67"/>
      <c r="O136" s="67"/>
      <c r="P136" s="67"/>
      <c r="Q136" s="67"/>
      <c r="R136" s="67"/>
      <c r="S136" s="68"/>
      <c r="T136" s="69">
        <v>1000.0</v>
      </c>
      <c r="U136" s="70"/>
      <c r="V136" s="52"/>
      <c r="W136" s="85"/>
      <c r="Y136" s="14" t="s">
        <v>3</v>
      </c>
      <c r="Z136" s="9"/>
      <c r="AA136" s="9"/>
      <c r="AB136" s="9"/>
      <c r="AC136" s="9"/>
      <c r="AD136" s="10"/>
      <c r="AE136" s="15">
        <v>30.0</v>
      </c>
      <c r="AF136" s="10"/>
      <c r="AG136" s="16" t="s">
        <v>2</v>
      </c>
      <c r="AH136" s="13"/>
      <c r="AJ136" s="59"/>
      <c r="AK136" s="285"/>
      <c r="AL136" s="285"/>
      <c r="AM136" s="285"/>
      <c r="AN136" s="285"/>
      <c r="AO136" s="52"/>
      <c r="AP136" s="53"/>
      <c r="AQ136" s="53"/>
      <c r="AR136" s="88" t="s">
        <v>50</v>
      </c>
      <c r="AS136" s="74"/>
      <c r="AT136" s="74"/>
      <c r="AU136" s="74"/>
      <c r="AV136" s="75">
        <v>2000.0</v>
      </c>
      <c r="AW136" s="76"/>
      <c r="CV136" s="2"/>
    </row>
    <row r="137" ht="15.75" customHeight="1">
      <c r="A137" s="2"/>
      <c r="L137" s="80"/>
      <c r="M137" s="81"/>
      <c r="N137" s="81"/>
      <c r="O137" s="81"/>
      <c r="P137" s="81"/>
      <c r="Q137" s="81"/>
      <c r="R137" s="81"/>
      <c r="S137" s="82"/>
      <c r="T137" s="83"/>
      <c r="U137" s="84"/>
      <c r="Y137" s="32" t="s">
        <v>14</v>
      </c>
      <c r="Z137" s="9"/>
      <c r="AA137" s="9"/>
      <c r="AB137" s="9"/>
      <c r="AC137" s="9"/>
      <c r="AD137" s="10"/>
      <c r="AE137" s="33" t="str">
        <f>AD140*AE136 &amp; " EU"</f>
        <v>14400 EU</v>
      </c>
      <c r="AF137" s="9"/>
      <c r="AG137" s="9"/>
      <c r="AH137" s="13"/>
      <c r="AJ137" s="59"/>
      <c r="AR137" s="89"/>
      <c r="AS137" s="90"/>
      <c r="AT137" s="90"/>
      <c r="AU137" s="90"/>
      <c r="AV137" s="90"/>
      <c r="AW137" s="91"/>
      <c r="CV137" s="2"/>
    </row>
    <row r="138" ht="15.75" customHeight="1">
      <c r="A138" s="2"/>
      <c r="L138" s="66" t="s">
        <v>181</v>
      </c>
      <c r="M138" s="67"/>
      <c r="N138" s="67"/>
      <c r="O138" s="67"/>
      <c r="P138" s="67"/>
      <c r="Q138" s="67"/>
      <c r="R138" s="67"/>
      <c r="S138" s="68"/>
      <c r="T138" s="69">
        <v>1.0</v>
      </c>
      <c r="U138" s="70"/>
      <c r="V138" s="52"/>
      <c r="W138" s="53"/>
      <c r="X138" s="85"/>
      <c r="Y138" s="116" t="s">
        <v>181</v>
      </c>
      <c r="Z138" s="74"/>
      <c r="AA138" s="74"/>
      <c r="AB138" s="74"/>
      <c r="AC138" s="74"/>
      <c r="AD138" s="74"/>
      <c r="AE138" s="74"/>
      <c r="AF138" s="78"/>
      <c r="AG138" s="117">
        <v>1000.0</v>
      </c>
      <c r="AH138" s="76"/>
      <c r="AJ138" s="59"/>
      <c r="CV138" s="2"/>
    </row>
    <row r="139" ht="15.0" customHeight="1">
      <c r="A139" s="2"/>
      <c r="L139" s="80"/>
      <c r="M139" s="81"/>
      <c r="N139" s="81"/>
      <c r="O139" s="81"/>
      <c r="P139" s="81"/>
      <c r="Q139" s="81"/>
      <c r="R139" s="81"/>
      <c r="S139" s="82"/>
      <c r="T139" s="83"/>
      <c r="U139" s="84"/>
      <c r="Y139" s="89"/>
      <c r="Z139" s="90"/>
      <c r="AA139" s="90"/>
      <c r="AB139" s="90"/>
      <c r="AC139" s="90"/>
      <c r="AD139" s="90"/>
      <c r="AE139" s="90"/>
      <c r="AF139" s="92"/>
      <c r="AG139" s="93"/>
      <c r="AH139" s="91"/>
      <c r="AJ139" s="59"/>
      <c r="CV139" s="2"/>
    </row>
    <row r="140" ht="15.75" customHeight="1">
      <c r="A140" s="2"/>
      <c r="L140" s="130" t="s">
        <v>182</v>
      </c>
      <c r="M140" s="103"/>
      <c r="N140" s="103"/>
      <c r="O140" s="103"/>
      <c r="P140" s="103"/>
      <c r="Q140" s="103"/>
      <c r="R140" s="103"/>
      <c r="S140" s="104"/>
      <c r="T140" s="105">
        <v>1.0</v>
      </c>
      <c r="U140" s="106"/>
      <c r="Y140" s="32" t="s">
        <v>20</v>
      </c>
      <c r="Z140" s="9"/>
      <c r="AA140" s="9"/>
      <c r="AB140" s="10"/>
      <c r="AC140" s="71">
        <v>12.0</v>
      </c>
      <c r="AD140" s="62">
        <v>480.0</v>
      </c>
      <c r="AE140" s="9"/>
      <c r="AF140" s="10"/>
      <c r="AG140" s="63" t="s">
        <v>21</v>
      </c>
      <c r="AH140" s="13"/>
      <c r="AJ140" s="59"/>
      <c r="CV140" s="2"/>
    </row>
    <row r="141" ht="15.75" customHeight="1">
      <c r="A141" s="2"/>
      <c r="L141" s="89"/>
      <c r="M141" s="90"/>
      <c r="N141" s="90"/>
      <c r="O141" s="90"/>
      <c r="P141" s="90"/>
      <c r="Q141" s="90"/>
      <c r="R141" s="90"/>
      <c r="S141" s="92"/>
      <c r="T141" s="93"/>
      <c r="U141" s="91"/>
      <c r="V141" s="96"/>
      <c r="Y141" s="313" t="s">
        <v>50</v>
      </c>
      <c r="Z141" s="74"/>
      <c r="AA141" s="74"/>
      <c r="AB141" s="74"/>
      <c r="AC141" s="74"/>
      <c r="AD141" s="74"/>
      <c r="AE141" s="74"/>
      <c r="AF141" s="78"/>
      <c r="AG141" s="79">
        <v>1000.0</v>
      </c>
      <c r="AH141" s="76"/>
      <c r="AI141" s="52"/>
      <c r="AJ141" s="85"/>
      <c r="AP141" s="14" t="s">
        <v>3</v>
      </c>
      <c r="AQ141" s="9"/>
      <c r="AR141" s="9"/>
      <c r="AS141" s="9"/>
      <c r="AT141" s="9"/>
      <c r="AU141" s="10"/>
      <c r="AV141" s="15">
        <v>30.0</v>
      </c>
      <c r="AW141" s="10"/>
      <c r="AX141" s="16" t="s">
        <v>2</v>
      </c>
      <c r="AY141" s="13"/>
      <c r="BF141" s="99" t="s">
        <v>34</v>
      </c>
      <c r="BG141" s="9"/>
      <c r="BH141" s="9"/>
      <c r="BI141" s="9"/>
      <c r="BJ141" s="9"/>
      <c r="BK141" s="10"/>
      <c r="BL141" s="100">
        <v>8.0</v>
      </c>
      <c r="BM141" s="10"/>
      <c r="BN141" s="101" t="s">
        <v>2</v>
      </c>
      <c r="BO141" s="13"/>
      <c r="BR141" s="314" t="s">
        <v>183</v>
      </c>
      <c r="BS141" s="9"/>
      <c r="BT141" s="9"/>
      <c r="BU141" s="9"/>
      <c r="BV141" s="9"/>
      <c r="BW141" s="10"/>
      <c r="BX141" s="315">
        <v>2.0</v>
      </c>
      <c r="BY141" s="10"/>
      <c r="BZ141" s="316" t="s">
        <v>2</v>
      </c>
      <c r="CA141" s="13"/>
      <c r="CD141" s="136" t="s">
        <v>61</v>
      </c>
      <c r="CE141" s="9"/>
      <c r="CF141" s="9"/>
      <c r="CG141" s="9"/>
      <c r="CH141" s="9"/>
      <c r="CI141" s="10"/>
      <c r="CJ141" s="317">
        <v>3.0</v>
      </c>
      <c r="CK141" s="10"/>
      <c r="CL141" s="318" t="s">
        <v>2</v>
      </c>
      <c r="CM141" s="13"/>
      <c r="CV141" s="2"/>
    </row>
    <row r="142" ht="15.75" customHeight="1">
      <c r="A142" s="2"/>
      <c r="V142" s="59"/>
      <c r="Y142" s="80"/>
      <c r="Z142" s="81"/>
      <c r="AA142" s="81"/>
      <c r="AB142" s="81"/>
      <c r="AC142" s="81"/>
      <c r="AD142" s="81"/>
      <c r="AE142" s="81"/>
      <c r="AF142" s="82"/>
      <c r="AG142" s="83"/>
      <c r="AH142" s="84"/>
      <c r="AP142" s="32" t="s">
        <v>14</v>
      </c>
      <c r="AQ142" s="9"/>
      <c r="AR142" s="9"/>
      <c r="AS142" s="9"/>
      <c r="AT142" s="9"/>
      <c r="AU142" s="10"/>
      <c r="AV142" s="33" t="str">
        <f>AU147*AV141 &amp; " EU"</f>
        <v>18000 EU</v>
      </c>
      <c r="AW142" s="9"/>
      <c r="AX142" s="9"/>
      <c r="AY142" s="13"/>
      <c r="BF142" s="32" t="s">
        <v>14</v>
      </c>
      <c r="BG142" s="9"/>
      <c r="BH142" s="9"/>
      <c r="BI142" s="9"/>
      <c r="BJ142" s="9"/>
      <c r="BK142" s="10"/>
      <c r="BL142" s="33" t="str">
        <f>BK145*BL141 &amp; " EU"</f>
        <v>12000 EU</v>
      </c>
      <c r="BM142" s="9"/>
      <c r="BN142" s="9"/>
      <c r="BO142" s="13"/>
      <c r="BR142" s="32" t="s">
        <v>14</v>
      </c>
      <c r="BS142" s="9"/>
      <c r="BT142" s="9"/>
      <c r="BU142" s="9"/>
      <c r="BV142" s="9"/>
      <c r="BW142" s="10"/>
      <c r="BX142" s="33" t="str">
        <f>BW145*BX141 &amp; " EU"</f>
        <v>300 EU</v>
      </c>
      <c r="BY142" s="9"/>
      <c r="BZ142" s="9"/>
      <c r="CA142" s="13"/>
      <c r="CD142" s="32" t="s">
        <v>14</v>
      </c>
      <c r="CE142" s="9"/>
      <c r="CF142" s="9"/>
      <c r="CG142" s="9"/>
      <c r="CH142" s="9"/>
      <c r="CI142" s="10"/>
      <c r="CJ142" s="33" t="str">
        <f>CI145*CJ141 &amp; " EU"</f>
        <v>480 EU</v>
      </c>
      <c r="CK142" s="9"/>
      <c r="CL142" s="9"/>
      <c r="CM142" s="13"/>
      <c r="CV142" s="2"/>
    </row>
    <row r="143" ht="15.75" customHeight="1">
      <c r="A143" s="2"/>
      <c r="V143" s="59"/>
      <c r="Y143" s="102" t="s">
        <v>184</v>
      </c>
      <c r="Z143" s="103"/>
      <c r="AA143" s="103"/>
      <c r="AB143" s="103"/>
      <c r="AC143" s="103"/>
      <c r="AD143" s="103"/>
      <c r="AE143" s="103"/>
      <c r="AF143" s="104"/>
      <c r="AG143" s="105">
        <v>1.0</v>
      </c>
      <c r="AH143" s="106"/>
      <c r="AI143" s="52"/>
      <c r="AJ143" s="53"/>
      <c r="AK143" s="53"/>
      <c r="AL143" s="53"/>
      <c r="AM143" s="53"/>
      <c r="AN143" s="53"/>
      <c r="AO143" s="85"/>
      <c r="AP143" s="116" t="s">
        <v>184</v>
      </c>
      <c r="AQ143" s="74"/>
      <c r="AR143" s="74"/>
      <c r="AS143" s="74"/>
      <c r="AT143" s="74"/>
      <c r="AU143" s="74"/>
      <c r="AV143" s="74"/>
      <c r="AW143" s="78"/>
      <c r="AX143" s="117">
        <v>1.0</v>
      </c>
      <c r="AY143" s="76"/>
      <c r="BF143" s="116" t="s">
        <v>185</v>
      </c>
      <c r="BG143" s="74"/>
      <c r="BH143" s="74"/>
      <c r="BI143" s="74"/>
      <c r="BJ143" s="74"/>
      <c r="BK143" s="74"/>
      <c r="BL143" s="74"/>
      <c r="BM143" s="78"/>
      <c r="BN143" s="117">
        <v>150.0</v>
      </c>
      <c r="BO143" s="76"/>
      <c r="BR143" s="116" t="s">
        <v>186</v>
      </c>
      <c r="BS143" s="74"/>
      <c r="BT143" s="74"/>
      <c r="BU143" s="74"/>
      <c r="BV143" s="74"/>
      <c r="BW143" s="74"/>
      <c r="BX143" s="74"/>
      <c r="BY143" s="78"/>
      <c r="BZ143" s="117">
        <v>100.0</v>
      </c>
      <c r="CA143" s="76"/>
      <c r="CD143" s="116" t="s">
        <v>187</v>
      </c>
      <c r="CE143" s="74"/>
      <c r="CF143" s="74"/>
      <c r="CG143" s="74"/>
      <c r="CH143" s="74"/>
      <c r="CI143" s="74"/>
      <c r="CJ143" s="74"/>
      <c r="CK143" s="78"/>
      <c r="CL143" s="117">
        <v>20.0</v>
      </c>
      <c r="CM143" s="76"/>
      <c r="CV143" s="2"/>
    </row>
    <row r="144" ht="15.75" customHeight="1">
      <c r="A144" s="2"/>
      <c r="V144" s="59"/>
      <c r="Y144" s="89"/>
      <c r="Z144" s="90"/>
      <c r="AA144" s="90"/>
      <c r="AB144" s="90"/>
      <c r="AC144" s="90"/>
      <c r="AD144" s="90"/>
      <c r="AE144" s="90"/>
      <c r="AF144" s="92"/>
      <c r="AG144" s="93"/>
      <c r="AH144" s="91"/>
      <c r="AP144" s="80"/>
      <c r="AQ144" s="81"/>
      <c r="AR144" s="81"/>
      <c r="AS144" s="81"/>
      <c r="AT144" s="81"/>
      <c r="AU144" s="81"/>
      <c r="AV144" s="81"/>
      <c r="AW144" s="82"/>
      <c r="AX144" s="83"/>
      <c r="AY144" s="84"/>
      <c r="BD144" s="59"/>
      <c r="BE144" s="96"/>
      <c r="BF144" s="89"/>
      <c r="BG144" s="90"/>
      <c r="BH144" s="90"/>
      <c r="BI144" s="90"/>
      <c r="BJ144" s="90"/>
      <c r="BK144" s="90"/>
      <c r="BL144" s="90"/>
      <c r="BM144" s="92"/>
      <c r="BN144" s="93"/>
      <c r="BO144" s="91"/>
      <c r="BP144" s="60"/>
      <c r="BQ144" s="96"/>
      <c r="BR144" s="89"/>
      <c r="BS144" s="90"/>
      <c r="BT144" s="90"/>
      <c r="BU144" s="90"/>
      <c r="BV144" s="90"/>
      <c r="BW144" s="90"/>
      <c r="BX144" s="90"/>
      <c r="BY144" s="92"/>
      <c r="BZ144" s="93"/>
      <c r="CA144" s="91"/>
      <c r="CB144" s="60"/>
      <c r="CC144" s="96"/>
      <c r="CD144" s="89"/>
      <c r="CE144" s="90"/>
      <c r="CF144" s="90"/>
      <c r="CG144" s="90"/>
      <c r="CH144" s="90"/>
      <c r="CI144" s="90"/>
      <c r="CJ144" s="90"/>
      <c r="CK144" s="92"/>
      <c r="CL144" s="93"/>
      <c r="CM144" s="91"/>
      <c r="CV144" s="2"/>
    </row>
    <row r="145" ht="15.75" customHeight="1">
      <c r="A145" s="2"/>
      <c r="V145" s="59"/>
      <c r="AP145" s="123" t="s">
        <v>188</v>
      </c>
      <c r="AQ145" s="103"/>
      <c r="AR145" s="103"/>
      <c r="AS145" s="103"/>
      <c r="AT145" s="103"/>
      <c r="AU145" s="103"/>
      <c r="AV145" s="103"/>
      <c r="AW145" s="104"/>
      <c r="AX145" s="124">
        <v>6000.0</v>
      </c>
      <c r="AY145" s="106"/>
      <c r="BD145" s="59"/>
      <c r="BF145" s="32" t="s">
        <v>20</v>
      </c>
      <c r="BG145" s="9"/>
      <c r="BH145" s="9"/>
      <c r="BI145" s="10"/>
      <c r="BJ145" s="71">
        <v>3.0</v>
      </c>
      <c r="BK145" s="62">
        <v>1500.0</v>
      </c>
      <c r="BL145" s="9"/>
      <c r="BM145" s="10"/>
      <c r="BN145" s="63" t="s">
        <v>21</v>
      </c>
      <c r="BO145" s="13"/>
      <c r="BP145" s="60"/>
      <c r="BR145" s="32" t="s">
        <v>20</v>
      </c>
      <c r="BS145" s="9"/>
      <c r="BT145" s="9"/>
      <c r="BU145" s="10"/>
      <c r="BV145" s="61"/>
      <c r="BW145" s="62">
        <v>150.0</v>
      </c>
      <c r="BX145" s="9"/>
      <c r="BY145" s="10"/>
      <c r="BZ145" s="63" t="s">
        <v>21</v>
      </c>
      <c r="CA145" s="13"/>
      <c r="CB145" s="60"/>
      <c r="CD145" s="32" t="s">
        <v>20</v>
      </c>
      <c r="CE145" s="9"/>
      <c r="CF145" s="9"/>
      <c r="CG145" s="10"/>
      <c r="CH145" s="61"/>
      <c r="CI145" s="62">
        <v>160.0</v>
      </c>
      <c r="CJ145" s="9"/>
      <c r="CK145" s="10"/>
      <c r="CL145" s="63" t="s">
        <v>21</v>
      </c>
      <c r="CM145" s="13"/>
      <c r="CV145" s="2"/>
    </row>
    <row r="146" ht="15.75" customHeight="1">
      <c r="A146" s="2"/>
      <c r="V146" s="59"/>
      <c r="Y146" s="126" t="s">
        <v>189</v>
      </c>
      <c r="Z146" s="9"/>
      <c r="AA146" s="9"/>
      <c r="AB146" s="9"/>
      <c r="AC146" s="9"/>
      <c r="AD146" s="10"/>
      <c r="AE146" s="319">
        <v>0.0</v>
      </c>
      <c r="AF146" s="10"/>
      <c r="AG146" s="320" t="s">
        <v>2</v>
      </c>
      <c r="AH146" s="13"/>
      <c r="AP146" s="89"/>
      <c r="AQ146" s="90"/>
      <c r="AR146" s="90"/>
      <c r="AS146" s="90"/>
      <c r="AT146" s="90"/>
      <c r="AU146" s="90"/>
      <c r="AV146" s="90"/>
      <c r="AW146" s="92"/>
      <c r="AX146" s="93"/>
      <c r="AY146" s="91"/>
      <c r="BD146" s="59"/>
      <c r="BF146" s="77" t="s">
        <v>186</v>
      </c>
      <c r="BG146" s="74"/>
      <c r="BH146" s="74"/>
      <c r="BI146" s="74"/>
      <c r="BJ146" s="74"/>
      <c r="BK146" s="74"/>
      <c r="BL146" s="74"/>
      <c r="BM146" s="78"/>
      <c r="BN146" s="79">
        <v>1000.0</v>
      </c>
      <c r="BO146" s="76"/>
      <c r="BP146" s="65"/>
      <c r="BR146" s="77" t="s">
        <v>187</v>
      </c>
      <c r="BS146" s="74"/>
      <c r="BT146" s="74"/>
      <c r="BU146" s="74"/>
      <c r="BV146" s="74"/>
      <c r="BW146" s="74"/>
      <c r="BX146" s="74"/>
      <c r="BY146" s="78"/>
      <c r="BZ146" s="79">
        <v>100.0</v>
      </c>
      <c r="CA146" s="76"/>
      <c r="CB146" s="65"/>
      <c r="CD146" s="77" t="s">
        <v>190</v>
      </c>
      <c r="CE146" s="74"/>
      <c r="CF146" s="74"/>
      <c r="CG146" s="74"/>
      <c r="CH146" s="74"/>
      <c r="CI146" s="74"/>
      <c r="CJ146" s="74"/>
      <c r="CK146" s="78"/>
      <c r="CL146" s="79">
        <v>1.0</v>
      </c>
      <c r="CM146" s="76"/>
      <c r="CO146" s="88" t="s">
        <v>190</v>
      </c>
      <c r="CP146" s="74"/>
      <c r="CQ146" s="74"/>
      <c r="CR146" s="74"/>
      <c r="CS146" s="75">
        <v>333.333</v>
      </c>
      <c r="CT146" s="76"/>
      <c r="CV146" s="2"/>
    </row>
    <row r="147" ht="15.75" customHeight="1">
      <c r="A147" s="2"/>
      <c r="V147" s="59"/>
      <c r="Y147" s="32" t="s">
        <v>14</v>
      </c>
      <c r="Z147" s="9"/>
      <c r="AA147" s="9"/>
      <c r="AB147" s="9"/>
      <c r="AC147" s="9"/>
      <c r="AD147" s="10"/>
      <c r="AE147" s="33" t="str">
        <f>AD150*AE146 &amp; " EU"</f>
        <v>0 EU</v>
      </c>
      <c r="AF147" s="9"/>
      <c r="AG147" s="9"/>
      <c r="AH147" s="13"/>
      <c r="AP147" s="32" t="s">
        <v>20</v>
      </c>
      <c r="AQ147" s="9"/>
      <c r="AR147" s="9"/>
      <c r="AS147" s="10"/>
      <c r="AT147" s="71"/>
      <c r="AU147" s="62">
        <v>600.0</v>
      </c>
      <c r="AV147" s="9"/>
      <c r="AW147" s="10"/>
      <c r="AX147" s="63" t="s">
        <v>21</v>
      </c>
      <c r="AY147" s="13"/>
      <c r="BD147" s="59"/>
      <c r="BF147" s="89"/>
      <c r="BG147" s="90"/>
      <c r="BH147" s="90"/>
      <c r="BI147" s="90"/>
      <c r="BJ147" s="90"/>
      <c r="BK147" s="90"/>
      <c r="BL147" s="90"/>
      <c r="BM147" s="92"/>
      <c r="BN147" s="93"/>
      <c r="BO147" s="91"/>
      <c r="BR147" s="89"/>
      <c r="BS147" s="90"/>
      <c r="BT147" s="90"/>
      <c r="BU147" s="90"/>
      <c r="BV147" s="90"/>
      <c r="BW147" s="90"/>
      <c r="BX147" s="90"/>
      <c r="BY147" s="92"/>
      <c r="BZ147" s="93"/>
      <c r="CA147" s="91"/>
      <c r="CB147" s="97"/>
      <c r="CD147" s="80"/>
      <c r="CE147" s="81"/>
      <c r="CF147" s="81"/>
      <c r="CG147" s="81"/>
      <c r="CH147" s="81"/>
      <c r="CI147" s="81"/>
      <c r="CJ147" s="81"/>
      <c r="CK147" s="82"/>
      <c r="CL147" s="83"/>
      <c r="CM147" s="84"/>
      <c r="CN147" s="96"/>
      <c r="CO147" s="89"/>
      <c r="CP147" s="90"/>
      <c r="CQ147" s="90"/>
      <c r="CR147" s="90"/>
      <c r="CS147" s="90"/>
      <c r="CT147" s="91"/>
      <c r="CV147" s="2"/>
    </row>
    <row r="148" ht="15.75" customHeight="1">
      <c r="A148" s="2"/>
      <c r="V148" s="59"/>
      <c r="Y148" s="321" t="s">
        <v>191</v>
      </c>
      <c r="Z148" s="74"/>
      <c r="AA148" s="74"/>
      <c r="AB148" s="74"/>
      <c r="AC148" s="74"/>
      <c r="AD148" s="74"/>
      <c r="AE148" s="74"/>
      <c r="AF148" s="78"/>
      <c r="AG148" s="117">
        <v>9.0</v>
      </c>
      <c r="AH148" s="76"/>
      <c r="AP148" s="66" t="s">
        <v>192</v>
      </c>
      <c r="AQ148" s="67"/>
      <c r="AR148" s="67"/>
      <c r="AS148" s="67"/>
      <c r="AT148" s="67"/>
      <c r="AU148" s="67"/>
      <c r="AV148" s="67"/>
      <c r="AW148" s="68"/>
      <c r="AX148" s="69">
        <v>1.0</v>
      </c>
      <c r="AY148" s="70"/>
      <c r="AZ148" s="52"/>
      <c r="BA148" s="53"/>
      <c r="BB148" s="53"/>
      <c r="BC148" s="53"/>
      <c r="BD148" s="85"/>
      <c r="CD148" s="66" t="s">
        <v>56</v>
      </c>
      <c r="CE148" s="67"/>
      <c r="CF148" s="67"/>
      <c r="CG148" s="67"/>
      <c r="CH148" s="67"/>
      <c r="CI148" s="67"/>
      <c r="CJ148" s="67"/>
      <c r="CK148" s="68"/>
      <c r="CL148" s="69">
        <v>20.0</v>
      </c>
      <c r="CM148" s="70"/>
      <c r="CN148" s="65"/>
      <c r="CO148" s="88" t="s">
        <v>56</v>
      </c>
      <c r="CP148" s="74"/>
      <c r="CQ148" s="74"/>
      <c r="CR148" s="74"/>
      <c r="CS148" s="75">
        <v>67000.0</v>
      </c>
      <c r="CT148" s="76"/>
      <c r="CV148" s="2"/>
    </row>
    <row r="149" ht="15.75" customHeight="1">
      <c r="A149" s="2"/>
      <c r="P149" s="88" t="s">
        <v>182</v>
      </c>
      <c r="Q149" s="74"/>
      <c r="R149" s="74"/>
      <c r="S149" s="74"/>
      <c r="T149" s="75">
        <f>1+1/9</f>
        <v>1.111111111</v>
      </c>
      <c r="U149" s="76"/>
      <c r="V149" s="65"/>
      <c r="Y149" s="89"/>
      <c r="Z149" s="90"/>
      <c r="AA149" s="90"/>
      <c r="AB149" s="90"/>
      <c r="AC149" s="90"/>
      <c r="AD149" s="90"/>
      <c r="AE149" s="90"/>
      <c r="AF149" s="92"/>
      <c r="AG149" s="93"/>
      <c r="AH149" s="91"/>
      <c r="AI149" s="96"/>
      <c r="AP149" s="80"/>
      <c r="AQ149" s="81"/>
      <c r="AR149" s="81"/>
      <c r="AS149" s="81"/>
      <c r="AT149" s="81"/>
      <c r="AU149" s="81"/>
      <c r="AV149" s="81"/>
      <c r="AW149" s="82"/>
      <c r="AX149" s="83"/>
      <c r="AY149" s="84"/>
      <c r="BF149" s="239" t="s">
        <v>107</v>
      </c>
      <c r="BG149" s="9"/>
      <c r="BH149" s="9"/>
      <c r="BI149" s="9"/>
      <c r="BJ149" s="9"/>
      <c r="BK149" s="10"/>
      <c r="BL149" s="240">
        <v>2.0</v>
      </c>
      <c r="BM149" s="10"/>
      <c r="BN149" s="241" t="s">
        <v>2</v>
      </c>
      <c r="BO149" s="13"/>
      <c r="CD149" s="89"/>
      <c r="CE149" s="90"/>
      <c r="CF149" s="90"/>
      <c r="CG149" s="90"/>
      <c r="CH149" s="90"/>
      <c r="CI149" s="90"/>
      <c r="CJ149" s="90"/>
      <c r="CK149" s="92"/>
      <c r="CL149" s="93"/>
      <c r="CM149" s="91"/>
      <c r="CO149" s="89"/>
      <c r="CP149" s="90"/>
      <c r="CQ149" s="90"/>
      <c r="CR149" s="90"/>
      <c r="CS149" s="90"/>
      <c r="CT149" s="91"/>
      <c r="CV149" s="2"/>
    </row>
    <row r="150" ht="15.75" customHeight="1">
      <c r="A150" s="2"/>
      <c r="P150" s="89"/>
      <c r="Q150" s="90"/>
      <c r="R150" s="90"/>
      <c r="S150" s="90"/>
      <c r="T150" s="90"/>
      <c r="U150" s="91"/>
      <c r="V150" s="107"/>
      <c r="Y150" s="32" t="s">
        <v>20</v>
      </c>
      <c r="Z150" s="9"/>
      <c r="AA150" s="9"/>
      <c r="AB150" s="10"/>
      <c r="AC150" s="61"/>
      <c r="AD150" s="62">
        <v>200.0</v>
      </c>
      <c r="AE150" s="9"/>
      <c r="AF150" s="10"/>
      <c r="AG150" s="63" t="s">
        <v>21</v>
      </c>
      <c r="AH150" s="13"/>
      <c r="AI150" s="60"/>
      <c r="AP150" s="66" t="s">
        <v>193</v>
      </c>
      <c r="AQ150" s="67"/>
      <c r="AR150" s="67"/>
      <c r="AS150" s="67"/>
      <c r="AT150" s="67"/>
      <c r="AU150" s="67"/>
      <c r="AV150" s="67"/>
      <c r="AW150" s="68"/>
      <c r="AX150" s="69">
        <v>6000.0</v>
      </c>
      <c r="AY150" s="70"/>
      <c r="AZ150" s="52"/>
      <c r="BA150" s="53"/>
      <c r="BB150" s="53"/>
      <c r="BC150" s="53"/>
      <c r="BF150" s="32" t="s">
        <v>14</v>
      </c>
      <c r="BG150" s="9"/>
      <c r="BH150" s="9"/>
      <c r="BI150" s="9"/>
      <c r="BJ150" s="9"/>
      <c r="BK150" s="10"/>
      <c r="BL150" s="33" t="str">
        <f>BK153*BL149 &amp; " EU"</f>
        <v>64 EU</v>
      </c>
      <c r="BM150" s="9"/>
      <c r="BN150" s="9"/>
      <c r="BO150" s="13"/>
      <c r="CV150" s="2"/>
    </row>
    <row r="151" ht="15.75" customHeight="1">
      <c r="A151" s="2"/>
      <c r="V151" s="59"/>
      <c r="W151" s="52"/>
      <c r="X151" s="85"/>
      <c r="Y151" s="77" t="s">
        <v>182</v>
      </c>
      <c r="Z151" s="74"/>
      <c r="AA151" s="74"/>
      <c r="AB151" s="74"/>
      <c r="AC151" s="74"/>
      <c r="AD151" s="74"/>
      <c r="AE151" s="74"/>
      <c r="AF151" s="78"/>
      <c r="AG151" s="79">
        <v>1.0</v>
      </c>
      <c r="AH151" s="76"/>
      <c r="AI151" s="60"/>
      <c r="AP151" s="80"/>
      <c r="AQ151" s="81"/>
      <c r="AR151" s="81"/>
      <c r="AS151" s="81"/>
      <c r="AT151" s="81"/>
      <c r="AU151" s="81"/>
      <c r="AV151" s="81"/>
      <c r="AW151" s="82"/>
      <c r="AX151" s="83"/>
      <c r="AY151" s="84"/>
      <c r="BC151" s="107"/>
      <c r="BD151" s="52"/>
      <c r="BE151" s="85"/>
      <c r="BF151" s="116" t="s">
        <v>193</v>
      </c>
      <c r="BG151" s="74"/>
      <c r="BH151" s="74"/>
      <c r="BI151" s="74"/>
      <c r="BJ151" s="74"/>
      <c r="BK151" s="74"/>
      <c r="BL151" s="74"/>
      <c r="BM151" s="78"/>
      <c r="BN151" s="117"/>
      <c r="BO151" s="76"/>
      <c r="CV151" s="2"/>
    </row>
    <row r="152" ht="15.75" customHeight="1">
      <c r="A152" s="2"/>
      <c r="Y152" s="89"/>
      <c r="Z152" s="90"/>
      <c r="AA152" s="90"/>
      <c r="AB152" s="90"/>
      <c r="AC152" s="90"/>
      <c r="AD152" s="90"/>
      <c r="AE152" s="90"/>
      <c r="AF152" s="92"/>
      <c r="AG152" s="93"/>
      <c r="AH152" s="91"/>
      <c r="AI152" s="60"/>
      <c r="AJ152" s="53"/>
      <c r="AK152" s="53"/>
      <c r="AL152" s="53"/>
      <c r="AM152" s="53"/>
      <c r="AN152" s="53"/>
      <c r="AO152" s="85"/>
      <c r="AP152" s="322" t="s">
        <v>191</v>
      </c>
      <c r="AQ152" s="103"/>
      <c r="AR152" s="103"/>
      <c r="AS152" s="103"/>
      <c r="AT152" s="103"/>
      <c r="AU152" s="103"/>
      <c r="AV152" s="103"/>
      <c r="AW152" s="104"/>
      <c r="AX152" s="105">
        <v>1.0</v>
      </c>
      <c r="AY152" s="106"/>
      <c r="BF152" s="89"/>
      <c r="BG152" s="90"/>
      <c r="BH152" s="90"/>
      <c r="BI152" s="90"/>
      <c r="BJ152" s="90"/>
      <c r="BK152" s="90"/>
      <c r="BL152" s="90"/>
      <c r="BM152" s="92"/>
      <c r="BN152" s="93"/>
      <c r="BO152" s="91"/>
      <c r="CV152" s="2"/>
    </row>
    <row r="153" ht="15.75" customHeight="1">
      <c r="A153" s="2"/>
      <c r="AP153" s="89"/>
      <c r="AQ153" s="90"/>
      <c r="AR153" s="90"/>
      <c r="AS153" s="90"/>
      <c r="AT153" s="90"/>
      <c r="AU153" s="90"/>
      <c r="AV153" s="90"/>
      <c r="AW153" s="92"/>
      <c r="AX153" s="93"/>
      <c r="AY153" s="91"/>
      <c r="BF153" s="32" t="s">
        <v>20</v>
      </c>
      <c r="BG153" s="9"/>
      <c r="BH153" s="9"/>
      <c r="BI153" s="10"/>
      <c r="BJ153" s="61"/>
      <c r="BK153" s="62">
        <v>32.0</v>
      </c>
      <c r="BL153" s="9"/>
      <c r="BM153" s="10"/>
      <c r="BN153" s="63" t="s">
        <v>21</v>
      </c>
      <c r="BO153" s="13"/>
      <c r="CV153" s="2"/>
    </row>
    <row r="154" ht="15.75" customHeight="1">
      <c r="A154" s="2"/>
      <c r="BF154" s="77" t="s">
        <v>194</v>
      </c>
      <c r="BG154" s="74"/>
      <c r="BH154" s="74"/>
      <c r="BI154" s="74"/>
      <c r="BJ154" s="74"/>
      <c r="BK154" s="74"/>
      <c r="BL154" s="74"/>
      <c r="BM154" s="78"/>
      <c r="BN154" s="79">
        <v>1.0</v>
      </c>
      <c r="BO154" s="76"/>
      <c r="BQ154" s="88" t="s">
        <v>195</v>
      </c>
      <c r="BR154" s="74"/>
      <c r="BS154" s="74"/>
      <c r="BT154" s="74"/>
      <c r="BU154" s="75">
        <v>1.0</v>
      </c>
      <c r="BV154" s="76"/>
      <c r="CV154" s="2"/>
    </row>
    <row r="155" ht="15.75" customHeight="1">
      <c r="A155" s="2"/>
      <c r="BF155" s="89"/>
      <c r="BG155" s="90"/>
      <c r="BH155" s="90"/>
      <c r="BI155" s="90"/>
      <c r="BJ155" s="90"/>
      <c r="BK155" s="90"/>
      <c r="BL155" s="90"/>
      <c r="BM155" s="92"/>
      <c r="BN155" s="93"/>
      <c r="BO155" s="91"/>
      <c r="BP155" s="96"/>
      <c r="BQ155" s="89"/>
      <c r="BR155" s="90"/>
      <c r="BS155" s="90"/>
      <c r="BT155" s="90"/>
      <c r="BU155" s="90"/>
      <c r="BV155" s="91"/>
      <c r="CV155" s="2"/>
    </row>
    <row r="156" ht="15.75" customHeight="1">
      <c r="A156" s="2"/>
      <c r="CV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</sheetData>
  <mergeCells count="1463">
    <mergeCell ref="EQ64:ER64"/>
    <mergeCell ref="EN64:EP64"/>
    <mergeCell ref="EQ62:ER63"/>
    <mergeCell ref="EI62:EP63"/>
    <mergeCell ref="EI61:EN61"/>
    <mergeCell ref="EO61:ER61"/>
    <mergeCell ref="EI60:EN60"/>
    <mergeCell ref="EO60:EP60"/>
    <mergeCell ref="EQ60:ER60"/>
    <mergeCell ref="EE63:EF64"/>
    <mergeCell ref="EE61:EF61"/>
    <mergeCell ref="EI64:EL64"/>
    <mergeCell ref="FO67:FT67"/>
    <mergeCell ref="FO66:FT66"/>
    <mergeCell ref="FO64:FT64"/>
    <mergeCell ref="FS60:FT60"/>
    <mergeCell ref="FO63:FT63"/>
    <mergeCell ref="FO62:FT62"/>
    <mergeCell ref="EE66:EF67"/>
    <mergeCell ref="EE65:EF65"/>
    <mergeCell ref="EJ71:EK71"/>
    <mergeCell ref="EL71:EM71"/>
    <mergeCell ref="ED71:EI71"/>
    <mergeCell ref="EB65:ED65"/>
    <mergeCell ref="DW65:DZ65"/>
    <mergeCell ref="DW66:ED67"/>
    <mergeCell ref="EQ67:ER68"/>
    <mergeCell ref="EI67:EP68"/>
    <mergeCell ref="EX67:EY68"/>
    <mergeCell ref="ET67:EW68"/>
    <mergeCell ref="DX88:EC88"/>
    <mergeCell ref="DX87:EC87"/>
    <mergeCell ref="EI90:EL91"/>
    <mergeCell ref="EM90:EN91"/>
    <mergeCell ref="DW83:DZ84"/>
    <mergeCell ref="EA83:EB84"/>
    <mergeCell ref="ED83:EG83"/>
    <mergeCell ref="EI83:EK83"/>
    <mergeCell ref="EL83:EM83"/>
    <mergeCell ref="EH33:EK34"/>
    <mergeCell ref="EL33:EM34"/>
    <mergeCell ref="DW61:EB61"/>
    <mergeCell ref="EC61:ED61"/>
    <mergeCell ref="FU63:FV63"/>
    <mergeCell ref="FU64:FV64"/>
    <mergeCell ref="FU62:FV62"/>
    <mergeCell ref="FU60:FV60"/>
    <mergeCell ref="DY56:EB57"/>
    <mergeCell ref="EC56:ED57"/>
    <mergeCell ref="DY48:EB49"/>
    <mergeCell ref="EC48:ED49"/>
    <mergeCell ref="DW62:EB62"/>
    <mergeCell ref="EC62:EF62"/>
    <mergeCell ref="DW63:ED64"/>
    <mergeCell ref="EP72:EW73"/>
    <mergeCell ref="EX72:EY73"/>
    <mergeCell ref="FN79:FU80"/>
    <mergeCell ref="EJ111:EM112"/>
    <mergeCell ref="EN111:EO112"/>
    <mergeCell ref="EG111:EH112"/>
    <mergeCell ref="EG110:EH110"/>
    <mergeCell ref="EG108:EH109"/>
    <mergeCell ref="EG106:EH106"/>
    <mergeCell ref="EE99:EH99"/>
    <mergeCell ref="EG103:EH104"/>
    <mergeCell ref="EE107:EH107"/>
    <mergeCell ref="EF87:EG87"/>
    <mergeCell ref="ED87:EE87"/>
    <mergeCell ref="EG100:EH101"/>
    <mergeCell ref="EG102:EH102"/>
    <mergeCell ref="EA95:EB96"/>
    <mergeCell ref="DW95:DZ96"/>
    <mergeCell ref="EF92:EG93"/>
    <mergeCell ref="EF91:EG91"/>
    <mergeCell ref="DX92:EE93"/>
    <mergeCell ref="DX89:EE90"/>
    <mergeCell ref="EF89:EG90"/>
    <mergeCell ref="DX91:EA91"/>
    <mergeCell ref="EC91:EE91"/>
    <mergeCell ref="ED84:EK85"/>
    <mergeCell ref="EL84:EM85"/>
    <mergeCell ref="EL73:EM74"/>
    <mergeCell ref="EL76:EM77"/>
    <mergeCell ref="EL75:EM75"/>
    <mergeCell ref="ED80:EI80"/>
    <mergeCell ref="EJ80:EM80"/>
    <mergeCell ref="ED81:EK82"/>
    <mergeCell ref="EL81:EM82"/>
    <mergeCell ref="ED79:EI79"/>
    <mergeCell ref="ED72:EI72"/>
    <mergeCell ref="EJ72:EM72"/>
    <mergeCell ref="ED73:EK74"/>
    <mergeCell ref="EL79:EM79"/>
    <mergeCell ref="EJ79:EK79"/>
    <mergeCell ref="FJ75:FK75"/>
    <mergeCell ref="FJ71:FK71"/>
    <mergeCell ref="FJ73:FK74"/>
    <mergeCell ref="FO69:FT69"/>
    <mergeCell ref="FO70:FT70"/>
    <mergeCell ref="FU70:FV70"/>
    <mergeCell ref="FU71:FV71"/>
    <mergeCell ref="FO71:FT71"/>
    <mergeCell ref="FO72:FT72"/>
    <mergeCell ref="FU69:FV69"/>
    <mergeCell ref="FO68:FT68"/>
    <mergeCell ref="FU68:FV68"/>
    <mergeCell ref="FJ76:FK77"/>
    <mergeCell ref="FU72:FV72"/>
    <mergeCell ref="FJ78:FK79"/>
    <mergeCell ref="FM76:FP77"/>
    <mergeCell ref="FB72:FG72"/>
    <mergeCell ref="FH72:FK72"/>
    <mergeCell ref="EV70:EW70"/>
    <mergeCell ref="EX70:EY70"/>
    <mergeCell ref="EP70:EU70"/>
    <mergeCell ref="EP71:EU71"/>
    <mergeCell ref="EV71:EY71"/>
    <mergeCell ref="FB71:FG71"/>
    <mergeCell ref="FH71:FI71"/>
    <mergeCell ref="EP83:ES83"/>
    <mergeCell ref="EP81:EW82"/>
    <mergeCell ref="EU83:EW83"/>
    <mergeCell ref="EV79:EW79"/>
    <mergeCell ref="EX79:EY79"/>
    <mergeCell ref="EP76:EW77"/>
    <mergeCell ref="EP79:EU79"/>
    <mergeCell ref="EX83:EY83"/>
    <mergeCell ref="EX81:EY82"/>
    <mergeCell ref="ED76:EK77"/>
    <mergeCell ref="ED75:EG75"/>
    <mergeCell ref="EI75:EK75"/>
    <mergeCell ref="EX76:EY77"/>
    <mergeCell ref="EX84:EY85"/>
    <mergeCell ref="EP84:EW85"/>
    <mergeCell ref="EP75:EY75"/>
    <mergeCell ref="FB76:FI77"/>
    <mergeCell ref="FB78:FI79"/>
    <mergeCell ref="EU74:EW74"/>
    <mergeCell ref="EX74:EY74"/>
    <mergeCell ref="EP80:EU80"/>
    <mergeCell ref="EV80:EY80"/>
    <mergeCell ref="FA84:FD85"/>
    <mergeCell ref="FE84:FF85"/>
    <mergeCell ref="FB75:FE75"/>
    <mergeCell ref="FG75:FI75"/>
    <mergeCell ref="FB73:FI74"/>
    <mergeCell ref="EP74:ES74"/>
    <mergeCell ref="FO59:FT59"/>
    <mergeCell ref="FU59:FV59"/>
    <mergeCell ref="FU56:FV56"/>
    <mergeCell ref="FU66:FV66"/>
    <mergeCell ref="FU67:FV67"/>
    <mergeCell ref="FU65:FV65"/>
    <mergeCell ref="FQ76:FR77"/>
    <mergeCell ref="FS73:FT73"/>
    <mergeCell ref="FU73:FV73"/>
    <mergeCell ref="GI46:GJ46"/>
    <mergeCell ref="GI47:GJ47"/>
    <mergeCell ref="GI34:GJ34"/>
    <mergeCell ref="GI33:GJ33"/>
    <mergeCell ref="GI44:GJ44"/>
    <mergeCell ref="GI43:GJ43"/>
    <mergeCell ref="GI39:GJ39"/>
    <mergeCell ref="GI42:GJ42"/>
    <mergeCell ref="GI45:GJ45"/>
    <mergeCell ref="GI37:GJ37"/>
    <mergeCell ref="FW45:FX45"/>
    <mergeCell ref="GA45:GB45"/>
    <mergeCell ref="GE43:GF43"/>
    <mergeCell ref="GC43:GD43"/>
    <mergeCell ref="GA46:GB46"/>
    <mergeCell ref="GA43:GB43"/>
    <mergeCell ref="FW46:FX46"/>
    <mergeCell ref="FY46:FZ46"/>
    <mergeCell ref="GG45:GH45"/>
    <mergeCell ref="GG44:GH44"/>
    <mergeCell ref="GG43:GH43"/>
    <mergeCell ref="GG42:GH42"/>
    <mergeCell ref="GC46:GD46"/>
    <mergeCell ref="FY34:FZ34"/>
    <mergeCell ref="FY33:FZ33"/>
    <mergeCell ref="GA33:GB33"/>
    <mergeCell ref="FW33:FX33"/>
    <mergeCell ref="FU34:FV34"/>
    <mergeCell ref="FO33:FT33"/>
    <mergeCell ref="GE33:GF33"/>
    <mergeCell ref="GG33:GH33"/>
    <mergeCell ref="GA34:GB34"/>
    <mergeCell ref="GG34:GH34"/>
    <mergeCell ref="GE34:GF34"/>
    <mergeCell ref="FY37:FZ37"/>
    <mergeCell ref="GA37:GB37"/>
    <mergeCell ref="FU42:FV42"/>
    <mergeCell ref="FU41:FV41"/>
    <mergeCell ref="GG41:GH41"/>
    <mergeCell ref="GG40:GH40"/>
    <mergeCell ref="FY40:FZ40"/>
    <mergeCell ref="FY39:FZ39"/>
    <mergeCell ref="FY38:FZ38"/>
    <mergeCell ref="FW40:FX40"/>
    <mergeCell ref="GA53:GB53"/>
    <mergeCell ref="GA52:GB52"/>
    <mergeCell ref="FY57:FZ57"/>
    <mergeCell ref="FW57:FX57"/>
    <mergeCell ref="FW56:FX56"/>
    <mergeCell ref="FW55:FX55"/>
    <mergeCell ref="FW54:FX54"/>
    <mergeCell ref="FW53:FX53"/>
    <mergeCell ref="FW49:FX49"/>
    <mergeCell ref="FY49:FZ49"/>
    <mergeCell ref="FW50:FX50"/>
    <mergeCell ref="FY50:FZ50"/>
    <mergeCell ref="FY52:FZ52"/>
    <mergeCell ref="FY51:FZ51"/>
    <mergeCell ref="FW52:FX52"/>
    <mergeCell ref="FY53:FZ53"/>
    <mergeCell ref="FY54:FZ54"/>
    <mergeCell ref="FY56:FZ56"/>
    <mergeCell ref="GA57:GB57"/>
    <mergeCell ref="GA56:GB56"/>
    <mergeCell ref="GA54:GB54"/>
    <mergeCell ref="FY58:FZ58"/>
    <mergeCell ref="GA58:GB58"/>
    <mergeCell ref="FY55:FZ55"/>
    <mergeCell ref="GA55:GB55"/>
    <mergeCell ref="GC55:GD55"/>
    <mergeCell ref="GC54:GD54"/>
    <mergeCell ref="GC58:GD58"/>
    <mergeCell ref="GC57:GD57"/>
    <mergeCell ref="GC56:GD56"/>
    <mergeCell ref="GI50:GJ50"/>
    <mergeCell ref="GG50:GH50"/>
    <mergeCell ref="GC49:GD49"/>
    <mergeCell ref="GC50:GD50"/>
    <mergeCell ref="GC52:GD52"/>
    <mergeCell ref="GC51:GD51"/>
    <mergeCell ref="GA50:GB50"/>
    <mergeCell ref="GA51:GB51"/>
    <mergeCell ref="GE50:GF50"/>
    <mergeCell ref="GE52:GF52"/>
    <mergeCell ref="GE51:GF51"/>
    <mergeCell ref="GE53:GF53"/>
    <mergeCell ref="GG53:GH53"/>
    <mergeCell ref="GG56:GH56"/>
    <mergeCell ref="GI56:GJ56"/>
    <mergeCell ref="GI57:GJ57"/>
    <mergeCell ref="GI58:GJ58"/>
    <mergeCell ref="GI55:GJ55"/>
    <mergeCell ref="GE58:GF58"/>
    <mergeCell ref="GG58:GH58"/>
    <mergeCell ref="GE55:GF55"/>
    <mergeCell ref="GE56:GF56"/>
    <mergeCell ref="GG57:GH57"/>
    <mergeCell ref="GE57:GF57"/>
    <mergeCell ref="GC53:GD53"/>
    <mergeCell ref="GI54:GJ54"/>
    <mergeCell ref="GI53:GJ53"/>
    <mergeCell ref="GI51:GJ51"/>
    <mergeCell ref="GI52:GJ52"/>
    <mergeCell ref="GG52:GH52"/>
    <mergeCell ref="GG51:GH51"/>
    <mergeCell ref="GG49:GH49"/>
    <mergeCell ref="GG48:GH48"/>
    <mergeCell ref="GI48:GJ48"/>
    <mergeCell ref="GI49:GJ49"/>
    <mergeCell ref="FW47:FX47"/>
    <mergeCell ref="FY47:FZ47"/>
    <mergeCell ref="GG46:GH46"/>
    <mergeCell ref="GG47:GH47"/>
    <mergeCell ref="GG66:GH66"/>
    <mergeCell ref="GG67:GH67"/>
    <mergeCell ref="GA65:GB65"/>
    <mergeCell ref="GC68:GD68"/>
    <mergeCell ref="GA69:GB69"/>
    <mergeCell ref="GA68:GB68"/>
    <mergeCell ref="GA67:GB67"/>
    <mergeCell ref="GC67:GD67"/>
    <mergeCell ref="GE68:GF68"/>
    <mergeCell ref="GI69:GJ69"/>
    <mergeCell ref="GI68:GJ68"/>
    <mergeCell ref="GI67:GJ67"/>
    <mergeCell ref="GI66:GJ66"/>
    <mergeCell ref="GI65:GJ65"/>
    <mergeCell ref="GG65:GH65"/>
    <mergeCell ref="GA70:GB70"/>
    <mergeCell ref="FY70:FZ70"/>
    <mergeCell ref="FY72:FZ72"/>
    <mergeCell ref="GA72:GB72"/>
    <mergeCell ref="FW73:FX73"/>
    <mergeCell ref="FY73:FZ73"/>
    <mergeCell ref="GA73:GB73"/>
    <mergeCell ref="FY71:FZ71"/>
    <mergeCell ref="GA71:GB71"/>
    <mergeCell ref="FV79:FW80"/>
    <mergeCell ref="FW72:FX72"/>
    <mergeCell ref="GI64:GJ64"/>
    <mergeCell ref="GI63:GJ63"/>
    <mergeCell ref="GG64:GH64"/>
    <mergeCell ref="GG63:GH63"/>
    <mergeCell ref="GG62:GH62"/>
    <mergeCell ref="GG59:GH59"/>
    <mergeCell ref="GG60:GH60"/>
    <mergeCell ref="GI59:GJ59"/>
    <mergeCell ref="GE60:GF60"/>
    <mergeCell ref="GE59:GF59"/>
    <mergeCell ref="GE70:GF70"/>
    <mergeCell ref="GE66:GF66"/>
    <mergeCell ref="GE63:GF63"/>
    <mergeCell ref="GE62:GF62"/>
    <mergeCell ref="GE65:GF65"/>
    <mergeCell ref="GE64:GF64"/>
    <mergeCell ref="GE67:GF67"/>
    <mergeCell ref="GC72:GD72"/>
    <mergeCell ref="GE72:GF72"/>
    <mergeCell ref="GC71:GD71"/>
    <mergeCell ref="GE71:GF71"/>
    <mergeCell ref="GE69:GF69"/>
    <mergeCell ref="GC69:GD69"/>
    <mergeCell ref="FW71:FX71"/>
    <mergeCell ref="FW70:FX70"/>
    <mergeCell ref="GI71:GJ71"/>
    <mergeCell ref="GI70:GJ70"/>
    <mergeCell ref="GI72:GJ72"/>
    <mergeCell ref="GE73:GF73"/>
    <mergeCell ref="GG73:GH73"/>
    <mergeCell ref="GG72:GH72"/>
    <mergeCell ref="GG70:GH70"/>
    <mergeCell ref="GG71:GH71"/>
    <mergeCell ref="GG69:GH69"/>
    <mergeCell ref="GG68:GH68"/>
    <mergeCell ref="CY37:DD37"/>
    <mergeCell ref="DE37:DF37"/>
    <mergeCell ref="DG37:DH37"/>
    <mergeCell ref="DN48:DU49"/>
    <mergeCell ref="DN46:DU47"/>
    <mergeCell ref="DT39:DU39"/>
    <mergeCell ref="DE38:DH38"/>
    <mergeCell ref="DN39:DS39"/>
    <mergeCell ref="DV41:DW42"/>
    <mergeCell ref="DN40:DS40"/>
    <mergeCell ref="DN41:DU42"/>
    <mergeCell ref="DG39:DH40"/>
    <mergeCell ref="FO65:FT65"/>
    <mergeCell ref="EI65:EP66"/>
    <mergeCell ref="EQ65:ER66"/>
    <mergeCell ref="EX65:EY66"/>
    <mergeCell ref="ET65:EW66"/>
    <mergeCell ref="ED88:EG88"/>
    <mergeCell ref="FO52:FT52"/>
    <mergeCell ref="FO51:FT51"/>
    <mergeCell ref="FO53:FT53"/>
    <mergeCell ref="FO56:FT56"/>
    <mergeCell ref="FO58:FT58"/>
    <mergeCell ref="FO57:FT57"/>
    <mergeCell ref="DT86:DU86"/>
    <mergeCell ref="DR75:DU75"/>
    <mergeCell ref="DT76:DU77"/>
    <mergeCell ref="DT83:DU84"/>
    <mergeCell ref="DT78:DU78"/>
    <mergeCell ref="DT79:DU80"/>
    <mergeCell ref="DL83:DS84"/>
    <mergeCell ref="DR87:DU87"/>
    <mergeCell ref="DS71:DT72"/>
    <mergeCell ref="DK71:DR72"/>
    <mergeCell ref="DE68:DF69"/>
    <mergeCell ref="DK68:DR69"/>
    <mergeCell ref="DK70:DN70"/>
    <mergeCell ref="DP70:DR70"/>
    <mergeCell ref="DS70:DT70"/>
    <mergeCell ref="DE66:DF66"/>
    <mergeCell ref="DK63:DN64"/>
    <mergeCell ref="DO63:DP64"/>
    <mergeCell ref="DC62:DD62"/>
    <mergeCell ref="DB57:DD57"/>
    <mergeCell ref="DN52:DS52"/>
    <mergeCell ref="DN51:DS51"/>
    <mergeCell ref="DT51:DU51"/>
    <mergeCell ref="DE59:DF60"/>
    <mergeCell ref="DN55:DQ55"/>
    <mergeCell ref="DS55:DU55"/>
    <mergeCell ref="DE62:DF62"/>
    <mergeCell ref="DE64:DF65"/>
    <mergeCell ref="DC63:DF63"/>
    <mergeCell ref="DE57:DF57"/>
    <mergeCell ref="GE29:GF29"/>
    <mergeCell ref="GE31:GF31"/>
    <mergeCell ref="GE30:GF30"/>
    <mergeCell ref="GA29:GB29"/>
    <mergeCell ref="GC29:GD29"/>
    <mergeCell ref="GI31:GJ31"/>
    <mergeCell ref="GG31:GH31"/>
    <mergeCell ref="GA31:GB31"/>
    <mergeCell ref="FW31:FX31"/>
    <mergeCell ref="FW30:FX30"/>
    <mergeCell ref="FW29:FX29"/>
    <mergeCell ref="FO30:FT30"/>
    <mergeCell ref="FO29:FT29"/>
    <mergeCell ref="GG29:GH29"/>
    <mergeCell ref="FU29:FV29"/>
    <mergeCell ref="GI29:GJ29"/>
    <mergeCell ref="FY29:FZ29"/>
    <mergeCell ref="GC31:GD31"/>
    <mergeCell ref="GI41:GJ41"/>
    <mergeCell ref="GI40:GJ40"/>
    <mergeCell ref="FW35:FX35"/>
    <mergeCell ref="FY35:FZ35"/>
    <mergeCell ref="FW32:FX32"/>
    <mergeCell ref="FW34:FX34"/>
    <mergeCell ref="GC34:GD34"/>
    <mergeCell ref="GC33:GD33"/>
    <mergeCell ref="GC32:GD32"/>
    <mergeCell ref="GG36:GH36"/>
    <mergeCell ref="GG37:GH37"/>
    <mergeCell ref="GG39:GH39"/>
    <mergeCell ref="GE39:GF39"/>
    <mergeCell ref="GE35:GF35"/>
    <mergeCell ref="GG35:GH35"/>
    <mergeCell ref="FY41:FZ41"/>
    <mergeCell ref="GA41:GB41"/>
    <mergeCell ref="GI36:GJ36"/>
    <mergeCell ref="GI35:GJ35"/>
    <mergeCell ref="GI38:GJ38"/>
    <mergeCell ref="GG38:GH38"/>
    <mergeCell ref="GE38:GF38"/>
    <mergeCell ref="FU40:FV40"/>
    <mergeCell ref="FO42:FT42"/>
    <mergeCell ref="FO43:FT43"/>
    <mergeCell ref="FO40:FT40"/>
    <mergeCell ref="FU55:FV55"/>
    <mergeCell ref="FO49:FT49"/>
    <mergeCell ref="FO50:FT50"/>
    <mergeCell ref="FU49:FV49"/>
    <mergeCell ref="FU48:FV48"/>
    <mergeCell ref="FU50:FV50"/>
    <mergeCell ref="FU47:FV47"/>
    <mergeCell ref="GE48:GF48"/>
    <mergeCell ref="GE47:GF47"/>
    <mergeCell ref="GE54:GF54"/>
    <mergeCell ref="GE46:GF46"/>
    <mergeCell ref="GE45:GF45"/>
    <mergeCell ref="GE42:GF42"/>
    <mergeCell ref="GE41:GF41"/>
    <mergeCell ref="GE44:GF44"/>
    <mergeCell ref="GE49:GF49"/>
    <mergeCell ref="DG30:DH30"/>
    <mergeCell ref="CY30:DD30"/>
    <mergeCell ref="DK32:DN32"/>
    <mergeCell ref="DD32:DF32"/>
    <mergeCell ref="DG32:DH32"/>
    <mergeCell ref="CY32:DB32"/>
    <mergeCell ref="DK30:DP30"/>
    <mergeCell ref="DQ30:DR30"/>
    <mergeCell ref="DS30:DT30"/>
    <mergeCell ref="DQ31:DT31"/>
    <mergeCell ref="CY31:DD31"/>
    <mergeCell ref="DK31:DP31"/>
    <mergeCell ref="FU35:FV35"/>
    <mergeCell ref="FO35:FT35"/>
    <mergeCell ref="FO36:FT36"/>
    <mergeCell ref="FO38:FT38"/>
    <mergeCell ref="FU38:FV38"/>
    <mergeCell ref="FU36:FV36"/>
    <mergeCell ref="FU37:FV37"/>
    <mergeCell ref="FU39:FV39"/>
    <mergeCell ref="FO39:FT39"/>
    <mergeCell ref="DD43:DF43"/>
    <mergeCell ref="CY43:DB43"/>
    <mergeCell ref="CY44:DF45"/>
    <mergeCell ref="CY41:DF42"/>
    <mergeCell ref="DG41:DH42"/>
    <mergeCell ref="DG43:DH43"/>
    <mergeCell ref="DN43:DU44"/>
    <mergeCell ref="DS45:DU45"/>
    <mergeCell ref="DN45:DQ45"/>
    <mergeCell ref="DG44:DH45"/>
    <mergeCell ref="DV43:DW44"/>
    <mergeCell ref="DV45:DW45"/>
    <mergeCell ref="DV39:DW39"/>
    <mergeCell ref="DT40:DW40"/>
    <mergeCell ref="DP32:DR32"/>
    <mergeCell ref="DS32:DT32"/>
    <mergeCell ref="DK33:DR34"/>
    <mergeCell ref="DS33:DT34"/>
    <mergeCell ref="DE31:DH31"/>
    <mergeCell ref="DE30:DF30"/>
    <mergeCell ref="CY33:DF34"/>
    <mergeCell ref="DG33:DH34"/>
    <mergeCell ref="CP84:CQ84"/>
    <mergeCell ref="CP82:CQ83"/>
    <mergeCell ref="CH85:CO86"/>
    <mergeCell ref="CP85:CQ86"/>
    <mergeCell ref="CH82:CO83"/>
    <mergeCell ref="CH81:CM81"/>
    <mergeCell ref="CH80:CM80"/>
    <mergeCell ref="CN81:CQ81"/>
    <mergeCell ref="CN80:CO80"/>
    <mergeCell ref="CP80:CQ80"/>
    <mergeCell ref="CM84:CO84"/>
    <mergeCell ref="DT102:DU102"/>
    <mergeCell ref="DL102:DO102"/>
    <mergeCell ref="DQ102:DS102"/>
    <mergeCell ref="DL103:DS104"/>
    <mergeCell ref="DT103:DU104"/>
    <mergeCell ref="DD99:DE100"/>
    <mergeCell ref="CT94:CV94"/>
    <mergeCell ref="CW97:CX98"/>
    <mergeCell ref="CW95:CX96"/>
    <mergeCell ref="CW94:CX94"/>
    <mergeCell ref="CU91:CX91"/>
    <mergeCell ref="CU90:CV90"/>
    <mergeCell ref="CW90:CX90"/>
    <mergeCell ref="CW87:CX88"/>
    <mergeCell ref="CW92:CX93"/>
    <mergeCell ref="CH87:CO88"/>
    <mergeCell ref="CP87:CQ88"/>
    <mergeCell ref="CO91:CT91"/>
    <mergeCell ref="CO92:CV93"/>
    <mergeCell ref="CO90:CT90"/>
    <mergeCell ref="CO94:CR94"/>
    <mergeCell ref="CO97:CV98"/>
    <mergeCell ref="CO95:CV96"/>
    <mergeCell ref="DT100:DU101"/>
    <mergeCell ref="DT93:DU94"/>
    <mergeCell ref="DT91:DU92"/>
    <mergeCell ref="DT98:DU98"/>
    <mergeCell ref="DT95:DU96"/>
    <mergeCell ref="DT90:DU90"/>
    <mergeCell ref="DT88:DU89"/>
    <mergeCell ref="DL93:DS94"/>
    <mergeCell ref="DL95:DS96"/>
    <mergeCell ref="CD80:CE80"/>
    <mergeCell ref="CD82:CE83"/>
    <mergeCell ref="DL87:DQ87"/>
    <mergeCell ref="DR86:DS86"/>
    <mergeCell ref="DL86:DQ86"/>
    <mergeCell ref="DL81:DS82"/>
    <mergeCell ref="DT81:DU82"/>
    <mergeCell ref="DL100:DS101"/>
    <mergeCell ref="DL98:DQ98"/>
    <mergeCell ref="DR98:DS98"/>
    <mergeCell ref="DL90:DO90"/>
    <mergeCell ref="DQ90:DS90"/>
    <mergeCell ref="DL88:DS89"/>
    <mergeCell ref="DL91:DS92"/>
    <mergeCell ref="CS87:CV88"/>
    <mergeCell ref="CS85:CV86"/>
    <mergeCell ref="CW85:CX86"/>
    <mergeCell ref="CK106:CL106"/>
    <mergeCell ref="CK111:CL112"/>
    <mergeCell ref="CT106:CV106"/>
    <mergeCell ref="CO106:CR106"/>
    <mergeCell ref="CI106:CJ106"/>
    <mergeCell ref="DA107:DF107"/>
    <mergeCell ref="DG106:DH106"/>
    <mergeCell ref="DA106:DF106"/>
    <mergeCell ref="CW116:DI119"/>
    <mergeCell ref="DA111:DH112"/>
    <mergeCell ref="CO109:CV110"/>
    <mergeCell ref="CK102:CL102"/>
    <mergeCell ref="CO103:CT103"/>
    <mergeCell ref="CU103:CX103"/>
    <mergeCell ref="CU102:CV102"/>
    <mergeCell ref="CO102:CT102"/>
    <mergeCell ref="CW102:CX102"/>
    <mergeCell ref="BV103:BY104"/>
    <mergeCell ref="BZ103:CA104"/>
    <mergeCell ref="CK100:CL101"/>
    <mergeCell ref="CK103:CL104"/>
    <mergeCell ref="CW99:CX100"/>
    <mergeCell ref="CZ99:DC100"/>
    <mergeCell ref="CO99:CV100"/>
    <mergeCell ref="CI99:CL99"/>
    <mergeCell ref="CC99:CH99"/>
    <mergeCell ref="DL99:DQ99"/>
    <mergeCell ref="DR99:DU99"/>
    <mergeCell ref="CO107:CV108"/>
    <mergeCell ref="CC107:CH107"/>
    <mergeCell ref="CC102:CF102"/>
    <mergeCell ref="CH102:CJ102"/>
    <mergeCell ref="CC100:CJ101"/>
    <mergeCell ref="CC108:CJ109"/>
    <mergeCell ref="CO104:CV105"/>
    <mergeCell ref="DY110:EB110"/>
    <mergeCell ref="DI110:DJ110"/>
    <mergeCell ref="DL105:DS106"/>
    <mergeCell ref="DT105:DU106"/>
    <mergeCell ref="DI106:DJ106"/>
    <mergeCell ref="BV111:BY112"/>
    <mergeCell ref="BZ111:CA112"/>
    <mergeCell ref="CA119:CD119"/>
    <mergeCell ref="BU118:BZ118"/>
    <mergeCell ref="BM123:BP124"/>
    <mergeCell ref="BQ123:BR124"/>
    <mergeCell ref="BU122:BX122"/>
    <mergeCell ref="CC110:CF110"/>
    <mergeCell ref="CC125:CD126"/>
    <mergeCell ref="CC123:CD124"/>
    <mergeCell ref="CC118:CD118"/>
    <mergeCell ref="CC122:CD122"/>
    <mergeCell ref="CC120:CD121"/>
    <mergeCell ref="BJ118:BK118"/>
    <mergeCell ref="BJ120:BK121"/>
    <mergeCell ref="CI107:CL107"/>
    <mergeCell ref="CK110:CL110"/>
    <mergeCell ref="CK108:CL109"/>
    <mergeCell ref="CC111:CJ112"/>
    <mergeCell ref="CH110:CJ110"/>
    <mergeCell ref="BJ123:BK124"/>
    <mergeCell ref="BJ125:BK126"/>
    <mergeCell ref="DT107:DU108"/>
    <mergeCell ref="DY107:ED107"/>
    <mergeCell ref="DY111:EF112"/>
    <mergeCell ref="DP111:DQ112"/>
    <mergeCell ref="DL111:DO112"/>
    <mergeCell ref="DI111:DJ112"/>
    <mergeCell ref="DA108:DH109"/>
    <mergeCell ref="DA110:DD110"/>
    <mergeCell ref="DF110:DH110"/>
    <mergeCell ref="CW109:CX110"/>
    <mergeCell ref="CW107:CX108"/>
    <mergeCell ref="CW104:CX105"/>
    <mergeCell ref="CW106:CX106"/>
    <mergeCell ref="DI108:DJ109"/>
    <mergeCell ref="DG107:DJ107"/>
    <mergeCell ref="DY106:ED106"/>
    <mergeCell ref="DL107:DS108"/>
    <mergeCell ref="DY99:ED99"/>
    <mergeCell ref="DY98:ED98"/>
    <mergeCell ref="ED110:EF110"/>
    <mergeCell ref="DY108:EF109"/>
    <mergeCell ref="DY100:EF101"/>
    <mergeCell ref="DY102:EB102"/>
    <mergeCell ref="ED102:EF102"/>
    <mergeCell ref="DY103:EF104"/>
    <mergeCell ref="EE106:EF106"/>
    <mergeCell ref="EG98:EH98"/>
    <mergeCell ref="EE98:EF98"/>
    <mergeCell ref="BO84:BQ84"/>
    <mergeCell ref="BJ82:BQ83"/>
    <mergeCell ref="BJ84:BM84"/>
    <mergeCell ref="DQ78:DS78"/>
    <mergeCell ref="DL79:DS80"/>
    <mergeCell ref="DL78:DO78"/>
    <mergeCell ref="CA84:CC84"/>
    <mergeCell ref="BV84:BY84"/>
    <mergeCell ref="BR82:BS83"/>
    <mergeCell ref="BV82:CC83"/>
    <mergeCell ref="Y82:AB82"/>
    <mergeCell ref="AO83:AV84"/>
    <mergeCell ref="AD82:AF82"/>
    <mergeCell ref="AG82:AH82"/>
    <mergeCell ref="AG83:AH84"/>
    <mergeCell ref="BV80:CA80"/>
    <mergeCell ref="BV81:CA81"/>
    <mergeCell ref="CD84:CE84"/>
    <mergeCell ref="CD85:CE86"/>
    <mergeCell ref="CB80:CC80"/>
    <mergeCell ref="BR80:BS80"/>
    <mergeCell ref="BP80:BQ80"/>
    <mergeCell ref="BR84:BS84"/>
    <mergeCell ref="CB81:CE81"/>
    <mergeCell ref="BP81:BS81"/>
    <mergeCell ref="BJ85:BQ86"/>
    <mergeCell ref="BR85:BS86"/>
    <mergeCell ref="AU89:AX89"/>
    <mergeCell ref="AW88:AX88"/>
    <mergeCell ref="Y88:AF89"/>
    <mergeCell ref="Y87:AD87"/>
    <mergeCell ref="BC94:BF94"/>
    <mergeCell ref="AE87:AH87"/>
    <mergeCell ref="BC92:BJ93"/>
    <mergeCell ref="BC91:BH91"/>
    <mergeCell ref="AO92:AR92"/>
    <mergeCell ref="BV85:CC86"/>
    <mergeCell ref="AG88:AH89"/>
    <mergeCell ref="Y83:AF84"/>
    <mergeCell ref="R83:U83"/>
    <mergeCell ref="T84:U85"/>
    <mergeCell ref="AW78:AX78"/>
    <mergeCell ref="AU78:AV78"/>
    <mergeCell ref="AE78:AF78"/>
    <mergeCell ref="AG78:AH78"/>
    <mergeCell ref="Q78:S78"/>
    <mergeCell ref="Y79:AD79"/>
    <mergeCell ref="AE79:AH79"/>
    <mergeCell ref="T79:U80"/>
    <mergeCell ref="AO89:AT89"/>
    <mergeCell ref="AU88:AV88"/>
    <mergeCell ref="AO88:AT88"/>
    <mergeCell ref="AO82:AR82"/>
    <mergeCell ref="AT82:AV82"/>
    <mergeCell ref="AO85:AV86"/>
    <mergeCell ref="AU79:AX79"/>
    <mergeCell ref="AO79:AT79"/>
    <mergeCell ref="AX124:AY124"/>
    <mergeCell ref="AX122:AY123"/>
    <mergeCell ref="BB119:BG119"/>
    <mergeCell ref="BB120:BI121"/>
    <mergeCell ref="AX125:AY126"/>
    <mergeCell ref="BB125:BI126"/>
    <mergeCell ref="AP125:AW126"/>
    <mergeCell ref="AP122:AW123"/>
    <mergeCell ref="BJ122:BK122"/>
    <mergeCell ref="AP124:AS124"/>
    <mergeCell ref="AU124:AW124"/>
    <mergeCell ref="AG122:AH123"/>
    <mergeCell ref="AG126:AH126"/>
    <mergeCell ref="E105:J105"/>
    <mergeCell ref="K105:P105"/>
    <mergeCell ref="CC106:CH106"/>
    <mergeCell ref="K99:P99"/>
    <mergeCell ref="K98:P98"/>
    <mergeCell ref="E104:J104"/>
    <mergeCell ref="E103:J103"/>
    <mergeCell ref="CC103:CJ104"/>
    <mergeCell ref="K106:P106"/>
    <mergeCell ref="K104:P104"/>
    <mergeCell ref="E98:J98"/>
    <mergeCell ref="AD97:AG98"/>
    <mergeCell ref="K97:P97"/>
    <mergeCell ref="E106:J106"/>
    <mergeCell ref="E107:J107"/>
    <mergeCell ref="K107:P107"/>
    <mergeCell ref="E102:J102"/>
    <mergeCell ref="K103:P103"/>
    <mergeCell ref="K95:P95"/>
    <mergeCell ref="K94:P94"/>
    <mergeCell ref="BN96:BQ97"/>
    <mergeCell ref="E101:J101"/>
    <mergeCell ref="E94:J94"/>
    <mergeCell ref="E100:J100"/>
    <mergeCell ref="E99:J99"/>
    <mergeCell ref="AH97:AI98"/>
    <mergeCell ref="K100:P100"/>
    <mergeCell ref="CC94:CF94"/>
    <mergeCell ref="CC92:CJ93"/>
    <mergeCell ref="CK94:CL94"/>
    <mergeCell ref="CK92:CL93"/>
    <mergeCell ref="CH84:CK84"/>
    <mergeCell ref="BH94:BJ94"/>
    <mergeCell ref="BK94:BL94"/>
    <mergeCell ref="BR96:BS97"/>
    <mergeCell ref="BK92:BL93"/>
    <mergeCell ref="BK96:BL97"/>
    <mergeCell ref="CK95:CL96"/>
    <mergeCell ref="CC95:CJ96"/>
    <mergeCell ref="AG91:AH92"/>
    <mergeCell ref="AG90:AH90"/>
    <mergeCell ref="CC90:CH90"/>
    <mergeCell ref="BI90:BJ90"/>
    <mergeCell ref="BK90:BL90"/>
    <mergeCell ref="CI91:CL91"/>
    <mergeCell ref="CC91:CH91"/>
    <mergeCell ref="CK90:CL90"/>
    <mergeCell ref="CI90:CJ90"/>
    <mergeCell ref="Y90:AB90"/>
    <mergeCell ref="AD90:AF90"/>
    <mergeCell ref="Y91:AF92"/>
    <mergeCell ref="AO90:AV91"/>
    <mergeCell ref="BC90:BH90"/>
    <mergeCell ref="BI91:BL91"/>
    <mergeCell ref="E96:J96"/>
    <mergeCell ref="E97:J97"/>
    <mergeCell ref="BC95:BL95"/>
    <mergeCell ref="BC96:BJ97"/>
    <mergeCell ref="K102:P102"/>
    <mergeCell ref="K101:P101"/>
    <mergeCell ref="CH94:CJ94"/>
    <mergeCell ref="CI98:CJ98"/>
    <mergeCell ref="CC98:CH98"/>
    <mergeCell ref="CK98:CL98"/>
    <mergeCell ref="AW92:AX92"/>
    <mergeCell ref="AT92:AV92"/>
    <mergeCell ref="AW97:AX98"/>
    <mergeCell ref="AO97:AV98"/>
    <mergeCell ref="AO93:AV94"/>
    <mergeCell ref="AW93:AX94"/>
    <mergeCell ref="AO95:AV96"/>
    <mergeCell ref="AW95:AX96"/>
    <mergeCell ref="AW90:AX91"/>
    <mergeCell ref="E95:J95"/>
    <mergeCell ref="K96:P96"/>
    <mergeCell ref="K93:P93"/>
    <mergeCell ref="K92:P92"/>
    <mergeCell ref="E93:J93"/>
    <mergeCell ref="E92:J92"/>
    <mergeCell ref="E88:H89"/>
    <mergeCell ref="AW83:AX84"/>
    <mergeCell ref="AW82:AX82"/>
    <mergeCell ref="T86:U86"/>
    <mergeCell ref="AG86:AH86"/>
    <mergeCell ref="AE86:AF86"/>
    <mergeCell ref="Y86:AD86"/>
    <mergeCell ref="T78:U78"/>
    <mergeCell ref="Y78:AD78"/>
    <mergeCell ref="L83:Q83"/>
    <mergeCell ref="L84:S85"/>
    <mergeCell ref="D79:G80"/>
    <mergeCell ref="H79:I80"/>
    <mergeCell ref="R82:S82"/>
    <mergeCell ref="AW85:AX86"/>
    <mergeCell ref="AO78:AT78"/>
    <mergeCell ref="AZ65:BG66"/>
    <mergeCell ref="AZ63:BG64"/>
    <mergeCell ref="AZ61:BG62"/>
    <mergeCell ref="BH69:BI70"/>
    <mergeCell ref="BH67:BI68"/>
    <mergeCell ref="BR63:BY64"/>
    <mergeCell ref="BZ63:CA64"/>
    <mergeCell ref="BZ61:CA62"/>
    <mergeCell ref="BR61:BY62"/>
    <mergeCell ref="BR69:BY70"/>
    <mergeCell ref="BZ69:CA70"/>
    <mergeCell ref="AP65:AQ66"/>
    <mergeCell ref="BR65:BY66"/>
    <mergeCell ref="BZ65:CA66"/>
    <mergeCell ref="BH65:BI66"/>
    <mergeCell ref="BZ67:CA68"/>
    <mergeCell ref="BR67:BY68"/>
    <mergeCell ref="BH63:BI64"/>
    <mergeCell ref="AZ67:BG68"/>
    <mergeCell ref="L63:S64"/>
    <mergeCell ref="L61:S62"/>
    <mergeCell ref="L67:S68"/>
    <mergeCell ref="L65:S66"/>
    <mergeCell ref="T67:U68"/>
    <mergeCell ref="T63:U64"/>
    <mergeCell ref="AD65:AO66"/>
    <mergeCell ref="AD67:AO68"/>
    <mergeCell ref="AD61:AO62"/>
    <mergeCell ref="AD63:AO64"/>
    <mergeCell ref="I88:J89"/>
    <mergeCell ref="T88:U89"/>
    <mergeCell ref="L88:S89"/>
    <mergeCell ref="L87:U87"/>
    <mergeCell ref="L86:O86"/>
    <mergeCell ref="Q86:S86"/>
    <mergeCell ref="L82:Q82"/>
    <mergeCell ref="T82:U82"/>
    <mergeCell ref="AO80:AV81"/>
    <mergeCell ref="Y80:AF81"/>
    <mergeCell ref="AG80:AH81"/>
    <mergeCell ref="BJ81:BO81"/>
    <mergeCell ref="BJ80:BO80"/>
    <mergeCell ref="AW80:AX81"/>
    <mergeCell ref="R74:S74"/>
    <mergeCell ref="T74:U74"/>
    <mergeCell ref="AP69:AQ70"/>
    <mergeCell ref="L69:S70"/>
    <mergeCell ref="T69:U70"/>
    <mergeCell ref="AD69:AO70"/>
    <mergeCell ref="L78:O78"/>
    <mergeCell ref="L79:S80"/>
    <mergeCell ref="L74:Q74"/>
    <mergeCell ref="L76:S77"/>
    <mergeCell ref="L75:Q75"/>
    <mergeCell ref="T76:U77"/>
    <mergeCell ref="R75:U75"/>
    <mergeCell ref="AZ83:BC84"/>
    <mergeCell ref="AZ85:BC86"/>
    <mergeCell ref="BD85:BE86"/>
    <mergeCell ref="BD83:BE84"/>
    <mergeCell ref="AP67:AQ68"/>
    <mergeCell ref="AP63:AQ64"/>
    <mergeCell ref="AP61:AQ62"/>
    <mergeCell ref="BH61:BI62"/>
    <mergeCell ref="AZ69:BG70"/>
    <mergeCell ref="T65:U66"/>
    <mergeCell ref="T61:U62"/>
    <mergeCell ref="Y150:AB150"/>
    <mergeCell ref="AD150:AF150"/>
    <mergeCell ref="P149:S150"/>
    <mergeCell ref="AG138:AH139"/>
    <mergeCell ref="AG140:AH140"/>
    <mergeCell ref="AG151:AH152"/>
    <mergeCell ref="AG150:AH150"/>
    <mergeCell ref="Y146:AD146"/>
    <mergeCell ref="Y148:AF149"/>
    <mergeCell ref="AG148:AH149"/>
    <mergeCell ref="Y151:AF152"/>
    <mergeCell ref="Y147:AD147"/>
    <mergeCell ref="AE147:AH147"/>
    <mergeCell ref="T149:U150"/>
    <mergeCell ref="AG143:AH144"/>
    <mergeCell ref="AG141:AH142"/>
    <mergeCell ref="Y137:AD137"/>
    <mergeCell ref="Y138:AF139"/>
    <mergeCell ref="T136:U137"/>
    <mergeCell ref="T138:U139"/>
    <mergeCell ref="T140:U141"/>
    <mergeCell ref="L136:S137"/>
    <mergeCell ref="L140:S141"/>
    <mergeCell ref="L138:S139"/>
    <mergeCell ref="AE137:AH137"/>
    <mergeCell ref="Y136:AD136"/>
    <mergeCell ref="AE136:AF136"/>
    <mergeCell ref="Y143:AF144"/>
    <mergeCell ref="AE146:AF146"/>
    <mergeCell ref="AG146:AH146"/>
    <mergeCell ref="Y141:AF142"/>
    <mergeCell ref="BR146:BY147"/>
    <mergeCell ref="BK145:BM145"/>
    <mergeCell ref="BF145:BI145"/>
    <mergeCell ref="BR145:BU145"/>
    <mergeCell ref="BW145:BY145"/>
    <mergeCell ref="BF146:BM147"/>
    <mergeCell ref="BN146:BO147"/>
    <mergeCell ref="BN145:BO145"/>
    <mergeCell ref="AU147:AW147"/>
    <mergeCell ref="AP147:AS147"/>
    <mergeCell ref="CD146:CK147"/>
    <mergeCell ref="CO146:CR147"/>
    <mergeCell ref="CS146:CT147"/>
    <mergeCell ref="CL146:CM147"/>
    <mergeCell ref="AX147:AY147"/>
    <mergeCell ref="BZ145:CA145"/>
    <mergeCell ref="BZ146:CA147"/>
    <mergeCell ref="CI145:CK145"/>
    <mergeCell ref="CL145:CM145"/>
    <mergeCell ref="CD145:CG145"/>
    <mergeCell ref="CO148:CR149"/>
    <mergeCell ref="CS148:CT149"/>
    <mergeCell ref="CD148:CK149"/>
    <mergeCell ref="CL148:CM149"/>
    <mergeCell ref="BK153:BM153"/>
    <mergeCell ref="BF153:BI153"/>
    <mergeCell ref="BF149:BK149"/>
    <mergeCell ref="BL149:BM149"/>
    <mergeCell ref="BF154:BM155"/>
    <mergeCell ref="BN153:BO153"/>
    <mergeCell ref="BN154:BO155"/>
    <mergeCell ref="BU154:BV155"/>
    <mergeCell ref="BQ154:BT155"/>
    <mergeCell ref="BN149:BO149"/>
    <mergeCell ref="AP150:AW151"/>
    <mergeCell ref="AP152:AW153"/>
    <mergeCell ref="AX152:AY153"/>
    <mergeCell ref="AP148:AW149"/>
    <mergeCell ref="AX148:AY149"/>
    <mergeCell ref="AX150:AY151"/>
    <mergeCell ref="BF150:BK150"/>
    <mergeCell ref="BL150:BO150"/>
    <mergeCell ref="BF151:BM152"/>
    <mergeCell ref="BN151:BO152"/>
    <mergeCell ref="BB129:BG129"/>
    <mergeCell ref="BB128:BG128"/>
    <mergeCell ref="AX130:AY131"/>
    <mergeCell ref="BB130:BI131"/>
    <mergeCell ref="BH129:BK129"/>
    <mergeCell ref="BH128:BI128"/>
    <mergeCell ref="BJ130:BK131"/>
    <mergeCell ref="BJ128:BK128"/>
    <mergeCell ref="AX128:AY128"/>
    <mergeCell ref="AV141:AW141"/>
    <mergeCell ref="AX141:AY141"/>
    <mergeCell ref="CD141:CI141"/>
    <mergeCell ref="BL141:BM141"/>
    <mergeCell ref="BN141:BO141"/>
    <mergeCell ref="BZ141:CA141"/>
    <mergeCell ref="BX141:BY141"/>
    <mergeCell ref="Y140:AB140"/>
    <mergeCell ref="AD140:AF140"/>
    <mergeCell ref="CJ141:CK141"/>
    <mergeCell ref="CD142:CI142"/>
    <mergeCell ref="CJ142:CM142"/>
    <mergeCell ref="BX142:CA142"/>
    <mergeCell ref="CL141:CM141"/>
    <mergeCell ref="BL142:BO142"/>
    <mergeCell ref="BB133:BI134"/>
    <mergeCell ref="BJ133:BK134"/>
    <mergeCell ref="BG132:BI132"/>
    <mergeCell ref="BF142:BK142"/>
    <mergeCell ref="BF141:BK141"/>
    <mergeCell ref="BJ132:BK132"/>
    <mergeCell ref="BR141:BW141"/>
    <mergeCell ref="BR142:BW142"/>
    <mergeCell ref="AG136:AH136"/>
    <mergeCell ref="AR136:AU137"/>
    <mergeCell ref="AV136:AW137"/>
    <mergeCell ref="AP132:AS132"/>
    <mergeCell ref="Y131:AF132"/>
    <mergeCell ref="AG131:AH132"/>
    <mergeCell ref="Y129:AF130"/>
    <mergeCell ref="AV129:AY129"/>
    <mergeCell ref="AP129:AU129"/>
    <mergeCell ref="AG129:AH130"/>
    <mergeCell ref="AU132:AW132"/>
    <mergeCell ref="AV128:AW128"/>
    <mergeCell ref="AX133:AY134"/>
    <mergeCell ref="AX132:AY132"/>
    <mergeCell ref="AP133:AW134"/>
    <mergeCell ref="AP130:AW131"/>
    <mergeCell ref="AP128:AU128"/>
    <mergeCell ref="AP145:AW146"/>
    <mergeCell ref="AX145:AY146"/>
    <mergeCell ref="AP143:AW144"/>
    <mergeCell ref="AX143:AY144"/>
    <mergeCell ref="AV142:AY142"/>
    <mergeCell ref="AP142:AU142"/>
    <mergeCell ref="AP141:AU141"/>
    <mergeCell ref="CD143:CK144"/>
    <mergeCell ref="CL143:CM144"/>
    <mergeCell ref="BR143:BY144"/>
    <mergeCell ref="BZ143:CA144"/>
    <mergeCell ref="BF143:BM144"/>
    <mergeCell ref="BN143:BO144"/>
    <mergeCell ref="FW68:FX68"/>
    <mergeCell ref="FW69:FX69"/>
    <mergeCell ref="FW60:FX60"/>
    <mergeCell ref="FW62:FX62"/>
    <mergeCell ref="FW63:FX63"/>
    <mergeCell ref="FW65:FX65"/>
    <mergeCell ref="FW64:FX64"/>
    <mergeCell ref="FW67:FX67"/>
    <mergeCell ref="FW66:FX66"/>
    <mergeCell ref="FY66:FZ66"/>
    <mergeCell ref="FY65:FZ65"/>
    <mergeCell ref="GA63:GB63"/>
    <mergeCell ref="GA66:GB66"/>
    <mergeCell ref="GA64:GB64"/>
    <mergeCell ref="FY63:FZ63"/>
    <mergeCell ref="FY64:FZ64"/>
    <mergeCell ref="FY68:FZ68"/>
    <mergeCell ref="FY67:FZ67"/>
    <mergeCell ref="FY69:FZ69"/>
    <mergeCell ref="GA62:GB62"/>
    <mergeCell ref="FY62:FZ62"/>
    <mergeCell ref="GC64:GD64"/>
    <mergeCell ref="GC63:GD63"/>
    <mergeCell ref="GC41:GD41"/>
    <mergeCell ref="GC40:GD40"/>
    <mergeCell ref="GC38:GD38"/>
    <mergeCell ref="GC45:GD45"/>
    <mergeCell ref="GC39:GD39"/>
    <mergeCell ref="GC42:GD42"/>
    <mergeCell ref="GC65:GD65"/>
    <mergeCell ref="GC62:GD62"/>
    <mergeCell ref="FW37:FX37"/>
    <mergeCell ref="FW36:FX36"/>
    <mergeCell ref="GC36:GD36"/>
    <mergeCell ref="GC35:GD35"/>
    <mergeCell ref="FY36:FZ36"/>
    <mergeCell ref="GC37:GD37"/>
    <mergeCell ref="GA36:GB36"/>
    <mergeCell ref="GA35:GB35"/>
    <mergeCell ref="FY42:FZ42"/>
    <mergeCell ref="GA42:GB42"/>
    <mergeCell ref="GA39:GB39"/>
    <mergeCell ref="GA40:GB40"/>
    <mergeCell ref="GC66:GD66"/>
    <mergeCell ref="GC73:GD73"/>
    <mergeCell ref="GC70:GD70"/>
    <mergeCell ref="FW38:FX38"/>
    <mergeCell ref="FW42:FX42"/>
    <mergeCell ref="FW43:FX43"/>
    <mergeCell ref="FY43:FZ43"/>
    <mergeCell ref="FW41:FX41"/>
    <mergeCell ref="FW39:FX39"/>
    <mergeCell ref="GA38:GB38"/>
    <mergeCell ref="FY60:FZ60"/>
    <mergeCell ref="FY59:FZ59"/>
    <mergeCell ref="GA60:GB60"/>
    <mergeCell ref="GA59:GB59"/>
    <mergeCell ref="FW59:FX59"/>
    <mergeCell ref="GC59:GD59"/>
    <mergeCell ref="GC60:GD60"/>
    <mergeCell ref="FO31:FT31"/>
    <mergeCell ref="FO32:FT32"/>
    <mergeCell ref="FU46:FV46"/>
    <mergeCell ref="FO48:FT48"/>
    <mergeCell ref="FO46:FT46"/>
    <mergeCell ref="FO47:FT47"/>
    <mergeCell ref="FO45:FT45"/>
    <mergeCell ref="FO44:FT44"/>
    <mergeCell ref="FU31:FV31"/>
    <mergeCell ref="FU33:FV33"/>
    <mergeCell ref="FU32:FV32"/>
    <mergeCell ref="FU53:FV53"/>
    <mergeCell ref="FU54:FV54"/>
    <mergeCell ref="FO37:FT37"/>
    <mergeCell ref="FU30:FV30"/>
    <mergeCell ref="FU43:FV43"/>
    <mergeCell ref="FO34:FT34"/>
    <mergeCell ref="FO41:FT41"/>
    <mergeCell ref="FU44:FV44"/>
    <mergeCell ref="FY44:FZ44"/>
    <mergeCell ref="FW44:FX44"/>
    <mergeCell ref="FY45:FZ45"/>
    <mergeCell ref="FU45:FV45"/>
    <mergeCell ref="FW48:FX48"/>
    <mergeCell ref="FY48:FZ48"/>
    <mergeCell ref="GE37:GF37"/>
    <mergeCell ref="GE36:GF36"/>
    <mergeCell ref="GE40:GF40"/>
    <mergeCell ref="FY32:FZ32"/>
    <mergeCell ref="GA32:GB32"/>
    <mergeCell ref="FY30:FZ30"/>
    <mergeCell ref="GA30:GB30"/>
    <mergeCell ref="FY31:FZ31"/>
    <mergeCell ref="GG30:GH30"/>
    <mergeCell ref="GI30:GJ30"/>
    <mergeCell ref="GI32:GJ32"/>
    <mergeCell ref="GG32:GH32"/>
    <mergeCell ref="GE32:GF32"/>
    <mergeCell ref="GC30:GD30"/>
    <mergeCell ref="FO55:FT55"/>
    <mergeCell ref="FO54:FT54"/>
    <mergeCell ref="FW51:FX51"/>
    <mergeCell ref="FU58:FV58"/>
    <mergeCell ref="FU52:FV52"/>
    <mergeCell ref="FU57:FV57"/>
    <mergeCell ref="FU51:FV51"/>
    <mergeCell ref="FW58:FX58"/>
    <mergeCell ref="GC44:GD44"/>
    <mergeCell ref="GA44:GB44"/>
    <mergeCell ref="GC47:GD47"/>
    <mergeCell ref="GC48:GD48"/>
    <mergeCell ref="GA48:GB48"/>
    <mergeCell ref="GA47:GB47"/>
    <mergeCell ref="GA49:GB49"/>
    <mergeCell ref="GG54:GH54"/>
    <mergeCell ref="GG55:GH55"/>
    <mergeCell ref="BR54:BY55"/>
    <mergeCell ref="BZ54:CA55"/>
    <mergeCell ref="BF53:BI53"/>
    <mergeCell ref="BF52:BG52"/>
    <mergeCell ref="BR53:BW53"/>
    <mergeCell ref="AZ54:BG55"/>
    <mergeCell ref="AZ56:BC56"/>
    <mergeCell ref="BR52:BW52"/>
    <mergeCell ref="BX52:BY52"/>
    <mergeCell ref="BX53:CA53"/>
    <mergeCell ref="BZ56:CA56"/>
    <mergeCell ref="DN56:DU57"/>
    <mergeCell ref="CO57:CQ57"/>
    <mergeCell ref="CR57:CS57"/>
    <mergeCell ref="CJ57:CM57"/>
    <mergeCell ref="CW57:CZ57"/>
    <mergeCell ref="CW52:DF52"/>
    <mergeCell ref="CJ52:CS52"/>
    <mergeCell ref="CW53:DB53"/>
    <mergeCell ref="CW54:DB54"/>
    <mergeCell ref="CR55:CS56"/>
    <mergeCell ref="CW55:DD56"/>
    <mergeCell ref="DN53:DU54"/>
    <mergeCell ref="DV55:DW55"/>
    <mergeCell ref="DT52:DW52"/>
    <mergeCell ref="DV56:DW57"/>
    <mergeCell ref="DC54:DF54"/>
    <mergeCell ref="DV53:DW54"/>
    <mergeCell ref="CW58:DF58"/>
    <mergeCell ref="CF36:CG36"/>
    <mergeCell ref="CD36:CE36"/>
    <mergeCell ref="BX31:CE31"/>
    <mergeCell ref="CF31:CG31"/>
    <mergeCell ref="CF40:CG40"/>
    <mergeCell ref="CF41:CG42"/>
    <mergeCell ref="CD37:CG37"/>
    <mergeCell ref="CF38:CG39"/>
    <mergeCell ref="BL43:BS44"/>
    <mergeCell ref="BX41:CE42"/>
    <mergeCell ref="BT43:BU44"/>
    <mergeCell ref="BX36:CC36"/>
    <mergeCell ref="BX40:CA40"/>
    <mergeCell ref="CB47:CC48"/>
    <mergeCell ref="CC40:CE40"/>
    <mergeCell ref="BL42:BO42"/>
    <mergeCell ref="AC41:AJ42"/>
    <mergeCell ref="AY41:BF42"/>
    <mergeCell ref="BG41:BH42"/>
    <mergeCell ref="BL40:BS41"/>
    <mergeCell ref="BQ42:BS42"/>
    <mergeCell ref="BT42:BU42"/>
    <mergeCell ref="R30:W30"/>
    <mergeCell ref="R33:AA33"/>
    <mergeCell ref="BD40:BF40"/>
    <mergeCell ref="AI40:AP40"/>
    <mergeCell ref="R32:U32"/>
    <mergeCell ref="W37:X37"/>
    <mergeCell ref="AC40:AH40"/>
    <mergeCell ref="Y39:Z40"/>
    <mergeCell ref="W38:Z38"/>
    <mergeCell ref="Y37:Z37"/>
    <mergeCell ref="AC39:AH39"/>
    <mergeCell ref="AG34:AH35"/>
    <mergeCell ref="Z34:AA35"/>
    <mergeCell ref="AC34:AF35"/>
    <mergeCell ref="BL38:BS39"/>
    <mergeCell ref="AI39:AJ39"/>
    <mergeCell ref="AO39:AP39"/>
    <mergeCell ref="BR37:BU37"/>
    <mergeCell ref="BL36:BQ36"/>
    <mergeCell ref="BR36:BS36"/>
    <mergeCell ref="BT36:BU36"/>
    <mergeCell ref="BL37:BQ37"/>
    <mergeCell ref="AY36:BD36"/>
    <mergeCell ref="BE36:BF36"/>
    <mergeCell ref="BG36:BH36"/>
    <mergeCell ref="AY37:BD37"/>
    <mergeCell ref="AY40:BB40"/>
    <mergeCell ref="CJ39:CO39"/>
    <mergeCell ref="CJ36:CQ37"/>
    <mergeCell ref="CJ31:CQ31"/>
    <mergeCell ref="CR31:CS31"/>
    <mergeCell ref="CJ30:CO30"/>
    <mergeCell ref="CP30:CS30"/>
    <mergeCell ref="CP39:CQ39"/>
    <mergeCell ref="CR39:CS39"/>
    <mergeCell ref="CJ41:CQ42"/>
    <mergeCell ref="CR36:CS37"/>
    <mergeCell ref="CJ43:CM43"/>
    <mergeCell ref="AD51:AQ51"/>
    <mergeCell ref="AJ53:AQ53"/>
    <mergeCell ref="AJ52:AO52"/>
    <mergeCell ref="AP56:AQ56"/>
    <mergeCell ref="AC48:AJ49"/>
    <mergeCell ref="AO48:AP49"/>
    <mergeCell ref="AD56:AG56"/>
    <mergeCell ref="AC46:AJ47"/>
    <mergeCell ref="AO46:AP47"/>
    <mergeCell ref="AI56:AO56"/>
    <mergeCell ref="AD54:AO55"/>
    <mergeCell ref="BG45:BH46"/>
    <mergeCell ref="BE56:BG56"/>
    <mergeCell ref="BH56:BI56"/>
    <mergeCell ref="BH54:BI55"/>
    <mergeCell ref="BH52:BI52"/>
    <mergeCell ref="BE37:BH37"/>
    <mergeCell ref="AZ57:BG58"/>
    <mergeCell ref="BH57:BI58"/>
    <mergeCell ref="T54:U55"/>
    <mergeCell ref="R34:Y35"/>
    <mergeCell ref="BW56:BY56"/>
    <mergeCell ref="BR56:BU56"/>
    <mergeCell ref="BR51:CA51"/>
    <mergeCell ref="BZ57:CA58"/>
    <mergeCell ref="BR57:BY58"/>
    <mergeCell ref="CJ53:CO53"/>
    <mergeCell ref="CJ55:CQ56"/>
    <mergeCell ref="CR41:CS42"/>
    <mergeCell ref="CR43:CS43"/>
    <mergeCell ref="CO43:CQ43"/>
    <mergeCell ref="CJ40:CO40"/>
    <mergeCell ref="CP40:CS40"/>
    <mergeCell ref="AP57:AQ58"/>
    <mergeCell ref="AD57:AO58"/>
    <mergeCell ref="CF123:CI124"/>
    <mergeCell ref="CF125:CI126"/>
    <mergeCell ref="CJ123:CK124"/>
    <mergeCell ref="BU123:CB124"/>
    <mergeCell ref="CJ125:CK126"/>
    <mergeCell ref="BU125:CB126"/>
    <mergeCell ref="BB132:BE132"/>
    <mergeCell ref="BM133:BP134"/>
    <mergeCell ref="BQ133:BR134"/>
    <mergeCell ref="CA118:CB118"/>
    <mergeCell ref="BZ122:CB122"/>
    <mergeCell ref="BH119:BK119"/>
    <mergeCell ref="BH118:BI118"/>
    <mergeCell ref="BB118:BG118"/>
    <mergeCell ref="BG122:BI122"/>
    <mergeCell ref="BB123:BI124"/>
    <mergeCell ref="BB122:BE122"/>
    <mergeCell ref="BU120:CB121"/>
    <mergeCell ref="BU119:BZ119"/>
    <mergeCell ref="AV120:AW120"/>
    <mergeCell ref="AX120:AY120"/>
    <mergeCell ref="AP120:AU120"/>
    <mergeCell ref="AP121:AU121"/>
    <mergeCell ref="AV121:AY121"/>
    <mergeCell ref="L130:Q130"/>
    <mergeCell ref="R130:U130"/>
    <mergeCell ref="D131:G132"/>
    <mergeCell ref="H131:I132"/>
    <mergeCell ref="L129:Q129"/>
    <mergeCell ref="R129:S129"/>
    <mergeCell ref="T133:U134"/>
    <mergeCell ref="L133:S134"/>
    <mergeCell ref="Y120:AD120"/>
    <mergeCell ref="Y122:AF123"/>
    <mergeCell ref="Y121:AD121"/>
    <mergeCell ref="AG120:AH120"/>
    <mergeCell ref="AE120:AF120"/>
    <mergeCell ref="B116:N119"/>
    <mergeCell ref="AE121:AH121"/>
    <mergeCell ref="AG124:AH125"/>
    <mergeCell ref="AG127:AH128"/>
    <mergeCell ref="Y124:AF125"/>
    <mergeCell ref="L131:S132"/>
    <mergeCell ref="T131:U132"/>
    <mergeCell ref="T135:U135"/>
    <mergeCell ref="T129:U129"/>
    <mergeCell ref="Q135:S135"/>
    <mergeCell ref="L135:O135"/>
    <mergeCell ref="Y127:AF128"/>
    <mergeCell ref="Y126:AB126"/>
    <mergeCell ref="AD126:AF126"/>
    <mergeCell ref="CW68:DD69"/>
    <mergeCell ref="CJ69:CS69"/>
    <mergeCell ref="CJ63:CO63"/>
    <mergeCell ref="CJ64:CQ65"/>
    <mergeCell ref="DK66:DP66"/>
    <mergeCell ref="DB66:DD66"/>
    <mergeCell ref="DK67:DP67"/>
    <mergeCell ref="DQ67:DT67"/>
    <mergeCell ref="CW67:DF67"/>
    <mergeCell ref="CW64:DD65"/>
    <mergeCell ref="CJ67:CQ68"/>
    <mergeCell ref="CJ66:CM66"/>
    <mergeCell ref="CO66:CQ66"/>
    <mergeCell ref="CK74:CQ74"/>
    <mergeCell ref="CK75:CQ75"/>
    <mergeCell ref="CK77:CQ77"/>
    <mergeCell ref="CK76:CQ76"/>
    <mergeCell ref="CY38:DD38"/>
    <mergeCell ref="CY39:DF40"/>
    <mergeCell ref="DG48:DH49"/>
    <mergeCell ref="CY48:DF49"/>
    <mergeCell ref="CY46:DF47"/>
    <mergeCell ref="DG46:DH47"/>
    <mergeCell ref="CR48:CS49"/>
    <mergeCell ref="CP53:CQ53"/>
    <mergeCell ref="CR53:CS53"/>
    <mergeCell ref="DV46:DW47"/>
    <mergeCell ref="DV48:DW49"/>
    <mergeCell ref="DV51:DW51"/>
    <mergeCell ref="DS66:DT66"/>
    <mergeCell ref="DQ66:DR66"/>
    <mergeCell ref="DT74:DU74"/>
    <mergeCell ref="DR74:DS74"/>
    <mergeCell ref="DS68:DT69"/>
    <mergeCell ref="DL75:DQ75"/>
    <mergeCell ref="DL74:DQ74"/>
    <mergeCell ref="DL76:DS77"/>
    <mergeCell ref="CJ58:CQ59"/>
    <mergeCell ref="CJ60:CS60"/>
    <mergeCell ref="CJ61:CS61"/>
    <mergeCell ref="CJ62:CO62"/>
    <mergeCell ref="CW61:DF61"/>
    <mergeCell ref="CW59:DD60"/>
    <mergeCell ref="CW62:DB62"/>
    <mergeCell ref="CR46:CS47"/>
    <mergeCell ref="CJ46:CQ47"/>
    <mergeCell ref="CJ44:CQ45"/>
    <mergeCell ref="CR44:CS45"/>
    <mergeCell ref="CJ48:CQ49"/>
    <mergeCell ref="CJ54:CO54"/>
    <mergeCell ref="CP54:CS54"/>
    <mergeCell ref="CR32:CS33"/>
    <mergeCell ref="CR29:CS29"/>
    <mergeCell ref="CJ32:CQ33"/>
    <mergeCell ref="CJ34:CQ35"/>
    <mergeCell ref="CJ29:CO29"/>
    <mergeCell ref="CP29:CQ29"/>
    <mergeCell ref="BU33:BV34"/>
    <mergeCell ref="BX37:CC37"/>
    <mergeCell ref="BT40:BU41"/>
    <mergeCell ref="BT38:BU39"/>
    <mergeCell ref="CR34:CS35"/>
    <mergeCell ref="BX38:CE39"/>
    <mergeCell ref="Q44:X45"/>
    <mergeCell ref="Y44:Z45"/>
    <mergeCell ref="AO43:AP44"/>
    <mergeCell ref="AC43:AJ44"/>
    <mergeCell ref="Q41:X42"/>
    <mergeCell ref="Y41:Z42"/>
    <mergeCell ref="AH45:AJ45"/>
    <mergeCell ref="AO45:AP45"/>
    <mergeCell ref="AO41:AP42"/>
    <mergeCell ref="AR45:AU46"/>
    <mergeCell ref="AV45:AW46"/>
    <mergeCell ref="V43:X43"/>
    <mergeCell ref="Q43:T43"/>
    <mergeCell ref="Y43:Z43"/>
    <mergeCell ref="AC45:AF45"/>
    <mergeCell ref="BZ52:CA52"/>
    <mergeCell ref="AZ53:BE53"/>
    <mergeCell ref="AZ52:BE52"/>
    <mergeCell ref="R52:S52"/>
    <mergeCell ref="T52:U52"/>
    <mergeCell ref="R53:U53"/>
    <mergeCell ref="AD53:AI53"/>
    <mergeCell ref="AD52:AI52"/>
    <mergeCell ref="L51:U51"/>
    <mergeCell ref="AP52:AQ52"/>
    <mergeCell ref="BG40:BH40"/>
    <mergeCell ref="AY38:BF39"/>
    <mergeCell ref="BG38:BH39"/>
    <mergeCell ref="X30:Y30"/>
    <mergeCell ref="Z30:AA30"/>
    <mergeCell ref="X31:AA31"/>
    <mergeCell ref="AG28:AW31"/>
    <mergeCell ref="W32:Y32"/>
    <mergeCell ref="Z32:AA32"/>
    <mergeCell ref="Q38:V38"/>
    <mergeCell ref="Q37:V37"/>
    <mergeCell ref="Q39:X40"/>
    <mergeCell ref="L31:M31"/>
    <mergeCell ref="R31:W31"/>
    <mergeCell ref="F31:K31"/>
    <mergeCell ref="F32:M32"/>
    <mergeCell ref="N32:O32"/>
    <mergeCell ref="BX30:CC30"/>
    <mergeCell ref="CD30:CG30"/>
    <mergeCell ref="BX29:CC29"/>
    <mergeCell ref="CD29:CE29"/>
    <mergeCell ref="CF29:CG29"/>
    <mergeCell ref="BQ33:BT34"/>
    <mergeCell ref="CF33:CG34"/>
    <mergeCell ref="BX33:CE34"/>
    <mergeCell ref="BX32:CG32"/>
    <mergeCell ref="N34:O35"/>
    <mergeCell ref="F34:M35"/>
    <mergeCell ref="F33:I33"/>
    <mergeCell ref="F39:M40"/>
    <mergeCell ref="F38:I38"/>
    <mergeCell ref="F37:K37"/>
    <mergeCell ref="L37:M37"/>
    <mergeCell ref="N31:O31"/>
    <mergeCell ref="K33:M33"/>
    <mergeCell ref="N38:O38"/>
    <mergeCell ref="N37:O37"/>
    <mergeCell ref="N33:O33"/>
    <mergeCell ref="N39:O40"/>
    <mergeCell ref="K38:M38"/>
    <mergeCell ref="L52:Q52"/>
    <mergeCell ref="L53:Q53"/>
    <mergeCell ref="L54:S55"/>
    <mergeCell ref="T57:U58"/>
    <mergeCell ref="L59:S60"/>
    <mergeCell ref="T59:U60"/>
    <mergeCell ref="T56:U56"/>
    <mergeCell ref="C54:F55"/>
    <mergeCell ref="G54:H55"/>
    <mergeCell ref="AP59:AQ60"/>
    <mergeCell ref="BH59:BI60"/>
    <mergeCell ref="AZ59:BG60"/>
    <mergeCell ref="BR59:BY60"/>
    <mergeCell ref="BZ59:CA60"/>
    <mergeCell ref="L57:S58"/>
    <mergeCell ref="L56:O56"/>
    <mergeCell ref="Q56:S56"/>
    <mergeCell ref="AP54:AQ55"/>
    <mergeCell ref="AD59:AO60"/>
    <mergeCell ref="BT45:BU46"/>
    <mergeCell ref="BX47:CA48"/>
    <mergeCell ref="DE53:DF53"/>
    <mergeCell ref="DC53:DD53"/>
    <mergeCell ref="BL45:BS46"/>
    <mergeCell ref="AY43:BF44"/>
    <mergeCell ref="AY45:BF46"/>
    <mergeCell ref="BG43:BH44"/>
    <mergeCell ref="AZ51:BI51"/>
    <mergeCell ref="CR64:CS65"/>
    <mergeCell ref="CR62:CS62"/>
    <mergeCell ref="DE55:DF56"/>
    <mergeCell ref="CR66:CS66"/>
    <mergeCell ref="CW66:CZ66"/>
    <mergeCell ref="CR67:CS68"/>
    <mergeCell ref="CP63:CS63"/>
    <mergeCell ref="CW63:DB63"/>
    <mergeCell ref="CR58:CS59"/>
    <mergeCell ref="CP62:CQ62"/>
  </mergeCells>
  <conditionalFormatting sqref="FU29:GH43 GI29:GI59 GJ30:GJ59 FW51 FS73">
    <cfRule type="cellIs" dxfId="0" priority="1" operator="equal">
      <formula>0</formula>
    </cfRule>
  </conditionalFormatting>
  <conditionalFormatting sqref="FU73:GH73">
    <cfRule type="cellIs" dxfId="0" priority="2" operator="equal">
      <formula>0</formula>
    </cfRule>
  </conditionalFormatting>
  <conditionalFormatting sqref="FU44:GH59">
    <cfRule type="cellIs" dxfId="0" priority="3" operator="equal">
      <formula>0</formula>
    </cfRule>
  </conditionalFormatting>
  <conditionalFormatting sqref="FS60">
    <cfRule type="cellIs" dxfId="0" priority="4" operator="equal">
      <formula>0</formula>
    </cfRule>
  </conditionalFormatting>
  <conditionalFormatting sqref="FU60:GH60">
    <cfRule type="cellIs" dxfId="0" priority="5" operator="equal">
      <formula>0</formula>
    </cfRule>
  </conditionalFormatting>
  <conditionalFormatting sqref="FU62:GH62">
    <cfRule type="cellIs" dxfId="0" priority="6" operator="equal">
      <formula>0</formula>
    </cfRule>
  </conditionalFormatting>
  <conditionalFormatting sqref="FU63:GH70">
    <cfRule type="cellIs" dxfId="0" priority="7" operator="equal">
      <formula>0</formula>
    </cfRule>
  </conditionalFormatting>
  <conditionalFormatting sqref="GI63:GJ71">
    <cfRule type="cellIs" dxfId="0" priority="8" operator="equal">
      <formula>0</formula>
    </cfRule>
  </conditionalFormatting>
  <conditionalFormatting sqref="FU71:GH71">
    <cfRule type="cellIs" dxfId="0" priority="9" operator="equal">
      <formula>0</formula>
    </cfRule>
  </conditionalFormatting>
  <conditionalFormatting sqref="GI72:GJ72">
    <cfRule type="cellIs" dxfId="0" priority="10" operator="equal">
      <formula>0</formula>
    </cfRule>
  </conditionalFormatting>
  <conditionalFormatting sqref="FU72:GH72">
    <cfRule type="cellIs" dxfId="0" priority="11" operator="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5A5A5"/>
    <pageSetUpPr/>
  </sheetPr>
  <sheetViews>
    <sheetView workbookViewId="0"/>
  </sheetViews>
  <sheetFormatPr customHeight="1" defaultColWidth="14.43" defaultRowHeight="15.0"/>
  <cols>
    <col customWidth="1" min="1" max="190" width="2.86"/>
  </cols>
  <sheetData>
    <row r="2" ht="15.75" customHeight="1"/>
    <row r="3" ht="15.0" customHeight="1"/>
    <row r="4" ht="15.75" customHeight="1"/>
    <row r="5" ht="15.75" customHeight="1"/>
    <row r="7" ht="15.75" customHeight="1"/>
    <row r="8" ht="15.75" customHeight="1"/>
    <row r="9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6.5" customHeight="1"/>
    <row r="26" ht="15.75" customHeight="1"/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5.75" customHeight="1">
      <c r="A28" s="2"/>
      <c r="AG28" s="3" t="s">
        <v>0</v>
      </c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5"/>
      <c r="GH28" s="2"/>
    </row>
    <row r="29" ht="15.75" customHeight="1">
      <c r="A29" s="2"/>
      <c r="AG29" s="6"/>
      <c r="AS29" s="7"/>
      <c r="BT29" s="8" t="s">
        <v>1</v>
      </c>
      <c r="BU29" s="9"/>
      <c r="BV29" s="9"/>
      <c r="BW29" s="9"/>
      <c r="BX29" s="9"/>
      <c r="BY29" s="10"/>
      <c r="BZ29" s="11">
        <v>8.0</v>
      </c>
      <c r="CA29" s="10"/>
      <c r="CB29" s="12" t="s">
        <v>2</v>
      </c>
      <c r="CC29" s="13"/>
      <c r="CF29" s="14" t="s">
        <v>3</v>
      </c>
      <c r="CG29" s="9"/>
      <c r="CH29" s="9"/>
      <c r="CI29" s="9"/>
      <c r="CJ29" s="9"/>
      <c r="CK29" s="10"/>
      <c r="CL29" s="15">
        <v>10.0</v>
      </c>
      <c r="CM29" s="10"/>
      <c r="CN29" s="16" t="s">
        <v>2</v>
      </c>
      <c r="CO29" s="13"/>
      <c r="FK29" s="17" t="s">
        <v>4</v>
      </c>
      <c r="FL29" s="18"/>
      <c r="FM29" s="18"/>
      <c r="FN29" s="18"/>
      <c r="FO29" s="18"/>
      <c r="FP29" s="19"/>
      <c r="FQ29" s="20" t="s">
        <v>5</v>
      </c>
      <c r="FR29" s="19"/>
      <c r="FS29" s="21" t="s">
        <v>6</v>
      </c>
      <c r="FT29" s="19"/>
      <c r="FU29" s="22" t="s">
        <v>7</v>
      </c>
      <c r="FV29" s="19"/>
      <c r="FW29" s="23" t="s">
        <v>8</v>
      </c>
      <c r="FX29" s="19"/>
      <c r="FY29" s="24" t="s">
        <v>9</v>
      </c>
      <c r="FZ29" s="19"/>
      <c r="GA29" s="25" t="s">
        <v>10</v>
      </c>
      <c r="GB29" s="19"/>
      <c r="GC29" s="26" t="s">
        <v>11</v>
      </c>
      <c r="GD29" s="27"/>
      <c r="GE29" s="28" t="s">
        <v>12</v>
      </c>
      <c r="GF29" s="13"/>
      <c r="GH29" s="2"/>
    </row>
    <row r="30" ht="16.5" customHeight="1">
      <c r="A30" s="2"/>
      <c r="R30" s="29" t="s">
        <v>13</v>
      </c>
      <c r="S30" s="9"/>
      <c r="T30" s="9"/>
      <c r="U30" s="9"/>
      <c r="V30" s="9"/>
      <c r="W30" s="10"/>
      <c r="X30" s="30">
        <v>90.0</v>
      </c>
      <c r="Y30" s="10"/>
      <c r="Z30" s="31" t="s">
        <v>2</v>
      </c>
      <c r="AA30" s="13"/>
      <c r="AG30" s="6"/>
      <c r="AS30" s="7"/>
      <c r="BT30" s="32" t="s">
        <v>14</v>
      </c>
      <c r="BU30" s="9"/>
      <c r="BV30" s="9"/>
      <c r="BW30" s="9"/>
      <c r="BX30" s="9"/>
      <c r="BY30" s="10"/>
      <c r="BZ30" s="33" t="str">
        <f>BY33*BZ29 &amp; " EU"</f>
        <v>256 EU</v>
      </c>
      <c r="CA30" s="9"/>
      <c r="CB30" s="9"/>
      <c r="CC30" s="13"/>
      <c r="CF30" s="32" t="s">
        <v>14</v>
      </c>
      <c r="CG30" s="9"/>
      <c r="CH30" s="9"/>
      <c r="CI30" s="9"/>
      <c r="CJ30" s="9"/>
      <c r="CK30" s="10"/>
      <c r="CL30" s="33" t="str">
        <f>CK33*CL29 &amp; " EU"</f>
        <v>5000 EU</v>
      </c>
      <c r="CM30" s="9"/>
      <c r="CN30" s="9"/>
      <c r="CO30" s="13"/>
      <c r="CU30" s="34" t="s">
        <v>15</v>
      </c>
      <c r="CV30" s="9"/>
      <c r="CW30" s="9"/>
      <c r="CX30" s="9"/>
      <c r="CY30" s="9"/>
      <c r="CZ30" s="10"/>
      <c r="DA30" s="35">
        <v>24.0</v>
      </c>
      <c r="DB30" s="10"/>
      <c r="DC30" s="36" t="s">
        <v>2</v>
      </c>
      <c r="DD30" s="13"/>
      <c r="DG30" s="34" t="s">
        <v>15</v>
      </c>
      <c r="DH30" s="9"/>
      <c r="DI30" s="9"/>
      <c r="DJ30" s="9"/>
      <c r="DK30" s="9"/>
      <c r="DL30" s="10"/>
      <c r="DM30" s="35">
        <v>24.0</v>
      </c>
      <c r="DN30" s="10"/>
      <c r="DO30" s="36" t="s">
        <v>2</v>
      </c>
      <c r="DP30" s="13"/>
      <c r="FK30" s="37" t="s">
        <v>16</v>
      </c>
      <c r="FL30" s="9"/>
      <c r="FM30" s="9"/>
      <c r="FN30" s="9"/>
      <c r="FO30" s="9"/>
      <c r="FP30" s="10"/>
      <c r="FQ30" s="38"/>
      <c r="FR30" s="39"/>
      <c r="FS30" s="40">
        <v>2.0</v>
      </c>
      <c r="FT30" s="41"/>
      <c r="FU30" s="42">
        <v>1.0</v>
      </c>
      <c r="FV30" s="39"/>
      <c r="FW30" s="38">
        <v>0.0</v>
      </c>
      <c r="FX30" s="39"/>
      <c r="FY30" s="38">
        <v>0.0</v>
      </c>
      <c r="FZ30" s="39"/>
      <c r="GA30" s="38">
        <v>0.0</v>
      </c>
      <c r="GB30" s="39"/>
      <c r="GC30" s="38">
        <v>0.0</v>
      </c>
      <c r="GD30" s="5"/>
      <c r="GE30" s="43">
        <f t="shared" ref="GE30:GE61" si="1">SUM(FQ30:GD30)</f>
        <v>3</v>
      </c>
      <c r="GF30" s="13"/>
      <c r="GH30" s="2"/>
    </row>
    <row r="31" ht="15.75" customHeight="1">
      <c r="A31" s="2"/>
      <c r="E31" s="323" t="s">
        <v>196</v>
      </c>
      <c r="F31" s="44" t="s">
        <v>17</v>
      </c>
      <c r="G31" s="9"/>
      <c r="H31" s="9"/>
      <c r="I31" s="9"/>
      <c r="J31" s="9"/>
      <c r="K31" s="10"/>
      <c r="L31" s="45">
        <v>8.0</v>
      </c>
      <c r="M31" s="10"/>
      <c r="N31" s="46" t="s">
        <v>2</v>
      </c>
      <c r="O31" s="13"/>
      <c r="R31" s="32" t="s">
        <v>14</v>
      </c>
      <c r="S31" s="9"/>
      <c r="T31" s="9"/>
      <c r="U31" s="9"/>
      <c r="V31" s="9"/>
      <c r="W31" s="10"/>
      <c r="X31" s="33" t="str">
        <f>W34*X30 &amp; " EU"</f>
        <v>4680 EU</v>
      </c>
      <c r="Y31" s="9"/>
      <c r="Z31" s="9"/>
      <c r="AA31" s="13"/>
      <c r="AG31" s="47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9"/>
      <c r="BT31" s="116" t="s">
        <v>18</v>
      </c>
      <c r="BU31" s="74"/>
      <c r="BV31" s="74"/>
      <c r="BW31" s="74"/>
      <c r="BX31" s="74"/>
      <c r="BY31" s="74"/>
      <c r="BZ31" s="74"/>
      <c r="CA31" s="78"/>
      <c r="CB31" s="117">
        <v>1.0</v>
      </c>
      <c r="CC31" s="76"/>
      <c r="CF31" s="116" t="s">
        <v>19</v>
      </c>
      <c r="CG31" s="74"/>
      <c r="CH31" s="74"/>
      <c r="CI31" s="74"/>
      <c r="CJ31" s="74"/>
      <c r="CK31" s="74"/>
      <c r="CL31" s="74"/>
      <c r="CM31" s="78"/>
      <c r="CN31" s="117">
        <v>1.0</v>
      </c>
      <c r="CO31" s="76"/>
      <c r="CP31" s="52"/>
      <c r="CQ31" s="53"/>
      <c r="CU31" s="32" t="s">
        <v>14</v>
      </c>
      <c r="CV31" s="9"/>
      <c r="CW31" s="9"/>
      <c r="CX31" s="9"/>
      <c r="CY31" s="9"/>
      <c r="CZ31" s="10"/>
      <c r="DA31" s="33" t="str">
        <f>CZ34*DA30 &amp; " EU"</f>
        <v>1512 EU</v>
      </c>
      <c r="DB31" s="9"/>
      <c r="DC31" s="9"/>
      <c r="DD31" s="13"/>
      <c r="DG31" s="32" t="s">
        <v>14</v>
      </c>
      <c r="DH31" s="9"/>
      <c r="DI31" s="9"/>
      <c r="DJ31" s="9"/>
      <c r="DK31" s="9"/>
      <c r="DL31" s="10"/>
      <c r="DM31" s="33" t="str">
        <f>DL34*DM30 &amp; " EU"</f>
        <v>1512 EU</v>
      </c>
      <c r="DN31" s="9"/>
      <c r="DO31" s="9"/>
      <c r="DP31" s="13"/>
      <c r="FK31" s="44" t="s">
        <v>17</v>
      </c>
      <c r="FL31" s="9"/>
      <c r="FM31" s="9"/>
      <c r="FN31" s="9"/>
      <c r="FO31" s="9"/>
      <c r="FP31" s="10"/>
      <c r="FQ31" s="54">
        <v>0.0</v>
      </c>
      <c r="FR31" s="55"/>
      <c r="FS31" s="56">
        <v>5.0</v>
      </c>
      <c r="FT31" s="55"/>
      <c r="FU31" s="57">
        <v>0.0</v>
      </c>
      <c r="FV31" s="55"/>
      <c r="FW31" s="57">
        <v>0.0</v>
      </c>
      <c r="FX31" s="55"/>
      <c r="FY31" s="57">
        <v>0.0</v>
      </c>
      <c r="FZ31" s="55"/>
      <c r="GA31" s="57">
        <v>0.0</v>
      </c>
      <c r="GB31" s="55"/>
      <c r="GC31" s="57">
        <v>0.0</v>
      </c>
      <c r="GD31" s="58"/>
      <c r="GE31" s="43">
        <f t="shared" si="1"/>
        <v>5</v>
      </c>
      <c r="GF31" s="13"/>
      <c r="GH31" s="2"/>
    </row>
    <row r="32" ht="15.75" customHeight="1">
      <c r="A32" s="2"/>
      <c r="F32" s="32" t="s">
        <v>14</v>
      </c>
      <c r="G32" s="9"/>
      <c r="H32" s="9"/>
      <c r="I32" s="9"/>
      <c r="J32" s="9"/>
      <c r="K32" s="10"/>
      <c r="L32" s="33" t="str">
        <f>K35*L31 &amp; " EU"</f>
        <v>512 EU</v>
      </c>
      <c r="M32" s="9"/>
      <c r="N32" s="9"/>
      <c r="O32" s="13"/>
      <c r="R32" s="116" t="s">
        <v>29</v>
      </c>
      <c r="S32" s="74"/>
      <c r="T32" s="74"/>
      <c r="U32" s="74"/>
      <c r="V32" s="74"/>
      <c r="W32" s="74"/>
      <c r="X32" s="74"/>
      <c r="Y32" s="78"/>
      <c r="Z32" s="117">
        <v>2.0</v>
      </c>
      <c r="AA32" s="76"/>
      <c r="BT32" s="89"/>
      <c r="BU32" s="90"/>
      <c r="BV32" s="90"/>
      <c r="BW32" s="90"/>
      <c r="BX32" s="90"/>
      <c r="BY32" s="90"/>
      <c r="BZ32" s="90"/>
      <c r="CA32" s="92"/>
      <c r="CB32" s="93"/>
      <c r="CC32" s="91"/>
      <c r="CD32" s="96"/>
      <c r="CF32" s="89"/>
      <c r="CG32" s="90"/>
      <c r="CH32" s="90"/>
      <c r="CI32" s="90"/>
      <c r="CJ32" s="90"/>
      <c r="CK32" s="90"/>
      <c r="CL32" s="90"/>
      <c r="CM32" s="92"/>
      <c r="CN32" s="93"/>
      <c r="CO32" s="91"/>
      <c r="CQ32" s="107"/>
      <c r="CS32" s="53"/>
      <c r="CT32" s="85"/>
      <c r="CU32" s="116" t="s">
        <v>31</v>
      </c>
      <c r="CV32" s="74"/>
      <c r="CW32" s="74"/>
      <c r="CX32" s="74"/>
      <c r="CY32" s="74"/>
      <c r="CZ32" s="74"/>
      <c r="DA32" s="74"/>
      <c r="DB32" s="78"/>
      <c r="DC32" s="117">
        <v>4.0</v>
      </c>
      <c r="DD32" s="76"/>
      <c r="DG32" s="116" t="s">
        <v>26</v>
      </c>
      <c r="DH32" s="74"/>
      <c r="DI32" s="74"/>
      <c r="DJ32" s="74"/>
      <c r="DK32" s="74"/>
      <c r="DL32" s="74"/>
      <c r="DM32" s="74"/>
      <c r="DN32" s="78"/>
      <c r="DO32" s="117">
        <v>1.0</v>
      </c>
      <c r="DP32" s="76"/>
      <c r="FK32" s="8" t="s">
        <v>1</v>
      </c>
      <c r="FL32" s="9"/>
      <c r="FM32" s="9"/>
      <c r="FN32" s="9"/>
      <c r="FO32" s="9"/>
      <c r="FP32" s="10"/>
      <c r="FQ32" s="54">
        <v>0.0</v>
      </c>
      <c r="FR32" s="55"/>
      <c r="FS32" s="54">
        <v>0.0</v>
      </c>
      <c r="FT32" s="55"/>
      <c r="FU32" s="57">
        <v>0.0</v>
      </c>
      <c r="FV32" s="55"/>
      <c r="FW32" s="57">
        <v>0.0</v>
      </c>
      <c r="FX32" s="55"/>
      <c r="FY32" s="57">
        <v>0.0</v>
      </c>
      <c r="FZ32" s="55"/>
      <c r="GA32" s="57">
        <v>0.0</v>
      </c>
      <c r="GB32" s="55"/>
      <c r="GC32" s="57">
        <v>0.0</v>
      </c>
      <c r="GD32" s="58"/>
      <c r="GE32" s="43">
        <f t="shared" si="1"/>
        <v>0</v>
      </c>
      <c r="GF32" s="13"/>
      <c r="GH32" s="2"/>
    </row>
    <row r="33" ht="15.75" customHeight="1">
      <c r="A33" s="2"/>
      <c r="D33" s="53"/>
      <c r="E33" s="85"/>
      <c r="F33" s="116" t="s">
        <v>75</v>
      </c>
      <c r="G33" s="74"/>
      <c r="H33" s="74"/>
      <c r="I33" s="74"/>
      <c r="J33" s="74"/>
      <c r="K33" s="74"/>
      <c r="L33" s="74"/>
      <c r="M33" s="78"/>
      <c r="N33" s="117">
        <v>1.0</v>
      </c>
      <c r="O33" s="76"/>
      <c r="P33" s="60"/>
      <c r="Q33" s="96"/>
      <c r="R33" s="89"/>
      <c r="S33" s="90"/>
      <c r="T33" s="90"/>
      <c r="U33" s="90"/>
      <c r="V33" s="90"/>
      <c r="W33" s="90"/>
      <c r="X33" s="90"/>
      <c r="Y33" s="92"/>
      <c r="Z33" s="93"/>
      <c r="AA33" s="91"/>
      <c r="BT33" s="32" t="s">
        <v>20</v>
      </c>
      <c r="BU33" s="9"/>
      <c r="BV33" s="9"/>
      <c r="BW33" s="10"/>
      <c r="BX33" s="61"/>
      <c r="BY33" s="62">
        <v>32.0</v>
      </c>
      <c r="BZ33" s="9"/>
      <c r="CA33" s="10"/>
      <c r="CB33" s="63" t="s">
        <v>21</v>
      </c>
      <c r="CC33" s="13"/>
      <c r="CD33" s="60"/>
      <c r="CF33" s="32" t="s">
        <v>20</v>
      </c>
      <c r="CG33" s="9"/>
      <c r="CH33" s="9"/>
      <c r="CI33" s="10"/>
      <c r="CJ33" s="71"/>
      <c r="CK33" s="62">
        <v>500.0</v>
      </c>
      <c r="CL33" s="9"/>
      <c r="CM33" s="10"/>
      <c r="CN33" s="63" t="s">
        <v>21</v>
      </c>
      <c r="CO33" s="13"/>
      <c r="CQ33" s="59"/>
      <c r="CR33" s="59"/>
      <c r="CU33" s="89"/>
      <c r="CV33" s="90"/>
      <c r="CW33" s="90"/>
      <c r="CX33" s="90"/>
      <c r="CY33" s="90"/>
      <c r="CZ33" s="90"/>
      <c r="DA33" s="90"/>
      <c r="DB33" s="92"/>
      <c r="DC33" s="93"/>
      <c r="DD33" s="91"/>
      <c r="DE33" s="60"/>
      <c r="DF33" s="96"/>
      <c r="DG33" s="89"/>
      <c r="DH33" s="90"/>
      <c r="DI33" s="90"/>
      <c r="DJ33" s="90"/>
      <c r="DK33" s="90"/>
      <c r="DL33" s="90"/>
      <c r="DM33" s="90"/>
      <c r="DN33" s="92"/>
      <c r="DO33" s="93"/>
      <c r="DP33" s="91"/>
      <c r="FK33" s="239" t="s">
        <v>107</v>
      </c>
      <c r="FL33" s="9"/>
      <c r="FM33" s="9"/>
      <c r="FN33" s="9"/>
      <c r="FO33" s="9"/>
      <c r="FP33" s="10"/>
      <c r="FQ33" s="54">
        <v>0.0</v>
      </c>
      <c r="FR33" s="55"/>
      <c r="FS33" s="54">
        <v>0.0</v>
      </c>
      <c r="FT33" s="55"/>
      <c r="FU33" s="57">
        <v>0.0</v>
      </c>
      <c r="FV33" s="55"/>
      <c r="FW33" s="57">
        <v>0.0</v>
      </c>
      <c r="FX33" s="55"/>
      <c r="FY33" s="57">
        <v>0.0</v>
      </c>
      <c r="FZ33" s="55"/>
      <c r="GA33" s="57">
        <v>0.0</v>
      </c>
      <c r="GB33" s="55"/>
      <c r="GC33" s="57">
        <v>0.0</v>
      </c>
      <c r="GD33" s="58"/>
      <c r="GE33" s="43">
        <f t="shared" si="1"/>
        <v>0</v>
      </c>
      <c r="GF33" s="13"/>
      <c r="GH33" s="2"/>
    </row>
    <row r="34" ht="15.75" customHeight="1">
      <c r="A34" s="2"/>
      <c r="C34" s="59"/>
      <c r="F34" s="89"/>
      <c r="G34" s="90"/>
      <c r="H34" s="90"/>
      <c r="I34" s="90"/>
      <c r="J34" s="90"/>
      <c r="K34" s="90"/>
      <c r="L34" s="90"/>
      <c r="M34" s="92"/>
      <c r="N34" s="93"/>
      <c r="O34" s="91"/>
      <c r="P34" s="60"/>
      <c r="R34" s="32" t="s">
        <v>20</v>
      </c>
      <c r="S34" s="9"/>
      <c r="T34" s="9"/>
      <c r="U34" s="10"/>
      <c r="V34" s="61"/>
      <c r="W34" s="62">
        <v>52.0</v>
      </c>
      <c r="X34" s="9"/>
      <c r="Y34" s="10"/>
      <c r="Z34" s="63" t="s">
        <v>21</v>
      </c>
      <c r="AA34" s="13"/>
      <c r="BT34" s="64" t="s">
        <v>22</v>
      </c>
      <c r="BU34" s="9"/>
      <c r="BV34" s="9"/>
      <c r="BW34" s="9"/>
      <c r="BX34" s="9"/>
      <c r="BY34" s="9"/>
      <c r="BZ34" s="9"/>
      <c r="CA34" s="9"/>
      <c r="CB34" s="9"/>
      <c r="CC34" s="13"/>
      <c r="CD34" s="60"/>
      <c r="CE34" s="65"/>
      <c r="CF34" s="66" t="s">
        <v>18</v>
      </c>
      <c r="CG34" s="67"/>
      <c r="CH34" s="67"/>
      <c r="CI34" s="67"/>
      <c r="CJ34" s="67"/>
      <c r="CK34" s="67"/>
      <c r="CL34" s="67"/>
      <c r="CM34" s="68"/>
      <c r="CN34" s="69">
        <v>1.0</v>
      </c>
      <c r="CO34" s="70"/>
      <c r="CQ34" s="59"/>
      <c r="CR34" s="59"/>
      <c r="CU34" s="32" t="s">
        <v>20</v>
      </c>
      <c r="CV34" s="9"/>
      <c r="CW34" s="9"/>
      <c r="CX34" s="10"/>
      <c r="CY34" s="71">
        <v>1.0</v>
      </c>
      <c r="CZ34" s="62">
        <v>63.0</v>
      </c>
      <c r="DA34" s="9"/>
      <c r="DB34" s="10"/>
      <c r="DC34" s="63" t="s">
        <v>21</v>
      </c>
      <c r="DD34" s="13"/>
      <c r="DE34" s="60"/>
      <c r="DG34" s="32" t="s">
        <v>20</v>
      </c>
      <c r="DH34" s="9"/>
      <c r="DI34" s="9"/>
      <c r="DJ34" s="10"/>
      <c r="DK34" s="71">
        <v>1.0</v>
      </c>
      <c r="DL34" s="62">
        <v>63.0</v>
      </c>
      <c r="DM34" s="9"/>
      <c r="DN34" s="10"/>
      <c r="DO34" s="63" t="s">
        <v>21</v>
      </c>
      <c r="DP34" s="13"/>
      <c r="FK34" s="72" t="s">
        <v>23</v>
      </c>
      <c r="FL34" s="9"/>
      <c r="FM34" s="9"/>
      <c r="FN34" s="9"/>
      <c r="FO34" s="9"/>
      <c r="FP34" s="10"/>
      <c r="FQ34" s="54">
        <v>0.0</v>
      </c>
      <c r="FR34" s="55"/>
      <c r="FS34" s="54">
        <v>0.0</v>
      </c>
      <c r="FT34" s="55"/>
      <c r="FU34" s="57">
        <v>0.0</v>
      </c>
      <c r="FV34" s="55"/>
      <c r="FW34" s="57">
        <v>0.0</v>
      </c>
      <c r="FX34" s="55"/>
      <c r="FY34" s="57">
        <v>0.0</v>
      </c>
      <c r="FZ34" s="55"/>
      <c r="GA34" s="57">
        <v>0.0</v>
      </c>
      <c r="GB34" s="55"/>
      <c r="GC34" s="57">
        <v>0.0</v>
      </c>
      <c r="GD34" s="58"/>
      <c r="GE34" s="43">
        <f t="shared" si="1"/>
        <v>0</v>
      </c>
      <c r="GF34" s="13"/>
      <c r="GH34" s="2"/>
    </row>
    <row r="35" ht="15.75" customHeight="1">
      <c r="A35" s="2"/>
      <c r="C35" s="59"/>
      <c r="F35" s="32" t="s">
        <v>20</v>
      </c>
      <c r="G35" s="9"/>
      <c r="H35" s="9"/>
      <c r="I35" s="10"/>
      <c r="J35" s="71">
        <v>4.0</v>
      </c>
      <c r="K35" s="62">
        <v>64.0</v>
      </c>
      <c r="L35" s="9"/>
      <c r="M35" s="10"/>
      <c r="N35" s="63" t="s">
        <v>21</v>
      </c>
      <c r="O35" s="13"/>
      <c r="P35" s="60"/>
      <c r="R35" s="64" t="s">
        <v>24</v>
      </c>
      <c r="S35" s="9"/>
      <c r="T35" s="9"/>
      <c r="U35" s="9"/>
      <c r="V35" s="9"/>
      <c r="W35" s="9"/>
      <c r="X35" s="9"/>
      <c r="Y35" s="9"/>
      <c r="Z35" s="9"/>
      <c r="AA35" s="13"/>
      <c r="BM35" s="73" t="s">
        <v>25</v>
      </c>
      <c r="BN35" s="74"/>
      <c r="BO35" s="74"/>
      <c r="BP35" s="74"/>
      <c r="BQ35" s="75">
        <v>144.0</v>
      </c>
      <c r="BR35" s="76"/>
      <c r="BS35" s="53"/>
      <c r="BT35" s="77" t="s">
        <v>25</v>
      </c>
      <c r="BU35" s="74"/>
      <c r="BV35" s="74"/>
      <c r="BW35" s="74"/>
      <c r="BX35" s="74"/>
      <c r="BY35" s="74"/>
      <c r="BZ35" s="74"/>
      <c r="CA35" s="78"/>
      <c r="CB35" s="79">
        <v>144.0</v>
      </c>
      <c r="CC35" s="76"/>
      <c r="CF35" s="80"/>
      <c r="CG35" s="81"/>
      <c r="CH35" s="81"/>
      <c r="CI35" s="81"/>
      <c r="CJ35" s="81"/>
      <c r="CK35" s="81"/>
      <c r="CL35" s="81"/>
      <c r="CM35" s="82"/>
      <c r="CN35" s="83"/>
      <c r="CO35" s="84"/>
      <c r="CQ35" s="59"/>
      <c r="CR35" s="59"/>
      <c r="CU35" s="77" t="s">
        <v>26</v>
      </c>
      <c r="CV35" s="74"/>
      <c r="CW35" s="74"/>
      <c r="CX35" s="74"/>
      <c r="CY35" s="74"/>
      <c r="CZ35" s="74"/>
      <c r="DA35" s="74"/>
      <c r="DB35" s="78"/>
      <c r="DC35" s="79">
        <v>1.0</v>
      </c>
      <c r="DD35" s="76"/>
      <c r="DE35" s="65"/>
      <c r="DG35" s="77" t="s">
        <v>27</v>
      </c>
      <c r="DH35" s="74"/>
      <c r="DI35" s="74"/>
      <c r="DJ35" s="74"/>
      <c r="DK35" s="74"/>
      <c r="DL35" s="74"/>
      <c r="DM35" s="74"/>
      <c r="DN35" s="78"/>
      <c r="DO35" s="79">
        <v>1.0</v>
      </c>
      <c r="DP35" s="76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85"/>
      <c r="ED35" s="86" t="s">
        <v>27</v>
      </c>
      <c r="EE35" s="74"/>
      <c r="EF35" s="74"/>
      <c r="EG35" s="74"/>
      <c r="EH35" s="75">
        <v>1.0</v>
      </c>
      <c r="EI35" s="76"/>
      <c r="FK35" s="87" t="s">
        <v>28</v>
      </c>
      <c r="FL35" s="9"/>
      <c r="FM35" s="9"/>
      <c r="FN35" s="9"/>
      <c r="FO35" s="9"/>
      <c r="FP35" s="10"/>
      <c r="FQ35" s="57">
        <v>0.0</v>
      </c>
      <c r="FR35" s="55"/>
      <c r="FS35" s="54">
        <v>0.0</v>
      </c>
      <c r="FT35" s="55"/>
      <c r="FU35" s="57">
        <v>0.0</v>
      </c>
      <c r="FV35" s="55"/>
      <c r="FW35" s="57">
        <v>0.0</v>
      </c>
      <c r="FX35" s="55"/>
      <c r="FY35" s="57">
        <v>0.0</v>
      </c>
      <c r="FZ35" s="55"/>
      <c r="GA35" s="57">
        <v>0.0</v>
      </c>
      <c r="GB35" s="55"/>
      <c r="GC35" s="57">
        <v>0.0</v>
      </c>
      <c r="GD35" s="58"/>
      <c r="GE35" s="43">
        <f t="shared" si="1"/>
        <v>0</v>
      </c>
      <c r="GF35" s="13"/>
      <c r="GH35" s="2"/>
    </row>
    <row r="36" ht="15.75" customHeight="1">
      <c r="A36" s="2"/>
      <c r="C36" s="59"/>
      <c r="F36" s="66" t="s">
        <v>29</v>
      </c>
      <c r="G36" s="67"/>
      <c r="H36" s="67"/>
      <c r="I36" s="67"/>
      <c r="J36" s="67"/>
      <c r="K36" s="67"/>
      <c r="L36" s="67"/>
      <c r="M36" s="68"/>
      <c r="N36" s="69">
        <v>4.0</v>
      </c>
      <c r="O36" s="70"/>
      <c r="P36" s="65"/>
      <c r="R36" s="77" t="s">
        <v>30</v>
      </c>
      <c r="S36" s="74"/>
      <c r="T36" s="74"/>
      <c r="U36" s="74"/>
      <c r="V36" s="74"/>
      <c r="W36" s="74"/>
      <c r="X36" s="74"/>
      <c r="Y36" s="78"/>
      <c r="Z36" s="79">
        <v>1.0</v>
      </c>
      <c r="AA36" s="76"/>
      <c r="AC36" s="88" t="s">
        <v>30</v>
      </c>
      <c r="AD36" s="74"/>
      <c r="AE36" s="74"/>
      <c r="AF36" s="74"/>
      <c r="AG36" s="75">
        <v>1.0</v>
      </c>
      <c r="AH36" s="76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M36" s="89"/>
      <c r="BN36" s="90"/>
      <c r="BO36" s="90"/>
      <c r="BP36" s="90"/>
      <c r="BQ36" s="90"/>
      <c r="BR36" s="91"/>
      <c r="BT36" s="89"/>
      <c r="BU36" s="90"/>
      <c r="BV36" s="90"/>
      <c r="BW36" s="90"/>
      <c r="BX36" s="90"/>
      <c r="BY36" s="90"/>
      <c r="BZ36" s="90"/>
      <c r="CA36" s="92"/>
      <c r="CB36" s="93"/>
      <c r="CC36" s="91"/>
      <c r="CF36" s="66" t="s">
        <v>31</v>
      </c>
      <c r="CG36" s="67"/>
      <c r="CH36" s="67"/>
      <c r="CI36" s="67"/>
      <c r="CJ36" s="67"/>
      <c r="CK36" s="67"/>
      <c r="CL36" s="67"/>
      <c r="CM36" s="68"/>
      <c r="CN36" s="69">
        <v>4.0</v>
      </c>
      <c r="CO36" s="70"/>
      <c r="CQ36" s="94"/>
      <c r="CR36" s="94"/>
      <c r="CU36" s="89"/>
      <c r="CV36" s="90"/>
      <c r="CW36" s="90"/>
      <c r="CX36" s="90"/>
      <c r="CY36" s="90"/>
      <c r="CZ36" s="90"/>
      <c r="DA36" s="90"/>
      <c r="DB36" s="92"/>
      <c r="DC36" s="93"/>
      <c r="DD36" s="91"/>
      <c r="DG36" s="89"/>
      <c r="DH36" s="90"/>
      <c r="DI36" s="90"/>
      <c r="DJ36" s="90"/>
      <c r="DK36" s="90"/>
      <c r="DL36" s="90"/>
      <c r="DM36" s="90"/>
      <c r="DN36" s="92"/>
      <c r="DO36" s="93"/>
      <c r="DP36" s="91"/>
      <c r="ED36" s="89"/>
      <c r="EE36" s="90"/>
      <c r="EF36" s="90"/>
      <c r="EG36" s="90"/>
      <c r="EH36" s="90"/>
      <c r="EI36" s="91"/>
      <c r="FK36" s="95" t="s">
        <v>32</v>
      </c>
      <c r="FL36" s="9"/>
      <c r="FM36" s="9"/>
      <c r="FN36" s="9"/>
      <c r="FO36" s="9"/>
      <c r="FP36" s="10"/>
      <c r="FQ36" s="57"/>
      <c r="FR36" s="55"/>
      <c r="FS36" s="54">
        <v>0.0</v>
      </c>
      <c r="FT36" s="55"/>
      <c r="FU36" s="57">
        <v>0.0</v>
      </c>
      <c r="FV36" s="55"/>
      <c r="FW36" s="57">
        <v>0.0</v>
      </c>
      <c r="FX36" s="55"/>
      <c r="FY36" s="57">
        <v>0.0</v>
      </c>
      <c r="FZ36" s="55"/>
      <c r="GA36" s="57">
        <v>0.0</v>
      </c>
      <c r="GB36" s="55"/>
      <c r="GC36" s="57">
        <v>0.0</v>
      </c>
      <c r="GD36" s="58"/>
      <c r="GE36" s="43">
        <f t="shared" si="1"/>
        <v>0</v>
      </c>
      <c r="GF36" s="13"/>
      <c r="GH36" s="2"/>
    </row>
    <row r="37" ht="15.75" customHeight="1">
      <c r="A37" s="2"/>
      <c r="C37" s="59"/>
      <c r="F37" s="89"/>
      <c r="G37" s="90"/>
      <c r="H37" s="90"/>
      <c r="I37" s="90"/>
      <c r="J37" s="90"/>
      <c r="K37" s="90"/>
      <c r="L37" s="90"/>
      <c r="M37" s="92"/>
      <c r="N37" s="93"/>
      <c r="O37" s="91"/>
      <c r="R37" s="89"/>
      <c r="S37" s="90"/>
      <c r="T37" s="90"/>
      <c r="U37" s="90"/>
      <c r="V37" s="90"/>
      <c r="W37" s="90"/>
      <c r="X37" s="90"/>
      <c r="Y37" s="92"/>
      <c r="Z37" s="93"/>
      <c r="AA37" s="91"/>
      <c r="AB37" s="96"/>
      <c r="AC37" s="89"/>
      <c r="AD37" s="90"/>
      <c r="AE37" s="90"/>
      <c r="AF37" s="90"/>
      <c r="AG37" s="90"/>
      <c r="AH37" s="91"/>
      <c r="AS37" s="59"/>
      <c r="BF37" s="59"/>
      <c r="CF37" s="80"/>
      <c r="CG37" s="81"/>
      <c r="CH37" s="81"/>
      <c r="CI37" s="81"/>
      <c r="CJ37" s="81"/>
      <c r="CK37" s="81"/>
      <c r="CL37" s="81"/>
      <c r="CM37" s="82"/>
      <c r="CN37" s="83"/>
      <c r="CO37" s="84"/>
      <c r="CP37" s="97"/>
      <c r="CQ37" s="59"/>
      <c r="CR37" s="59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FK37" s="98" t="s">
        <v>33</v>
      </c>
      <c r="FL37" s="9"/>
      <c r="FM37" s="9"/>
      <c r="FN37" s="9"/>
      <c r="FO37" s="9"/>
      <c r="FP37" s="10"/>
      <c r="FQ37" s="57">
        <v>0.0</v>
      </c>
      <c r="FR37" s="55"/>
      <c r="FS37" s="54">
        <v>0.0</v>
      </c>
      <c r="FT37" s="55"/>
      <c r="FU37" s="57">
        <v>0.0</v>
      </c>
      <c r="FV37" s="55"/>
      <c r="FW37" s="57">
        <v>0.0</v>
      </c>
      <c r="FX37" s="55"/>
      <c r="FY37" s="57">
        <v>0.0</v>
      </c>
      <c r="FZ37" s="55"/>
      <c r="GA37" s="57">
        <v>0.0</v>
      </c>
      <c r="GB37" s="55"/>
      <c r="GC37" s="57">
        <v>0.0</v>
      </c>
      <c r="GD37" s="58"/>
      <c r="GE37" s="43">
        <f t="shared" si="1"/>
        <v>0</v>
      </c>
      <c r="GF37" s="13"/>
      <c r="GH37" s="2"/>
    </row>
    <row r="38" ht="15.75" customHeight="1">
      <c r="A38" s="2"/>
      <c r="C38" s="59"/>
      <c r="AS38" s="59"/>
      <c r="AU38" s="14" t="s">
        <v>3</v>
      </c>
      <c r="AV38" s="9"/>
      <c r="AW38" s="9"/>
      <c r="AX38" s="9"/>
      <c r="AY38" s="9"/>
      <c r="AZ38" s="10"/>
      <c r="BA38" s="15">
        <v>8.0</v>
      </c>
      <c r="BB38" s="10"/>
      <c r="BC38" s="16" t="s">
        <v>2</v>
      </c>
      <c r="BD38" s="13"/>
      <c r="BF38" s="59"/>
      <c r="BH38" s="14" t="s">
        <v>3</v>
      </c>
      <c r="BI38" s="9"/>
      <c r="BJ38" s="9"/>
      <c r="BK38" s="9"/>
      <c r="BL38" s="9"/>
      <c r="BM38" s="10"/>
      <c r="BN38" s="15">
        <v>30.0</v>
      </c>
      <c r="BO38" s="10"/>
      <c r="BP38" s="16" t="s">
        <v>2</v>
      </c>
      <c r="BQ38" s="13"/>
      <c r="BT38" s="99" t="s">
        <v>34</v>
      </c>
      <c r="BU38" s="9"/>
      <c r="BV38" s="9"/>
      <c r="BW38" s="9"/>
      <c r="BX38" s="9"/>
      <c r="BY38" s="10"/>
      <c r="BZ38" s="100">
        <v>30.0</v>
      </c>
      <c r="CA38" s="10"/>
      <c r="CB38" s="101" t="s">
        <v>2</v>
      </c>
      <c r="CC38" s="13"/>
      <c r="CF38" s="102" t="s">
        <v>35</v>
      </c>
      <c r="CG38" s="103"/>
      <c r="CH38" s="103"/>
      <c r="CI38" s="103"/>
      <c r="CJ38" s="103"/>
      <c r="CK38" s="103"/>
      <c r="CL38" s="103"/>
      <c r="CM38" s="104"/>
      <c r="CN38" s="105">
        <v>500.0</v>
      </c>
      <c r="CO38" s="106"/>
      <c r="CQ38" s="59"/>
      <c r="CR38" s="59"/>
      <c r="CS38" s="59"/>
      <c r="DT38" s="107"/>
      <c r="FK38" s="108" t="s">
        <v>36</v>
      </c>
      <c r="FL38" s="9"/>
      <c r="FM38" s="9"/>
      <c r="FN38" s="9"/>
      <c r="FO38" s="9"/>
      <c r="FP38" s="10"/>
      <c r="FQ38" s="57">
        <v>0.0</v>
      </c>
      <c r="FR38" s="55"/>
      <c r="FS38" s="54">
        <v>0.0</v>
      </c>
      <c r="FT38" s="55"/>
      <c r="FU38" s="57">
        <v>0.0</v>
      </c>
      <c r="FV38" s="55"/>
      <c r="FW38" s="57"/>
      <c r="FX38" s="55"/>
      <c r="FY38" s="57">
        <v>0.0</v>
      </c>
      <c r="FZ38" s="55"/>
      <c r="GA38" s="57">
        <v>0.0</v>
      </c>
      <c r="GB38" s="55"/>
      <c r="GC38" s="57">
        <v>0.0</v>
      </c>
      <c r="GD38" s="58"/>
      <c r="GE38" s="43">
        <f t="shared" si="1"/>
        <v>0</v>
      </c>
      <c r="GF38" s="13"/>
      <c r="GH38" s="2"/>
    </row>
    <row r="39" ht="15.75" customHeight="1">
      <c r="A39" s="2"/>
      <c r="C39" s="59"/>
      <c r="F39" s="109" t="s">
        <v>37</v>
      </c>
      <c r="G39" s="9"/>
      <c r="H39" s="9"/>
      <c r="I39" s="9"/>
      <c r="J39" s="9"/>
      <c r="K39" s="10"/>
      <c r="L39" s="110"/>
      <c r="M39" s="10"/>
      <c r="N39" s="111"/>
      <c r="O39" s="13"/>
      <c r="Q39" s="112" t="s">
        <v>38</v>
      </c>
      <c r="R39" s="9"/>
      <c r="S39" s="9"/>
      <c r="T39" s="9"/>
      <c r="U39" s="9"/>
      <c r="V39" s="10"/>
      <c r="W39" s="113">
        <v>1.0</v>
      </c>
      <c r="X39" s="10"/>
      <c r="Y39" s="114" t="s">
        <v>2</v>
      </c>
      <c r="Z39" s="13"/>
      <c r="AS39" s="59"/>
      <c r="AU39" s="32" t="s">
        <v>14</v>
      </c>
      <c r="AV39" s="9"/>
      <c r="AW39" s="9"/>
      <c r="AX39" s="9"/>
      <c r="AY39" s="9"/>
      <c r="AZ39" s="10"/>
      <c r="BA39" s="33" t="str">
        <f>AZ42*BA38 &amp; " EU"</f>
        <v>480 EU</v>
      </c>
      <c r="BB39" s="9"/>
      <c r="BC39" s="9"/>
      <c r="BD39" s="13"/>
      <c r="BF39" s="59"/>
      <c r="BH39" s="32" t="s">
        <v>14</v>
      </c>
      <c r="BI39" s="9"/>
      <c r="BJ39" s="9"/>
      <c r="BK39" s="9"/>
      <c r="BL39" s="9"/>
      <c r="BM39" s="10"/>
      <c r="BN39" s="33" t="str">
        <f>BM44*BN38 &amp; " EU"</f>
        <v>1800 EU</v>
      </c>
      <c r="BO39" s="9"/>
      <c r="BP39" s="9"/>
      <c r="BQ39" s="13"/>
      <c r="BT39" s="32" t="s">
        <v>14</v>
      </c>
      <c r="BU39" s="9"/>
      <c r="BV39" s="9"/>
      <c r="BW39" s="9"/>
      <c r="BX39" s="9"/>
      <c r="BY39" s="10"/>
      <c r="BZ39" s="33" t="str">
        <f>BY42*BZ38 &amp; " EU"</f>
        <v>900 EU</v>
      </c>
      <c r="CA39" s="9"/>
      <c r="CB39" s="9"/>
      <c r="CC39" s="13"/>
      <c r="CD39" s="60"/>
      <c r="CE39" s="96"/>
      <c r="CF39" s="89"/>
      <c r="CG39" s="90"/>
      <c r="CH39" s="90"/>
      <c r="CI39" s="90"/>
      <c r="CJ39" s="90"/>
      <c r="CK39" s="90"/>
      <c r="CL39" s="90"/>
      <c r="CM39" s="92"/>
      <c r="CN39" s="93"/>
      <c r="CO39" s="91"/>
      <c r="CQ39" s="59"/>
      <c r="CR39" s="59"/>
      <c r="CS39" s="59"/>
      <c r="CU39" s="14" t="s">
        <v>3</v>
      </c>
      <c r="CV39" s="9"/>
      <c r="CW39" s="9"/>
      <c r="CX39" s="9"/>
      <c r="CY39" s="9"/>
      <c r="CZ39" s="10"/>
      <c r="DA39" s="15">
        <v>30.0</v>
      </c>
      <c r="DB39" s="10"/>
      <c r="DC39" s="16" t="s">
        <v>2</v>
      </c>
      <c r="DD39" s="13"/>
      <c r="DT39" s="59"/>
      <c r="FK39" s="115" t="s">
        <v>39</v>
      </c>
      <c r="FL39" s="9"/>
      <c r="FM39" s="9"/>
      <c r="FN39" s="9"/>
      <c r="FO39" s="9"/>
      <c r="FP39" s="10"/>
      <c r="FQ39" s="57"/>
      <c r="FR39" s="55"/>
      <c r="FS39" s="54">
        <v>0.0</v>
      </c>
      <c r="FT39" s="55"/>
      <c r="FU39" s="57">
        <v>0.0</v>
      </c>
      <c r="FV39" s="55"/>
      <c r="FW39" s="57">
        <v>0.0</v>
      </c>
      <c r="FX39" s="55"/>
      <c r="FY39" s="57">
        <v>0.0</v>
      </c>
      <c r="FZ39" s="55"/>
      <c r="GA39" s="57">
        <v>0.0</v>
      </c>
      <c r="GB39" s="55"/>
      <c r="GC39" s="57">
        <v>0.0</v>
      </c>
      <c r="GD39" s="58"/>
      <c r="GE39" s="43">
        <f t="shared" si="1"/>
        <v>0</v>
      </c>
      <c r="GF39" s="13"/>
      <c r="GH39" s="2"/>
    </row>
    <row r="40" ht="15.75" customHeight="1">
      <c r="A40" s="2"/>
      <c r="C40" s="59"/>
      <c r="F40" s="32" t="s">
        <v>20</v>
      </c>
      <c r="G40" s="9"/>
      <c r="H40" s="9"/>
      <c r="I40" s="10"/>
      <c r="J40" s="61"/>
      <c r="K40" s="62"/>
      <c r="L40" s="9"/>
      <c r="M40" s="10"/>
      <c r="N40" s="63"/>
      <c r="O40" s="13"/>
      <c r="Q40" s="32" t="s">
        <v>14</v>
      </c>
      <c r="R40" s="9"/>
      <c r="S40" s="9"/>
      <c r="T40" s="9"/>
      <c r="U40" s="9"/>
      <c r="V40" s="10"/>
      <c r="W40" s="33" t="str">
        <f>V45*W39 &amp; " EU"</f>
        <v>16 EU</v>
      </c>
      <c r="X40" s="9"/>
      <c r="Y40" s="9"/>
      <c r="Z40" s="13"/>
      <c r="AS40" s="59"/>
      <c r="AU40" s="116" t="s">
        <v>40</v>
      </c>
      <c r="AV40" s="74"/>
      <c r="AW40" s="74"/>
      <c r="AX40" s="74"/>
      <c r="AY40" s="74"/>
      <c r="AZ40" s="74"/>
      <c r="BA40" s="74"/>
      <c r="BB40" s="78"/>
      <c r="BC40" s="117">
        <v>1.0</v>
      </c>
      <c r="BD40" s="76"/>
      <c r="BF40" s="59"/>
      <c r="BH40" s="116" t="s">
        <v>41</v>
      </c>
      <c r="BI40" s="74"/>
      <c r="BJ40" s="74"/>
      <c r="BK40" s="74"/>
      <c r="BL40" s="74"/>
      <c r="BM40" s="74"/>
      <c r="BN40" s="74"/>
      <c r="BO40" s="78"/>
      <c r="BP40" s="117">
        <v>750.0</v>
      </c>
      <c r="BQ40" s="76"/>
      <c r="BT40" s="116" t="s">
        <v>35</v>
      </c>
      <c r="BU40" s="74"/>
      <c r="BV40" s="74"/>
      <c r="BW40" s="74"/>
      <c r="BX40" s="74"/>
      <c r="BY40" s="74"/>
      <c r="BZ40" s="74"/>
      <c r="CA40" s="78"/>
      <c r="CB40" s="117">
        <v>50.0</v>
      </c>
      <c r="CC40" s="76"/>
      <c r="CD40" s="65"/>
      <c r="CQ40" s="59"/>
      <c r="CR40" s="59"/>
      <c r="CS40" s="59"/>
      <c r="CU40" s="32" t="s">
        <v>14</v>
      </c>
      <c r="CV40" s="9"/>
      <c r="CW40" s="9"/>
      <c r="CX40" s="9"/>
      <c r="CY40" s="9"/>
      <c r="CZ40" s="10"/>
      <c r="DA40" s="33" t="str">
        <f>CZ45*DA39 &amp; " EU"</f>
        <v>24000 EU</v>
      </c>
      <c r="DB40" s="9"/>
      <c r="DC40" s="9"/>
      <c r="DD40" s="13"/>
      <c r="DT40" s="59"/>
      <c r="FK40" s="118" t="s">
        <v>42</v>
      </c>
      <c r="FL40" s="9"/>
      <c r="FM40" s="9"/>
      <c r="FN40" s="9"/>
      <c r="FO40" s="9"/>
      <c r="FP40" s="10"/>
      <c r="FQ40" s="54">
        <v>0.0</v>
      </c>
      <c r="FR40" s="55"/>
      <c r="FS40" s="54">
        <v>0.0</v>
      </c>
      <c r="FT40" s="55"/>
      <c r="FU40" s="57">
        <v>0.0</v>
      </c>
      <c r="FV40" s="55"/>
      <c r="FW40" s="57">
        <v>0.0</v>
      </c>
      <c r="FX40" s="55"/>
      <c r="FY40" s="57">
        <v>0.0</v>
      </c>
      <c r="FZ40" s="55"/>
      <c r="GA40" s="57">
        <v>0.0</v>
      </c>
      <c r="GB40" s="55"/>
      <c r="GC40" s="57">
        <v>0.0</v>
      </c>
      <c r="GD40" s="58"/>
      <c r="GE40" s="43">
        <f t="shared" si="1"/>
        <v>0</v>
      </c>
      <c r="GF40" s="13"/>
      <c r="GH40" s="2"/>
    </row>
    <row r="41" ht="15.75" customHeight="1">
      <c r="A41" s="2"/>
      <c r="C41" s="59"/>
      <c r="F41" s="77" t="s">
        <v>43</v>
      </c>
      <c r="G41" s="74"/>
      <c r="H41" s="74"/>
      <c r="I41" s="74"/>
      <c r="J41" s="74"/>
      <c r="K41" s="74"/>
      <c r="L41" s="74"/>
      <c r="M41" s="78"/>
      <c r="N41" s="79">
        <v>40.0</v>
      </c>
      <c r="O41" s="76"/>
      <c r="Q41" s="116" t="s">
        <v>43</v>
      </c>
      <c r="R41" s="74"/>
      <c r="S41" s="74"/>
      <c r="T41" s="74"/>
      <c r="U41" s="74"/>
      <c r="V41" s="74"/>
      <c r="W41" s="74"/>
      <c r="X41" s="78"/>
      <c r="Y41" s="117">
        <v>1000.0</v>
      </c>
      <c r="Z41" s="76"/>
      <c r="AC41" s="119" t="s">
        <v>44</v>
      </c>
      <c r="AD41" s="9"/>
      <c r="AE41" s="9"/>
      <c r="AF41" s="9"/>
      <c r="AG41" s="9"/>
      <c r="AH41" s="10"/>
      <c r="AI41" s="120">
        <v>30.0</v>
      </c>
      <c r="AJ41" s="10"/>
      <c r="AK41" s="121" t="s">
        <v>2</v>
      </c>
      <c r="AL41" s="13"/>
      <c r="AS41" s="59"/>
      <c r="AU41" s="89"/>
      <c r="AV41" s="90"/>
      <c r="AW41" s="90"/>
      <c r="AX41" s="90"/>
      <c r="AY41" s="90"/>
      <c r="AZ41" s="90"/>
      <c r="BA41" s="90"/>
      <c r="BB41" s="92"/>
      <c r="BC41" s="93"/>
      <c r="BD41" s="91"/>
      <c r="BE41" s="96"/>
      <c r="BF41" s="59"/>
      <c r="BH41" s="80"/>
      <c r="BI41" s="81"/>
      <c r="BJ41" s="81"/>
      <c r="BK41" s="81"/>
      <c r="BL41" s="81"/>
      <c r="BM41" s="81"/>
      <c r="BN41" s="81"/>
      <c r="BO41" s="82"/>
      <c r="BP41" s="83"/>
      <c r="BQ41" s="84"/>
      <c r="BR41" s="96"/>
      <c r="BT41" s="89"/>
      <c r="BU41" s="90"/>
      <c r="BV41" s="90"/>
      <c r="BW41" s="90"/>
      <c r="BX41" s="90"/>
      <c r="BY41" s="90"/>
      <c r="BZ41" s="90"/>
      <c r="CA41" s="92"/>
      <c r="CB41" s="93"/>
      <c r="CC41" s="91"/>
      <c r="CD41" s="97"/>
      <c r="CF41" s="14" t="s">
        <v>3</v>
      </c>
      <c r="CG41" s="9"/>
      <c r="CH41" s="9"/>
      <c r="CI41" s="9"/>
      <c r="CJ41" s="9"/>
      <c r="CK41" s="10"/>
      <c r="CL41" s="15">
        <v>30.0</v>
      </c>
      <c r="CM41" s="10"/>
      <c r="CN41" s="16" t="s">
        <v>2</v>
      </c>
      <c r="CO41" s="13"/>
      <c r="CQ41" s="59"/>
      <c r="CR41" s="59"/>
      <c r="CS41" s="59"/>
      <c r="CT41" s="85"/>
      <c r="CU41" s="116" t="s">
        <v>45</v>
      </c>
      <c r="CV41" s="74"/>
      <c r="CW41" s="74"/>
      <c r="CX41" s="74"/>
      <c r="CY41" s="74"/>
      <c r="CZ41" s="74"/>
      <c r="DA41" s="74"/>
      <c r="DB41" s="78"/>
      <c r="DC41" s="117">
        <v>3.0</v>
      </c>
      <c r="DD41" s="76"/>
      <c r="DJ41" s="14" t="s">
        <v>3</v>
      </c>
      <c r="DK41" s="9"/>
      <c r="DL41" s="9"/>
      <c r="DM41" s="9"/>
      <c r="DN41" s="9"/>
      <c r="DO41" s="10"/>
      <c r="DP41" s="15">
        <v>8.0</v>
      </c>
      <c r="DQ41" s="10"/>
      <c r="DR41" s="16" t="s">
        <v>2</v>
      </c>
      <c r="DS41" s="13"/>
      <c r="DT41" s="59"/>
      <c r="FK41" s="122" t="s">
        <v>46</v>
      </c>
      <c r="FL41" s="9"/>
      <c r="FM41" s="9"/>
      <c r="FN41" s="9"/>
      <c r="FO41" s="9"/>
      <c r="FP41" s="10"/>
      <c r="FQ41" s="57">
        <v>0.0</v>
      </c>
      <c r="FR41" s="55"/>
      <c r="FS41" s="54">
        <v>0.0</v>
      </c>
      <c r="FT41" s="55"/>
      <c r="FU41" s="57"/>
      <c r="FV41" s="55"/>
      <c r="FW41" s="57">
        <v>0.0</v>
      </c>
      <c r="FX41" s="55"/>
      <c r="FY41" s="57">
        <v>0.0</v>
      </c>
      <c r="FZ41" s="55"/>
      <c r="GA41" s="57">
        <v>0.0</v>
      </c>
      <c r="GB41" s="55"/>
      <c r="GC41" s="57">
        <v>0.0</v>
      </c>
      <c r="GD41" s="58"/>
      <c r="GE41" s="43">
        <f t="shared" si="1"/>
        <v>0</v>
      </c>
      <c r="GF41" s="13"/>
      <c r="GH41" s="2"/>
    </row>
    <row r="42" ht="15.75" customHeight="1">
      <c r="A42" s="2"/>
      <c r="C42" s="59"/>
      <c r="F42" s="89"/>
      <c r="G42" s="90"/>
      <c r="H42" s="90"/>
      <c r="I42" s="90"/>
      <c r="J42" s="90"/>
      <c r="K42" s="90"/>
      <c r="L42" s="90"/>
      <c r="M42" s="92"/>
      <c r="N42" s="93"/>
      <c r="O42" s="91"/>
      <c r="P42" s="107"/>
      <c r="Q42" s="80"/>
      <c r="R42" s="81"/>
      <c r="S42" s="81"/>
      <c r="T42" s="81"/>
      <c r="U42" s="81"/>
      <c r="V42" s="81"/>
      <c r="W42" s="81"/>
      <c r="X42" s="82"/>
      <c r="Y42" s="83"/>
      <c r="Z42" s="84"/>
      <c r="AC42" s="32" t="s">
        <v>14</v>
      </c>
      <c r="AD42" s="9"/>
      <c r="AE42" s="9"/>
      <c r="AF42" s="9"/>
      <c r="AG42" s="9"/>
      <c r="AH42" s="10"/>
      <c r="AI42" s="33" t="str">
        <f>AH47*AI41 &amp; " EU"</f>
        <v>60000 EU</v>
      </c>
      <c r="AJ42" s="9"/>
      <c r="AK42" s="9"/>
      <c r="AL42" s="13"/>
      <c r="AS42" s="59"/>
      <c r="AU42" s="32" t="s">
        <v>20</v>
      </c>
      <c r="AV42" s="9"/>
      <c r="AW42" s="9"/>
      <c r="AX42" s="10"/>
      <c r="AY42" s="71"/>
      <c r="AZ42" s="62">
        <v>60.0</v>
      </c>
      <c r="BA42" s="9"/>
      <c r="BB42" s="10"/>
      <c r="BC42" s="63" t="s">
        <v>21</v>
      </c>
      <c r="BD42" s="13"/>
      <c r="BE42" s="60"/>
      <c r="BF42" s="59"/>
      <c r="BG42" s="85"/>
      <c r="BH42" s="123" t="s">
        <v>47</v>
      </c>
      <c r="BI42" s="103"/>
      <c r="BJ42" s="103"/>
      <c r="BK42" s="103"/>
      <c r="BL42" s="103"/>
      <c r="BM42" s="103"/>
      <c r="BN42" s="103"/>
      <c r="BO42" s="104"/>
      <c r="BP42" s="124">
        <v>1.0</v>
      </c>
      <c r="BQ42" s="106"/>
      <c r="BR42" s="60"/>
      <c r="BT42" s="32" t="s">
        <v>20</v>
      </c>
      <c r="BU42" s="9"/>
      <c r="BV42" s="9"/>
      <c r="BW42" s="10"/>
      <c r="BX42" s="71">
        <v>1.0</v>
      </c>
      <c r="BY42" s="62">
        <v>30.0</v>
      </c>
      <c r="BZ42" s="9"/>
      <c r="CA42" s="10"/>
      <c r="CB42" s="63" t="s">
        <v>21</v>
      </c>
      <c r="CC42" s="13"/>
      <c r="CF42" s="32" t="s">
        <v>14</v>
      </c>
      <c r="CG42" s="9"/>
      <c r="CH42" s="9"/>
      <c r="CI42" s="9"/>
      <c r="CJ42" s="9"/>
      <c r="CK42" s="10"/>
      <c r="CL42" s="33" t="str">
        <f>CK45*CL41 &amp; " EU"</f>
        <v>24000 EU</v>
      </c>
      <c r="CM42" s="9"/>
      <c r="CN42" s="9"/>
      <c r="CO42" s="13"/>
      <c r="CQ42" s="59"/>
      <c r="CR42" s="59"/>
      <c r="CU42" s="80"/>
      <c r="CV42" s="81"/>
      <c r="CW42" s="81"/>
      <c r="CX42" s="81"/>
      <c r="CY42" s="81"/>
      <c r="CZ42" s="81"/>
      <c r="DA42" s="81"/>
      <c r="DB42" s="82"/>
      <c r="DC42" s="83"/>
      <c r="DD42" s="84"/>
      <c r="DJ42" s="32" t="s">
        <v>14</v>
      </c>
      <c r="DK42" s="9"/>
      <c r="DL42" s="9"/>
      <c r="DM42" s="9"/>
      <c r="DN42" s="9"/>
      <c r="DO42" s="10"/>
      <c r="DP42" s="33" t="str">
        <f>DO47*DP41 &amp; " EU"</f>
        <v>480 EU</v>
      </c>
      <c r="DQ42" s="9"/>
      <c r="DR42" s="9"/>
      <c r="DS42" s="13"/>
      <c r="DT42" s="59"/>
      <c r="FK42" s="119" t="s">
        <v>44</v>
      </c>
      <c r="FL42" s="9"/>
      <c r="FM42" s="9"/>
      <c r="FN42" s="9"/>
      <c r="FO42" s="9"/>
      <c r="FP42" s="10"/>
      <c r="FQ42" s="54">
        <v>0.0</v>
      </c>
      <c r="FR42" s="55"/>
      <c r="FS42" s="54">
        <v>0.0</v>
      </c>
      <c r="FT42" s="55"/>
      <c r="FU42" s="57">
        <v>0.0</v>
      </c>
      <c r="FV42" s="55"/>
      <c r="FW42" s="57">
        <v>0.0</v>
      </c>
      <c r="FX42" s="55"/>
      <c r="FY42" s="57">
        <v>0.0</v>
      </c>
      <c r="FZ42" s="55"/>
      <c r="GA42" s="57">
        <v>0.0</v>
      </c>
      <c r="GB42" s="55"/>
      <c r="GC42" s="57">
        <v>0.0</v>
      </c>
      <c r="GD42" s="58"/>
      <c r="GE42" s="43">
        <f t="shared" si="1"/>
        <v>0</v>
      </c>
      <c r="GF42" s="13"/>
      <c r="GH42" s="2"/>
    </row>
    <row r="43" ht="15.75" customHeight="1">
      <c r="A43" s="2"/>
      <c r="C43" s="59"/>
      <c r="P43" s="85"/>
      <c r="Q43" s="123" t="s">
        <v>47</v>
      </c>
      <c r="R43" s="103"/>
      <c r="S43" s="103"/>
      <c r="T43" s="103"/>
      <c r="U43" s="103"/>
      <c r="V43" s="103"/>
      <c r="W43" s="103"/>
      <c r="X43" s="104"/>
      <c r="Y43" s="124">
        <v>1.0</v>
      </c>
      <c r="Z43" s="106"/>
      <c r="AC43" s="116" t="s">
        <v>48</v>
      </c>
      <c r="AD43" s="74"/>
      <c r="AE43" s="74"/>
      <c r="AF43" s="74"/>
      <c r="AG43" s="74"/>
      <c r="AH43" s="74"/>
      <c r="AI43" s="74"/>
      <c r="AJ43" s="78"/>
      <c r="AK43" s="117">
        <v>1.0</v>
      </c>
      <c r="AL43" s="76"/>
      <c r="AS43" s="59"/>
      <c r="AT43" s="65"/>
      <c r="AU43" s="66" t="s">
        <v>47</v>
      </c>
      <c r="AV43" s="67"/>
      <c r="AW43" s="67"/>
      <c r="AX43" s="67"/>
      <c r="AY43" s="67"/>
      <c r="AZ43" s="67"/>
      <c r="BA43" s="67"/>
      <c r="BB43" s="68"/>
      <c r="BC43" s="69">
        <v>1.0</v>
      </c>
      <c r="BD43" s="70"/>
      <c r="BE43" s="60"/>
      <c r="BH43" s="89"/>
      <c r="BI43" s="90"/>
      <c r="BJ43" s="90"/>
      <c r="BK43" s="90"/>
      <c r="BL43" s="90"/>
      <c r="BM43" s="90"/>
      <c r="BN43" s="90"/>
      <c r="BO43" s="92"/>
      <c r="BP43" s="93"/>
      <c r="BQ43" s="91"/>
      <c r="BR43" s="60"/>
      <c r="BT43" s="77" t="s">
        <v>41</v>
      </c>
      <c r="BU43" s="74"/>
      <c r="BV43" s="74"/>
      <c r="BW43" s="74"/>
      <c r="BX43" s="74"/>
      <c r="BY43" s="74"/>
      <c r="BZ43" s="74"/>
      <c r="CA43" s="78"/>
      <c r="CB43" s="79">
        <v>75.0</v>
      </c>
      <c r="CC43" s="76"/>
      <c r="CF43" s="116" t="s">
        <v>19</v>
      </c>
      <c r="CG43" s="74"/>
      <c r="CH43" s="74"/>
      <c r="CI43" s="74"/>
      <c r="CJ43" s="74"/>
      <c r="CK43" s="74"/>
      <c r="CL43" s="74"/>
      <c r="CM43" s="78"/>
      <c r="CN43" s="117">
        <v>1.0</v>
      </c>
      <c r="CO43" s="76"/>
      <c r="CQ43" s="59"/>
      <c r="CR43" s="59"/>
      <c r="CU43" s="123" t="s">
        <v>49</v>
      </c>
      <c r="CV43" s="103"/>
      <c r="CW43" s="103"/>
      <c r="CX43" s="103"/>
      <c r="CY43" s="103"/>
      <c r="CZ43" s="103"/>
      <c r="DA43" s="103"/>
      <c r="DB43" s="104"/>
      <c r="DC43" s="124">
        <v>1000.0</v>
      </c>
      <c r="DD43" s="106"/>
      <c r="DG43" s="53"/>
      <c r="DH43" s="53"/>
      <c r="DI43" s="85"/>
      <c r="DJ43" s="116" t="s">
        <v>50</v>
      </c>
      <c r="DK43" s="74"/>
      <c r="DL43" s="74"/>
      <c r="DM43" s="74"/>
      <c r="DN43" s="74"/>
      <c r="DO43" s="74"/>
      <c r="DP43" s="74"/>
      <c r="DQ43" s="78"/>
      <c r="DR43" s="117">
        <v>1.0</v>
      </c>
      <c r="DS43" s="76"/>
      <c r="DT43" s="59"/>
      <c r="FK43" s="126" t="s">
        <v>51</v>
      </c>
      <c r="FL43" s="9"/>
      <c r="FM43" s="9"/>
      <c r="FN43" s="9"/>
      <c r="FO43" s="9"/>
      <c r="FP43" s="10"/>
      <c r="FQ43" s="57"/>
      <c r="FR43" s="55"/>
      <c r="FS43" s="54">
        <v>0.0</v>
      </c>
      <c r="FT43" s="55"/>
      <c r="FU43" s="57">
        <v>0.0</v>
      </c>
      <c r="FV43" s="55"/>
      <c r="FW43" s="57">
        <v>0.0</v>
      </c>
      <c r="FX43" s="55"/>
      <c r="FY43" s="57">
        <v>0.0</v>
      </c>
      <c r="FZ43" s="55"/>
      <c r="GA43" s="57">
        <v>0.0</v>
      </c>
      <c r="GB43" s="55"/>
      <c r="GC43" s="57">
        <v>0.0</v>
      </c>
      <c r="GD43" s="58"/>
      <c r="GE43" s="43">
        <f t="shared" si="1"/>
        <v>0</v>
      </c>
      <c r="GF43" s="13"/>
      <c r="GH43" s="2"/>
    </row>
    <row r="44" ht="15.75" customHeight="1">
      <c r="A44" s="2"/>
      <c r="C44" s="59"/>
      <c r="O44" s="59"/>
      <c r="Q44" s="89"/>
      <c r="R44" s="90"/>
      <c r="S44" s="90"/>
      <c r="T44" s="90"/>
      <c r="U44" s="90"/>
      <c r="V44" s="90"/>
      <c r="W44" s="90"/>
      <c r="X44" s="92"/>
      <c r="Y44" s="93"/>
      <c r="Z44" s="91"/>
      <c r="AA44" s="60"/>
      <c r="AB44" s="107"/>
      <c r="AC44" s="80"/>
      <c r="AD44" s="81"/>
      <c r="AE44" s="81"/>
      <c r="AF44" s="81"/>
      <c r="AG44" s="81"/>
      <c r="AH44" s="81"/>
      <c r="AI44" s="81"/>
      <c r="AJ44" s="82"/>
      <c r="AK44" s="83"/>
      <c r="AL44" s="84"/>
      <c r="AU44" s="80"/>
      <c r="AV44" s="81"/>
      <c r="AW44" s="81"/>
      <c r="AX44" s="81"/>
      <c r="AY44" s="81"/>
      <c r="AZ44" s="81"/>
      <c r="BA44" s="81"/>
      <c r="BB44" s="82"/>
      <c r="BC44" s="83"/>
      <c r="BD44" s="84"/>
      <c r="BE44" s="60"/>
      <c r="BH44" s="32" t="s">
        <v>20</v>
      </c>
      <c r="BI44" s="9"/>
      <c r="BJ44" s="9"/>
      <c r="BK44" s="10"/>
      <c r="BL44" s="71"/>
      <c r="BM44" s="62">
        <v>60.0</v>
      </c>
      <c r="BN44" s="9"/>
      <c r="BO44" s="10"/>
      <c r="BP44" s="63" t="s">
        <v>21</v>
      </c>
      <c r="BQ44" s="13"/>
      <c r="BS44" s="107"/>
      <c r="BT44" s="89"/>
      <c r="BU44" s="90"/>
      <c r="BV44" s="90"/>
      <c r="BW44" s="90"/>
      <c r="BX44" s="90"/>
      <c r="BY44" s="90"/>
      <c r="BZ44" s="90"/>
      <c r="CA44" s="92"/>
      <c r="CB44" s="93"/>
      <c r="CC44" s="91"/>
      <c r="CD44" s="59"/>
      <c r="CE44" s="96"/>
      <c r="CF44" s="89"/>
      <c r="CG44" s="90"/>
      <c r="CH44" s="90"/>
      <c r="CI44" s="90"/>
      <c r="CJ44" s="90"/>
      <c r="CK44" s="90"/>
      <c r="CL44" s="90"/>
      <c r="CM44" s="92"/>
      <c r="CN44" s="93"/>
      <c r="CO44" s="91"/>
      <c r="CQ44" s="59"/>
      <c r="CR44" s="59"/>
      <c r="CS44" s="59"/>
      <c r="CT44" s="96"/>
      <c r="CU44" s="89"/>
      <c r="CV44" s="90"/>
      <c r="CW44" s="90"/>
      <c r="CX44" s="90"/>
      <c r="CY44" s="90"/>
      <c r="CZ44" s="90"/>
      <c r="DA44" s="90"/>
      <c r="DB44" s="92"/>
      <c r="DC44" s="93"/>
      <c r="DD44" s="91"/>
      <c r="DF44" s="59"/>
      <c r="DJ44" s="80"/>
      <c r="DK44" s="81"/>
      <c r="DL44" s="81"/>
      <c r="DM44" s="81"/>
      <c r="DN44" s="81"/>
      <c r="DO44" s="81"/>
      <c r="DP44" s="81"/>
      <c r="DQ44" s="82"/>
      <c r="DR44" s="83"/>
      <c r="DS44" s="84"/>
      <c r="DT44" s="59"/>
      <c r="FK44" s="127" t="s">
        <v>52</v>
      </c>
      <c r="FL44" s="9"/>
      <c r="FM44" s="9"/>
      <c r="FN44" s="9"/>
      <c r="FO44" s="9"/>
      <c r="FP44" s="10"/>
      <c r="FQ44" s="54">
        <v>0.0</v>
      </c>
      <c r="FR44" s="55"/>
      <c r="FS44" s="54">
        <v>0.0</v>
      </c>
      <c r="FT44" s="55"/>
      <c r="FU44" s="57">
        <v>0.0</v>
      </c>
      <c r="FV44" s="55"/>
      <c r="FW44" s="57">
        <v>0.0</v>
      </c>
      <c r="FX44" s="55"/>
      <c r="FY44" s="57">
        <v>0.0</v>
      </c>
      <c r="FZ44" s="55"/>
      <c r="GA44" s="57">
        <v>0.0</v>
      </c>
      <c r="GB44" s="55"/>
      <c r="GC44" s="57">
        <v>0.0</v>
      </c>
      <c r="GD44" s="58"/>
      <c r="GE44" s="43">
        <f t="shared" si="1"/>
        <v>0</v>
      </c>
      <c r="GF44" s="13"/>
      <c r="GH44" s="2"/>
    </row>
    <row r="45" ht="15.75" customHeight="1">
      <c r="A45" s="2"/>
      <c r="C45" s="59"/>
      <c r="O45" s="59"/>
      <c r="Q45" s="32" t="s">
        <v>20</v>
      </c>
      <c r="R45" s="9"/>
      <c r="S45" s="9"/>
      <c r="T45" s="10"/>
      <c r="U45" s="61"/>
      <c r="V45" s="62">
        <v>16.0</v>
      </c>
      <c r="W45" s="9"/>
      <c r="X45" s="10"/>
      <c r="Y45" s="63" t="s">
        <v>21</v>
      </c>
      <c r="Z45" s="13"/>
      <c r="AA45" s="60"/>
      <c r="AC45" s="123" t="s">
        <v>53</v>
      </c>
      <c r="AD45" s="103"/>
      <c r="AE45" s="103"/>
      <c r="AF45" s="103"/>
      <c r="AG45" s="103"/>
      <c r="AH45" s="103"/>
      <c r="AI45" s="103"/>
      <c r="AJ45" s="104"/>
      <c r="AK45" s="124">
        <v>2000.0</v>
      </c>
      <c r="AL45" s="106"/>
      <c r="AM45" s="52"/>
      <c r="AN45" s="53"/>
      <c r="AO45" s="53"/>
      <c r="AP45" s="53"/>
      <c r="AQ45" s="53"/>
      <c r="AR45" s="53"/>
      <c r="AS45" s="53"/>
      <c r="AT45" s="85"/>
      <c r="AU45" s="66" t="s">
        <v>53</v>
      </c>
      <c r="AV45" s="67"/>
      <c r="AW45" s="67"/>
      <c r="AX45" s="67"/>
      <c r="AY45" s="67"/>
      <c r="AZ45" s="67"/>
      <c r="BA45" s="67"/>
      <c r="BB45" s="68"/>
      <c r="BC45" s="69">
        <v>2000.0</v>
      </c>
      <c r="BD45" s="70"/>
      <c r="BE45" s="60"/>
      <c r="BF45" s="52"/>
      <c r="BG45" s="85"/>
      <c r="BH45" s="77" t="s">
        <v>40</v>
      </c>
      <c r="BI45" s="74"/>
      <c r="BJ45" s="74"/>
      <c r="BK45" s="74"/>
      <c r="BL45" s="74"/>
      <c r="BM45" s="74"/>
      <c r="BN45" s="74"/>
      <c r="BO45" s="78"/>
      <c r="BP45" s="79">
        <v>1.0</v>
      </c>
      <c r="BQ45" s="76"/>
      <c r="CD45" s="59"/>
      <c r="CF45" s="32" t="s">
        <v>20</v>
      </c>
      <c r="CG45" s="9"/>
      <c r="CH45" s="9"/>
      <c r="CI45" s="10"/>
      <c r="CJ45" s="71"/>
      <c r="CK45" s="62">
        <v>800.0</v>
      </c>
      <c r="CL45" s="9"/>
      <c r="CM45" s="10"/>
      <c r="CN45" s="63" t="s">
        <v>21</v>
      </c>
      <c r="CO45" s="13"/>
      <c r="CQ45" s="59"/>
      <c r="CR45" s="59"/>
      <c r="CS45" s="59"/>
      <c r="CU45" s="32" t="s">
        <v>20</v>
      </c>
      <c r="CV45" s="9"/>
      <c r="CW45" s="9"/>
      <c r="CX45" s="10"/>
      <c r="CY45" s="71"/>
      <c r="CZ45" s="62">
        <v>800.0</v>
      </c>
      <c r="DA45" s="9"/>
      <c r="DB45" s="10"/>
      <c r="DC45" s="63" t="s">
        <v>21</v>
      </c>
      <c r="DD45" s="13"/>
      <c r="DF45" s="59"/>
      <c r="DJ45" s="123" t="s">
        <v>47</v>
      </c>
      <c r="DK45" s="103"/>
      <c r="DL45" s="103"/>
      <c r="DM45" s="103"/>
      <c r="DN45" s="103"/>
      <c r="DO45" s="103"/>
      <c r="DP45" s="103"/>
      <c r="DQ45" s="104"/>
      <c r="DR45" s="124">
        <v>1.0</v>
      </c>
      <c r="DS45" s="106"/>
      <c r="DT45" s="59"/>
      <c r="FK45" s="34" t="s">
        <v>15</v>
      </c>
      <c r="FL45" s="9"/>
      <c r="FM45" s="9"/>
      <c r="FN45" s="9"/>
      <c r="FO45" s="9"/>
      <c r="FP45" s="10"/>
      <c r="FQ45" s="54">
        <v>0.0</v>
      </c>
      <c r="FR45" s="55"/>
      <c r="FS45" s="54">
        <v>0.0</v>
      </c>
      <c r="FT45" s="55"/>
      <c r="FU45" s="57">
        <v>0.0</v>
      </c>
      <c r="FV45" s="55"/>
      <c r="FW45" s="57"/>
      <c r="FX45" s="55"/>
      <c r="FY45" s="57">
        <v>0.0</v>
      </c>
      <c r="FZ45" s="55"/>
      <c r="GA45" s="57">
        <v>0.0</v>
      </c>
      <c r="GB45" s="55"/>
      <c r="GC45" s="57">
        <v>0.0</v>
      </c>
      <c r="GD45" s="58"/>
      <c r="GE45" s="43">
        <f t="shared" si="1"/>
        <v>0</v>
      </c>
      <c r="GF45" s="13"/>
      <c r="GH45" s="2"/>
    </row>
    <row r="46" ht="15.75" customHeight="1">
      <c r="A46" s="2"/>
      <c r="C46" s="59"/>
      <c r="O46" s="59"/>
      <c r="Q46" s="77" t="s">
        <v>48</v>
      </c>
      <c r="R46" s="74"/>
      <c r="S46" s="74"/>
      <c r="T46" s="74"/>
      <c r="U46" s="74"/>
      <c r="V46" s="74"/>
      <c r="W46" s="74"/>
      <c r="X46" s="78"/>
      <c r="Y46" s="79">
        <v>1.0</v>
      </c>
      <c r="Z46" s="76"/>
      <c r="AA46" s="65"/>
      <c r="AC46" s="89"/>
      <c r="AD46" s="90"/>
      <c r="AE46" s="90"/>
      <c r="AF46" s="90"/>
      <c r="AG46" s="90"/>
      <c r="AH46" s="90"/>
      <c r="AI46" s="90"/>
      <c r="AJ46" s="92"/>
      <c r="AK46" s="93"/>
      <c r="AL46" s="91"/>
      <c r="AU46" s="80"/>
      <c r="AV46" s="81"/>
      <c r="AW46" s="81"/>
      <c r="AX46" s="81"/>
      <c r="AY46" s="81"/>
      <c r="AZ46" s="81"/>
      <c r="BA46" s="81"/>
      <c r="BB46" s="82"/>
      <c r="BC46" s="83"/>
      <c r="BD46" s="84"/>
      <c r="BH46" s="80"/>
      <c r="BI46" s="81"/>
      <c r="BJ46" s="81"/>
      <c r="BK46" s="81"/>
      <c r="BL46" s="81"/>
      <c r="BM46" s="81"/>
      <c r="BN46" s="81"/>
      <c r="BO46" s="82"/>
      <c r="BP46" s="83"/>
      <c r="BQ46" s="84"/>
      <c r="CD46" s="59"/>
      <c r="CF46" s="66" t="s">
        <v>19</v>
      </c>
      <c r="CG46" s="67"/>
      <c r="CH46" s="67"/>
      <c r="CI46" s="67"/>
      <c r="CJ46" s="67"/>
      <c r="CK46" s="67"/>
      <c r="CL46" s="67"/>
      <c r="CM46" s="68"/>
      <c r="CN46" s="69">
        <v>1.0</v>
      </c>
      <c r="CO46" s="70"/>
      <c r="CP46" s="52"/>
      <c r="CQ46" s="85"/>
      <c r="CR46" s="59"/>
      <c r="CS46" s="59"/>
      <c r="CU46" s="66" t="s">
        <v>50</v>
      </c>
      <c r="CV46" s="67"/>
      <c r="CW46" s="67"/>
      <c r="CX46" s="67"/>
      <c r="CY46" s="67"/>
      <c r="CZ46" s="67"/>
      <c r="DA46" s="67"/>
      <c r="DB46" s="68"/>
      <c r="DC46" s="69">
        <v>3000.0</v>
      </c>
      <c r="DD46" s="70"/>
      <c r="DE46" s="52"/>
      <c r="DF46" s="85"/>
      <c r="DH46" s="59"/>
      <c r="DI46" s="107"/>
      <c r="DJ46" s="89"/>
      <c r="DK46" s="90"/>
      <c r="DL46" s="90"/>
      <c r="DM46" s="90"/>
      <c r="DN46" s="90"/>
      <c r="DO46" s="90"/>
      <c r="DP46" s="90"/>
      <c r="DQ46" s="92"/>
      <c r="DR46" s="93"/>
      <c r="DS46" s="91"/>
      <c r="DT46" s="59"/>
      <c r="FK46" s="129" t="s">
        <v>54</v>
      </c>
      <c r="FL46" s="9"/>
      <c r="FM46" s="9"/>
      <c r="FN46" s="9"/>
      <c r="FO46" s="9"/>
      <c r="FP46" s="10"/>
      <c r="FQ46" s="57"/>
      <c r="FR46" s="55"/>
      <c r="FS46" s="56">
        <v>2.0</v>
      </c>
      <c r="FT46" s="55"/>
      <c r="FU46" s="57">
        <v>0.0</v>
      </c>
      <c r="FV46" s="55"/>
      <c r="FW46" s="57">
        <v>0.0</v>
      </c>
      <c r="FX46" s="55"/>
      <c r="FY46" s="57">
        <v>0.0</v>
      </c>
      <c r="FZ46" s="55"/>
      <c r="GA46" s="57">
        <v>0.0</v>
      </c>
      <c r="GB46" s="55"/>
      <c r="GC46" s="57">
        <v>0.0</v>
      </c>
      <c r="GD46" s="58"/>
      <c r="GE46" s="43">
        <f t="shared" si="1"/>
        <v>2</v>
      </c>
      <c r="GF46" s="13"/>
      <c r="GH46" s="2"/>
    </row>
    <row r="47" ht="15.75" customHeight="1">
      <c r="A47" s="2"/>
      <c r="C47" s="59"/>
      <c r="O47" s="59"/>
      <c r="Q47" s="89"/>
      <c r="R47" s="90"/>
      <c r="S47" s="90"/>
      <c r="T47" s="90"/>
      <c r="U47" s="90"/>
      <c r="V47" s="90"/>
      <c r="W47" s="90"/>
      <c r="X47" s="92"/>
      <c r="Y47" s="93"/>
      <c r="Z47" s="91"/>
      <c r="AC47" s="32" t="s">
        <v>20</v>
      </c>
      <c r="AD47" s="9"/>
      <c r="AE47" s="9"/>
      <c r="AF47" s="10"/>
      <c r="AG47" s="71">
        <v>1.0</v>
      </c>
      <c r="AH47" s="62">
        <v>2000.0</v>
      </c>
      <c r="AI47" s="9"/>
      <c r="AJ47" s="10"/>
      <c r="AK47" s="63" t="s">
        <v>21</v>
      </c>
      <c r="AL47" s="13"/>
      <c r="AN47" s="88" t="s">
        <v>55</v>
      </c>
      <c r="AO47" s="74"/>
      <c r="AP47" s="74"/>
      <c r="AQ47" s="74"/>
      <c r="AR47" s="75">
        <v>1.0</v>
      </c>
      <c r="AS47" s="76"/>
      <c r="AT47" s="53"/>
      <c r="AU47" s="130" t="s">
        <v>55</v>
      </c>
      <c r="AV47" s="103"/>
      <c r="AW47" s="103"/>
      <c r="AX47" s="103"/>
      <c r="AY47" s="103"/>
      <c r="AZ47" s="103"/>
      <c r="BA47" s="103"/>
      <c r="BB47" s="104"/>
      <c r="BC47" s="105">
        <v>1.0</v>
      </c>
      <c r="BD47" s="106"/>
      <c r="BH47" s="66" t="s">
        <v>56</v>
      </c>
      <c r="BI47" s="67"/>
      <c r="BJ47" s="67"/>
      <c r="BK47" s="67"/>
      <c r="BL47" s="67"/>
      <c r="BM47" s="67"/>
      <c r="BN47" s="67"/>
      <c r="BO47" s="68"/>
      <c r="BP47" s="69">
        <v>1000.0</v>
      </c>
      <c r="BQ47" s="70"/>
      <c r="BR47" s="52"/>
      <c r="CD47" s="59"/>
      <c r="CF47" s="80"/>
      <c r="CG47" s="81"/>
      <c r="CH47" s="81"/>
      <c r="CI47" s="81"/>
      <c r="CJ47" s="81"/>
      <c r="CK47" s="81"/>
      <c r="CL47" s="81"/>
      <c r="CM47" s="82"/>
      <c r="CN47" s="83"/>
      <c r="CO47" s="84"/>
      <c r="CR47" s="59"/>
      <c r="CS47" s="59"/>
      <c r="CU47" s="80"/>
      <c r="CV47" s="81"/>
      <c r="CW47" s="81"/>
      <c r="CX47" s="81"/>
      <c r="CY47" s="81"/>
      <c r="CZ47" s="81"/>
      <c r="DA47" s="81"/>
      <c r="DB47" s="82"/>
      <c r="DC47" s="83"/>
      <c r="DD47" s="84"/>
      <c r="DH47" s="59"/>
      <c r="DJ47" s="32" t="s">
        <v>20</v>
      </c>
      <c r="DK47" s="9"/>
      <c r="DL47" s="9"/>
      <c r="DM47" s="10"/>
      <c r="DN47" s="71">
        <v>1.0</v>
      </c>
      <c r="DO47" s="62">
        <v>60.0</v>
      </c>
      <c r="DP47" s="9"/>
      <c r="DQ47" s="10"/>
      <c r="DR47" s="63" t="s">
        <v>21</v>
      </c>
      <c r="DS47" s="13"/>
      <c r="DT47" s="59"/>
      <c r="FK47" s="131" t="s">
        <v>57</v>
      </c>
      <c r="FL47" s="9"/>
      <c r="FM47" s="9"/>
      <c r="FN47" s="9"/>
      <c r="FO47" s="9"/>
      <c r="FP47" s="10"/>
      <c r="FQ47" s="54">
        <v>0.0</v>
      </c>
      <c r="FR47" s="55"/>
      <c r="FS47" s="54">
        <v>0.0</v>
      </c>
      <c r="FT47" s="55"/>
      <c r="FU47" s="57">
        <v>0.0</v>
      </c>
      <c r="FV47" s="55"/>
      <c r="FW47" s="57">
        <v>0.0</v>
      </c>
      <c r="FX47" s="55"/>
      <c r="FY47" s="57">
        <v>0.0</v>
      </c>
      <c r="FZ47" s="55"/>
      <c r="GA47" s="57">
        <v>0.0</v>
      </c>
      <c r="GB47" s="55"/>
      <c r="GC47" s="57">
        <v>0.0</v>
      </c>
      <c r="GD47" s="58"/>
      <c r="GE47" s="43">
        <f t="shared" si="1"/>
        <v>0</v>
      </c>
      <c r="GF47" s="13"/>
      <c r="GH47" s="2"/>
    </row>
    <row r="48" ht="15.75" customHeight="1">
      <c r="A48" s="2"/>
      <c r="C48" s="59"/>
      <c r="O48" s="59"/>
      <c r="P48" s="52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85"/>
      <c r="AC48" s="77" t="s">
        <v>47</v>
      </c>
      <c r="AD48" s="74"/>
      <c r="AE48" s="74"/>
      <c r="AF48" s="74"/>
      <c r="AG48" s="74"/>
      <c r="AH48" s="74"/>
      <c r="AI48" s="74"/>
      <c r="AJ48" s="78"/>
      <c r="AK48" s="79">
        <v>1.0</v>
      </c>
      <c r="AL48" s="76"/>
      <c r="AN48" s="89"/>
      <c r="AO48" s="90"/>
      <c r="AP48" s="90"/>
      <c r="AQ48" s="90"/>
      <c r="AR48" s="90"/>
      <c r="AS48" s="91"/>
      <c r="AU48" s="89"/>
      <c r="AV48" s="90"/>
      <c r="AW48" s="90"/>
      <c r="AX48" s="90"/>
      <c r="AY48" s="90"/>
      <c r="AZ48" s="90"/>
      <c r="BA48" s="90"/>
      <c r="BB48" s="92"/>
      <c r="BC48" s="93"/>
      <c r="BD48" s="91"/>
      <c r="BH48" s="89"/>
      <c r="BI48" s="90"/>
      <c r="BJ48" s="90"/>
      <c r="BK48" s="90"/>
      <c r="BL48" s="90"/>
      <c r="BM48" s="90"/>
      <c r="BN48" s="90"/>
      <c r="BO48" s="92"/>
      <c r="BP48" s="93"/>
      <c r="BQ48" s="91"/>
      <c r="BR48" s="59"/>
      <c r="CD48" s="59"/>
      <c r="CF48" s="66" t="s">
        <v>31</v>
      </c>
      <c r="CG48" s="67"/>
      <c r="CH48" s="67"/>
      <c r="CI48" s="67"/>
      <c r="CJ48" s="67"/>
      <c r="CK48" s="67"/>
      <c r="CL48" s="67"/>
      <c r="CM48" s="68"/>
      <c r="CN48" s="69">
        <v>6.0</v>
      </c>
      <c r="CO48" s="70"/>
      <c r="CP48" s="52"/>
      <c r="CQ48" s="53"/>
      <c r="CR48" s="85"/>
      <c r="CS48" s="59"/>
      <c r="CU48" s="66" t="s">
        <v>47</v>
      </c>
      <c r="CV48" s="67"/>
      <c r="CW48" s="67"/>
      <c r="CX48" s="67"/>
      <c r="CY48" s="67"/>
      <c r="CZ48" s="67"/>
      <c r="DA48" s="67"/>
      <c r="DB48" s="68"/>
      <c r="DC48" s="69">
        <v>3.0</v>
      </c>
      <c r="DD48" s="70"/>
      <c r="DE48" s="52"/>
      <c r="DF48" s="53"/>
      <c r="DG48" s="53"/>
      <c r="DH48" s="85"/>
      <c r="DJ48" s="77" t="s">
        <v>45</v>
      </c>
      <c r="DK48" s="74"/>
      <c r="DL48" s="74"/>
      <c r="DM48" s="74"/>
      <c r="DN48" s="74"/>
      <c r="DO48" s="74"/>
      <c r="DP48" s="74"/>
      <c r="DQ48" s="78"/>
      <c r="DR48" s="79">
        <v>1.0</v>
      </c>
      <c r="DS48" s="76"/>
      <c r="DT48" s="65"/>
      <c r="FK48" s="133" t="s">
        <v>58</v>
      </c>
      <c r="FL48" s="9"/>
      <c r="FM48" s="9"/>
      <c r="FN48" s="9"/>
      <c r="FO48" s="9"/>
      <c r="FP48" s="10"/>
      <c r="FQ48" s="57">
        <v>0.0</v>
      </c>
      <c r="FR48" s="55"/>
      <c r="FS48" s="54">
        <v>0.0</v>
      </c>
      <c r="FT48" s="55"/>
      <c r="FU48" s="57">
        <v>0.0</v>
      </c>
      <c r="FV48" s="55"/>
      <c r="FW48" s="57">
        <v>0.0</v>
      </c>
      <c r="FX48" s="55"/>
      <c r="FY48" s="57">
        <v>0.0</v>
      </c>
      <c r="FZ48" s="55"/>
      <c r="GA48" s="57">
        <v>0.0</v>
      </c>
      <c r="GB48" s="55"/>
      <c r="GC48" s="57">
        <v>0.0</v>
      </c>
      <c r="GD48" s="58"/>
      <c r="GE48" s="43">
        <f t="shared" si="1"/>
        <v>0</v>
      </c>
      <c r="GF48" s="13"/>
      <c r="GH48" s="2"/>
    </row>
    <row r="49" ht="15.75" customHeight="1">
      <c r="A49" s="2"/>
      <c r="C49" s="59"/>
      <c r="AC49" s="80"/>
      <c r="AD49" s="81"/>
      <c r="AE49" s="81"/>
      <c r="AF49" s="81"/>
      <c r="AG49" s="81"/>
      <c r="AH49" s="81"/>
      <c r="AI49" s="81"/>
      <c r="AJ49" s="82"/>
      <c r="AK49" s="83"/>
      <c r="AL49" s="84"/>
      <c r="BR49" s="59"/>
      <c r="BT49" s="134" t="s">
        <v>56</v>
      </c>
      <c r="BU49" s="74"/>
      <c r="BV49" s="74"/>
      <c r="BW49" s="74"/>
      <c r="BX49" s="75">
        <v>4000.0</v>
      </c>
      <c r="BY49" s="76"/>
      <c r="CD49" s="59"/>
      <c r="CF49" s="80"/>
      <c r="CG49" s="81"/>
      <c r="CH49" s="81"/>
      <c r="CI49" s="81"/>
      <c r="CJ49" s="81"/>
      <c r="CK49" s="81"/>
      <c r="CL49" s="81"/>
      <c r="CM49" s="82"/>
      <c r="CN49" s="83"/>
      <c r="CO49" s="84"/>
      <c r="CS49" s="59"/>
      <c r="CU49" s="80"/>
      <c r="CV49" s="81"/>
      <c r="CW49" s="81"/>
      <c r="CX49" s="81"/>
      <c r="CY49" s="81"/>
      <c r="CZ49" s="81"/>
      <c r="DA49" s="81"/>
      <c r="DB49" s="82"/>
      <c r="DC49" s="83"/>
      <c r="DD49" s="84"/>
      <c r="DJ49" s="80"/>
      <c r="DK49" s="81"/>
      <c r="DL49" s="81"/>
      <c r="DM49" s="81"/>
      <c r="DN49" s="81"/>
      <c r="DO49" s="81"/>
      <c r="DP49" s="81"/>
      <c r="DQ49" s="82"/>
      <c r="DR49" s="83"/>
      <c r="DS49" s="84"/>
      <c r="FK49" s="112" t="s">
        <v>38</v>
      </c>
      <c r="FL49" s="9"/>
      <c r="FM49" s="9"/>
      <c r="FN49" s="9"/>
      <c r="FO49" s="9"/>
      <c r="FP49" s="10"/>
      <c r="FQ49" s="54">
        <v>0.0</v>
      </c>
      <c r="FR49" s="55"/>
      <c r="FS49" s="54">
        <v>0.0</v>
      </c>
      <c r="FT49" s="55"/>
      <c r="FU49" s="57">
        <v>0.0</v>
      </c>
      <c r="FV49" s="55"/>
      <c r="FW49" s="57">
        <v>0.0</v>
      </c>
      <c r="FX49" s="55"/>
      <c r="FY49" s="57">
        <v>0.0</v>
      </c>
      <c r="FZ49" s="55"/>
      <c r="GA49" s="57">
        <v>0.0</v>
      </c>
      <c r="GB49" s="55"/>
      <c r="GC49" s="57">
        <v>0.0</v>
      </c>
      <c r="GD49" s="58"/>
      <c r="GE49" s="43">
        <f t="shared" si="1"/>
        <v>0</v>
      </c>
      <c r="GF49" s="13"/>
      <c r="GH49" s="2"/>
    </row>
    <row r="50" ht="15.75" customHeight="1">
      <c r="A50" s="2"/>
      <c r="C50" s="59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AC50" s="66" t="s">
        <v>56</v>
      </c>
      <c r="AD50" s="67"/>
      <c r="AE50" s="67"/>
      <c r="AF50" s="67"/>
      <c r="AG50" s="67"/>
      <c r="AH50" s="67"/>
      <c r="AI50" s="67"/>
      <c r="AJ50" s="68"/>
      <c r="AK50" s="69">
        <v>3000.0</v>
      </c>
      <c r="AL50" s="70"/>
      <c r="AM50" s="52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85"/>
      <c r="BS50" s="96"/>
      <c r="BT50" s="89"/>
      <c r="BU50" s="90"/>
      <c r="BV50" s="90"/>
      <c r="BW50" s="90"/>
      <c r="BX50" s="90"/>
      <c r="BY50" s="91"/>
      <c r="CD50" s="59"/>
      <c r="CF50" s="102" t="s">
        <v>49</v>
      </c>
      <c r="CG50" s="103"/>
      <c r="CH50" s="103"/>
      <c r="CI50" s="103"/>
      <c r="CJ50" s="103"/>
      <c r="CK50" s="103"/>
      <c r="CL50" s="103"/>
      <c r="CM50" s="104"/>
      <c r="CN50" s="105">
        <v>500.0</v>
      </c>
      <c r="CO50" s="106"/>
      <c r="CP50" s="52"/>
      <c r="CQ50" s="53"/>
      <c r="CR50" s="53"/>
      <c r="CS50" s="85"/>
      <c r="CU50" s="102" t="s">
        <v>59</v>
      </c>
      <c r="CV50" s="103"/>
      <c r="CW50" s="103"/>
      <c r="CX50" s="103"/>
      <c r="CY50" s="103"/>
      <c r="CZ50" s="103"/>
      <c r="DA50" s="103"/>
      <c r="DB50" s="104"/>
      <c r="DC50" s="105">
        <v>1.0</v>
      </c>
      <c r="DD50" s="106"/>
      <c r="DE50" s="52"/>
      <c r="DF50" s="53"/>
      <c r="DG50" s="53"/>
      <c r="DH50" s="53"/>
      <c r="DJ50" s="66" t="s">
        <v>60</v>
      </c>
      <c r="DK50" s="67"/>
      <c r="DL50" s="67"/>
      <c r="DM50" s="67"/>
      <c r="DN50" s="67"/>
      <c r="DO50" s="67"/>
      <c r="DP50" s="67"/>
      <c r="DQ50" s="68"/>
      <c r="DR50" s="69">
        <v>1000.0</v>
      </c>
      <c r="DS50" s="70"/>
      <c r="DT50" s="53"/>
      <c r="DU50" s="86" t="s">
        <v>60</v>
      </c>
      <c r="DV50" s="74"/>
      <c r="DW50" s="74"/>
      <c r="DX50" s="74"/>
      <c r="DY50" s="75">
        <v>1000.0</v>
      </c>
      <c r="DZ50" s="76"/>
      <c r="FK50" s="136" t="s">
        <v>61</v>
      </c>
      <c r="FL50" s="9"/>
      <c r="FM50" s="9"/>
      <c r="FN50" s="9"/>
      <c r="FO50" s="9"/>
      <c r="FP50" s="10"/>
      <c r="FQ50" s="57"/>
      <c r="FR50" s="55"/>
      <c r="FS50" s="54">
        <v>0.0</v>
      </c>
      <c r="FT50" s="55"/>
      <c r="FU50" s="57">
        <v>0.0</v>
      </c>
      <c r="FV50" s="55"/>
      <c r="FW50" s="57">
        <v>0.0</v>
      </c>
      <c r="FX50" s="55"/>
      <c r="FY50" s="57">
        <v>0.0</v>
      </c>
      <c r="FZ50" s="55"/>
      <c r="GA50" s="57">
        <v>0.0</v>
      </c>
      <c r="GB50" s="55"/>
      <c r="GC50" s="57">
        <v>0.0</v>
      </c>
      <c r="GD50" s="58"/>
      <c r="GE50" s="43">
        <f t="shared" si="1"/>
        <v>0</v>
      </c>
      <c r="GF50" s="13"/>
      <c r="GH50" s="2"/>
    </row>
    <row r="51" ht="15.75" customHeight="1">
      <c r="A51" s="2"/>
      <c r="X51" s="59"/>
      <c r="AC51" s="89"/>
      <c r="AD51" s="90"/>
      <c r="AE51" s="90"/>
      <c r="AF51" s="90"/>
      <c r="AG51" s="90"/>
      <c r="AH51" s="90"/>
      <c r="AI51" s="90"/>
      <c r="AJ51" s="92"/>
      <c r="AK51" s="93"/>
      <c r="AL51" s="9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85"/>
      <c r="CF51" s="89"/>
      <c r="CG51" s="90"/>
      <c r="CH51" s="90"/>
      <c r="CI51" s="90"/>
      <c r="CJ51" s="90"/>
      <c r="CK51" s="90"/>
      <c r="CL51" s="90"/>
      <c r="CM51" s="92"/>
      <c r="CN51" s="93"/>
      <c r="CO51" s="91"/>
      <c r="CU51" s="89"/>
      <c r="CV51" s="90"/>
      <c r="CW51" s="90"/>
      <c r="CX51" s="90"/>
      <c r="CY51" s="90"/>
      <c r="CZ51" s="90"/>
      <c r="DA51" s="90"/>
      <c r="DB51" s="92"/>
      <c r="DC51" s="93"/>
      <c r="DD51" s="91"/>
      <c r="DH51" s="107"/>
      <c r="DJ51" s="89"/>
      <c r="DK51" s="90"/>
      <c r="DL51" s="90"/>
      <c r="DM51" s="90"/>
      <c r="DN51" s="90"/>
      <c r="DO51" s="90"/>
      <c r="DP51" s="90"/>
      <c r="DQ51" s="92"/>
      <c r="DR51" s="93"/>
      <c r="DS51" s="91"/>
      <c r="DU51" s="89"/>
      <c r="DV51" s="90"/>
      <c r="DW51" s="90"/>
      <c r="DX51" s="90"/>
      <c r="DY51" s="90"/>
      <c r="DZ51" s="91"/>
      <c r="FK51" s="99" t="s">
        <v>34</v>
      </c>
      <c r="FL51" s="9"/>
      <c r="FM51" s="9"/>
      <c r="FN51" s="9"/>
      <c r="FO51" s="9"/>
      <c r="FP51" s="10"/>
      <c r="FQ51" s="54">
        <v>0.0</v>
      </c>
      <c r="FR51" s="55"/>
      <c r="FS51" s="54">
        <v>0.0</v>
      </c>
      <c r="FT51" s="55"/>
      <c r="FU51" s="57">
        <v>0.0</v>
      </c>
      <c r="FV51" s="55"/>
      <c r="FW51" s="57">
        <v>0.0</v>
      </c>
      <c r="FX51" s="55"/>
      <c r="FY51" s="57">
        <v>0.0</v>
      </c>
      <c r="FZ51" s="55"/>
      <c r="GA51" s="57">
        <v>0.0</v>
      </c>
      <c r="GB51" s="55"/>
      <c r="GC51" s="57">
        <v>0.0</v>
      </c>
      <c r="GD51" s="58"/>
      <c r="GE51" s="43">
        <f t="shared" si="1"/>
        <v>0</v>
      </c>
      <c r="GF51" s="13"/>
      <c r="GH51" s="2"/>
    </row>
    <row r="52" ht="15.75" customHeight="1">
      <c r="A52" s="2"/>
      <c r="X52" s="59"/>
      <c r="AP52" s="59"/>
      <c r="BH52" s="59"/>
      <c r="BZ52" s="59"/>
      <c r="DH52" s="59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FK52" s="137" t="s">
        <v>62</v>
      </c>
      <c r="FL52" s="9"/>
      <c r="FM52" s="9"/>
      <c r="FN52" s="9"/>
      <c r="FO52" s="9"/>
      <c r="FP52" s="10"/>
      <c r="FQ52" s="54">
        <v>0.0</v>
      </c>
      <c r="FR52" s="55"/>
      <c r="FS52" s="54">
        <v>0.0</v>
      </c>
      <c r="FT52" s="55"/>
      <c r="FU52" s="57">
        <v>0.0</v>
      </c>
      <c r="FV52" s="55"/>
      <c r="FW52" s="57">
        <v>0.0</v>
      </c>
      <c r="FX52" s="55"/>
      <c r="FY52" s="57">
        <v>0.0</v>
      </c>
      <c r="FZ52" s="55"/>
      <c r="GA52" s="57">
        <v>0.0</v>
      </c>
      <c r="GB52" s="55"/>
      <c r="GC52" s="57">
        <v>0.0</v>
      </c>
      <c r="GD52" s="58"/>
      <c r="GE52" s="43">
        <f t="shared" si="1"/>
        <v>0</v>
      </c>
      <c r="GF52" s="13"/>
      <c r="GH52" s="2"/>
    </row>
    <row r="53" ht="15.75" customHeight="1">
      <c r="A53" s="2"/>
      <c r="K53" s="138"/>
      <c r="L53" s="139" t="s">
        <v>63</v>
      </c>
      <c r="M53" s="140"/>
      <c r="N53" s="140"/>
      <c r="O53" s="140"/>
      <c r="P53" s="140"/>
      <c r="Q53" s="140"/>
      <c r="R53" s="140"/>
      <c r="S53" s="140"/>
      <c r="T53" s="140"/>
      <c r="U53" s="141"/>
      <c r="V53" s="138"/>
      <c r="W53" s="138"/>
      <c r="X53" s="142"/>
      <c r="Y53" s="138"/>
      <c r="Z53" s="138"/>
      <c r="AA53" s="138"/>
      <c r="AB53" s="138"/>
      <c r="AC53" s="138"/>
      <c r="AD53" s="139" t="s">
        <v>63</v>
      </c>
      <c r="AE53" s="140"/>
      <c r="AF53" s="140"/>
      <c r="AG53" s="140"/>
      <c r="AH53" s="140"/>
      <c r="AI53" s="140"/>
      <c r="AJ53" s="140"/>
      <c r="AK53" s="140"/>
      <c r="AL53" s="140"/>
      <c r="AM53" s="141"/>
      <c r="AN53" s="138"/>
      <c r="AO53" s="138"/>
      <c r="AP53" s="142"/>
      <c r="AQ53" s="138"/>
      <c r="AR53" s="138"/>
      <c r="AS53" s="138"/>
      <c r="AT53" s="138"/>
      <c r="AU53" s="138"/>
      <c r="AV53" s="139" t="s">
        <v>63</v>
      </c>
      <c r="AW53" s="140"/>
      <c r="AX53" s="140"/>
      <c r="AY53" s="140"/>
      <c r="AZ53" s="140"/>
      <c r="BA53" s="140"/>
      <c r="BB53" s="140"/>
      <c r="BC53" s="140"/>
      <c r="BD53" s="140"/>
      <c r="BE53" s="141"/>
      <c r="BF53" s="138"/>
      <c r="BG53" s="138"/>
      <c r="BH53" s="142"/>
      <c r="BI53" s="138"/>
      <c r="BJ53" s="138"/>
      <c r="BK53" s="138"/>
      <c r="BL53" s="138"/>
      <c r="BM53" s="138"/>
      <c r="BN53" s="139" t="s">
        <v>63</v>
      </c>
      <c r="BO53" s="140"/>
      <c r="BP53" s="140"/>
      <c r="BQ53" s="140"/>
      <c r="BR53" s="140"/>
      <c r="BS53" s="140"/>
      <c r="BT53" s="140"/>
      <c r="BU53" s="140"/>
      <c r="BV53" s="140"/>
      <c r="BW53" s="141"/>
      <c r="BX53" s="138"/>
      <c r="BY53" s="138"/>
      <c r="BZ53" s="142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  <c r="CT53" s="138"/>
      <c r="CU53" s="138"/>
      <c r="CV53" s="138"/>
      <c r="CW53" s="138"/>
      <c r="CX53" s="138"/>
      <c r="CY53" s="138"/>
      <c r="CZ53" s="138"/>
      <c r="DA53" s="138"/>
      <c r="DB53" s="138"/>
      <c r="DC53" s="138"/>
      <c r="DH53" s="59"/>
      <c r="DJ53" s="118" t="s">
        <v>42</v>
      </c>
      <c r="DK53" s="9"/>
      <c r="DL53" s="9"/>
      <c r="DM53" s="9"/>
      <c r="DN53" s="9"/>
      <c r="DO53" s="10"/>
      <c r="DP53" s="143">
        <v>4.0</v>
      </c>
      <c r="DQ53" s="10"/>
      <c r="DR53" s="144" t="s">
        <v>2</v>
      </c>
      <c r="DS53" s="13"/>
      <c r="FK53" s="14" t="s">
        <v>3</v>
      </c>
      <c r="FL53" s="9"/>
      <c r="FM53" s="9"/>
      <c r="FN53" s="9"/>
      <c r="FO53" s="9"/>
      <c r="FP53" s="10"/>
      <c r="FQ53" s="54">
        <v>0.0</v>
      </c>
      <c r="FR53" s="55"/>
      <c r="FS53" s="54">
        <v>0.0</v>
      </c>
      <c r="FT53" s="55"/>
      <c r="FU53" s="57">
        <v>0.0</v>
      </c>
      <c r="FV53" s="55"/>
      <c r="FW53" s="57">
        <v>0.0</v>
      </c>
      <c r="FX53" s="55"/>
      <c r="FY53" s="57">
        <v>0.0</v>
      </c>
      <c r="FZ53" s="55"/>
      <c r="GA53" s="57">
        <v>0.0</v>
      </c>
      <c r="GB53" s="55"/>
      <c r="GC53" s="57">
        <v>0.0</v>
      </c>
      <c r="GD53" s="58"/>
      <c r="GE53" s="43">
        <f t="shared" si="1"/>
        <v>0</v>
      </c>
      <c r="GF53" s="13"/>
      <c r="GH53" s="2"/>
    </row>
    <row r="54" ht="15.75" customHeight="1">
      <c r="A54" s="2"/>
      <c r="K54" s="138"/>
      <c r="L54" s="37" t="s">
        <v>16</v>
      </c>
      <c r="M54" s="9"/>
      <c r="N54" s="9"/>
      <c r="O54" s="9"/>
      <c r="P54" s="9"/>
      <c r="Q54" s="10"/>
      <c r="R54" s="145">
        <v>480.0</v>
      </c>
      <c r="S54" s="10"/>
      <c r="T54" s="146" t="s">
        <v>2</v>
      </c>
      <c r="U54" s="13"/>
      <c r="X54" s="59"/>
      <c r="AD54" s="37" t="s">
        <v>16</v>
      </c>
      <c r="AE54" s="9"/>
      <c r="AF54" s="9"/>
      <c r="AG54" s="9"/>
      <c r="AH54" s="9"/>
      <c r="AI54" s="10"/>
      <c r="AJ54" s="145">
        <v>120.0</v>
      </c>
      <c r="AK54" s="10"/>
      <c r="AL54" s="146" t="s">
        <v>2</v>
      </c>
      <c r="AM54" s="13"/>
      <c r="AP54" s="59"/>
      <c r="AV54" s="37" t="s">
        <v>16</v>
      </c>
      <c r="AW54" s="9"/>
      <c r="AX54" s="9"/>
      <c r="AY54" s="9"/>
      <c r="AZ54" s="9"/>
      <c r="BA54" s="10"/>
      <c r="BB54" s="145">
        <v>96.0</v>
      </c>
      <c r="BC54" s="10"/>
      <c r="BD54" s="146" t="s">
        <v>2</v>
      </c>
      <c r="BE54" s="13"/>
      <c r="BH54" s="59"/>
      <c r="BN54" s="37" t="s">
        <v>16</v>
      </c>
      <c r="BO54" s="9"/>
      <c r="BP54" s="9"/>
      <c r="BQ54" s="9"/>
      <c r="BR54" s="9"/>
      <c r="BS54" s="10"/>
      <c r="BT54" s="145">
        <v>60.0</v>
      </c>
      <c r="BU54" s="10"/>
      <c r="BV54" s="146" t="s">
        <v>2</v>
      </c>
      <c r="BW54" s="13"/>
      <c r="BZ54" s="59"/>
      <c r="CF54" s="147" t="s">
        <v>63</v>
      </c>
      <c r="CG54" s="90"/>
      <c r="CH54" s="90"/>
      <c r="CI54" s="90"/>
      <c r="CJ54" s="90"/>
      <c r="CK54" s="90"/>
      <c r="CL54" s="90"/>
      <c r="CM54" s="90"/>
      <c r="CN54" s="90"/>
      <c r="CO54" s="90"/>
      <c r="CS54" s="147" t="s">
        <v>63</v>
      </c>
      <c r="CT54" s="90"/>
      <c r="CU54" s="90"/>
      <c r="CV54" s="90"/>
      <c r="CW54" s="90"/>
      <c r="CX54" s="90"/>
      <c r="CY54" s="90"/>
      <c r="CZ54" s="90"/>
      <c r="DA54" s="90"/>
      <c r="DB54" s="90"/>
      <c r="DC54" s="138"/>
      <c r="DH54" s="59"/>
      <c r="DJ54" s="32" t="s">
        <v>14</v>
      </c>
      <c r="DK54" s="9"/>
      <c r="DL54" s="9"/>
      <c r="DM54" s="9"/>
      <c r="DN54" s="9"/>
      <c r="DO54" s="10"/>
      <c r="DP54" s="33" t="str">
        <f>DO57*DP53 &amp; " EU"</f>
        <v>224 EU</v>
      </c>
      <c r="DQ54" s="9"/>
      <c r="DR54" s="9"/>
      <c r="DS54" s="13"/>
      <c r="FK54" s="148" t="s">
        <v>64</v>
      </c>
      <c r="FL54" s="9"/>
      <c r="FM54" s="9"/>
      <c r="FN54" s="9"/>
      <c r="FO54" s="9"/>
      <c r="FP54" s="10"/>
      <c r="FQ54" s="57">
        <v>0.0</v>
      </c>
      <c r="FR54" s="55"/>
      <c r="FS54" s="324">
        <v>1.0</v>
      </c>
      <c r="FT54" s="55"/>
      <c r="FU54" s="57">
        <v>0.0</v>
      </c>
      <c r="FV54" s="55"/>
      <c r="FW54" s="57">
        <v>0.0</v>
      </c>
      <c r="FX54" s="55"/>
      <c r="FY54" s="57">
        <v>0.0</v>
      </c>
      <c r="FZ54" s="55"/>
      <c r="GA54" s="57">
        <v>0.0</v>
      </c>
      <c r="GB54" s="55"/>
      <c r="GC54" s="57">
        <v>0.0</v>
      </c>
      <c r="GD54" s="58"/>
      <c r="GE54" s="43">
        <f t="shared" si="1"/>
        <v>1</v>
      </c>
      <c r="GF54" s="13"/>
      <c r="GH54" s="2"/>
    </row>
    <row r="55" ht="15.75" customHeight="1">
      <c r="A55" s="2"/>
      <c r="K55" s="138"/>
      <c r="L55" s="32" t="s">
        <v>14</v>
      </c>
      <c r="M55" s="9"/>
      <c r="N55" s="9"/>
      <c r="O55" s="9"/>
      <c r="P55" s="9"/>
      <c r="Q55" s="10"/>
      <c r="R55" s="33" t="str">
        <f>Q58*R54 &amp; " EU"</f>
        <v>768000 EU</v>
      </c>
      <c r="S55" s="9"/>
      <c r="T55" s="9"/>
      <c r="U55" s="13"/>
      <c r="X55" s="59"/>
      <c r="AD55" s="32" t="s">
        <v>14</v>
      </c>
      <c r="AE55" s="9"/>
      <c r="AF55" s="9"/>
      <c r="AG55" s="9"/>
      <c r="AH55" s="9"/>
      <c r="AI55" s="10"/>
      <c r="AJ55" s="33" t="str">
        <f>AI58*AJ54 &amp; " EU"</f>
        <v>48000 EU</v>
      </c>
      <c r="AK55" s="9"/>
      <c r="AL55" s="9"/>
      <c r="AM55" s="13"/>
      <c r="AP55" s="59"/>
      <c r="AV55" s="32" t="s">
        <v>14</v>
      </c>
      <c r="AW55" s="9"/>
      <c r="AX55" s="9"/>
      <c r="AY55" s="9"/>
      <c r="AZ55" s="9"/>
      <c r="BA55" s="10"/>
      <c r="BB55" s="33" t="str">
        <f>BA58*BB54 &amp; " EU"</f>
        <v>38400 EU</v>
      </c>
      <c r="BC55" s="9"/>
      <c r="BD55" s="9"/>
      <c r="BE55" s="13"/>
      <c r="BH55" s="59"/>
      <c r="BN55" s="32" t="s">
        <v>14</v>
      </c>
      <c r="BO55" s="9"/>
      <c r="BP55" s="9"/>
      <c r="BQ55" s="9"/>
      <c r="BR55" s="9"/>
      <c r="BS55" s="10"/>
      <c r="BT55" s="33" t="str">
        <f>BS58*BT54 &amp; " EU"</f>
        <v>12000 EU</v>
      </c>
      <c r="BU55" s="9"/>
      <c r="BV55" s="9"/>
      <c r="BW55" s="13"/>
      <c r="BZ55" s="59"/>
      <c r="CF55" s="129" t="s">
        <v>54</v>
      </c>
      <c r="CG55" s="9"/>
      <c r="CH55" s="9"/>
      <c r="CI55" s="9"/>
      <c r="CJ55" s="9"/>
      <c r="CK55" s="10"/>
      <c r="CL55" s="149">
        <v>120.0</v>
      </c>
      <c r="CM55" s="10"/>
      <c r="CN55" s="150" t="s">
        <v>2</v>
      </c>
      <c r="CO55" s="13"/>
      <c r="CS55" s="148" t="s">
        <v>64</v>
      </c>
      <c r="CT55" s="9"/>
      <c r="CU55" s="9"/>
      <c r="CV55" s="9"/>
      <c r="CW55" s="9"/>
      <c r="CX55" s="10"/>
      <c r="CY55" s="151">
        <v>120.0</v>
      </c>
      <c r="CZ55" s="10"/>
      <c r="DA55" s="152" t="s">
        <v>2</v>
      </c>
      <c r="DB55" s="13"/>
      <c r="DC55" s="138"/>
      <c r="DH55" s="59"/>
      <c r="DJ55" s="116" t="s">
        <v>65</v>
      </c>
      <c r="DK55" s="74"/>
      <c r="DL55" s="74"/>
      <c r="DM55" s="74"/>
      <c r="DN55" s="74"/>
      <c r="DO55" s="74"/>
      <c r="DP55" s="74"/>
      <c r="DQ55" s="78"/>
      <c r="DR55" s="117">
        <v>4.0</v>
      </c>
      <c r="DS55" s="76"/>
      <c r="FK55" s="29" t="s">
        <v>13</v>
      </c>
      <c r="FL55" s="9"/>
      <c r="FM55" s="9"/>
      <c r="FN55" s="9"/>
      <c r="FO55" s="9"/>
      <c r="FP55" s="10"/>
      <c r="FQ55" s="57">
        <v>0.0</v>
      </c>
      <c r="FR55" s="55"/>
      <c r="FS55" s="56">
        <v>3.0</v>
      </c>
      <c r="FT55" s="55"/>
      <c r="FU55" s="57">
        <v>0.0</v>
      </c>
      <c r="FV55" s="55"/>
      <c r="FW55" s="57">
        <v>0.0</v>
      </c>
      <c r="FX55" s="55"/>
      <c r="FY55" s="57">
        <v>0.0</v>
      </c>
      <c r="FZ55" s="55"/>
      <c r="GA55" s="57">
        <v>0.0</v>
      </c>
      <c r="GB55" s="55"/>
      <c r="GC55" s="57">
        <v>0.0</v>
      </c>
      <c r="GD55" s="58"/>
      <c r="GE55" s="43">
        <f t="shared" si="1"/>
        <v>3</v>
      </c>
      <c r="GF55" s="13"/>
      <c r="GH55" s="2"/>
    </row>
    <row r="56" ht="15.75" customHeight="1">
      <c r="A56" s="2"/>
      <c r="C56" s="86" t="s">
        <v>66</v>
      </c>
      <c r="D56" s="74"/>
      <c r="E56" s="74"/>
      <c r="F56" s="74"/>
      <c r="G56" s="75">
        <v>1.0</v>
      </c>
      <c r="H56" s="76"/>
      <c r="I56" s="53"/>
      <c r="J56" s="53"/>
      <c r="K56" s="153"/>
      <c r="L56" s="116" t="s">
        <v>66</v>
      </c>
      <c r="M56" s="74"/>
      <c r="N56" s="74"/>
      <c r="O56" s="74"/>
      <c r="P56" s="74"/>
      <c r="Q56" s="74"/>
      <c r="R56" s="74"/>
      <c r="S56" s="78"/>
      <c r="T56" s="117">
        <v>1.0</v>
      </c>
      <c r="U56" s="76"/>
      <c r="W56" s="53"/>
      <c r="X56" s="154"/>
      <c r="Y56" s="53"/>
      <c r="Z56" s="53"/>
      <c r="AA56" s="53"/>
      <c r="AB56" s="53"/>
      <c r="AC56" s="85"/>
      <c r="AD56" s="116" t="s">
        <v>67</v>
      </c>
      <c r="AE56" s="74"/>
      <c r="AF56" s="74"/>
      <c r="AG56" s="74"/>
      <c r="AH56" s="74"/>
      <c r="AI56" s="74"/>
      <c r="AJ56" s="74"/>
      <c r="AK56" s="78"/>
      <c r="AL56" s="117">
        <v>1.0</v>
      </c>
      <c r="AM56" s="76"/>
      <c r="AO56" s="53"/>
      <c r="AP56" s="154"/>
      <c r="AQ56" s="53"/>
      <c r="AR56" s="53"/>
      <c r="AS56" s="53"/>
      <c r="AT56" s="53"/>
      <c r="AU56" s="85"/>
      <c r="AV56" s="116" t="s">
        <v>68</v>
      </c>
      <c r="AW56" s="74"/>
      <c r="AX56" s="74"/>
      <c r="AY56" s="74"/>
      <c r="AZ56" s="74"/>
      <c r="BA56" s="74"/>
      <c r="BB56" s="74"/>
      <c r="BC56" s="78"/>
      <c r="BD56" s="117">
        <v>1.0</v>
      </c>
      <c r="BE56" s="76"/>
      <c r="BG56" s="53"/>
      <c r="BH56" s="154"/>
      <c r="BI56" s="53"/>
      <c r="BJ56" s="53"/>
      <c r="BK56" s="53"/>
      <c r="BL56" s="53"/>
      <c r="BM56" s="85"/>
      <c r="BN56" s="116" t="s">
        <v>69</v>
      </c>
      <c r="BO56" s="74"/>
      <c r="BP56" s="74"/>
      <c r="BQ56" s="74"/>
      <c r="BR56" s="74"/>
      <c r="BS56" s="74"/>
      <c r="BT56" s="74"/>
      <c r="BU56" s="78"/>
      <c r="BV56" s="117">
        <v>1.0</v>
      </c>
      <c r="BW56" s="76"/>
      <c r="BZ56" s="59"/>
      <c r="CF56" s="32" t="s">
        <v>14</v>
      </c>
      <c r="CG56" s="9"/>
      <c r="CH56" s="9"/>
      <c r="CI56" s="9"/>
      <c r="CJ56" s="9"/>
      <c r="CK56" s="10"/>
      <c r="CL56" s="33" t="str">
        <f>CK59*CL55 &amp; " EU"</f>
        <v>108000 EU</v>
      </c>
      <c r="CM56" s="9"/>
      <c r="CN56" s="9"/>
      <c r="CO56" s="13"/>
      <c r="CS56" s="32" t="s">
        <v>14</v>
      </c>
      <c r="CT56" s="9"/>
      <c r="CU56" s="9"/>
      <c r="CV56" s="9"/>
      <c r="CW56" s="9"/>
      <c r="CX56" s="10"/>
      <c r="CY56" s="33" t="str">
        <f>CX59*CY55 &amp; " EU"</f>
        <v>13440 EU</v>
      </c>
      <c r="CZ56" s="9"/>
      <c r="DA56" s="9"/>
      <c r="DB56" s="13"/>
      <c r="DC56" s="138"/>
      <c r="DI56" s="107"/>
      <c r="DJ56" s="89"/>
      <c r="DK56" s="90"/>
      <c r="DL56" s="90"/>
      <c r="DM56" s="90"/>
      <c r="DN56" s="90"/>
      <c r="DO56" s="90"/>
      <c r="DP56" s="90"/>
      <c r="DQ56" s="92"/>
      <c r="DR56" s="93"/>
      <c r="DS56" s="91"/>
      <c r="FK56" s="155"/>
      <c r="FL56" s="9"/>
      <c r="FM56" s="9"/>
      <c r="FN56" s="9"/>
      <c r="FO56" s="9"/>
      <c r="FP56" s="10"/>
      <c r="FQ56" s="57">
        <v>0.0</v>
      </c>
      <c r="FR56" s="55"/>
      <c r="FS56" s="57">
        <v>0.0</v>
      </c>
      <c r="FT56" s="55"/>
      <c r="FU56" s="57">
        <v>0.0</v>
      </c>
      <c r="FV56" s="55"/>
      <c r="FW56" s="57">
        <v>0.0</v>
      </c>
      <c r="FX56" s="55"/>
      <c r="FY56" s="57">
        <v>0.0</v>
      </c>
      <c r="FZ56" s="55"/>
      <c r="GA56" s="57">
        <v>0.0</v>
      </c>
      <c r="GB56" s="55"/>
      <c r="GC56" s="57">
        <v>0.0</v>
      </c>
      <c r="GD56" s="58"/>
      <c r="GE56" s="43">
        <f t="shared" si="1"/>
        <v>0</v>
      </c>
      <c r="GF56" s="13"/>
      <c r="GH56" s="2"/>
    </row>
    <row r="57" ht="15.75" customHeight="1">
      <c r="A57" s="2"/>
      <c r="C57" s="89"/>
      <c r="D57" s="90"/>
      <c r="E57" s="90"/>
      <c r="F57" s="90"/>
      <c r="G57" s="90"/>
      <c r="H57" s="91"/>
      <c r="K57" s="138"/>
      <c r="L57" s="89"/>
      <c r="M57" s="90"/>
      <c r="N57" s="90"/>
      <c r="O57" s="90"/>
      <c r="P57" s="90"/>
      <c r="Q57" s="90"/>
      <c r="R57" s="90"/>
      <c r="S57" s="92"/>
      <c r="T57" s="93"/>
      <c r="U57" s="91"/>
      <c r="V57" s="60"/>
      <c r="X57" s="156"/>
      <c r="AD57" s="89"/>
      <c r="AE57" s="90"/>
      <c r="AF57" s="90"/>
      <c r="AG57" s="90"/>
      <c r="AH57" s="90"/>
      <c r="AI57" s="90"/>
      <c r="AJ57" s="90"/>
      <c r="AK57" s="92"/>
      <c r="AL57" s="93"/>
      <c r="AM57" s="91"/>
      <c r="AN57" s="60"/>
      <c r="AP57" s="156"/>
      <c r="AV57" s="89"/>
      <c r="AW57" s="90"/>
      <c r="AX57" s="90"/>
      <c r="AY57" s="90"/>
      <c r="AZ57" s="90"/>
      <c r="BA57" s="90"/>
      <c r="BB57" s="90"/>
      <c r="BC57" s="92"/>
      <c r="BD57" s="93"/>
      <c r="BE57" s="91"/>
      <c r="BF57" s="60"/>
      <c r="BH57" s="156"/>
      <c r="BN57" s="89"/>
      <c r="BO57" s="90"/>
      <c r="BP57" s="90"/>
      <c r="BQ57" s="90"/>
      <c r="BR57" s="90"/>
      <c r="BS57" s="90"/>
      <c r="BT57" s="90"/>
      <c r="BU57" s="92"/>
      <c r="BV57" s="93"/>
      <c r="BW57" s="91"/>
      <c r="BY57" s="53"/>
      <c r="BZ57" s="154"/>
      <c r="CA57" s="53"/>
      <c r="CB57" s="53"/>
      <c r="CC57" s="53"/>
      <c r="CD57" s="53"/>
      <c r="CE57" s="85"/>
      <c r="CF57" s="116" t="s">
        <v>70</v>
      </c>
      <c r="CG57" s="74"/>
      <c r="CH57" s="74"/>
      <c r="CI57" s="74"/>
      <c r="CJ57" s="74"/>
      <c r="CK57" s="74"/>
      <c r="CL57" s="74"/>
      <c r="CM57" s="78"/>
      <c r="CN57" s="117">
        <v>8.0</v>
      </c>
      <c r="CO57" s="76"/>
      <c r="CS57" s="116" t="s">
        <v>71</v>
      </c>
      <c r="CT57" s="74"/>
      <c r="CU57" s="74"/>
      <c r="CV57" s="74"/>
      <c r="CW57" s="74"/>
      <c r="CX57" s="74"/>
      <c r="CY57" s="74"/>
      <c r="CZ57" s="78"/>
      <c r="DA57" s="117">
        <v>1.0</v>
      </c>
      <c r="DB57" s="76"/>
      <c r="DC57" s="138"/>
      <c r="DJ57" s="32" t="s">
        <v>20</v>
      </c>
      <c r="DK57" s="9"/>
      <c r="DL57" s="9"/>
      <c r="DM57" s="10"/>
      <c r="DN57" s="61"/>
      <c r="DO57" s="62">
        <v>56.0</v>
      </c>
      <c r="DP57" s="9"/>
      <c r="DQ57" s="10"/>
      <c r="DR57" s="63" t="s">
        <v>21</v>
      </c>
      <c r="DS57" s="13"/>
      <c r="FK57" s="155"/>
      <c r="FL57" s="9"/>
      <c r="FM57" s="9"/>
      <c r="FN57" s="9"/>
      <c r="FO57" s="9"/>
      <c r="FP57" s="10"/>
      <c r="FQ57" s="57">
        <v>0.0</v>
      </c>
      <c r="FR57" s="55"/>
      <c r="FS57" s="57">
        <v>0.0</v>
      </c>
      <c r="FT57" s="55"/>
      <c r="FU57" s="57">
        <v>0.0</v>
      </c>
      <c r="FV57" s="55"/>
      <c r="FW57" s="57">
        <v>0.0</v>
      </c>
      <c r="FX57" s="55"/>
      <c r="FY57" s="57">
        <v>0.0</v>
      </c>
      <c r="FZ57" s="55"/>
      <c r="GA57" s="57">
        <v>0.0</v>
      </c>
      <c r="GB57" s="55"/>
      <c r="GC57" s="57">
        <v>0.0</v>
      </c>
      <c r="GD57" s="58"/>
      <c r="GE57" s="43">
        <f t="shared" si="1"/>
        <v>0</v>
      </c>
      <c r="GF57" s="13"/>
      <c r="GH57" s="2"/>
    </row>
    <row r="58" ht="15.75" customHeight="1">
      <c r="A58" s="2"/>
      <c r="K58" s="138"/>
      <c r="L58" s="32" t="s">
        <v>20</v>
      </c>
      <c r="M58" s="9"/>
      <c r="N58" s="9"/>
      <c r="O58" s="10"/>
      <c r="P58" s="61"/>
      <c r="Q58" s="62">
        <v>1600.0</v>
      </c>
      <c r="R58" s="9"/>
      <c r="S58" s="10"/>
      <c r="T58" s="63" t="s">
        <v>21</v>
      </c>
      <c r="U58" s="13"/>
      <c r="V58" s="60"/>
      <c r="X58" s="59"/>
      <c r="AD58" s="32" t="s">
        <v>20</v>
      </c>
      <c r="AE58" s="9"/>
      <c r="AF58" s="9"/>
      <c r="AG58" s="10"/>
      <c r="AH58" s="61"/>
      <c r="AI58" s="62">
        <v>400.0</v>
      </c>
      <c r="AJ58" s="9"/>
      <c r="AK58" s="10"/>
      <c r="AL58" s="63" t="s">
        <v>21</v>
      </c>
      <c r="AM58" s="13"/>
      <c r="AN58" s="60"/>
      <c r="AP58" s="59"/>
      <c r="AV58" s="32" t="s">
        <v>20</v>
      </c>
      <c r="AW58" s="9"/>
      <c r="AX58" s="9"/>
      <c r="AY58" s="10"/>
      <c r="AZ58" s="61"/>
      <c r="BA58" s="62">
        <v>400.0</v>
      </c>
      <c r="BB58" s="9"/>
      <c r="BC58" s="10"/>
      <c r="BD58" s="63" t="s">
        <v>21</v>
      </c>
      <c r="BE58" s="13"/>
      <c r="BF58" s="60"/>
      <c r="BH58" s="59"/>
      <c r="BN58" s="32" t="s">
        <v>20</v>
      </c>
      <c r="BO58" s="9"/>
      <c r="BP58" s="9"/>
      <c r="BQ58" s="10"/>
      <c r="BR58" s="61"/>
      <c r="BS58" s="62">
        <v>200.0</v>
      </c>
      <c r="BT58" s="9"/>
      <c r="BU58" s="10"/>
      <c r="BV58" s="63" t="s">
        <v>21</v>
      </c>
      <c r="BW58" s="13"/>
      <c r="BX58" s="60"/>
      <c r="BZ58" s="156"/>
      <c r="CF58" s="89"/>
      <c r="CG58" s="90"/>
      <c r="CH58" s="90"/>
      <c r="CI58" s="90"/>
      <c r="CJ58" s="90"/>
      <c r="CK58" s="90"/>
      <c r="CL58" s="90"/>
      <c r="CM58" s="92"/>
      <c r="CN58" s="93"/>
      <c r="CO58" s="91"/>
      <c r="CQ58" s="59"/>
      <c r="CR58" s="107"/>
      <c r="CS58" s="89"/>
      <c r="CT58" s="90"/>
      <c r="CU58" s="90"/>
      <c r="CV58" s="90"/>
      <c r="CW58" s="90"/>
      <c r="CX58" s="90"/>
      <c r="CY58" s="90"/>
      <c r="CZ58" s="92"/>
      <c r="DA58" s="93"/>
      <c r="DB58" s="91"/>
      <c r="DC58" s="138"/>
      <c r="DJ58" s="77" t="s">
        <v>72</v>
      </c>
      <c r="DK58" s="74"/>
      <c r="DL58" s="74"/>
      <c r="DM58" s="74"/>
      <c r="DN58" s="74"/>
      <c r="DO58" s="74"/>
      <c r="DP58" s="74"/>
      <c r="DQ58" s="78"/>
      <c r="DR58" s="79">
        <v>1.0</v>
      </c>
      <c r="DS58" s="76"/>
      <c r="DT58" s="53"/>
      <c r="DU58" s="86" t="s">
        <v>72</v>
      </c>
      <c r="DV58" s="74"/>
      <c r="DW58" s="74"/>
      <c r="DX58" s="74"/>
      <c r="DY58" s="75">
        <v>1.0</v>
      </c>
      <c r="DZ58" s="76"/>
      <c r="FK58" s="155"/>
      <c r="FL58" s="9"/>
      <c r="FM58" s="9"/>
      <c r="FN58" s="9"/>
      <c r="FO58" s="9"/>
      <c r="FP58" s="10"/>
      <c r="FQ58" s="57">
        <v>0.0</v>
      </c>
      <c r="FR58" s="55"/>
      <c r="FS58" s="57">
        <v>0.0</v>
      </c>
      <c r="FT58" s="55"/>
      <c r="FU58" s="57">
        <v>0.0</v>
      </c>
      <c r="FV58" s="55"/>
      <c r="FW58" s="57">
        <v>0.0</v>
      </c>
      <c r="FX58" s="55"/>
      <c r="FY58" s="57">
        <v>0.0</v>
      </c>
      <c r="FZ58" s="55"/>
      <c r="GA58" s="57">
        <v>0.0</v>
      </c>
      <c r="GB58" s="55"/>
      <c r="GC58" s="57">
        <v>0.0</v>
      </c>
      <c r="GD58" s="58"/>
      <c r="GE58" s="43">
        <f t="shared" si="1"/>
        <v>0</v>
      </c>
      <c r="GF58" s="13"/>
      <c r="GH58" s="2"/>
    </row>
    <row r="59" ht="15.75" customHeight="1">
      <c r="A59" s="2"/>
      <c r="K59" s="138"/>
      <c r="L59" s="77" t="s">
        <v>67</v>
      </c>
      <c r="M59" s="74"/>
      <c r="N59" s="74"/>
      <c r="O59" s="74"/>
      <c r="P59" s="74"/>
      <c r="Q59" s="74"/>
      <c r="R59" s="74"/>
      <c r="S59" s="78"/>
      <c r="T59" s="79">
        <v>2.0</v>
      </c>
      <c r="U59" s="76"/>
      <c r="V59" s="65"/>
      <c r="X59" s="59"/>
      <c r="AD59" s="77" t="s">
        <v>68</v>
      </c>
      <c r="AE59" s="74"/>
      <c r="AF59" s="74"/>
      <c r="AG59" s="74"/>
      <c r="AH59" s="74"/>
      <c r="AI59" s="74"/>
      <c r="AJ59" s="74"/>
      <c r="AK59" s="78"/>
      <c r="AL59" s="79">
        <v>2.0</v>
      </c>
      <c r="AM59" s="76"/>
      <c r="AN59" s="65"/>
      <c r="AP59" s="59"/>
      <c r="AV59" s="77" t="s">
        <v>69</v>
      </c>
      <c r="AW59" s="74"/>
      <c r="AX59" s="74"/>
      <c r="AY59" s="74"/>
      <c r="AZ59" s="74"/>
      <c r="BA59" s="74"/>
      <c r="BB59" s="74"/>
      <c r="BC59" s="78"/>
      <c r="BD59" s="79">
        <v>2.0</v>
      </c>
      <c r="BE59" s="76"/>
      <c r="BF59" s="65"/>
      <c r="BH59" s="59"/>
      <c r="BN59" s="77" t="s">
        <v>70</v>
      </c>
      <c r="BO59" s="74"/>
      <c r="BP59" s="74"/>
      <c r="BQ59" s="74"/>
      <c r="BR59" s="74"/>
      <c r="BS59" s="74"/>
      <c r="BT59" s="74"/>
      <c r="BU59" s="78"/>
      <c r="BV59" s="79">
        <v>1.0</v>
      </c>
      <c r="BW59" s="76"/>
      <c r="BX59" s="65"/>
      <c r="BZ59" s="59"/>
      <c r="CF59" s="32" t="s">
        <v>20</v>
      </c>
      <c r="CG59" s="9"/>
      <c r="CH59" s="9"/>
      <c r="CI59" s="10"/>
      <c r="CJ59" s="61"/>
      <c r="CK59" s="62">
        <v>900.0</v>
      </c>
      <c r="CL59" s="9"/>
      <c r="CM59" s="10"/>
      <c r="CN59" s="63" t="s">
        <v>21</v>
      </c>
      <c r="CO59" s="13"/>
      <c r="CQ59" s="59"/>
      <c r="CS59" s="32" t="s">
        <v>20</v>
      </c>
      <c r="CT59" s="9"/>
      <c r="CU59" s="9"/>
      <c r="CV59" s="10"/>
      <c r="CW59" s="61"/>
      <c r="CX59" s="62">
        <v>112.0</v>
      </c>
      <c r="CY59" s="9"/>
      <c r="CZ59" s="10"/>
      <c r="DA59" s="63" t="s">
        <v>21</v>
      </c>
      <c r="DB59" s="13"/>
      <c r="DC59" s="138"/>
      <c r="DJ59" s="89"/>
      <c r="DK59" s="90"/>
      <c r="DL59" s="90"/>
      <c r="DM59" s="90"/>
      <c r="DN59" s="90"/>
      <c r="DO59" s="90"/>
      <c r="DP59" s="90"/>
      <c r="DQ59" s="92"/>
      <c r="DR59" s="93"/>
      <c r="DS59" s="91"/>
      <c r="DU59" s="89"/>
      <c r="DV59" s="90"/>
      <c r="DW59" s="90"/>
      <c r="DX59" s="90"/>
      <c r="DY59" s="90"/>
      <c r="DZ59" s="91"/>
      <c r="FK59" s="155"/>
      <c r="FL59" s="9"/>
      <c r="FM59" s="9"/>
      <c r="FN59" s="9"/>
      <c r="FO59" s="9"/>
      <c r="FP59" s="10"/>
      <c r="FQ59" s="57">
        <v>0.0</v>
      </c>
      <c r="FR59" s="55"/>
      <c r="FS59" s="57">
        <v>0.0</v>
      </c>
      <c r="FT59" s="55"/>
      <c r="FU59" s="57">
        <v>0.0</v>
      </c>
      <c r="FV59" s="55"/>
      <c r="FW59" s="57">
        <v>0.0</v>
      </c>
      <c r="FX59" s="55"/>
      <c r="FY59" s="57">
        <v>0.0</v>
      </c>
      <c r="FZ59" s="55"/>
      <c r="GA59" s="57">
        <v>0.0</v>
      </c>
      <c r="GB59" s="55"/>
      <c r="GC59" s="57">
        <v>0.0</v>
      </c>
      <c r="GD59" s="58"/>
      <c r="GE59" s="43">
        <f t="shared" si="1"/>
        <v>0</v>
      </c>
      <c r="GF59" s="13"/>
      <c r="GH59" s="2"/>
    </row>
    <row r="60" ht="15.75" customHeight="1">
      <c r="A60" s="2"/>
      <c r="K60" s="138"/>
      <c r="L60" s="80"/>
      <c r="M60" s="81"/>
      <c r="N60" s="81"/>
      <c r="O60" s="81"/>
      <c r="P60" s="81"/>
      <c r="Q60" s="81"/>
      <c r="R60" s="81"/>
      <c r="S60" s="82"/>
      <c r="T60" s="83"/>
      <c r="U60" s="84"/>
      <c r="V60" s="97"/>
      <c r="X60" s="59"/>
      <c r="AD60" s="80"/>
      <c r="AE60" s="81"/>
      <c r="AF60" s="81"/>
      <c r="AG60" s="81"/>
      <c r="AH60" s="81"/>
      <c r="AI60" s="81"/>
      <c r="AJ60" s="81"/>
      <c r="AK60" s="82"/>
      <c r="AL60" s="83"/>
      <c r="AM60" s="84"/>
      <c r="AP60" s="59"/>
      <c r="AV60" s="80"/>
      <c r="AW60" s="81"/>
      <c r="AX60" s="81"/>
      <c r="AY60" s="81"/>
      <c r="AZ60" s="81"/>
      <c r="BA60" s="81"/>
      <c r="BB60" s="81"/>
      <c r="BC60" s="82"/>
      <c r="BD60" s="83"/>
      <c r="BE60" s="84"/>
      <c r="BH60" s="59"/>
      <c r="BN60" s="80"/>
      <c r="BO60" s="81"/>
      <c r="BP60" s="81"/>
      <c r="BQ60" s="81"/>
      <c r="BR60" s="81"/>
      <c r="BS60" s="81"/>
      <c r="BT60" s="81"/>
      <c r="BU60" s="82"/>
      <c r="BV60" s="83"/>
      <c r="BW60" s="84"/>
      <c r="BZ60" s="59"/>
      <c r="CF60" s="77" t="s">
        <v>73</v>
      </c>
      <c r="CG60" s="74"/>
      <c r="CH60" s="74"/>
      <c r="CI60" s="74"/>
      <c r="CJ60" s="74"/>
      <c r="CK60" s="74"/>
      <c r="CL60" s="74"/>
      <c r="CM60" s="78"/>
      <c r="CN60" s="79">
        <v>1.0</v>
      </c>
      <c r="CO60" s="76"/>
      <c r="CP60" s="52"/>
      <c r="CQ60" s="85"/>
      <c r="CS60" s="64" t="s">
        <v>74</v>
      </c>
      <c r="CT60" s="9"/>
      <c r="CU60" s="9"/>
      <c r="CV60" s="9"/>
      <c r="CW60" s="9"/>
      <c r="CX60" s="9"/>
      <c r="CY60" s="9"/>
      <c r="CZ60" s="9"/>
      <c r="DA60" s="9"/>
      <c r="DB60" s="13"/>
      <c r="DC60" s="138"/>
      <c r="FK60" s="155"/>
      <c r="FL60" s="9"/>
      <c r="FM60" s="9"/>
      <c r="FN60" s="9"/>
      <c r="FO60" s="9"/>
      <c r="FP60" s="10"/>
      <c r="FQ60" s="57">
        <v>0.0</v>
      </c>
      <c r="FR60" s="55"/>
      <c r="FS60" s="57">
        <v>0.0</v>
      </c>
      <c r="FT60" s="55"/>
      <c r="FU60" s="57">
        <v>0.0</v>
      </c>
      <c r="FV60" s="55"/>
      <c r="FW60" s="57">
        <v>0.0</v>
      </c>
      <c r="FX60" s="55"/>
      <c r="FY60" s="57">
        <v>0.0</v>
      </c>
      <c r="FZ60" s="55"/>
      <c r="GA60" s="57">
        <v>0.0</v>
      </c>
      <c r="GB60" s="55"/>
      <c r="GC60" s="57">
        <v>0.0</v>
      </c>
      <c r="GD60" s="58"/>
      <c r="GE60" s="43">
        <f t="shared" si="1"/>
        <v>0</v>
      </c>
      <c r="GF60" s="13"/>
      <c r="GH60" s="2"/>
    </row>
    <row r="61" ht="15.75" customHeight="1">
      <c r="A61" s="2"/>
      <c r="K61" s="138"/>
      <c r="L61" s="66" t="s">
        <v>75</v>
      </c>
      <c r="M61" s="67"/>
      <c r="N61" s="67"/>
      <c r="O61" s="67"/>
      <c r="P61" s="67"/>
      <c r="Q61" s="67"/>
      <c r="R61" s="67"/>
      <c r="S61" s="68"/>
      <c r="T61" s="69">
        <v>2.0</v>
      </c>
      <c r="U61" s="70"/>
      <c r="V61" s="52"/>
      <c r="W61" s="53"/>
      <c r="X61" s="85"/>
      <c r="AD61" s="66" t="s">
        <v>19</v>
      </c>
      <c r="AE61" s="67"/>
      <c r="AF61" s="67"/>
      <c r="AG61" s="67"/>
      <c r="AH61" s="67"/>
      <c r="AI61" s="67"/>
      <c r="AJ61" s="67"/>
      <c r="AK61" s="68"/>
      <c r="AL61" s="69">
        <v>1.0</v>
      </c>
      <c r="AM61" s="70"/>
      <c r="AN61" s="52"/>
      <c r="AO61" s="53"/>
      <c r="AP61" s="85"/>
      <c r="AV61" s="66" t="s">
        <v>19</v>
      </c>
      <c r="AW61" s="67"/>
      <c r="AX61" s="67"/>
      <c r="AY61" s="67"/>
      <c r="AZ61" s="67"/>
      <c r="BA61" s="67"/>
      <c r="BB61" s="67"/>
      <c r="BC61" s="68"/>
      <c r="BD61" s="69">
        <v>1.0</v>
      </c>
      <c r="BE61" s="70"/>
      <c r="BF61" s="52"/>
      <c r="BG61" s="53"/>
      <c r="BH61" s="85"/>
      <c r="BN61" s="66" t="s">
        <v>19</v>
      </c>
      <c r="BO61" s="67"/>
      <c r="BP61" s="67"/>
      <c r="BQ61" s="67"/>
      <c r="BR61" s="67"/>
      <c r="BS61" s="67"/>
      <c r="BT61" s="67"/>
      <c r="BU61" s="68"/>
      <c r="BV61" s="69">
        <v>1.0</v>
      </c>
      <c r="BW61" s="70"/>
      <c r="BX61" s="52"/>
      <c r="BY61" s="53"/>
      <c r="BZ61" s="85"/>
      <c r="CF61" s="89"/>
      <c r="CG61" s="90"/>
      <c r="CH61" s="90"/>
      <c r="CI61" s="90"/>
      <c r="CJ61" s="90"/>
      <c r="CK61" s="90"/>
      <c r="CL61" s="90"/>
      <c r="CM61" s="92"/>
      <c r="CN61" s="93"/>
      <c r="CO61" s="91"/>
      <c r="CS61" s="77" t="s">
        <v>76</v>
      </c>
      <c r="CT61" s="74"/>
      <c r="CU61" s="74"/>
      <c r="CV61" s="74"/>
      <c r="CW61" s="74"/>
      <c r="CX61" s="74"/>
      <c r="CY61" s="74"/>
      <c r="CZ61" s="78"/>
      <c r="DA61" s="79">
        <v>1.0</v>
      </c>
      <c r="DB61" s="76"/>
      <c r="DC61" s="157"/>
      <c r="DD61" s="53"/>
      <c r="FK61" s="155"/>
      <c r="FL61" s="9"/>
      <c r="FM61" s="9"/>
      <c r="FN61" s="9"/>
      <c r="FO61" s="9"/>
      <c r="FP61" s="10"/>
      <c r="FQ61" s="57">
        <v>0.0</v>
      </c>
      <c r="FR61" s="55"/>
      <c r="FS61" s="57">
        <v>0.0</v>
      </c>
      <c r="FT61" s="55"/>
      <c r="FU61" s="57">
        <v>0.0</v>
      </c>
      <c r="FV61" s="55"/>
      <c r="FW61" s="57">
        <v>0.0</v>
      </c>
      <c r="FX61" s="55"/>
      <c r="FY61" s="57">
        <v>0.0</v>
      </c>
      <c r="FZ61" s="55"/>
      <c r="GA61" s="57">
        <v>0.0</v>
      </c>
      <c r="GB61" s="55"/>
      <c r="GC61" s="57">
        <v>0.0</v>
      </c>
      <c r="GD61" s="58"/>
      <c r="GE61" s="43">
        <f t="shared" si="1"/>
        <v>0</v>
      </c>
      <c r="GF61" s="13"/>
      <c r="GH61" s="2"/>
    </row>
    <row r="62" ht="15.75" customHeight="1">
      <c r="A62" s="2"/>
      <c r="K62" s="138"/>
      <c r="L62" s="80"/>
      <c r="M62" s="81"/>
      <c r="N62" s="81"/>
      <c r="O62" s="81"/>
      <c r="P62" s="81"/>
      <c r="Q62" s="81"/>
      <c r="R62" s="81"/>
      <c r="S62" s="82"/>
      <c r="T62" s="83"/>
      <c r="U62" s="84"/>
      <c r="AD62" s="80"/>
      <c r="AE62" s="81"/>
      <c r="AF62" s="81"/>
      <c r="AG62" s="81"/>
      <c r="AH62" s="81"/>
      <c r="AI62" s="81"/>
      <c r="AJ62" s="81"/>
      <c r="AK62" s="82"/>
      <c r="AL62" s="83"/>
      <c r="AM62" s="84"/>
      <c r="AV62" s="80"/>
      <c r="AW62" s="81"/>
      <c r="AX62" s="81"/>
      <c r="AY62" s="81"/>
      <c r="AZ62" s="81"/>
      <c r="BA62" s="81"/>
      <c r="BB62" s="81"/>
      <c r="BC62" s="82"/>
      <c r="BD62" s="83"/>
      <c r="BE62" s="84"/>
      <c r="BN62" s="80"/>
      <c r="BO62" s="81"/>
      <c r="BP62" s="81"/>
      <c r="BQ62" s="81"/>
      <c r="BR62" s="81"/>
      <c r="BS62" s="81"/>
      <c r="BT62" s="81"/>
      <c r="BU62" s="82"/>
      <c r="BV62" s="83"/>
      <c r="BW62" s="84"/>
      <c r="CF62" s="158" t="s">
        <v>77</v>
      </c>
      <c r="CG62" s="9"/>
      <c r="CH62" s="9"/>
      <c r="CI62" s="9"/>
      <c r="CJ62" s="9"/>
      <c r="CK62" s="9"/>
      <c r="CL62" s="9"/>
      <c r="CM62" s="9"/>
      <c r="CN62" s="9"/>
      <c r="CO62" s="13"/>
      <c r="CS62" s="89"/>
      <c r="CT62" s="90"/>
      <c r="CU62" s="90"/>
      <c r="CV62" s="90"/>
      <c r="CW62" s="90"/>
      <c r="CX62" s="90"/>
      <c r="CY62" s="90"/>
      <c r="CZ62" s="92"/>
      <c r="DA62" s="93"/>
      <c r="DB62" s="91"/>
      <c r="DC62" s="138"/>
      <c r="DD62" s="107"/>
      <c r="EE62" s="72" t="s">
        <v>23</v>
      </c>
      <c r="EF62" s="9"/>
      <c r="EG62" s="9"/>
      <c r="EH62" s="9"/>
      <c r="EI62" s="9"/>
      <c r="EJ62" s="10"/>
      <c r="EK62" s="159">
        <v>16.0</v>
      </c>
      <c r="EL62" s="10"/>
      <c r="EM62" s="160" t="s">
        <v>2</v>
      </c>
      <c r="EN62" s="13"/>
      <c r="FO62" s="28" t="s">
        <v>12</v>
      </c>
      <c r="FP62" s="13"/>
      <c r="FQ62" s="43">
        <f>SUM(FQ30:FR61)</f>
        <v>0</v>
      </c>
      <c r="FR62" s="13"/>
      <c r="FS62" s="43">
        <f>SUM(FS30:FT61)</f>
        <v>13</v>
      </c>
      <c r="FT62" s="13"/>
      <c r="FU62" s="43">
        <f>SUM(FU30:FV61)</f>
        <v>1</v>
      </c>
      <c r="FV62" s="13"/>
      <c r="FW62" s="43">
        <f>SUM(FW30:FX61)</f>
        <v>0</v>
      </c>
      <c r="FX62" s="13"/>
      <c r="FY62" s="43">
        <f>SUM(FY30:FZ61)</f>
        <v>0</v>
      </c>
      <c r="FZ62" s="13"/>
      <c r="GA62" s="43">
        <f>SUM(GA30:GB61)</f>
        <v>0</v>
      </c>
      <c r="GB62" s="13"/>
      <c r="GC62" s="43">
        <f>SUM(GC30:GD61)</f>
        <v>0</v>
      </c>
      <c r="GD62" s="13"/>
      <c r="GH62" s="2"/>
    </row>
    <row r="63" ht="15.75" customHeight="1">
      <c r="A63" s="2"/>
      <c r="K63" s="138"/>
      <c r="L63" s="66" t="s">
        <v>78</v>
      </c>
      <c r="M63" s="67"/>
      <c r="N63" s="67"/>
      <c r="O63" s="67"/>
      <c r="P63" s="67"/>
      <c r="Q63" s="67"/>
      <c r="R63" s="67"/>
      <c r="S63" s="68"/>
      <c r="T63" s="69">
        <v>12.0</v>
      </c>
      <c r="U63" s="70"/>
      <c r="V63" s="161"/>
      <c r="W63" s="162"/>
      <c r="X63" s="162"/>
      <c r="Y63" s="162"/>
      <c r="Z63" s="162"/>
      <c r="AA63" s="162"/>
      <c r="AB63" s="162"/>
      <c r="AD63" s="66" t="s">
        <v>79</v>
      </c>
      <c r="AE63" s="67"/>
      <c r="AF63" s="67"/>
      <c r="AG63" s="67"/>
      <c r="AH63" s="67"/>
      <c r="AI63" s="67"/>
      <c r="AJ63" s="67"/>
      <c r="AK63" s="68"/>
      <c r="AL63" s="69">
        <v>16.0</v>
      </c>
      <c r="AM63" s="70"/>
      <c r="AN63" s="163"/>
      <c r="AO63" s="164"/>
      <c r="AP63" s="164"/>
      <c r="AQ63" s="164"/>
      <c r="AR63" s="164"/>
      <c r="AS63" s="164"/>
      <c r="AT63" s="164"/>
      <c r="AV63" s="66" t="s">
        <v>78</v>
      </c>
      <c r="AW63" s="67"/>
      <c r="AX63" s="67"/>
      <c r="AY63" s="67"/>
      <c r="AZ63" s="67"/>
      <c r="BA63" s="67"/>
      <c r="BB63" s="67"/>
      <c r="BC63" s="68"/>
      <c r="BD63" s="69">
        <v>4.0</v>
      </c>
      <c r="BE63" s="70"/>
      <c r="BF63" s="161"/>
      <c r="BG63" s="162"/>
      <c r="BH63" s="162"/>
      <c r="BI63" s="162"/>
      <c r="BJ63" s="162"/>
      <c r="BK63" s="162"/>
      <c r="BL63" s="162"/>
      <c r="BN63" s="66" t="s">
        <v>80</v>
      </c>
      <c r="BO63" s="67"/>
      <c r="BP63" s="67"/>
      <c r="BQ63" s="67"/>
      <c r="BR63" s="67"/>
      <c r="BS63" s="67"/>
      <c r="BT63" s="67"/>
      <c r="BU63" s="68"/>
      <c r="BV63" s="69">
        <v>4.0</v>
      </c>
      <c r="BW63" s="70"/>
      <c r="BX63" s="165"/>
      <c r="BY63" s="166"/>
      <c r="BZ63" s="166"/>
      <c r="CA63" s="166"/>
      <c r="CB63" s="166"/>
      <c r="CF63" s="147" t="s">
        <v>63</v>
      </c>
      <c r="CG63" s="90"/>
      <c r="CH63" s="90"/>
      <c r="CI63" s="90"/>
      <c r="CJ63" s="90"/>
      <c r="CK63" s="90"/>
      <c r="CL63" s="90"/>
      <c r="CM63" s="90"/>
      <c r="CN63" s="90"/>
      <c r="CO63" s="90"/>
      <c r="CS63" s="147" t="s">
        <v>63</v>
      </c>
      <c r="CT63" s="90"/>
      <c r="CU63" s="90"/>
      <c r="CV63" s="90"/>
      <c r="CW63" s="90"/>
      <c r="CX63" s="90"/>
      <c r="CY63" s="90"/>
      <c r="CZ63" s="90"/>
      <c r="DA63" s="90"/>
      <c r="DB63" s="90"/>
      <c r="DC63" s="138"/>
      <c r="DD63" s="59"/>
      <c r="DS63" s="127" t="s">
        <v>52</v>
      </c>
      <c r="DT63" s="9"/>
      <c r="DU63" s="9"/>
      <c r="DV63" s="9"/>
      <c r="DW63" s="9"/>
      <c r="DX63" s="10"/>
      <c r="DY63" s="167">
        <v>4.0</v>
      </c>
      <c r="DZ63" s="10"/>
      <c r="EA63" s="168" t="s">
        <v>2</v>
      </c>
      <c r="EB63" s="13"/>
      <c r="EE63" s="32" t="s">
        <v>14</v>
      </c>
      <c r="EF63" s="9"/>
      <c r="EG63" s="9"/>
      <c r="EH63" s="9"/>
      <c r="EI63" s="9"/>
      <c r="EJ63" s="10"/>
      <c r="EK63" s="33" t="str">
        <f>EJ66*EK62 &amp; " EU"</f>
        <v>800 EU</v>
      </c>
      <c r="EL63" s="9"/>
      <c r="EM63" s="9"/>
      <c r="EN63" s="13"/>
      <c r="GH63" s="2"/>
    </row>
    <row r="64" ht="15.75" customHeight="1">
      <c r="A64" s="2"/>
      <c r="K64" s="138"/>
      <c r="L64" s="80"/>
      <c r="M64" s="81"/>
      <c r="N64" s="81"/>
      <c r="O64" s="81"/>
      <c r="P64" s="81"/>
      <c r="Q64" s="81"/>
      <c r="R64" s="81"/>
      <c r="S64" s="82"/>
      <c r="T64" s="83"/>
      <c r="U64" s="84"/>
      <c r="AB64" s="169"/>
      <c r="AD64" s="80"/>
      <c r="AE64" s="81"/>
      <c r="AF64" s="81"/>
      <c r="AG64" s="81"/>
      <c r="AH64" s="81"/>
      <c r="AI64" s="81"/>
      <c r="AJ64" s="81"/>
      <c r="AK64" s="82"/>
      <c r="AL64" s="83"/>
      <c r="AM64" s="84"/>
      <c r="AT64" s="170"/>
      <c r="AV64" s="80"/>
      <c r="AW64" s="81"/>
      <c r="AX64" s="81"/>
      <c r="AY64" s="81"/>
      <c r="AZ64" s="81"/>
      <c r="BA64" s="81"/>
      <c r="BB64" s="81"/>
      <c r="BC64" s="82"/>
      <c r="BD64" s="83"/>
      <c r="BE64" s="84"/>
      <c r="BL64" s="171"/>
      <c r="BN64" s="80"/>
      <c r="BO64" s="81"/>
      <c r="BP64" s="81"/>
      <c r="BQ64" s="81"/>
      <c r="BR64" s="81"/>
      <c r="BS64" s="81"/>
      <c r="BT64" s="81"/>
      <c r="BU64" s="82"/>
      <c r="BV64" s="83"/>
      <c r="BW64" s="84"/>
      <c r="CB64" s="172"/>
      <c r="CF64" s="129" t="s">
        <v>54</v>
      </c>
      <c r="CG64" s="9"/>
      <c r="CH64" s="9"/>
      <c r="CI64" s="9"/>
      <c r="CJ64" s="9"/>
      <c r="CK64" s="10"/>
      <c r="CL64" s="149">
        <v>96.0</v>
      </c>
      <c r="CM64" s="10"/>
      <c r="CN64" s="150" t="s">
        <v>2</v>
      </c>
      <c r="CO64" s="13"/>
      <c r="CS64" s="148" t="s">
        <v>64</v>
      </c>
      <c r="CT64" s="9"/>
      <c r="CU64" s="9"/>
      <c r="CV64" s="9"/>
      <c r="CW64" s="9"/>
      <c r="CX64" s="10"/>
      <c r="CY64" s="151">
        <v>120.0</v>
      </c>
      <c r="CZ64" s="10"/>
      <c r="DA64" s="152" t="s">
        <v>2</v>
      </c>
      <c r="DB64" s="13"/>
      <c r="DC64" s="138"/>
      <c r="DD64" s="59"/>
      <c r="DS64" s="32" t="s">
        <v>14</v>
      </c>
      <c r="DT64" s="9"/>
      <c r="DU64" s="9"/>
      <c r="DV64" s="9"/>
      <c r="DW64" s="9"/>
      <c r="DX64" s="10"/>
      <c r="DY64" s="33" t="str">
        <f>DX67*DY63 &amp; " EU"</f>
        <v>400 EU</v>
      </c>
      <c r="DZ64" s="9"/>
      <c r="EA64" s="9"/>
      <c r="EB64" s="13"/>
      <c r="EE64" s="116" t="s">
        <v>81</v>
      </c>
      <c r="EF64" s="74"/>
      <c r="EG64" s="74"/>
      <c r="EH64" s="74"/>
      <c r="EI64" s="74"/>
      <c r="EJ64" s="74"/>
      <c r="EK64" s="74"/>
      <c r="EL64" s="78"/>
      <c r="EM64" s="117">
        <v>1.0</v>
      </c>
      <c r="EN64" s="76"/>
      <c r="FK64" s="17" t="s">
        <v>82</v>
      </c>
      <c r="FL64" s="18"/>
      <c r="FM64" s="18"/>
      <c r="FN64" s="18"/>
      <c r="FO64" s="18"/>
      <c r="FP64" s="19"/>
      <c r="FQ64" s="20" t="s">
        <v>5</v>
      </c>
      <c r="FR64" s="19"/>
      <c r="FS64" s="21" t="s">
        <v>6</v>
      </c>
      <c r="FT64" s="19"/>
      <c r="FU64" s="22" t="s">
        <v>7</v>
      </c>
      <c r="FV64" s="19"/>
      <c r="FW64" s="23" t="s">
        <v>8</v>
      </c>
      <c r="FX64" s="19"/>
      <c r="FY64" s="24" t="s">
        <v>9</v>
      </c>
      <c r="FZ64" s="19"/>
      <c r="GA64" s="25" t="s">
        <v>10</v>
      </c>
      <c r="GB64" s="19"/>
      <c r="GC64" s="26" t="s">
        <v>11</v>
      </c>
      <c r="GD64" s="27"/>
      <c r="GH64" s="2"/>
    </row>
    <row r="65" ht="15.75" customHeight="1">
      <c r="A65" s="2"/>
      <c r="K65" s="138"/>
      <c r="L65" s="66" t="s">
        <v>83</v>
      </c>
      <c r="M65" s="67"/>
      <c r="N65" s="67"/>
      <c r="O65" s="67"/>
      <c r="P65" s="67"/>
      <c r="Q65" s="67"/>
      <c r="R65" s="67"/>
      <c r="S65" s="68"/>
      <c r="T65" s="69">
        <v>16.0</v>
      </c>
      <c r="U65" s="70"/>
      <c r="V65" s="52"/>
      <c r="W65" s="53"/>
      <c r="X65" s="53"/>
      <c r="Y65" s="53"/>
      <c r="Z65" s="53"/>
      <c r="AB65" s="169"/>
      <c r="AD65" s="66" t="s">
        <v>84</v>
      </c>
      <c r="AE65" s="67"/>
      <c r="AF65" s="67"/>
      <c r="AG65" s="67"/>
      <c r="AH65" s="67"/>
      <c r="AI65" s="67"/>
      <c r="AJ65" s="67"/>
      <c r="AK65" s="68"/>
      <c r="AL65" s="69">
        <v>4.0</v>
      </c>
      <c r="AM65" s="70"/>
      <c r="AN65" s="173"/>
      <c r="AO65" s="174"/>
      <c r="AP65" s="174"/>
      <c r="AQ65" s="174"/>
      <c r="AR65" s="174"/>
      <c r="AT65" s="175"/>
      <c r="AV65" s="66" t="s">
        <v>83</v>
      </c>
      <c r="AW65" s="67"/>
      <c r="AX65" s="67"/>
      <c r="AY65" s="67"/>
      <c r="AZ65" s="67"/>
      <c r="BA65" s="67"/>
      <c r="BB65" s="67"/>
      <c r="BC65" s="68"/>
      <c r="BD65" s="69">
        <v>8.0</v>
      </c>
      <c r="BE65" s="70"/>
      <c r="BF65" s="52"/>
      <c r="BG65" s="53"/>
      <c r="BH65" s="53"/>
      <c r="BI65" s="53"/>
      <c r="BJ65" s="53"/>
      <c r="BL65" s="169"/>
      <c r="BN65" s="66" t="s">
        <v>84</v>
      </c>
      <c r="BO65" s="67"/>
      <c r="BP65" s="67"/>
      <c r="BQ65" s="67"/>
      <c r="BR65" s="67"/>
      <c r="BS65" s="67"/>
      <c r="BT65" s="67"/>
      <c r="BU65" s="68"/>
      <c r="BV65" s="69">
        <v>4.0</v>
      </c>
      <c r="BW65" s="70"/>
      <c r="BX65" s="176"/>
      <c r="BY65" s="177"/>
      <c r="BZ65" s="177"/>
      <c r="CA65" s="177"/>
      <c r="CB65" s="178"/>
      <c r="CF65" s="32" t="s">
        <v>14</v>
      </c>
      <c r="CG65" s="9"/>
      <c r="CH65" s="9"/>
      <c r="CI65" s="9"/>
      <c r="CJ65" s="9"/>
      <c r="CK65" s="10"/>
      <c r="CL65" s="33" t="str">
        <f>CK68*CL64 &amp; " EU"</f>
        <v>86400 EU</v>
      </c>
      <c r="CM65" s="9"/>
      <c r="CN65" s="9"/>
      <c r="CO65" s="13"/>
      <c r="CS65" s="32" t="s">
        <v>14</v>
      </c>
      <c r="CT65" s="9"/>
      <c r="CU65" s="9"/>
      <c r="CV65" s="9"/>
      <c r="CW65" s="9"/>
      <c r="CX65" s="10"/>
      <c r="CY65" s="33" t="str">
        <f>CX68*CY64 &amp; " EU"</f>
        <v>13440 EU</v>
      </c>
      <c r="CZ65" s="9"/>
      <c r="DA65" s="9"/>
      <c r="DB65" s="13"/>
      <c r="DC65" s="138"/>
      <c r="DD65" s="59"/>
      <c r="DE65" s="52"/>
      <c r="DF65" s="53"/>
      <c r="DG65" s="86" t="s">
        <v>76</v>
      </c>
      <c r="DH65" s="74"/>
      <c r="DI65" s="74"/>
      <c r="DJ65" s="74"/>
      <c r="DK65" s="75">
        <v>2.0</v>
      </c>
      <c r="DL65" s="76"/>
      <c r="DS65" s="116" t="s">
        <v>85</v>
      </c>
      <c r="DT65" s="74"/>
      <c r="DU65" s="74"/>
      <c r="DV65" s="74"/>
      <c r="DW65" s="74"/>
      <c r="DX65" s="74"/>
      <c r="DY65" s="74"/>
      <c r="DZ65" s="78"/>
      <c r="EA65" s="117">
        <v>2.0</v>
      </c>
      <c r="EB65" s="76"/>
      <c r="EC65" s="60"/>
      <c r="ED65" s="96"/>
      <c r="EE65" s="89"/>
      <c r="EF65" s="90"/>
      <c r="EG65" s="90"/>
      <c r="EH65" s="90"/>
      <c r="EI65" s="90"/>
      <c r="EJ65" s="90"/>
      <c r="EK65" s="90"/>
      <c r="EL65" s="92"/>
      <c r="EM65" s="93"/>
      <c r="EN65" s="91"/>
      <c r="FK65" s="179" t="s">
        <v>86</v>
      </c>
      <c r="FL65" s="9"/>
      <c r="FM65" s="9"/>
      <c r="FN65" s="9"/>
      <c r="FO65" s="9"/>
      <c r="FP65" s="10"/>
      <c r="FQ65" s="38">
        <f>FQ36+FQ40+FQ41*2+FQ44*4+FQ45*2+FQ46+FQ47+FQ53+FQ66+FQ67*2+FQ68+FQ69*2</f>
        <v>0</v>
      </c>
      <c r="FR65" s="39"/>
      <c r="FS65" s="38">
        <f>FS36+FS40+FS41*2+FS44*4+FS45*2+FS46+FS47+FS53+FS66+FS67*2+FS68+FS69*2</f>
        <v>75</v>
      </c>
      <c r="FT65" s="39"/>
      <c r="FU65" s="38">
        <f>FU36+FU40+FU41*2+FU44*4+FU45*2+FU46+FU47+FU53+FU66+FU67*2+FU68+FU69*2</f>
        <v>7</v>
      </c>
      <c r="FV65" s="39"/>
      <c r="FW65" s="38">
        <f>FW36+FW40+FW41*2+FW44*4+FW45*2+FW46+FW47+FW53+FW66+FW67*2+FW68+FW69*2</f>
        <v>0</v>
      </c>
      <c r="FX65" s="39"/>
      <c r="FY65" s="38">
        <f>FY36+FY40+FY41*2+FY44*4+FY45*2+FY46+FY47+FY53+FY66+FY67*2+FY68+FY69*2</f>
        <v>0</v>
      </c>
      <c r="FZ65" s="39"/>
      <c r="GA65" s="38">
        <f>GA36+GA40+GA41*2+GA44*4+GA45*2+GA46+GA47+GA53+GA66+GA67*2+GA68+GA69*2</f>
        <v>0</v>
      </c>
      <c r="GB65" s="39"/>
      <c r="GC65" s="38">
        <f>GC36+GC40+GC41*2+GC44*4+GC45*2+GC46+GC47+GC53+GC66+GC67*2+GC68+GC69*2</f>
        <v>0</v>
      </c>
      <c r="GD65" s="39"/>
      <c r="GE65" s="43">
        <f t="shared" ref="GE65:GE74" si="2">SUM(FQ65:GD65)</f>
        <v>82</v>
      </c>
      <c r="GF65" s="13"/>
      <c r="GH65" s="2"/>
    </row>
    <row r="66" ht="15.75" customHeight="1">
      <c r="A66" s="2"/>
      <c r="K66" s="138"/>
      <c r="L66" s="80"/>
      <c r="M66" s="81"/>
      <c r="N66" s="81"/>
      <c r="O66" s="81"/>
      <c r="P66" s="81"/>
      <c r="Q66" s="81"/>
      <c r="R66" s="81"/>
      <c r="S66" s="82"/>
      <c r="T66" s="83"/>
      <c r="U66" s="84"/>
      <c r="Z66" s="107"/>
      <c r="AB66" s="169"/>
      <c r="AD66" s="80"/>
      <c r="AE66" s="81"/>
      <c r="AF66" s="81"/>
      <c r="AG66" s="81"/>
      <c r="AH66" s="81"/>
      <c r="AI66" s="81"/>
      <c r="AJ66" s="81"/>
      <c r="AK66" s="82"/>
      <c r="AL66" s="83"/>
      <c r="AM66" s="84"/>
      <c r="AR66" s="180"/>
      <c r="AT66" s="175"/>
      <c r="AV66" s="80"/>
      <c r="AW66" s="81"/>
      <c r="AX66" s="81"/>
      <c r="AY66" s="81"/>
      <c r="AZ66" s="81"/>
      <c r="BA66" s="81"/>
      <c r="BB66" s="81"/>
      <c r="BC66" s="82"/>
      <c r="BD66" s="83"/>
      <c r="BE66" s="84"/>
      <c r="BJ66" s="107"/>
      <c r="BL66" s="169"/>
      <c r="BN66" s="80"/>
      <c r="BO66" s="81"/>
      <c r="BP66" s="81"/>
      <c r="BQ66" s="81"/>
      <c r="BR66" s="81"/>
      <c r="BS66" s="81"/>
      <c r="BT66" s="81"/>
      <c r="BU66" s="82"/>
      <c r="BV66" s="83"/>
      <c r="BW66" s="84"/>
      <c r="BX66" s="181"/>
      <c r="CA66" s="182"/>
      <c r="CB66" s="178"/>
      <c r="CE66" s="183"/>
      <c r="CF66" s="116" t="s">
        <v>87</v>
      </c>
      <c r="CG66" s="74"/>
      <c r="CH66" s="74"/>
      <c r="CI66" s="74"/>
      <c r="CJ66" s="74"/>
      <c r="CK66" s="74"/>
      <c r="CL66" s="74"/>
      <c r="CM66" s="78"/>
      <c r="CN66" s="117">
        <v>32.0</v>
      </c>
      <c r="CO66" s="76"/>
      <c r="CS66" s="116" t="s">
        <v>88</v>
      </c>
      <c r="CT66" s="74"/>
      <c r="CU66" s="74"/>
      <c r="CV66" s="74"/>
      <c r="CW66" s="74"/>
      <c r="CX66" s="74"/>
      <c r="CY66" s="74"/>
      <c r="CZ66" s="78"/>
      <c r="DA66" s="117">
        <v>1.0</v>
      </c>
      <c r="DB66" s="76"/>
      <c r="DC66" s="138"/>
      <c r="DD66" s="59"/>
      <c r="DG66" s="89"/>
      <c r="DH66" s="90"/>
      <c r="DI66" s="90"/>
      <c r="DJ66" s="90"/>
      <c r="DK66" s="90"/>
      <c r="DL66" s="91"/>
      <c r="DQ66" s="59"/>
      <c r="DR66" s="96"/>
      <c r="DS66" s="89"/>
      <c r="DT66" s="90"/>
      <c r="DU66" s="90"/>
      <c r="DV66" s="90"/>
      <c r="DW66" s="90"/>
      <c r="DX66" s="90"/>
      <c r="DY66" s="90"/>
      <c r="DZ66" s="92"/>
      <c r="EA66" s="93"/>
      <c r="EB66" s="91"/>
      <c r="EC66" s="60"/>
      <c r="EE66" s="32" t="s">
        <v>20</v>
      </c>
      <c r="EF66" s="9"/>
      <c r="EG66" s="9"/>
      <c r="EH66" s="10"/>
      <c r="EI66" s="61"/>
      <c r="EJ66" s="62">
        <v>50.0</v>
      </c>
      <c r="EK66" s="9"/>
      <c r="EL66" s="10"/>
      <c r="EM66" s="63" t="s">
        <v>21</v>
      </c>
      <c r="EN66" s="13"/>
      <c r="FK66" s="179" t="s">
        <v>89</v>
      </c>
      <c r="FL66" s="9"/>
      <c r="FM66" s="9"/>
      <c r="FN66" s="9"/>
      <c r="FO66" s="9"/>
      <c r="FP66" s="10"/>
      <c r="FQ66" s="57">
        <f>FQ33+FQ36+FQ37*2+FQ39+FQ40+FQ43+FQ45*2+FQ54*2+FQ55+FQ69</f>
        <v>0</v>
      </c>
      <c r="FR66" s="55"/>
      <c r="FS66" s="57">
        <f>FS33+FS36+FS37*2+FS39+FS40+FS43+FS45*2+FS54*2+FS55+FS69</f>
        <v>17</v>
      </c>
      <c r="FT66" s="55"/>
      <c r="FU66" s="57">
        <f>FU33+FU36+FU37*2+FU39+FU40+FU43+FU45*2+FU54*2+FU55+FU69</f>
        <v>1</v>
      </c>
      <c r="FV66" s="55"/>
      <c r="FW66" s="57">
        <f>FW33+FW36+FW37*2+FW39+FW40+FW43+FW45*2+FW54*2+FW55+FW69</f>
        <v>0</v>
      </c>
      <c r="FX66" s="55"/>
      <c r="FY66" s="57">
        <f>FY33+FY36+FY37*2+FY39+FY40+FY43+FY45*2+FY54*2+FY55+FY69</f>
        <v>0</v>
      </c>
      <c r="FZ66" s="55"/>
      <c r="GA66" s="57">
        <f>GA33+GA36+GA37*2+GA39+GA40+GA43+GA45*2+GA54*2+GA55+GA69</f>
        <v>0</v>
      </c>
      <c r="GB66" s="55"/>
      <c r="GC66" s="57">
        <f>GC33+GC36+GC37*2+GC39+GC40+GC43+GC45*2+GC54*2+GC55+GC69</f>
        <v>0</v>
      </c>
      <c r="GD66" s="55"/>
      <c r="GE66" s="43">
        <f t="shared" si="2"/>
        <v>18</v>
      </c>
      <c r="GF66" s="13"/>
      <c r="GH66" s="2"/>
    </row>
    <row r="67" ht="15.75" customHeight="1">
      <c r="A67" s="2"/>
      <c r="K67" s="138"/>
      <c r="L67" s="66" t="s">
        <v>87</v>
      </c>
      <c r="M67" s="67"/>
      <c r="N67" s="67"/>
      <c r="O67" s="67"/>
      <c r="P67" s="67"/>
      <c r="Q67" s="67"/>
      <c r="R67" s="67"/>
      <c r="S67" s="68"/>
      <c r="T67" s="69">
        <v>16.0</v>
      </c>
      <c r="U67" s="70"/>
      <c r="V67" s="184"/>
      <c r="W67" s="185"/>
      <c r="X67" s="185"/>
      <c r="Z67" s="59"/>
      <c r="AB67" s="169"/>
      <c r="AD67" s="66" t="s">
        <v>87</v>
      </c>
      <c r="AE67" s="67"/>
      <c r="AF67" s="67"/>
      <c r="AG67" s="67"/>
      <c r="AH67" s="67"/>
      <c r="AI67" s="67"/>
      <c r="AJ67" s="67"/>
      <c r="AK67" s="68"/>
      <c r="AL67" s="69">
        <v>8.0</v>
      </c>
      <c r="AM67" s="70"/>
      <c r="AN67" s="184"/>
      <c r="AO67" s="185"/>
      <c r="AP67" s="185"/>
      <c r="AR67" s="186"/>
      <c r="AT67" s="175"/>
      <c r="AV67" s="66" t="s">
        <v>87</v>
      </c>
      <c r="AW67" s="67"/>
      <c r="AX67" s="67"/>
      <c r="AY67" s="67"/>
      <c r="AZ67" s="67"/>
      <c r="BA67" s="67"/>
      <c r="BB67" s="67"/>
      <c r="BC67" s="68"/>
      <c r="BD67" s="69">
        <v>4.0</v>
      </c>
      <c r="BE67" s="70"/>
      <c r="BF67" s="184"/>
      <c r="BG67" s="185"/>
      <c r="BH67" s="185"/>
      <c r="BJ67" s="59"/>
      <c r="BL67" s="169"/>
      <c r="BN67" s="66" t="s">
        <v>83</v>
      </c>
      <c r="BO67" s="67"/>
      <c r="BP67" s="67"/>
      <c r="BQ67" s="67"/>
      <c r="BR67" s="67"/>
      <c r="BS67" s="67"/>
      <c r="BT67" s="67"/>
      <c r="BU67" s="68"/>
      <c r="BV67" s="69">
        <v>4.0</v>
      </c>
      <c r="BW67" s="70"/>
      <c r="BX67" s="52"/>
      <c r="BY67" s="53"/>
      <c r="BZ67" s="53"/>
      <c r="CA67" s="187"/>
      <c r="CB67" s="178"/>
      <c r="CD67" s="188"/>
      <c r="CF67" s="89"/>
      <c r="CG67" s="90"/>
      <c r="CH67" s="90"/>
      <c r="CI67" s="90"/>
      <c r="CJ67" s="90"/>
      <c r="CK67" s="90"/>
      <c r="CL67" s="90"/>
      <c r="CM67" s="92"/>
      <c r="CN67" s="93"/>
      <c r="CO67" s="91"/>
      <c r="CQ67" s="59"/>
      <c r="CR67" s="107"/>
      <c r="CS67" s="89"/>
      <c r="CT67" s="90"/>
      <c r="CU67" s="90"/>
      <c r="CV67" s="90"/>
      <c r="CW67" s="90"/>
      <c r="CX67" s="90"/>
      <c r="CY67" s="90"/>
      <c r="CZ67" s="92"/>
      <c r="DA67" s="93"/>
      <c r="DB67" s="91"/>
      <c r="DC67" s="138"/>
      <c r="DD67" s="59"/>
      <c r="DQ67" s="59"/>
      <c r="DS67" s="32" t="s">
        <v>20</v>
      </c>
      <c r="DT67" s="9"/>
      <c r="DU67" s="9"/>
      <c r="DV67" s="10"/>
      <c r="DW67" s="61"/>
      <c r="DX67" s="62">
        <v>100.0</v>
      </c>
      <c r="DY67" s="9"/>
      <c r="DZ67" s="10"/>
      <c r="EA67" s="63" t="s">
        <v>21</v>
      </c>
      <c r="EB67" s="13"/>
      <c r="EC67" s="60"/>
      <c r="EE67" s="77" t="s">
        <v>27</v>
      </c>
      <c r="EF67" s="74"/>
      <c r="EG67" s="74"/>
      <c r="EH67" s="74"/>
      <c r="EI67" s="74"/>
      <c r="EJ67" s="74"/>
      <c r="EK67" s="74"/>
      <c r="EL67" s="78"/>
      <c r="EM67" s="79">
        <v>1.0</v>
      </c>
      <c r="EN67" s="76"/>
      <c r="EO67" s="65"/>
      <c r="EP67" s="86" t="s">
        <v>27</v>
      </c>
      <c r="EQ67" s="74"/>
      <c r="ER67" s="74"/>
      <c r="ES67" s="74"/>
      <c r="ET67" s="75">
        <v>1.0</v>
      </c>
      <c r="EU67" s="76"/>
      <c r="FK67" s="179" t="s">
        <v>90</v>
      </c>
      <c r="FL67" s="9"/>
      <c r="FM67" s="9"/>
      <c r="FN67" s="9"/>
      <c r="FO67" s="9"/>
      <c r="FP67" s="10"/>
      <c r="FQ67" s="57">
        <f>FQ30*2+FQ31*2+FQ46</f>
        <v>0</v>
      </c>
      <c r="FR67" s="55"/>
      <c r="FS67" s="57">
        <f>FS30*2+FS31*2+FS46</f>
        <v>16</v>
      </c>
      <c r="FT67" s="55"/>
      <c r="FU67" s="57">
        <f>FU30*2+FU31*2+FU46</f>
        <v>2</v>
      </c>
      <c r="FV67" s="55"/>
      <c r="FW67" s="57">
        <f>FW30*2+FW31*2+FW46</f>
        <v>0</v>
      </c>
      <c r="FX67" s="55"/>
      <c r="FY67" s="57">
        <f>FY30*2+FY31*2+FY46</f>
        <v>0</v>
      </c>
      <c r="FZ67" s="55"/>
      <c r="GA67" s="57">
        <f>GA30*2+GA31*2+GA46</f>
        <v>0</v>
      </c>
      <c r="GB67" s="55"/>
      <c r="GC67" s="57">
        <f>GC30*2+GC31*2+GC46</f>
        <v>0</v>
      </c>
      <c r="GD67" s="55"/>
      <c r="GE67" s="43">
        <f t="shared" si="2"/>
        <v>18</v>
      </c>
      <c r="GF67" s="13"/>
      <c r="GH67" s="2"/>
    </row>
    <row r="68" ht="15.75" customHeight="1">
      <c r="A68" s="2"/>
      <c r="K68" s="138"/>
      <c r="L68" s="80"/>
      <c r="M68" s="81"/>
      <c r="N68" s="81"/>
      <c r="O68" s="81"/>
      <c r="P68" s="81"/>
      <c r="Q68" s="81"/>
      <c r="R68" s="81"/>
      <c r="S68" s="82"/>
      <c r="T68" s="83"/>
      <c r="U68" s="84"/>
      <c r="X68" s="188"/>
      <c r="Z68" s="59"/>
      <c r="AB68" s="169"/>
      <c r="AD68" s="80"/>
      <c r="AE68" s="81"/>
      <c r="AF68" s="81"/>
      <c r="AG68" s="81"/>
      <c r="AH68" s="81"/>
      <c r="AI68" s="81"/>
      <c r="AJ68" s="81"/>
      <c r="AK68" s="82"/>
      <c r="AL68" s="83"/>
      <c r="AM68" s="84"/>
      <c r="AP68" s="188"/>
      <c r="AR68" s="186"/>
      <c r="AT68" s="175"/>
      <c r="AV68" s="80"/>
      <c r="AW68" s="81"/>
      <c r="AX68" s="81"/>
      <c r="AY68" s="81"/>
      <c r="AZ68" s="81"/>
      <c r="BA68" s="81"/>
      <c r="BB68" s="81"/>
      <c r="BC68" s="82"/>
      <c r="BD68" s="83"/>
      <c r="BE68" s="84"/>
      <c r="BH68" s="188"/>
      <c r="BJ68" s="59"/>
      <c r="BL68" s="169"/>
      <c r="BN68" s="80"/>
      <c r="BO68" s="81"/>
      <c r="BP68" s="81"/>
      <c r="BQ68" s="81"/>
      <c r="BR68" s="81"/>
      <c r="BS68" s="81"/>
      <c r="BT68" s="81"/>
      <c r="BU68" s="82"/>
      <c r="BV68" s="83"/>
      <c r="BW68" s="84"/>
      <c r="BZ68" s="59"/>
      <c r="CA68" s="187"/>
      <c r="CB68" s="178"/>
      <c r="CD68" s="188"/>
      <c r="CF68" s="32" t="s">
        <v>20</v>
      </c>
      <c r="CG68" s="9"/>
      <c r="CH68" s="9"/>
      <c r="CI68" s="10"/>
      <c r="CJ68" s="61"/>
      <c r="CK68" s="62">
        <v>900.0</v>
      </c>
      <c r="CL68" s="9"/>
      <c r="CM68" s="10"/>
      <c r="CN68" s="63" t="s">
        <v>21</v>
      </c>
      <c r="CO68" s="13"/>
      <c r="CQ68" s="59"/>
      <c r="CS68" s="32" t="s">
        <v>20</v>
      </c>
      <c r="CT68" s="9"/>
      <c r="CU68" s="9"/>
      <c r="CV68" s="10"/>
      <c r="CW68" s="61"/>
      <c r="CX68" s="62">
        <v>112.0</v>
      </c>
      <c r="CY68" s="9"/>
      <c r="CZ68" s="10"/>
      <c r="DA68" s="63" t="s">
        <v>21</v>
      </c>
      <c r="DB68" s="13"/>
      <c r="DC68" s="138"/>
      <c r="DD68" s="59"/>
      <c r="DG68" s="127" t="s">
        <v>52</v>
      </c>
      <c r="DH68" s="9"/>
      <c r="DI68" s="9"/>
      <c r="DJ68" s="9"/>
      <c r="DK68" s="9"/>
      <c r="DL68" s="10"/>
      <c r="DM68" s="167">
        <v>4.0</v>
      </c>
      <c r="DN68" s="10"/>
      <c r="DO68" s="168" t="s">
        <v>2</v>
      </c>
      <c r="DP68" s="13"/>
      <c r="DQ68" s="59"/>
      <c r="DS68" s="77" t="s">
        <v>81</v>
      </c>
      <c r="DT68" s="74"/>
      <c r="DU68" s="74"/>
      <c r="DV68" s="74"/>
      <c r="DW68" s="74"/>
      <c r="DX68" s="74"/>
      <c r="DY68" s="74"/>
      <c r="DZ68" s="78"/>
      <c r="EA68" s="79">
        <v>1.0</v>
      </c>
      <c r="EB68" s="76"/>
      <c r="EC68" s="65"/>
      <c r="EE68" s="80"/>
      <c r="EF68" s="81"/>
      <c r="EG68" s="81"/>
      <c r="EH68" s="81"/>
      <c r="EI68" s="81"/>
      <c r="EJ68" s="81"/>
      <c r="EK68" s="81"/>
      <c r="EL68" s="82"/>
      <c r="EM68" s="83"/>
      <c r="EN68" s="84"/>
      <c r="EP68" s="89"/>
      <c r="EQ68" s="90"/>
      <c r="ER68" s="90"/>
      <c r="ES68" s="90"/>
      <c r="ET68" s="90"/>
      <c r="EU68" s="91"/>
      <c r="FK68" s="179" t="s">
        <v>91</v>
      </c>
      <c r="FL68" s="9"/>
      <c r="FM68" s="9"/>
      <c r="FN68" s="9"/>
      <c r="FO68" s="9"/>
      <c r="FP68" s="10"/>
      <c r="FQ68" s="57">
        <f>FQ32*2+FQ33+FQ38+FQ43+FQ49+FQ50+FQ51</f>
        <v>0</v>
      </c>
      <c r="FR68" s="55"/>
      <c r="FS68" s="57">
        <f>FS32*2+FS33+FS38+FS43+FS49+FS50+FS51</f>
        <v>0</v>
      </c>
      <c r="FT68" s="55"/>
      <c r="FU68" s="57">
        <f>FU32*2+FU33+FU38+FU43+FU49+FU50+FU51</f>
        <v>0</v>
      </c>
      <c r="FV68" s="55"/>
      <c r="FW68" s="57">
        <f>FW32*2+FW33+FW38+FW43+FW49+FW50+FW51</f>
        <v>0</v>
      </c>
      <c r="FX68" s="55"/>
      <c r="FY68" s="57">
        <f>FY32*2+FY33+FY38+FY43+FY49+FY50+FY51</f>
        <v>0</v>
      </c>
      <c r="FZ68" s="55"/>
      <c r="GA68" s="57">
        <f>GA32*2+GA33+GA38+GA43+GA49+GA50+GA51</f>
        <v>0</v>
      </c>
      <c r="GB68" s="55"/>
      <c r="GC68" s="57">
        <f>GC32*2+GC33+GC38+GC43+GC49+GC50+GC51</f>
        <v>0</v>
      </c>
      <c r="GD68" s="55"/>
      <c r="GE68" s="43">
        <f t="shared" si="2"/>
        <v>0</v>
      </c>
      <c r="GF68" s="13"/>
      <c r="GH68" s="2"/>
    </row>
    <row r="69" ht="16.5" customHeight="1">
      <c r="A69" s="2"/>
      <c r="K69" s="138"/>
      <c r="L69" s="66" t="s">
        <v>92</v>
      </c>
      <c r="M69" s="67"/>
      <c r="N69" s="67"/>
      <c r="O69" s="67"/>
      <c r="P69" s="67"/>
      <c r="Q69" s="67"/>
      <c r="R69" s="67"/>
      <c r="S69" s="68"/>
      <c r="T69" s="69">
        <v>16.0</v>
      </c>
      <c r="U69" s="70"/>
      <c r="V69" s="52"/>
      <c r="W69" s="53"/>
      <c r="X69" s="188"/>
      <c r="Z69" s="59"/>
      <c r="AB69" s="169"/>
      <c r="AD69" s="66" t="s">
        <v>93</v>
      </c>
      <c r="AE69" s="67"/>
      <c r="AF69" s="67"/>
      <c r="AG69" s="67"/>
      <c r="AH69" s="67"/>
      <c r="AI69" s="67"/>
      <c r="AJ69" s="67"/>
      <c r="AK69" s="68"/>
      <c r="AL69" s="69">
        <v>16.0</v>
      </c>
      <c r="AM69" s="70"/>
      <c r="AN69" s="189"/>
      <c r="AO69" s="190"/>
      <c r="AP69" s="188"/>
      <c r="AR69" s="186"/>
      <c r="AT69" s="175"/>
      <c r="AV69" s="66" t="s">
        <v>94</v>
      </c>
      <c r="AW69" s="67"/>
      <c r="AX69" s="67"/>
      <c r="AY69" s="67"/>
      <c r="AZ69" s="67"/>
      <c r="BA69" s="67"/>
      <c r="BB69" s="67"/>
      <c r="BC69" s="68"/>
      <c r="BD69" s="69">
        <v>8.0</v>
      </c>
      <c r="BE69" s="70"/>
      <c r="BF69" s="191"/>
      <c r="BG69" s="192"/>
      <c r="BH69" s="188"/>
      <c r="BJ69" s="59"/>
      <c r="BL69" s="169"/>
      <c r="BN69" s="66" t="s">
        <v>94</v>
      </c>
      <c r="BO69" s="67"/>
      <c r="BP69" s="67"/>
      <c r="BQ69" s="67"/>
      <c r="BR69" s="67"/>
      <c r="BS69" s="67"/>
      <c r="BT69" s="67"/>
      <c r="BU69" s="68"/>
      <c r="BV69" s="69">
        <v>4.0</v>
      </c>
      <c r="BW69" s="70"/>
      <c r="BX69" s="191"/>
      <c r="BY69" s="192"/>
      <c r="BZ69" s="59"/>
      <c r="CA69" s="187"/>
      <c r="CB69" s="178"/>
      <c r="CD69" s="188"/>
      <c r="CF69" s="77" t="s">
        <v>88</v>
      </c>
      <c r="CG69" s="74"/>
      <c r="CH69" s="74"/>
      <c r="CI69" s="74"/>
      <c r="CJ69" s="74"/>
      <c r="CK69" s="74"/>
      <c r="CL69" s="74"/>
      <c r="CM69" s="78"/>
      <c r="CN69" s="79">
        <v>1.0</v>
      </c>
      <c r="CO69" s="76"/>
      <c r="CP69" s="52"/>
      <c r="CQ69" s="85"/>
      <c r="CS69" s="64" t="s">
        <v>95</v>
      </c>
      <c r="CT69" s="9"/>
      <c r="CU69" s="9"/>
      <c r="CV69" s="9"/>
      <c r="CW69" s="9"/>
      <c r="CX69" s="9"/>
      <c r="CY69" s="9"/>
      <c r="CZ69" s="9"/>
      <c r="DA69" s="9"/>
      <c r="DB69" s="13"/>
      <c r="DC69" s="138"/>
      <c r="DD69" s="59"/>
      <c r="DG69" s="32" t="s">
        <v>14</v>
      </c>
      <c r="DH69" s="9"/>
      <c r="DI69" s="9"/>
      <c r="DJ69" s="9"/>
      <c r="DK69" s="9"/>
      <c r="DL69" s="10"/>
      <c r="DM69" s="33" t="str">
        <f>DL72*DM68 &amp; " EU"</f>
        <v>400 EU</v>
      </c>
      <c r="DN69" s="9"/>
      <c r="DO69" s="9"/>
      <c r="DP69" s="13"/>
      <c r="DQ69" s="60"/>
      <c r="DS69" s="89"/>
      <c r="DT69" s="90"/>
      <c r="DU69" s="90"/>
      <c r="DV69" s="90"/>
      <c r="DW69" s="90"/>
      <c r="DX69" s="90"/>
      <c r="DY69" s="90"/>
      <c r="DZ69" s="92"/>
      <c r="EA69" s="93"/>
      <c r="EB69" s="91"/>
      <c r="EC69" s="97"/>
      <c r="EE69" s="66" t="s">
        <v>96</v>
      </c>
      <c r="EF69" s="67"/>
      <c r="EG69" s="67"/>
      <c r="EH69" s="67"/>
      <c r="EI69" s="67"/>
      <c r="EJ69" s="67"/>
      <c r="EK69" s="67"/>
      <c r="EL69" s="68"/>
      <c r="EM69" s="69">
        <v>4.0</v>
      </c>
      <c r="EN69" s="70"/>
      <c r="EO69" s="65"/>
      <c r="EP69" s="86" t="s">
        <v>96</v>
      </c>
      <c r="EQ69" s="74"/>
      <c r="ER69" s="74"/>
      <c r="ES69" s="74"/>
      <c r="ET69" s="75">
        <v>4.0</v>
      </c>
      <c r="EU69" s="76"/>
      <c r="FK69" s="179" t="s">
        <v>97</v>
      </c>
      <c r="FL69" s="9"/>
      <c r="FM69" s="9"/>
      <c r="FN69" s="9"/>
      <c r="FO69" s="9"/>
      <c r="FP69" s="10"/>
      <c r="FQ69" s="57">
        <f>FQ30+FQ31*2</f>
        <v>0</v>
      </c>
      <c r="FR69" s="55"/>
      <c r="FS69" s="57">
        <f>FS30+FS31*2</f>
        <v>12</v>
      </c>
      <c r="FT69" s="55"/>
      <c r="FU69" s="57">
        <f>FU30+FU31*2</f>
        <v>1</v>
      </c>
      <c r="FV69" s="55"/>
      <c r="FW69" s="57">
        <f>FW30+FW31*2</f>
        <v>0</v>
      </c>
      <c r="FX69" s="55"/>
      <c r="FY69" s="57">
        <f>FY30+FY31*2</f>
        <v>0</v>
      </c>
      <c r="FZ69" s="55"/>
      <c r="GA69" s="57">
        <f>GA30+GA31*2</f>
        <v>0</v>
      </c>
      <c r="GB69" s="55"/>
      <c r="GC69" s="57">
        <f>GC30+GC31*2</f>
        <v>0</v>
      </c>
      <c r="GD69" s="55"/>
      <c r="GE69" s="43">
        <f t="shared" si="2"/>
        <v>13</v>
      </c>
      <c r="GF69" s="13"/>
      <c r="GH69" s="2"/>
    </row>
    <row r="70" ht="15.75" customHeight="1">
      <c r="A70" s="2"/>
      <c r="K70" s="138"/>
      <c r="L70" s="80"/>
      <c r="M70" s="81"/>
      <c r="N70" s="81"/>
      <c r="O70" s="81"/>
      <c r="P70" s="81"/>
      <c r="Q70" s="81"/>
      <c r="R70" s="81"/>
      <c r="S70" s="82"/>
      <c r="T70" s="83"/>
      <c r="U70" s="84"/>
      <c r="W70" s="107"/>
      <c r="X70" s="188"/>
      <c r="Z70" s="59"/>
      <c r="AB70" s="169"/>
      <c r="AD70" s="80"/>
      <c r="AE70" s="81"/>
      <c r="AF70" s="81"/>
      <c r="AG70" s="81"/>
      <c r="AH70" s="81"/>
      <c r="AI70" s="81"/>
      <c r="AJ70" s="81"/>
      <c r="AK70" s="82"/>
      <c r="AL70" s="83"/>
      <c r="AM70" s="84"/>
      <c r="AO70" s="193"/>
      <c r="AP70" s="188"/>
      <c r="AR70" s="186"/>
      <c r="AT70" s="175"/>
      <c r="AV70" s="80"/>
      <c r="AW70" s="81"/>
      <c r="AX70" s="81"/>
      <c r="AY70" s="81"/>
      <c r="AZ70" s="81"/>
      <c r="BA70" s="81"/>
      <c r="BB70" s="81"/>
      <c r="BC70" s="82"/>
      <c r="BD70" s="83"/>
      <c r="BE70" s="84"/>
      <c r="BG70" s="194"/>
      <c r="BH70" s="188"/>
      <c r="BJ70" s="59"/>
      <c r="BL70" s="169"/>
      <c r="BN70" s="80"/>
      <c r="BO70" s="81"/>
      <c r="BP70" s="81"/>
      <c r="BQ70" s="81"/>
      <c r="BR70" s="81"/>
      <c r="BS70" s="81"/>
      <c r="BT70" s="81"/>
      <c r="BU70" s="82"/>
      <c r="BV70" s="83"/>
      <c r="BW70" s="84"/>
      <c r="BY70" s="195"/>
      <c r="BZ70" s="59"/>
      <c r="CA70" s="187"/>
      <c r="CB70" s="178"/>
      <c r="CD70" s="188"/>
      <c r="CF70" s="89"/>
      <c r="CG70" s="90"/>
      <c r="CH70" s="90"/>
      <c r="CI70" s="90"/>
      <c r="CJ70" s="90"/>
      <c r="CK70" s="90"/>
      <c r="CL70" s="90"/>
      <c r="CM70" s="92"/>
      <c r="CN70" s="93"/>
      <c r="CO70" s="91"/>
      <c r="CS70" s="77" t="s">
        <v>76</v>
      </c>
      <c r="CT70" s="74"/>
      <c r="CU70" s="74"/>
      <c r="CV70" s="74"/>
      <c r="CW70" s="74"/>
      <c r="CX70" s="74"/>
      <c r="CY70" s="74"/>
      <c r="CZ70" s="78"/>
      <c r="DA70" s="79">
        <v>1.0</v>
      </c>
      <c r="DB70" s="76"/>
      <c r="DC70" s="157"/>
      <c r="DD70" s="85"/>
      <c r="DG70" s="116" t="s">
        <v>94</v>
      </c>
      <c r="DH70" s="74"/>
      <c r="DI70" s="74"/>
      <c r="DJ70" s="74"/>
      <c r="DK70" s="74"/>
      <c r="DL70" s="74"/>
      <c r="DM70" s="74"/>
      <c r="DN70" s="78"/>
      <c r="DO70" s="117">
        <v>4.0</v>
      </c>
      <c r="DP70" s="76"/>
      <c r="DQ70" s="60"/>
      <c r="EE70" s="89"/>
      <c r="EF70" s="90"/>
      <c r="EG70" s="90"/>
      <c r="EH70" s="90"/>
      <c r="EI70" s="90"/>
      <c r="EJ70" s="90"/>
      <c r="EK70" s="90"/>
      <c r="EL70" s="92"/>
      <c r="EM70" s="93"/>
      <c r="EN70" s="91"/>
      <c r="EP70" s="89"/>
      <c r="EQ70" s="90"/>
      <c r="ER70" s="90"/>
      <c r="ES70" s="90"/>
      <c r="ET70" s="90"/>
      <c r="EU70" s="91"/>
      <c r="FK70" s="179" t="s">
        <v>98</v>
      </c>
      <c r="FL70" s="9"/>
      <c r="FM70" s="9"/>
      <c r="FN70" s="9"/>
      <c r="FO70" s="9"/>
      <c r="FP70" s="10"/>
      <c r="FQ70" s="57">
        <f>FQ31*2+FQ32*2+FQ33*2+FQ34*2+FQ35*2+FQ36*2+FQ37*2+FQ38*2+FQ39*2+FQ40*2+FQ41*4+FQ42*2+FQ43*2+FQ44*2+FQ45*2+FQ46*2+FQ47*2+FQ49+FQ50*2+FQ51*2+FQ53*2+FQ54*3+FQ55*2+FQ69+FQ72*2+FQ71+FQ52*2</f>
        <v>0</v>
      </c>
      <c r="FR70" s="55"/>
      <c r="FS70" s="324" t="s">
        <v>197</v>
      </c>
      <c r="FT70" s="55"/>
      <c r="FU70" s="57">
        <f>FS30*2+FU31*2+FU32*2+FU33*2+FU34*2+FU35*2+FU36*2+FU37*2+FU38*2+FU39*2+FU40*2+FU41*4+FU42*2+FU43*2+FU44*2+FU45*2+FU46*2+FU47*2+FU49+FU50*2+FU51*2+FU53*2+FU54*3+FU55*2+FU69+FU72*2+FU71</f>
        <v>7</v>
      </c>
      <c r="FV70" s="55"/>
      <c r="FW70" s="57">
        <f>FU30*2+FW31*2+FW32*2+FW33*2+FW34*2+FW35*2+FW36*2+FW37*2+FW38*2+FW39*2+FW40*2+FW41*4+FW42*2+FW43*2+FW44*2+FW45*2+FW46*2+FW47*2+FW49+FW50*2+FW51*2+FW53*2+FW54*3+FW55*2+FW69+FW72*2+FW71</f>
        <v>2</v>
      </c>
      <c r="FX70" s="55"/>
      <c r="FY70" s="57">
        <f>FW30*2+FY31*2+FY32*2+FY33*2+FY34*2+FY35*2+FY36*2+FY37*2+FY38*2+FY39*2+FY40*2+FY41*4+FY42*2+FY43*2+FY44*2+FY45*2+FY46*2+FY47*2+FY49+FY50*2+FY51*2+FY53*2+FY54*3+FY55*2+FY69+FY72*2+FY71</f>
        <v>0</v>
      </c>
      <c r="FZ70" s="55"/>
      <c r="GA70" s="57">
        <f>FY30*2+GA31*2+GA32*2+GA33*2+GA34*2+GA35*2+GA36*2+GA37*2+GA38*2+GA39*2+GA40*2+GA41*4+GA42*2+GA43*2+GA44*2+GA45*2+GA46*2+GA47*2+GA49+GA50*2+GA51*2+GA53*2+GA54*3+GA55*2+GA69+GA72*2+GA71</f>
        <v>0</v>
      </c>
      <c r="GB70" s="55"/>
      <c r="GC70" s="57">
        <f>GA30*2+GC31*2+GC32*2+GC33*2+GC34*2+GC35*2+GC36*2+GC37*2+GC38*2+GC39*2+GC40*2+GC41*4+GC42*2+GC43*2+GC44*2+GC45*2+GC46*2+GC47*2+GC49+GC50*2+GC51*2+GC53*2+GC54*3+GC55*2+GC69+GC72*2+GC71</f>
        <v>0</v>
      </c>
      <c r="GD70" s="55"/>
      <c r="GE70" s="43">
        <f t="shared" si="2"/>
        <v>9</v>
      </c>
      <c r="GF70" s="13"/>
      <c r="GH70" s="2"/>
    </row>
    <row r="71" ht="15.75" customHeight="1">
      <c r="A71" s="2"/>
      <c r="K71" s="138"/>
      <c r="L71" s="66" t="s">
        <v>99</v>
      </c>
      <c r="M71" s="67"/>
      <c r="N71" s="67"/>
      <c r="O71" s="67"/>
      <c r="P71" s="67"/>
      <c r="Q71" s="67"/>
      <c r="R71" s="67"/>
      <c r="S71" s="68"/>
      <c r="T71" s="69">
        <v>576.0</v>
      </c>
      <c r="U71" s="70"/>
      <c r="V71" s="181"/>
      <c r="W71" s="59"/>
      <c r="X71" s="188"/>
      <c r="Z71" s="59"/>
      <c r="AB71" s="169"/>
      <c r="AD71" s="66" t="s">
        <v>99</v>
      </c>
      <c r="AE71" s="67"/>
      <c r="AF71" s="67"/>
      <c r="AG71" s="67"/>
      <c r="AH71" s="67"/>
      <c r="AI71" s="67"/>
      <c r="AJ71" s="67"/>
      <c r="AK71" s="68"/>
      <c r="AL71" s="69">
        <v>288.0</v>
      </c>
      <c r="AM71" s="70"/>
      <c r="AO71" s="196"/>
      <c r="AP71" s="188"/>
      <c r="AR71" s="186"/>
      <c r="AT71" s="175"/>
      <c r="AV71" s="66" t="s">
        <v>99</v>
      </c>
      <c r="AW71" s="67"/>
      <c r="AX71" s="67"/>
      <c r="AY71" s="67"/>
      <c r="AZ71" s="67"/>
      <c r="BA71" s="67"/>
      <c r="BB71" s="67"/>
      <c r="BC71" s="68"/>
      <c r="BD71" s="69">
        <v>288.0</v>
      </c>
      <c r="BE71" s="70"/>
      <c r="BF71" s="181"/>
      <c r="BG71" s="194"/>
      <c r="BH71" s="188"/>
      <c r="BJ71" s="59"/>
      <c r="BL71" s="169"/>
      <c r="BN71" s="66" t="s">
        <v>99</v>
      </c>
      <c r="BO71" s="67"/>
      <c r="BP71" s="67"/>
      <c r="BQ71" s="67"/>
      <c r="BR71" s="67"/>
      <c r="BS71" s="67"/>
      <c r="BT71" s="67"/>
      <c r="BU71" s="68"/>
      <c r="BV71" s="69">
        <v>288.0</v>
      </c>
      <c r="BW71" s="70"/>
      <c r="BX71" s="181"/>
      <c r="BY71" s="194"/>
      <c r="BZ71" s="59"/>
      <c r="CA71" s="187"/>
      <c r="CB71" s="178"/>
      <c r="CD71" s="188"/>
      <c r="CF71" s="158" t="s">
        <v>77</v>
      </c>
      <c r="CG71" s="9"/>
      <c r="CH71" s="9"/>
      <c r="CI71" s="9"/>
      <c r="CJ71" s="9"/>
      <c r="CK71" s="9"/>
      <c r="CL71" s="9"/>
      <c r="CM71" s="9"/>
      <c r="CN71" s="9"/>
      <c r="CO71" s="13"/>
      <c r="CS71" s="89"/>
      <c r="CT71" s="90"/>
      <c r="CU71" s="90"/>
      <c r="CV71" s="90"/>
      <c r="CW71" s="90"/>
      <c r="CX71" s="90"/>
      <c r="CY71" s="90"/>
      <c r="CZ71" s="92"/>
      <c r="DA71" s="93"/>
      <c r="DB71" s="91"/>
      <c r="DC71" s="138"/>
      <c r="DE71" s="194"/>
      <c r="DF71" s="197"/>
      <c r="DG71" s="89"/>
      <c r="DH71" s="90"/>
      <c r="DI71" s="90"/>
      <c r="DJ71" s="90"/>
      <c r="DK71" s="90"/>
      <c r="DL71" s="90"/>
      <c r="DM71" s="90"/>
      <c r="DN71" s="92"/>
      <c r="DO71" s="93"/>
      <c r="DP71" s="91"/>
      <c r="DQ71" s="60"/>
      <c r="FK71" s="179" t="s">
        <v>100</v>
      </c>
      <c r="FL71" s="9"/>
      <c r="FM71" s="9"/>
      <c r="FN71" s="9"/>
      <c r="FO71" s="9"/>
      <c r="FP71" s="10"/>
      <c r="FQ71" s="57"/>
      <c r="FR71" s="55"/>
      <c r="FS71" s="57"/>
      <c r="FT71" s="55"/>
      <c r="FU71" s="57"/>
      <c r="FV71" s="55"/>
      <c r="FW71" s="57"/>
      <c r="FX71" s="55"/>
      <c r="FY71" s="57"/>
      <c r="FZ71" s="55"/>
      <c r="GA71" s="57"/>
      <c r="GB71" s="55"/>
      <c r="GC71" s="57"/>
      <c r="GD71" s="55"/>
      <c r="GE71" s="43">
        <f t="shared" si="2"/>
        <v>0</v>
      </c>
      <c r="GF71" s="13"/>
      <c r="GH71" s="2"/>
    </row>
    <row r="72" ht="15.75" customHeight="1">
      <c r="A72" s="2"/>
      <c r="K72" s="138"/>
      <c r="L72" s="89"/>
      <c r="M72" s="90"/>
      <c r="N72" s="90"/>
      <c r="O72" s="90"/>
      <c r="P72" s="90"/>
      <c r="Q72" s="90"/>
      <c r="R72" s="90"/>
      <c r="S72" s="92"/>
      <c r="T72" s="93"/>
      <c r="U72" s="91"/>
      <c r="V72" s="198"/>
      <c r="W72" s="59"/>
      <c r="X72" s="188"/>
      <c r="Z72" s="59"/>
      <c r="AB72" s="169"/>
      <c r="AD72" s="89"/>
      <c r="AE72" s="90"/>
      <c r="AF72" s="90"/>
      <c r="AG72" s="90"/>
      <c r="AH72" s="90"/>
      <c r="AI72" s="90"/>
      <c r="AJ72" s="90"/>
      <c r="AK72" s="92"/>
      <c r="AL72" s="93"/>
      <c r="AM72" s="91"/>
      <c r="AN72" s="198"/>
      <c r="AO72" s="196"/>
      <c r="AP72" s="188"/>
      <c r="AR72" s="186"/>
      <c r="AT72" s="175"/>
      <c r="AV72" s="89"/>
      <c r="AW72" s="90"/>
      <c r="AX72" s="90"/>
      <c r="AY72" s="90"/>
      <c r="AZ72" s="90"/>
      <c r="BA72" s="90"/>
      <c r="BB72" s="90"/>
      <c r="BC72" s="92"/>
      <c r="BD72" s="93"/>
      <c r="BE72" s="91"/>
      <c r="BF72" s="198"/>
      <c r="BG72" s="194"/>
      <c r="BH72" s="188"/>
      <c r="BJ72" s="59"/>
      <c r="BL72" s="169"/>
      <c r="BN72" s="89"/>
      <c r="BO72" s="90"/>
      <c r="BP72" s="90"/>
      <c r="BQ72" s="90"/>
      <c r="BR72" s="90"/>
      <c r="BS72" s="90"/>
      <c r="BT72" s="90"/>
      <c r="BU72" s="92"/>
      <c r="BV72" s="93"/>
      <c r="BW72" s="91"/>
      <c r="BX72" s="198"/>
      <c r="BY72" s="194"/>
      <c r="BZ72" s="59"/>
      <c r="CA72" s="187"/>
      <c r="CB72" s="178"/>
      <c r="CD72" s="188"/>
      <c r="DC72" s="138"/>
      <c r="DE72" s="194"/>
      <c r="DG72" s="32" t="s">
        <v>20</v>
      </c>
      <c r="DH72" s="9"/>
      <c r="DI72" s="9"/>
      <c r="DJ72" s="10"/>
      <c r="DK72" s="61"/>
      <c r="DL72" s="62">
        <v>100.0</v>
      </c>
      <c r="DM72" s="9"/>
      <c r="DN72" s="10"/>
      <c r="DO72" s="63" t="s">
        <v>21</v>
      </c>
      <c r="DP72" s="13"/>
      <c r="DQ72" s="60"/>
      <c r="EL72" s="8" t="s">
        <v>1</v>
      </c>
      <c r="EM72" s="9"/>
      <c r="EN72" s="9"/>
      <c r="EO72" s="9"/>
      <c r="EP72" s="9"/>
      <c r="EQ72" s="10"/>
      <c r="ER72" s="11">
        <v>8.0</v>
      </c>
      <c r="ES72" s="10"/>
      <c r="ET72" s="12" t="s">
        <v>2</v>
      </c>
      <c r="EU72" s="13"/>
      <c r="FK72" s="179" t="s">
        <v>101</v>
      </c>
      <c r="FL72" s="9"/>
      <c r="FM72" s="9"/>
      <c r="FN72" s="9"/>
      <c r="FO72" s="9"/>
      <c r="FP72" s="10"/>
      <c r="FQ72" s="57">
        <f>FQ30+FQ54</f>
        <v>0</v>
      </c>
      <c r="FR72" s="55"/>
      <c r="FS72" s="57">
        <f>FS30+FS54</f>
        <v>3</v>
      </c>
      <c r="FT72" s="55"/>
      <c r="FU72" s="57">
        <f>FU30+FU54</f>
        <v>1</v>
      </c>
      <c r="FV72" s="55"/>
      <c r="FW72" s="57">
        <f>FW30+FW54</f>
        <v>0</v>
      </c>
      <c r="FX72" s="55"/>
      <c r="FY72" s="57">
        <f>FY30+FY54</f>
        <v>0</v>
      </c>
      <c r="FZ72" s="55"/>
      <c r="GA72" s="57">
        <f>GA30+GA54</f>
        <v>0</v>
      </c>
      <c r="GB72" s="55"/>
      <c r="GC72" s="57">
        <f>GC30+GC54</f>
        <v>0</v>
      </c>
      <c r="GD72" s="55"/>
      <c r="GE72" s="43">
        <f t="shared" si="2"/>
        <v>4</v>
      </c>
      <c r="GF72" s="13"/>
      <c r="GH72" s="2"/>
    </row>
    <row r="73" ht="15.75" customHeight="1">
      <c r="A73" s="2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200"/>
      <c r="W73" s="201"/>
      <c r="X73" s="202"/>
      <c r="Y73" s="199"/>
      <c r="Z73" s="201"/>
      <c r="AA73" s="199"/>
      <c r="AB73" s="203"/>
      <c r="AC73" s="199"/>
      <c r="AD73" s="199"/>
      <c r="AE73" s="199"/>
      <c r="AF73" s="199"/>
      <c r="AG73" s="199"/>
      <c r="AH73" s="199"/>
      <c r="AI73" s="199"/>
      <c r="AJ73" s="199"/>
      <c r="AK73" s="199"/>
      <c r="AL73" s="199"/>
      <c r="AM73" s="199"/>
      <c r="AN73" s="200"/>
      <c r="AO73" s="204"/>
      <c r="AP73" s="205"/>
      <c r="AQ73" s="138"/>
      <c r="AR73" s="206"/>
      <c r="AS73" s="138"/>
      <c r="AT73" s="207"/>
      <c r="AU73" s="208"/>
      <c r="AV73" s="209"/>
      <c r="AW73" s="209"/>
      <c r="AX73" s="209"/>
      <c r="AY73" s="209"/>
      <c r="AZ73" s="209"/>
      <c r="BA73" s="209"/>
      <c r="BB73" s="209"/>
      <c r="BC73" s="209"/>
      <c r="BD73" s="209"/>
      <c r="BE73" s="138"/>
      <c r="BF73" s="210"/>
      <c r="BG73" s="211"/>
      <c r="BH73" s="205"/>
      <c r="BI73" s="138"/>
      <c r="BJ73" s="142"/>
      <c r="BK73" s="138"/>
      <c r="BL73" s="212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210"/>
      <c r="BY73" s="211"/>
      <c r="BZ73" s="142"/>
      <c r="CA73" s="213"/>
      <c r="CB73" s="214"/>
      <c r="CC73" s="138"/>
      <c r="CD73" s="205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  <c r="CT73" s="138"/>
      <c r="CU73" s="138"/>
      <c r="CV73" s="138"/>
      <c r="CW73" s="138"/>
      <c r="CX73" s="138"/>
      <c r="CY73" s="138"/>
      <c r="CZ73" s="138"/>
      <c r="DA73" s="138"/>
      <c r="DB73" s="138"/>
      <c r="DC73" s="138"/>
      <c r="DE73" s="194"/>
      <c r="DG73" s="77" t="s">
        <v>85</v>
      </c>
      <c r="DH73" s="74"/>
      <c r="DI73" s="74"/>
      <c r="DJ73" s="74"/>
      <c r="DK73" s="74"/>
      <c r="DL73" s="74"/>
      <c r="DM73" s="74"/>
      <c r="DN73" s="78"/>
      <c r="DO73" s="79">
        <v>1.0</v>
      </c>
      <c r="DP73" s="76"/>
      <c r="DQ73" s="65"/>
      <c r="DZ73" s="34" t="s">
        <v>15</v>
      </c>
      <c r="EA73" s="9"/>
      <c r="EB73" s="9"/>
      <c r="EC73" s="9"/>
      <c r="ED73" s="9"/>
      <c r="EE73" s="10"/>
      <c r="EF73" s="35">
        <v>24.0</v>
      </c>
      <c r="EG73" s="10"/>
      <c r="EH73" s="36" t="s">
        <v>2</v>
      </c>
      <c r="EI73" s="13"/>
      <c r="EL73" s="32" t="s">
        <v>14</v>
      </c>
      <c r="EM73" s="9"/>
      <c r="EN73" s="9"/>
      <c r="EO73" s="9"/>
      <c r="EP73" s="9"/>
      <c r="EQ73" s="10"/>
      <c r="ER73" s="33" t="str">
        <f>EQ76*ER72 &amp; " EU"</f>
        <v>256 EU</v>
      </c>
      <c r="ES73" s="9"/>
      <c r="ET73" s="9"/>
      <c r="EU73" s="13"/>
      <c r="EX73" s="14" t="s">
        <v>3</v>
      </c>
      <c r="EY73" s="9"/>
      <c r="EZ73" s="9"/>
      <c r="FA73" s="9"/>
      <c r="FB73" s="9"/>
      <c r="FC73" s="10"/>
      <c r="FD73" s="15">
        <v>30.0</v>
      </c>
      <c r="FE73" s="10"/>
      <c r="FF73" s="16" t="s">
        <v>2</v>
      </c>
      <c r="FG73" s="13"/>
      <c r="FK73" s="179" t="s">
        <v>102</v>
      </c>
      <c r="FL73" s="9"/>
      <c r="FM73" s="9"/>
      <c r="FN73" s="9"/>
      <c r="FO73" s="9"/>
      <c r="FP73" s="10"/>
      <c r="FQ73" s="57">
        <f>FQ30*2+FQ31*2+FQ32*2+FQ33*2+FQ34*2+FQ35*2+FQ36*3+FQ37*4+FQ39*4+FQ40*3+FQ41*2+FQ42*1+FQ43*2+FQ44*2+FQ45+FQ46*2+FQ49*2+FQ50*2+FQ51*2+FQ53*2+FQ54*2+FQ65*2+FQ66*2+FQ67+FQ68+FQ69*3+FQ74*2+FQ72*2</f>
        <v>0</v>
      </c>
      <c r="FR73" s="55"/>
      <c r="FS73" s="57">
        <f>FS30*2+FS31*2+FS32*2+FS33*2+FS34*2+FS35*2+FS36*3+FS37*4+FS39*4+FS40*3+FS41*2+FS42*1+FS43*2+FS44*2+FS45+FS46*2+FS49*2+FS50*2+FS51*2+FS53*2+FS54*2+FS65*2+FS66*2+FS67+FS68+FS69*3+FS74*2+FS72*2</f>
        <v>288</v>
      </c>
      <c r="FT73" s="55"/>
      <c r="FU73" s="57">
        <f>FU30*2+FU31*2+FU32*2+FU33*2+FU34*2+FU35*2+FU36*3+FU37*4+FU39*4+FU40*3+FU41*2+FU42*1+FU43*2+FU44*2+FU45+FU46*2+FU49*2+FU50*2+FU51*2+FU53*2+FU54*2+FU65*2+FU66*2+FU67+FU68+FU69*3+FU74*2+FU72*2</f>
        <v>27</v>
      </c>
      <c r="FV73" s="55"/>
      <c r="FW73" s="57">
        <f>FW30*2+FW31*2+FW32*2+FW33*2+FW34*2+FW35*2+FW36*3+FW37*4+FW39*4+FW40*3+FW41*2+FW42*1+FW43*2+FW44*2+FW45+FW46*2+FW49*2+FW50*2+FW51*2+FW53*2+FW54*2+FW65*2+FW66*2+FW67+FW68+FW69*3+FW74*2+FW72*2</f>
        <v>0</v>
      </c>
      <c r="FX73" s="55"/>
      <c r="FY73" s="57">
        <f>FY30*2+FY31*2+FY32*2+FY33*2+FY34*2+FY35*2+FY36*3+FY37*4+FY39*4+FY40*3+FY41*2+FY42*1+FY43*2+FY44*2+FY45+FY46*2+FY49*2+FY50*2+FY51*2+FY53*2+FY54*2+FY65*2+FY66*2+FY67+FY68+FY69*3+FY74*2+FY72*2</f>
        <v>0</v>
      </c>
      <c r="FZ73" s="55"/>
      <c r="GA73" s="57">
        <f>GA30*2+GA31*2+GA32*2+GA33*2+GA34*2+GA35*2+GA36*3+GA37*4+GA39*4+GA40*3+GA41*2+GA42*1+GA43*2+GA44*2+GA45+GA46*2+GA49*2+GA50*2+GA51*2+GA53*2+GA54*2+GA65*2+GA66*2+GA67+GA68+GA69*3+GA74*2+GA72*2</f>
        <v>0</v>
      </c>
      <c r="GB73" s="55"/>
      <c r="GC73" s="57">
        <f>GC30*2+GC31*2+GC32*2+GC33*2+GC34*2+GC35*2+GC36*3+GC37*4+GC39*4+GC40*3+GC41*2+GC42*1+GC43*2+GC44*2+GC45+GC46*2+GC49*2+GC50*2+GC51*2+GC53*2+GC54*2+GC65*2+GC66*2+GC67+GC68+GC69*3+GC74*2+GC72*2</f>
        <v>0</v>
      </c>
      <c r="GD73" s="55"/>
      <c r="GE73" s="43">
        <f t="shared" si="2"/>
        <v>315</v>
      </c>
      <c r="GF73" s="13"/>
      <c r="GH73" s="2"/>
    </row>
    <row r="74" ht="15.75" customHeight="1">
      <c r="A74" s="2"/>
      <c r="J74" s="196"/>
      <c r="V74" s="215"/>
      <c r="W74" s="59"/>
      <c r="X74" s="188"/>
      <c r="Y74" s="185"/>
      <c r="Z74" s="183"/>
      <c r="AA74" s="185"/>
      <c r="AB74" s="216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217"/>
      <c r="AO74" s="185"/>
      <c r="AP74" s="218"/>
      <c r="AQ74" s="185"/>
      <c r="AR74" s="219"/>
      <c r="AS74" s="185"/>
      <c r="AT74" s="185"/>
      <c r="AU74" s="185"/>
      <c r="AV74" s="185"/>
      <c r="AW74" s="185"/>
      <c r="AX74" s="185"/>
      <c r="AY74" s="185"/>
      <c r="AZ74" s="185"/>
      <c r="BA74" s="185"/>
      <c r="BB74" s="185"/>
      <c r="BC74" s="185"/>
      <c r="BD74" s="220"/>
      <c r="BE74" s="185"/>
      <c r="BF74" s="217"/>
      <c r="BG74" s="221"/>
      <c r="BH74" s="218"/>
      <c r="BI74" s="185"/>
      <c r="BJ74" s="183"/>
      <c r="BK74" s="185"/>
      <c r="BL74" s="216"/>
      <c r="BM74" s="185"/>
      <c r="BN74" s="185"/>
      <c r="BO74" s="185"/>
      <c r="BP74" s="185"/>
      <c r="BQ74" s="185"/>
      <c r="BR74" s="185"/>
      <c r="BS74" s="185"/>
      <c r="BT74" s="185"/>
      <c r="BU74" s="185"/>
      <c r="BV74" s="185"/>
      <c r="BW74" s="185"/>
      <c r="BX74" s="217"/>
      <c r="BY74" s="221"/>
      <c r="BZ74" s="183"/>
      <c r="CA74" s="222"/>
      <c r="CB74" s="223"/>
      <c r="CC74" s="185"/>
      <c r="CD74" s="218"/>
      <c r="DE74" s="194"/>
      <c r="DG74" s="89"/>
      <c r="DH74" s="90"/>
      <c r="DI74" s="90"/>
      <c r="DJ74" s="90"/>
      <c r="DK74" s="90"/>
      <c r="DL74" s="90"/>
      <c r="DM74" s="90"/>
      <c r="DN74" s="92"/>
      <c r="DO74" s="93"/>
      <c r="DP74" s="91"/>
      <c r="DZ74" s="32" t="s">
        <v>14</v>
      </c>
      <c r="EA74" s="9"/>
      <c r="EB74" s="9"/>
      <c r="EC74" s="9"/>
      <c r="ED74" s="9"/>
      <c r="EE74" s="10"/>
      <c r="EF74" s="33" t="str">
        <f>EE77*EF73 &amp; " EU"</f>
        <v>1512 EU</v>
      </c>
      <c r="EG74" s="9"/>
      <c r="EH74" s="9"/>
      <c r="EI74" s="13"/>
      <c r="EL74" s="116" t="s">
        <v>103</v>
      </c>
      <c r="EM74" s="74"/>
      <c r="EN74" s="74"/>
      <c r="EO74" s="74"/>
      <c r="EP74" s="74"/>
      <c r="EQ74" s="74"/>
      <c r="ER74" s="74"/>
      <c r="ES74" s="78"/>
      <c r="ET74" s="117">
        <v>1.0</v>
      </c>
      <c r="EU74" s="76"/>
      <c r="EX74" s="32" t="s">
        <v>14</v>
      </c>
      <c r="EY74" s="9"/>
      <c r="EZ74" s="9"/>
      <c r="FA74" s="9"/>
      <c r="FB74" s="9"/>
      <c r="FC74" s="13"/>
      <c r="FD74" s="33" t="str">
        <f>FC77*FD73 &amp; " EU"</f>
        <v>18000 EU</v>
      </c>
      <c r="FE74" s="9"/>
      <c r="FF74" s="9"/>
      <c r="FG74" s="13"/>
      <c r="FK74" s="179" t="s">
        <v>104</v>
      </c>
      <c r="FL74" s="9"/>
      <c r="FM74" s="9"/>
      <c r="FN74" s="9"/>
      <c r="FO74" s="9"/>
      <c r="FP74" s="10"/>
      <c r="FQ74" s="57">
        <f>FQ62</f>
        <v>0</v>
      </c>
      <c r="FR74" s="55"/>
      <c r="FS74" s="57">
        <f>FS62</f>
        <v>13</v>
      </c>
      <c r="FT74" s="55"/>
      <c r="FU74" s="57">
        <f>FU62</f>
        <v>1</v>
      </c>
      <c r="FV74" s="55"/>
      <c r="FW74" s="57">
        <f>FW62</f>
        <v>0</v>
      </c>
      <c r="FX74" s="55"/>
      <c r="FY74" s="57">
        <f>FY62</f>
        <v>0</v>
      </c>
      <c r="FZ74" s="55"/>
      <c r="GA74" s="57">
        <f>GA62</f>
        <v>0</v>
      </c>
      <c r="GB74" s="55"/>
      <c r="GC74" s="57">
        <f>GC62</f>
        <v>0</v>
      </c>
      <c r="GD74" s="55"/>
      <c r="GE74" s="43">
        <f t="shared" si="2"/>
        <v>14</v>
      </c>
      <c r="GF74" s="13"/>
      <c r="GH74" s="2"/>
    </row>
    <row r="75" ht="15.75" customHeight="1">
      <c r="A75" s="2"/>
      <c r="J75" s="196"/>
      <c r="V75" s="215"/>
      <c r="W75" s="59"/>
      <c r="Z75" s="59"/>
      <c r="AB75" s="169"/>
      <c r="AC75" s="224"/>
      <c r="AD75" s="224"/>
      <c r="AE75" s="224"/>
      <c r="AF75" s="224"/>
      <c r="AG75" s="224"/>
      <c r="AH75" s="224"/>
      <c r="AI75" s="224"/>
      <c r="AJ75" s="224"/>
      <c r="AK75" s="224"/>
      <c r="AL75" s="224"/>
      <c r="AM75" s="224"/>
      <c r="AN75" s="225"/>
      <c r="AO75" s="224"/>
      <c r="AP75" s="224"/>
      <c r="AQ75" s="224"/>
      <c r="AR75" s="226"/>
      <c r="AS75" s="224"/>
      <c r="AT75" s="224"/>
      <c r="AU75" s="224"/>
      <c r="AV75" s="224"/>
      <c r="AW75" s="224"/>
      <c r="AX75" s="224"/>
      <c r="AY75" s="224"/>
      <c r="AZ75" s="224"/>
      <c r="BA75" s="224"/>
      <c r="BB75" s="224"/>
      <c r="BC75" s="224"/>
      <c r="BD75" s="227"/>
      <c r="BE75" s="224"/>
      <c r="BF75" s="225"/>
      <c r="BG75" s="228"/>
      <c r="BH75" s="224"/>
      <c r="BI75" s="224"/>
      <c r="BJ75" s="229"/>
      <c r="BK75" s="224"/>
      <c r="BL75" s="230"/>
      <c r="BM75" s="231"/>
      <c r="BN75" s="231"/>
      <c r="BO75" s="231"/>
      <c r="BP75" s="231"/>
      <c r="BQ75" s="231"/>
      <c r="BR75" s="231"/>
      <c r="BS75" s="231"/>
      <c r="BT75" s="231"/>
      <c r="BU75" s="231"/>
      <c r="BV75" s="231"/>
      <c r="BW75" s="231"/>
      <c r="BX75" s="215"/>
      <c r="BY75" s="232"/>
      <c r="BZ75" s="233"/>
      <c r="CA75" s="234"/>
      <c r="CB75" s="235"/>
      <c r="CC75" s="177"/>
      <c r="CD75" s="177"/>
      <c r="CE75" s="177"/>
      <c r="CF75" s="177"/>
      <c r="CG75" s="177"/>
      <c r="CH75" s="177"/>
      <c r="CI75" s="177"/>
      <c r="CJ75" s="177"/>
      <c r="CK75" s="177"/>
      <c r="CL75" s="177"/>
      <c r="CM75" s="177"/>
      <c r="CN75" s="177"/>
      <c r="CO75" s="177"/>
      <c r="CP75" s="177"/>
      <c r="CQ75" s="177"/>
      <c r="CR75" s="177"/>
      <c r="CS75" s="177"/>
      <c r="CT75" s="177"/>
      <c r="CU75" s="177"/>
      <c r="CV75" s="177"/>
      <c r="CW75" s="177"/>
      <c r="CX75" s="177"/>
      <c r="CY75" s="177"/>
      <c r="CZ75" s="177"/>
      <c r="DE75" s="194"/>
      <c r="DZ75" s="236" t="s">
        <v>105</v>
      </c>
      <c r="EA75" s="74"/>
      <c r="EB75" s="74"/>
      <c r="EC75" s="74"/>
      <c r="ED75" s="74"/>
      <c r="EE75" s="74"/>
      <c r="EF75" s="74"/>
      <c r="EG75" s="78"/>
      <c r="EH75" s="117">
        <v>4.0</v>
      </c>
      <c r="EI75" s="76"/>
      <c r="EJ75" s="60"/>
      <c r="EK75" s="96"/>
      <c r="EL75" s="89"/>
      <c r="EM75" s="90"/>
      <c r="EN75" s="90"/>
      <c r="EO75" s="90"/>
      <c r="EP75" s="90"/>
      <c r="EQ75" s="90"/>
      <c r="ER75" s="90"/>
      <c r="ES75" s="92"/>
      <c r="ET75" s="93"/>
      <c r="EU75" s="91"/>
      <c r="EX75" s="237" t="s">
        <v>106</v>
      </c>
      <c r="EY75" s="67"/>
      <c r="EZ75" s="67"/>
      <c r="FA75" s="67"/>
      <c r="FB75" s="67"/>
      <c r="FC75" s="67"/>
      <c r="FD75" s="67"/>
      <c r="FE75" s="68"/>
      <c r="FF75" s="238">
        <v>1296.0</v>
      </c>
      <c r="FG75" s="70"/>
      <c r="FO75" s="28" t="s">
        <v>12</v>
      </c>
      <c r="FP75" s="13"/>
      <c r="FQ75" s="43">
        <f>SUM(FQ65:FR73)</f>
        <v>0</v>
      </c>
      <c r="FR75" s="13"/>
      <c r="FS75" s="43">
        <f>SUM(FS65:FT73)</f>
        <v>411</v>
      </c>
      <c r="FT75" s="13"/>
      <c r="FU75" s="43">
        <f>SUM(FU65:FV73)</f>
        <v>46</v>
      </c>
      <c r="FV75" s="13"/>
      <c r="FW75" s="43">
        <f>SUM(FW65:FX73)</f>
        <v>2</v>
      </c>
      <c r="FX75" s="13"/>
      <c r="FY75" s="43">
        <f>SUM(FY65:FZ73)</f>
        <v>0</v>
      </c>
      <c r="FZ75" s="13"/>
      <c r="GA75" s="43">
        <f>SUM(GA65:GB73)</f>
        <v>0</v>
      </c>
      <c r="GB75" s="13"/>
      <c r="GC75" s="43">
        <f>SUM(GC65:GD73)</f>
        <v>0</v>
      </c>
      <c r="GD75" s="13"/>
      <c r="GH75" s="2"/>
    </row>
    <row r="76" ht="15.75" customHeight="1">
      <c r="A76" s="2"/>
      <c r="J76" s="196"/>
      <c r="L76" s="239" t="s">
        <v>107</v>
      </c>
      <c r="M76" s="9"/>
      <c r="N76" s="9"/>
      <c r="O76" s="9"/>
      <c r="P76" s="9"/>
      <c r="Q76" s="10"/>
      <c r="R76" s="240">
        <v>31.0</v>
      </c>
      <c r="S76" s="10"/>
      <c r="T76" s="241" t="s">
        <v>2</v>
      </c>
      <c r="U76" s="13"/>
      <c r="V76" s="215"/>
      <c r="W76" s="59"/>
      <c r="Z76" s="59"/>
      <c r="AN76" s="215"/>
      <c r="AR76" s="186"/>
      <c r="AS76" s="174"/>
      <c r="AT76" s="174"/>
      <c r="AU76" s="174"/>
      <c r="AV76" s="174"/>
      <c r="AW76" s="174"/>
      <c r="AX76" s="174"/>
      <c r="AY76" s="174"/>
      <c r="AZ76" s="174"/>
      <c r="BA76" s="174"/>
      <c r="BB76" s="242"/>
      <c r="BC76" s="174"/>
      <c r="BD76" s="243"/>
      <c r="BE76" s="174"/>
      <c r="BF76" s="215"/>
      <c r="BG76" s="194"/>
      <c r="BH76" s="192"/>
      <c r="BI76" s="192"/>
      <c r="BJ76" s="244"/>
      <c r="BK76" s="192"/>
      <c r="BL76" s="192"/>
      <c r="BM76" s="192"/>
      <c r="BN76" s="192"/>
      <c r="BO76" s="192"/>
      <c r="BP76" s="192"/>
      <c r="BQ76" s="192"/>
      <c r="BR76" s="192"/>
      <c r="BS76" s="192"/>
      <c r="BT76" s="192"/>
      <c r="BU76" s="192"/>
      <c r="BV76" s="192"/>
      <c r="BW76" s="192"/>
      <c r="BX76" s="245"/>
      <c r="BY76" s="246"/>
      <c r="BZ76" s="244"/>
      <c r="CA76" s="192"/>
      <c r="CB76" s="247"/>
      <c r="CC76" s="192"/>
      <c r="CD76" s="192"/>
      <c r="CE76" s="192"/>
      <c r="CF76" s="192"/>
      <c r="CG76" s="248" t="s">
        <v>94</v>
      </c>
      <c r="CH76" s="249"/>
      <c r="CI76" s="249"/>
      <c r="CJ76" s="249"/>
      <c r="CK76" s="249"/>
      <c r="CL76" s="249"/>
      <c r="CM76" s="249"/>
      <c r="CN76" s="192"/>
      <c r="CO76" s="192"/>
      <c r="CP76" s="192"/>
      <c r="CQ76" s="192"/>
      <c r="CR76" s="192"/>
      <c r="CS76" s="192"/>
      <c r="CT76" s="192"/>
      <c r="CU76" s="192"/>
      <c r="CV76" s="192"/>
      <c r="CW76" s="192"/>
      <c r="CX76" s="192"/>
      <c r="CY76" s="192"/>
      <c r="CZ76" s="250"/>
      <c r="DA76" s="192"/>
      <c r="DB76" s="192"/>
      <c r="DC76" s="192"/>
      <c r="DD76" s="192"/>
      <c r="DE76" s="246"/>
      <c r="DH76" s="44" t="s">
        <v>17</v>
      </c>
      <c r="DI76" s="9"/>
      <c r="DJ76" s="9"/>
      <c r="DK76" s="9"/>
      <c r="DL76" s="9"/>
      <c r="DM76" s="10"/>
      <c r="DN76" s="45">
        <v>60.0</v>
      </c>
      <c r="DO76" s="10"/>
      <c r="DP76" s="46" t="s">
        <v>2</v>
      </c>
      <c r="DQ76" s="13"/>
      <c r="DX76" s="59"/>
      <c r="DY76" s="96"/>
      <c r="DZ76" s="89"/>
      <c r="EA76" s="90"/>
      <c r="EB76" s="90"/>
      <c r="EC76" s="90"/>
      <c r="ED76" s="90"/>
      <c r="EE76" s="90"/>
      <c r="EF76" s="90"/>
      <c r="EG76" s="92"/>
      <c r="EH76" s="93"/>
      <c r="EI76" s="91"/>
      <c r="EJ76" s="60"/>
      <c r="EL76" s="32" t="s">
        <v>20</v>
      </c>
      <c r="EM76" s="9"/>
      <c r="EN76" s="9"/>
      <c r="EO76" s="10"/>
      <c r="EP76" s="61"/>
      <c r="EQ76" s="62">
        <v>32.0</v>
      </c>
      <c r="ER76" s="9"/>
      <c r="ES76" s="10"/>
      <c r="ET76" s="63" t="s">
        <v>21</v>
      </c>
      <c r="EU76" s="13"/>
      <c r="EV76" s="60"/>
      <c r="EW76" s="96"/>
      <c r="EX76" s="89"/>
      <c r="EY76" s="90"/>
      <c r="EZ76" s="90"/>
      <c r="FA76" s="90"/>
      <c r="FB76" s="90"/>
      <c r="FC76" s="90"/>
      <c r="FD76" s="90"/>
      <c r="FE76" s="92"/>
      <c r="FF76" s="93"/>
      <c r="FG76" s="91"/>
      <c r="GH76" s="2"/>
    </row>
    <row r="77" ht="15.75" customHeight="1">
      <c r="A77" s="2"/>
      <c r="J77" s="196"/>
      <c r="L77" s="32" t="s">
        <v>14</v>
      </c>
      <c r="M77" s="9"/>
      <c r="N77" s="9"/>
      <c r="O77" s="9"/>
      <c r="P77" s="9"/>
      <c r="Q77" s="10"/>
      <c r="R77" s="33" t="str">
        <f>Q80*R76 &amp; " EU"</f>
        <v>744 EU</v>
      </c>
      <c r="S77" s="9"/>
      <c r="T77" s="9"/>
      <c r="U77" s="13"/>
      <c r="V77" s="215"/>
      <c r="W77" s="59"/>
      <c r="Z77" s="59"/>
      <c r="AA77" s="52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251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252"/>
      <c r="BC77" s="53"/>
      <c r="BD77" s="253"/>
      <c r="BE77" s="254"/>
      <c r="BF77" s="251"/>
      <c r="BG77" s="53"/>
      <c r="BH77" s="53"/>
      <c r="BI77" s="53"/>
      <c r="BJ77" s="85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251"/>
      <c r="BY77" s="53"/>
      <c r="BZ77" s="85"/>
      <c r="CA77" s="53"/>
      <c r="CB77" s="255"/>
      <c r="CC77" s="53"/>
      <c r="CD77" s="53"/>
      <c r="CE77" s="53"/>
      <c r="CF77" s="53"/>
      <c r="CG77" s="256" t="s">
        <v>83</v>
      </c>
      <c r="CH77" s="257"/>
      <c r="CI77" s="257"/>
      <c r="CJ77" s="257"/>
      <c r="CK77" s="257"/>
      <c r="CL77" s="257"/>
      <c r="CM77" s="257"/>
      <c r="CN77" s="53"/>
      <c r="CO77" s="258"/>
      <c r="CP77" s="258"/>
      <c r="CQ77" s="258"/>
      <c r="CR77" s="258"/>
      <c r="CS77" s="258"/>
      <c r="CT77" s="258"/>
      <c r="CU77" s="258"/>
      <c r="CV77" s="258"/>
      <c r="CW77" s="258"/>
      <c r="CX77" s="258"/>
      <c r="CY77" s="258"/>
      <c r="CZ77" s="259"/>
      <c r="DA77" s="258"/>
      <c r="DB77" s="258"/>
      <c r="DC77" s="258"/>
      <c r="DD77" s="258"/>
      <c r="DE77" s="258"/>
      <c r="DF77" s="53"/>
      <c r="DH77" s="32" t="s">
        <v>14</v>
      </c>
      <c r="DI77" s="9"/>
      <c r="DJ77" s="9"/>
      <c r="DK77" s="9"/>
      <c r="DL77" s="9"/>
      <c r="DM77" s="10"/>
      <c r="DN77" s="33" t="str">
        <f>DM80*DN76 &amp; " EU"</f>
        <v>19200 EU</v>
      </c>
      <c r="DO77" s="9"/>
      <c r="DP77" s="9"/>
      <c r="DQ77" s="13"/>
      <c r="DX77" s="59"/>
      <c r="DZ77" s="32" t="s">
        <v>20</v>
      </c>
      <c r="EA77" s="9"/>
      <c r="EB77" s="9"/>
      <c r="EC77" s="10"/>
      <c r="ED77" s="71">
        <v>1.0</v>
      </c>
      <c r="EE77" s="62">
        <v>63.0</v>
      </c>
      <c r="EF77" s="9"/>
      <c r="EG77" s="10"/>
      <c r="EH77" s="63" t="s">
        <v>21</v>
      </c>
      <c r="EI77" s="13"/>
      <c r="EJ77" s="60"/>
      <c r="EL77" s="64" t="s">
        <v>22</v>
      </c>
      <c r="EM77" s="9"/>
      <c r="EN77" s="9"/>
      <c r="EO77" s="9"/>
      <c r="EP77" s="9"/>
      <c r="EQ77" s="9"/>
      <c r="ER77" s="9"/>
      <c r="ES77" s="9"/>
      <c r="ET77" s="9"/>
      <c r="EU77" s="13"/>
      <c r="EV77" s="60"/>
      <c r="EX77" s="32" t="s">
        <v>20</v>
      </c>
      <c r="EY77" s="9"/>
      <c r="EZ77" s="9"/>
      <c r="FA77" s="13"/>
      <c r="FB77" s="71"/>
      <c r="FC77" s="260">
        <v>600.0</v>
      </c>
      <c r="FD77" s="9"/>
      <c r="FE77" s="10"/>
      <c r="FF77" s="63" t="s">
        <v>21</v>
      </c>
      <c r="FG77" s="13"/>
      <c r="GH77" s="2"/>
    </row>
    <row r="78" ht="15.75" customHeight="1">
      <c r="A78" s="2"/>
      <c r="J78" s="196"/>
      <c r="L78" s="116" t="s">
        <v>99</v>
      </c>
      <c r="M78" s="74"/>
      <c r="N78" s="74"/>
      <c r="O78" s="74"/>
      <c r="P78" s="74"/>
      <c r="Q78" s="74"/>
      <c r="R78" s="74"/>
      <c r="S78" s="78"/>
      <c r="T78" s="117">
        <v>1.0</v>
      </c>
      <c r="U78" s="76"/>
      <c r="V78" s="261"/>
      <c r="W78" s="262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4"/>
      <c r="AO78" s="265"/>
      <c r="AP78" s="266"/>
      <c r="AQ78" s="266"/>
      <c r="AR78" s="266"/>
      <c r="AS78" s="266"/>
      <c r="AT78" s="266"/>
      <c r="AU78" s="266"/>
      <c r="AV78" s="266"/>
      <c r="AW78" s="266"/>
      <c r="AX78" s="266"/>
      <c r="AY78" s="266"/>
      <c r="AZ78" s="266"/>
      <c r="BA78" s="266"/>
      <c r="BB78" s="267"/>
      <c r="BC78" s="266"/>
      <c r="BD78" s="268"/>
      <c r="BE78" s="269"/>
      <c r="BF78" s="264"/>
      <c r="BG78" s="266"/>
      <c r="BH78" s="266"/>
      <c r="BI78" s="266"/>
      <c r="BJ78" s="266"/>
      <c r="BK78" s="266"/>
      <c r="BL78" s="266"/>
      <c r="BM78" s="266"/>
      <c r="BN78" s="266"/>
      <c r="BO78" s="266"/>
      <c r="BP78" s="266"/>
      <c r="BQ78" s="266"/>
      <c r="BR78" s="266"/>
      <c r="BS78" s="266"/>
      <c r="BT78" s="266"/>
      <c r="BU78" s="266"/>
      <c r="BV78" s="266"/>
      <c r="BW78" s="266"/>
      <c r="BX78" s="264"/>
      <c r="CB78" s="270"/>
      <c r="CC78" s="271"/>
      <c r="CD78" s="271"/>
      <c r="CE78" s="271"/>
      <c r="CF78" s="271"/>
      <c r="CG78" s="272" t="s">
        <v>80</v>
      </c>
      <c r="CH78" s="273"/>
      <c r="CI78" s="273"/>
      <c r="CJ78" s="273"/>
      <c r="CK78" s="273"/>
      <c r="CL78" s="273"/>
      <c r="CM78" s="273"/>
      <c r="CN78" s="271"/>
      <c r="CO78" s="166"/>
      <c r="CP78" s="271"/>
      <c r="CQ78" s="271"/>
      <c r="CR78" s="271"/>
      <c r="CS78" s="271"/>
      <c r="CT78" s="271"/>
      <c r="CU78" s="271"/>
      <c r="CV78" s="271"/>
      <c r="CW78" s="271"/>
      <c r="CX78" s="271"/>
      <c r="CY78" s="271"/>
      <c r="CZ78" s="274"/>
      <c r="DA78" s="271"/>
      <c r="DB78" s="271"/>
      <c r="DC78" s="271"/>
      <c r="DD78" s="271"/>
      <c r="DF78" s="107"/>
      <c r="DG78" s="65"/>
      <c r="DH78" s="116" t="s">
        <v>83</v>
      </c>
      <c r="DI78" s="74"/>
      <c r="DJ78" s="74"/>
      <c r="DK78" s="74"/>
      <c r="DL78" s="74"/>
      <c r="DM78" s="74"/>
      <c r="DN78" s="74"/>
      <c r="DO78" s="78"/>
      <c r="DP78" s="117">
        <v>16.0</v>
      </c>
      <c r="DQ78" s="76"/>
      <c r="DR78" s="52"/>
      <c r="DS78" s="53"/>
      <c r="DT78" s="53"/>
      <c r="DU78" s="53"/>
      <c r="DV78" s="53"/>
      <c r="DW78" s="53"/>
      <c r="DX78" s="85"/>
      <c r="DZ78" s="77" t="s">
        <v>103</v>
      </c>
      <c r="EA78" s="74"/>
      <c r="EB78" s="74"/>
      <c r="EC78" s="74"/>
      <c r="ED78" s="74"/>
      <c r="EE78" s="74"/>
      <c r="EF78" s="74"/>
      <c r="EG78" s="78"/>
      <c r="EH78" s="79">
        <v>1.0</v>
      </c>
      <c r="EI78" s="76"/>
      <c r="EJ78" s="65"/>
      <c r="EL78" s="77" t="s">
        <v>106</v>
      </c>
      <c r="EM78" s="74"/>
      <c r="EN78" s="74"/>
      <c r="EO78" s="74"/>
      <c r="EP78" s="74"/>
      <c r="EQ78" s="74"/>
      <c r="ER78" s="74"/>
      <c r="ES78" s="78"/>
      <c r="ET78" s="79">
        <v>144.0</v>
      </c>
      <c r="EU78" s="76"/>
      <c r="EV78" s="65"/>
      <c r="EX78" s="77" t="s">
        <v>108</v>
      </c>
      <c r="EY78" s="74"/>
      <c r="EZ78" s="74"/>
      <c r="FA78" s="74"/>
      <c r="FB78" s="74"/>
      <c r="FC78" s="74"/>
      <c r="FD78" s="74"/>
      <c r="FE78" s="78"/>
      <c r="FF78" s="79">
        <v>1.0</v>
      </c>
      <c r="FG78" s="76"/>
      <c r="FH78" s="65"/>
      <c r="FI78" s="86" t="s">
        <v>108</v>
      </c>
      <c r="FJ78" s="74"/>
      <c r="FK78" s="74"/>
      <c r="FL78" s="74"/>
      <c r="FM78" s="75">
        <v>1.0</v>
      </c>
      <c r="FN78" s="76"/>
      <c r="GH78" s="2"/>
    </row>
    <row r="79" ht="15.75" customHeight="1">
      <c r="A79" s="2"/>
      <c r="J79" s="196"/>
      <c r="L79" s="89"/>
      <c r="M79" s="90"/>
      <c r="N79" s="90"/>
      <c r="O79" s="90"/>
      <c r="P79" s="90"/>
      <c r="Q79" s="90"/>
      <c r="R79" s="90"/>
      <c r="S79" s="92"/>
      <c r="T79" s="93"/>
      <c r="U79" s="91"/>
      <c r="W79" s="59"/>
      <c r="BB79" s="169"/>
      <c r="BD79" s="175"/>
      <c r="BE79" s="186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4"/>
      <c r="BW79" s="174"/>
      <c r="BX79" s="174"/>
      <c r="BY79" s="174"/>
      <c r="BZ79" s="174"/>
      <c r="CA79" s="174"/>
      <c r="CB79" s="174"/>
      <c r="CC79" s="174"/>
      <c r="CD79" s="174"/>
      <c r="CE79" s="174"/>
      <c r="CF79" s="174"/>
      <c r="CG79" s="275" t="s">
        <v>84</v>
      </c>
      <c r="CH79" s="276"/>
      <c r="CI79" s="276"/>
      <c r="CJ79" s="276"/>
      <c r="CK79" s="276"/>
      <c r="CL79" s="276"/>
      <c r="CM79" s="276"/>
      <c r="CN79" s="174"/>
      <c r="CO79" s="174"/>
      <c r="CP79" s="174"/>
      <c r="CQ79" s="174"/>
      <c r="CR79" s="277"/>
      <c r="CS79" s="277"/>
      <c r="CT79" s="277"/>
      <c r="CU79" s="277"/>
      <c r="CV79" s="277"/>
      <c r="CZ79" s="187"/>
      <c r="DD79" s="172"/>
      <c r="DH79" s="89"/>
      <c r="DI79" s="90"/>
      <c r="DJ79" s="90"/>
      <c r="DK79" s="90"/>
      <c r="DL79" s="90"/>
      <c r="DM79" s="90"/>
      <c r="DN79" s="90"/>
      <c r="DO79" s="92"/>
      <c r="DP79" s="93"/>
      <c r="DQ79" s="91"/>
      <c r="DZ79" s="89"/>
      <c r="EA79" s="90"/>
      <c r="EB79" s="90"/>
      <c r="EC79" s="90"/>
      <c r="ED79" s="90"/>
      <c r="EE79" s="90"/>
      <c r="EF79" s="90"/>
      <c r="EG79" s="92"/>
      <c r="EH79" s="93"/>
      <c r="EI79" s="91"/>
      <c r="EL79" s="89"/>
      <c r="EM79" s="90"/>
      <c r="EN79" s="90"/>
      <c r="EO79" s="90"/>
      <c r="EP79" s="90"/>
      <c r="EQ79" s="90"/>
      <c r="ER79" s="90"/>
      <c r="ES79" s="92"/>
      <c r="ET79" s="93"/>
      <c r="EU79" s="91"/>
      <c r="EX79" s="80"/>
      <c r="EY79" s="81"/>
      <c r="EZ79" s="81"/>
      <c r="FA79" s="81"/>
      <c r="FB79" s="81"/>
      <c r="FC79" s="81"/>
      <c r="FD79" s="81"/>
      <c r="FE79" s="82"/>
      <c r="FF79" s="83"/>
      <c r="FG79" s="84"/>
      <c r="FI79" s="89"/>
      <c r="FJ79" s="90"/>
      <c r="FK79" s="90"/>
      <c r="FL79" s="90"/>
      <c r="FM79" s="90"/>
      <c r="FN79" s="91"/>
      <c r="GH79" s="2"/>
    </row>
    <row r="80" ht="15.75" customHeight="1">
      <c r="A80" s="2"/>
      <c r="J80" s="196"/>
      <c r="L80" s="32" t="s">
        <v>20</v>
      </c>
      <c r="M80" s="9"/>
      <c r="N80" s="9"/>
      <c r="O80" s="10"/>
      <c r="P80" s="61"/>
      <c r="Q80" s="62">
        <v>24.0</v>
      </c>
      <c r="R80" s="9"/>
      <c r="S80" s="10"/>
      <c r="T80" s="63" t="s">
        <v>21</v>
      </c>
      <c r="U80" s="13"/>
      <c r="W80" s="59"/>
      <c r="Y80" s="127" t="s">
        <v>52</v>
      </c>
      <c r="Z80" s="9"/>
      <c r="AA80" s="9"/>
      <c r="AB80" s="9"/>
      <c r="AC80" s="9"/>
      <c r="AD80" s="10"/>
      <c r="AE80" s="167">
        <v>4.0</v>
      </c>
      <c r="AF80" s="10"/>
      <c r="AG80" s="168" t="s">
        <v>2</v>
      </c>
      <c r="AH80" s="13"/>
      <c r="AK80" s="137" t="s">
        <v>62</v>
      </c>
      <c r="AL80" s="9"/>
      <c r="AM80" s="9"/>
      <c r="AN80" s="9"/>
      <c r="AO80" s="9"/>
      <c r="AP80" s="10"/>
      <c r="AQ80" s="279">
        <v>90.0</v>
      </c>
      <c r="AR80" s="10"/>
      <c r="AS80" s="280" t="s">
        <v>2</v>
      </c>
      <c r="AT80" s="13"/>
      <c r="BB80" s="169"/>
      <c r="BD80" s="175"/>
      <c r="BE80" s="281"/>
      <c r="BF80" s="164"/>
      <c r="BG80" s="164"/>
      <c r="BH80" s="164"/>
      <c r="BI80" s="164"/>
      <c r="BJ80" s="164"/>
      <c r="BK80" s="164"/>
      <c r="BL80" s="164"/>
      <c r="BM80" s="164"/>
      <c r="BN80" s="164"/>
      <c r="BO80" s="164"/>
      <c r="BP80" s="164"/>
      <c r="BQ80" s="164"/>
      <c r="BR80" s="164"/>
      <c r="BS80" s="164"/>
      <c r="BT80" s="164"/>
      <c r="BU80" s="164"/>
      <c r="BV80" s="164"/>
      <c r="BW80" s="164"/>
      <c r="BX80" s="164"/>
      <c r="BY80" s="164"/>
      <c r="BZ80" s="164"/>
      <c r="CA80" s="164"/>
      <c r="CB80" s="164"/>
      <c r="CC80" s="164"/>
      <c r="CD80" s="164"/>
      <c r="CE80" s="164"/>
      <c r="CF80" s="164"/>
      <c r="CG80" s="164"/>
      <c r="CH80" s="164"/>
      <c r="CI80" s="164"/>
      <c r="CJ80" s="164"/>
      <c r="CK80" s="164"/>
      <c r="CL80" s="164"/>
      <c r="CM80" s="164"/>
      <c r="CN80" s="164"/>
      <c r="CO80" s="164"/>
      <c r="CP80" s="164"/>
      <c r="CQ80" s="164"/>
      <c r="CR80" s="164"/>
      <c r="CS80" s="164"/>
      <c r="CT80" s="164"/>
      <c r="CU80" s="164"/>
      <c r="CV80" s="282"/>
      <c r="CW80" s="164"/>
      <c r="CX80" s="164"/>
      <c r="CY80" s="164"/>
      <c r="CZ80" s="283"/>
      <c r="DA80" s="164"/>
      <c r="DB80" s="164"/>
      <c r="DD80" s="178"/>
      <c r="DH80" s="32" t="s">
        <v>20</v>
      </c>
      <c r="DI80" s="9"/>
      <c r="DJ80" s="9"/>
      <c r="DK80" s="10"/>
      <c r="DL80" s="71"/>
      <c r="DM80" s="62">
        <v>320.0</v>
      </c>
      <c r="DN80" s="9"/>
      <c r="DO80" s="10"/>
      <c r="DP80" s="63" t="s">
        <v>21</v>
      </c>
      <c r="DQ80" s="13"/>
      <c r="EX80" s="284" t="s">
        <v>109</v>
      </c>
      <c r="EY80" s="67"/>
      <c r="EZ80" s="67"/>
      <c r="FA80" s="67"/>
      <c r="FB80" s="67"/>
      <c r="FC80" s="67"/>
      <c r="FD80" s="67"/>
      <c r="FE80" s="68"/>
      <c r="FF80" s="69">
        <v>9.0</v>
      </c>
      <c r="FG80" s="70"/>
      <c r="FH80" s="52"/>
      <c r="FV80" s="285"/>
      <c r="FW80" s="285"/>
      <c r="FX80" s="285"/>
      <c r="FY80" s="285"/>
      <c r="FZ80" s="285"/>
      <c r="GA80" s="285"/>
      <c r="GB80" s="285"/>
      <c r="GC80" s="285"/>
      <c r="GD80" s="285"/>
      <c r="GE80" s="285"/>
      <c r="GF80" s="285"/>
      <c r="GH80" s="2"/>
    </row>
    <row r="81" ht="15.75" customHeight="1">
      <c r="A81" s="2"/>
      <c r="D81" s="86" t="s">
        <v>110</v>
      </c>
      <c r="E81" s="74"/>
      <c r="F81" s="74"/>
      <c r="G81" s="74"/>
      <c r="H81" s="75">
        <v>1.0</v>
      </c>
      <c r="I81" s="76"/>
      <c r="J81" s="286"/>
      <c r="K81" s="85"/>
      <c r="L81" s="77" t="s">
        <v>110</v>
      </c>
      <c r="M81" s="74"/>
      <c r="N81" s="74"/>
      <c r="O81" s="74"/>
      <c r="P81" s="74"/>
      <c r="Q81" s="74"/>
      <c r="R81" s="74"/>
      <c r="S81" s="78"/>
      <c r="T81" s="79">
        <v>1.0</v>
      </c>
      <c r="U81" s="76"/>
      <c r="W81" s="59"/>
      <c r="Y81" s="32" t="s">
        <v>14</v>
      </c>
      <c r="Z81" s="9"/>
      <c r="AA81" s="9"/>
      <c r="AB81" s="9"/>
      <c r="AC81" s="9"/>
      <c r="AD81" s="10"/>
      <c r="AE81" s="33" t="str">
        <f>AD84*AE80 &amp; " EU"</f>
        <v>400 EU</v>
      </c>
      <c r="AF81" s="9"/>
      <c r="AG81" s="9"/>
      <c r="AH81" s="13"/>
      <c r="AK81" s="32" t="s">
        <v>14</v>
      </c>
      <c r="AL81" s="9"/>
      <c r="AM81" s="9"/>
      <c r="AN81" s="9"/>
      <c r="AO81" s="9"/>
      <c r="AP81" s="10"/>
      <c r="AQ81" s="33" t="str">
        <f>AP84*AQ80 &amp; " EU"</f>
        <v>5670 EU</v>
      </c>
      <c r="AR81" s="9"/>
      <c r="AS81" s="9"/>
      <c r="AT81" s="13"/>
      <c r="BB81" s="169"/>
      <c r="BD81" s="175"/>
      <c r="CV81" s="186"/>
      <c r="CZ81" s="187"/>
      <c r="DB81" s="170"/>
      <c r="DD81" s="178"/>
      <c r="DH81" s="288" t="s">
        <v>111</v>
      </c>
      <c r="DI81" s="67"/>
      <c r="DJ81" s="67"/>
      <c r="DK81" s="67"/>
      <c r="DL81" s="67"/>
      <c r="DM81" s="67"/>
      <c r="DN81" s="67"/>
      <c r="DO81" s="68"/>
      <c r="DP81" s="69">
        <v>2.0</v>
      </c>
      <c r="DQ81" s="70"/>
      <c r="DZ81" s="34" t="s">
        <v>15</v>
      </c>
      <c r="EA81" s="9"/>
      <c r="EB81" s="9"/>
      <c r="EC81" s="9"/>
      <c r="ED81" s="9"/>
      <c r="EE81" s="10"/>
      <c r="EF81" s="35">
        <v>24.0</v>
      </c>
      <c r="EG81" s="10"/>
      <c r="EH81" s="36" t="s">
        <v>2</v>
      </c>
      <c r="EI81" s="13"/>
      <c r="EL81" s="34" t="s">
        <v>15</v>
      </c>
      <c r="EM81" s="9"/>
      <c r="EN81" s="9"/>
      <c r="EO81" s="9"/>
      <c r="EP81" s="9"/>
      <c r="EQ81" s="10"/>
      <c r="ER81" s="35">
        <v>24.0</v>
      </c>
      <c r="ES81" s="10"/>
      <c r="ET81" s="36" t="s">
        <v>2</v>
      </c>
      <c r="EU81" s="13"/>
      <c r="EX81" s="89"/>
      <c r="EY81" s="90"/>
      <c r="EZ81" s="90"/>
      <c r="FA81" s="90"/>
      <c r="FB81" s="90"/>
      <c r="FC81" s="90"/>
      <c r="FD81" s="90"/>
      <c r="FE81" s="92"/>
      <c r="FF81" s="93"/>
      <c r="FG81" s="91"/>
      <c r="FH81" s="107"/>
      <c r="FI81" s="52"/>
      <c r="FJ81" s="289" t="s">
        <v>112</v>
      </c>
      <c r="FK81" s="74"/>
      <c r="FL81" s="74"/>
      <c r="FM81" s="74"/>
      <c r="FN81" s="74"/>
      <c r="FO81" s="74"/>
      <c r="FP81" s="74"/>
      <c r="FQ81" s="78"/>
      <c r="FR81" s="290">
        <v>9.0</v>
      </c>
      <c r="FS81" s="76"/>
      <c r="FT81" s="285"/>
      <c r="FU81" s="285"/>
      <c r="FV81" s="285"/>
      <c r="FW81" s="285"/>
      <c r="FX81" s="285"/>
      <c r="FY81" s="285"/>
      <c r="FZ81" s="285"/>
      <c r="GA81" s="285"/>
      <c r="GB81" s="285"/>
      <c r="GC81" s="285"/>
      <c r="GD81" s="285"/>
      <c r="GE81" s="285"/>
      <c r="GF81" s="285"/>
      <c r="GH81" s="2"/>
    </row>
    <row r="82" ht="15.75" customHeight="1">
      <c r="A82" s="2"/>
      <c r="D82" s="89"/>
      <c r="E82" s="90"/>
      <c r="F82" s="90"/>
      <c r="G82" s="90"/>
      <c r="H82" s="90"/>
      <c r="I82" s="91"/>
      <c r="J82" s="196"/>
      <c r="L82" s="89"/>
      <c r="M82" s="90"/>
      <c r="N82" s="90"/>
      <c r="O82" s="90"/>
      <c r="P82" s="90"/>
      <c r="Q82" s="90"/>
      <c r="R82" s="90"/>
      <c r="S82" s="92"/>
      <c r="T82" s="93"/>
      <c r="U82" s="91"/>
      <c r="W82" s="59"/>
      <c r="Y82" s="116" t="s">
        <v>92</v>
      </c>
      <c r="Z82" s="74"/>
      <c r="AA82" s="74"/>
      <c r="AB82" s="74"/>
      <c r="AC82" s="74"/>
      <c r="AD82" s="74"/>
      <c r="AE82" s="74"/>
      <c r="AF82" s="78"/>
      <c r="AG82" s="117">
        <v>2.0</v>
      </c>
      <c r="AH82" s="76"/>
      <c r="AK82" s="116" t="s">
        <v>113</v>
      </c>
      <c r="AL82" s="74"/>
      <c r="AM82" s="74"/>
      <c r="AN82" s="74"/>
      <c r="AO82" s="74"/>
      <c r="AP82" s="74"/>
      <c r="AQ82" s="74"/>
      <c r="AR82" s="78"/>
      <c r="AS82" s="117">
        <v>1.0</v>
      </c>
      <c r="AT82" s="76"/>
      <c r="BB82" s="169"/>
      <c r="BD82" s="175"/>
      <c r="BF82" s="127" t="s">
        <v>52</v>
      </c>
      <c r="BG82" s="9"/>
      <c r="BH82" s="9"/>
      <c r="BI82" s="9"/>
      <c r="BJ82" s="9"/>
      <c r="BK82" s="10"/>
      <c r="BL82" s="167">
        <v>4.0</v>
      </c>
      <c r="BM82" s="10"/>
      <c r="BN82" s="168" t="s">
        <v>2</v>
      </c>
      <c r="BO82" s="13"/>
      <c r="BR82" s="127" t="s">
        <v>52</v>
      </c>
      <c r="BS82" s="9"/>
      <c r="BT82" s="9"/>
      <c r="BU82" s="9"/>
      <c r="BV82" s="9"/>
      <c r="BW82" s="10"/>
      <c r="BX82" s="167">
        <v>4.0</v>
      </c>
      <c r="BY82" s="10"/>
      <c r="BZ82" s="168" t="s">
        <v>2</v>
      </c>
      <c r="CA82" s="13"/>
      <c r="CD82" s="72" t="s">
        <v>23</v>
      </c>
      <c r="CE82" s="9"/>
      <c r="CF82" s="9"/>
      <c r="CG82" s="9"/>
      <c r="CH82" s="9"/>
      <c r="CI82" s="10"/>
      <c r="CJ82" s="159">
        <v>16.0</v>
      </c>
      <c r="CK82" s="10"/>
      <c r="CL82" s="160" t="s">
        <v>2</v>
      </c>
      <c r="CM82" s="13"/>
      <c r="CV82" s="186"/>
      <c r="CZ82" s="187"/>
      <c r="DB82" s="175"/>
      <c r="DD82" s="178"/>
      <c r="DH82" s="80"/>
      <c r="DI82" s="81"/>
      <c r="DJ82" s="81"/>
      <c r="DK82" s="81"/>
      <c r="DL82" s="81"/>
      <c r="DM82" s="81"/>
      <c r="DN82" s="81"/>
      <c r="DO82" s="82"/>
      <c r="DP82" s="83"/>
      <c r="DQ82" s="84"/>
      <c r="DZ82" s="32" t="s">
        <v>14</v>
      </c>
      <c r="EA82" s="9"/>
      <c r="EB82" s="9"/>
      <c r="EC82" s="9"/>
      <c r="ED82" s="9"/>
      <c r="EE82" s="10"/>
      <c r="EF82" s="33" t="str">
        <f>EE85*EF81 &amp; " EU"</f>
        <v>1512 EU</v>
      </c>
      <c r="EG82" s="9"/>
      <c r="EH82" s="9"/>
      <c r="EI82" s="13"/>
      <c r="EL82" s="32" t="s">
        <v>14</v>
      </c>
      <c r="EM82" s="9"/>
      <c r="EN82" s="9"/>
      <c r="EO82" s="9"/>
      <c r="EP82" s="9"/>
      <c r="EQ82" s="10"/>
      <c r="ER82" s="33" t="str">
        <f>EQ85*ER81 &amp; " EU"</f>
        <v>1512 EU</v>
      </c>
      <c r="ES82" s="9"/>
      <c r="ET82" s="9"/>
      <c r="EU82" s="13"/>
      <c r="FH82" s="285"/>
      <c r="FI82" s="107"/>
      <c r="FJ82" s="89"/>
      <c r="FK82" s="90"/>
      <c r="FL82" s="90"/>
      <c r="FM82" s="90"/>
      <c r="FN82" s="90"/>
      <c r="FO82" s="90"/>
      <c r="FP82" s="90"/>
      <c r="FQ82" s="92"/>
      <c r="FR82" s="93"/>
      <c r="FS82" s="91"/>
      <c r="FT82" s="285"/>
      <c r="FU82" s="285"/>
      <c r="FV82" s="285"/>
      <c r="FW82" s="285"/>
      <c r="FX82" s="285"/>
      <c r="FY82" s="285"/>
      <c r="FZ82" s="285"/>
      <c r="GA82" s="285"/>
      <c r="GB82" s="285"/>
      <c r="GC82" s="285"/>
      <c r="GD82" s="285"/>
      <c r="GE82" s="285"/>
      <c r="GF82" s="285"/>
      <c r="GH82" s="2"/>
    </row>
    <row r="83" ht="15.75" customHeight="1">
      <c r="A83" s="2"/>
      <c r="J83" s="196"/>
      <c r="W83" s="59"/>
      <c r="X83" s="107"/>
      <c r="Y83" s="89"/>
      <c r="Z83" s="90"/>
      <c r="AA83" s="90"/>
      <c r="AB83" s="90"/>
      <c r="AC83" s="90"/>
      <c r="AD83" s="90"/>
      <c r="AE83" s="90"/>
      <c r="AF83" s="92"/>
      <c r="AG83" s="93"/>
      <c r="AH83" s="91"/>
      <c r="AI83" s="60"/>
      <c r="AJ83" s="96"/>
      <c r="AK83" s="89"/>
      <c r="AL83" s="90"/>
      <c r="AM83" s="90"/>
      <c r="AN83" s="90"/>
      <c r="AO83" s="90"/>
      <c r="AP83" s="90"/>
      <c r="AQ83" s="90"/>
      <c r="AR83" s="92"/>
      <c r="AS83" s="93"/>
      <c r="AT83" s="91"/>
      <c r="BB83" s="169"/>
      <c r="BD83" s="175"/>
      <c r="BF83" s="32" t="s">
        <v>14</v>
      </c>
      <c r="BG83" s="9"/>
      <c r="BH83" s="9"/>
      <c r="BI83" s="9"/>
      <c r="BJ83" s="9"/>
      <c r="BK83" s="10"/>
      <c r="BL83" s="33" t="str">
        <f>BK86*BL82 &amp; " EU"</f>
        <v>400 EU</v>
      </c>
      <c r="BM83" s="9"/>
      <c r="BN83" s="9"/>
      <c r="BO83" s="13"/>
      <c r="BR83" s="32" t="s">
        <v>14</v>
      </c>
      <c r="BS83" s="9"/>
      <c r="BT83" s="9"/>
      <c r="BU83" s="9"/>
      <c r="BV83" s="9"/>
      <c r="BW83" s="10"/>
      <c r="BX83" s="33" t="str">
        <f>BW86*BX82 &amp; " EU"</f>
        <v>400 EU</v>
      </c>
      <c r="BY83" s="9"/>
      <c r="BZ83" s="9"/>
      <c r="CA83" s="13"/>
      <c r="CD83" s="32" t="s">
        <v>14</v>
      </c>
      <c r="CE83" s="9"/>
      <c r="CF83" s="9"/>
      <c r="CG83" s="9"/>
      <c r="CH83" s="9"/>
      <c r="CI83" s="10"/>
      <c r="CJ83" s="33" t="str">
        <f>CI86*CJ82 &amp; " EU"</f>
        <v>800 EU</v>
      </c>
      <c r="CK83" s="9"/>
      <c r="CL83" s="9"/>
      <c r="CM83" s="13"/>
      <c r="CV83" s="186"/>
      <c r="CZ83" s="187"/>
      <c r="DB83" s="175"/>
      <c r="DD83" s="178"/>
      <c r="DH83" s="66" t="s">
        <v>114</v>
      </c>
      <c r="DI83" s="67"/>
      <c r="DJ83" s="67"/>
      <c r="DK83" s="67"/>
      <c r="DL83" s="67"/>
      <c r="DM83" s="67"/>
      <c r="DN83" s="67"/>
      <c r="DO83" s="68"/>
      <c r="DP83" s="69">
        <v>1.0</v>
      </c>
      <c r="DQ83" s="70"/>
      <c r="DR83" s="52"/>
      <c r="DS83" s="53"/>
      <c r="DT83" s="53"/>
      <c r="DU83" s="53"/>
      <c r="DV83" s="53"/>
      <c r="DW83" s="53"/>
      <c r="DX83" s="53"/>
      <c r="DY83" s="85"/>
      <c r="DZ83" s="116" t="s">
        <v>114</v>
      </c>
      <c r="EA83" s="74"/>
      <c r="EB83" s="74"/>
      <c r="EC83" s="74"/>
      <c r="ED83" s="74"/>
      <c r="EE83" s="74"/>
      <c r="EF83" s="74"/>
      <c r="EG83" s="78"/>
      <c r="EH83" s="117">
        <v>4.0</v>
      </c>
      <c r="EI83" s="76"/>
      <c r="EL83" s="116" t="s">
        <v>115</v>
      </c>
      <c r="EM83" s="74"/>
      <c r="EN83" s="74"/>
      <c r="EO83" s="74"/>
      <c r="EP83" s="74"/>
      <c r="EQ83" s="74"/>
      <c r="ER83" s="74"/>
      <c r="ES83" s="78"/>
      <c r="ET83" s="117">
        <v>1.0</v>
      </c>
      <c r="EU83" s="76"/>
      <c r="FH83" s="285"/>
      <c r="FI83" s="285"/>
      <c r="FV83" s="285"/>
      <c r="FW83" s="285"/>
      <c r="FX83" s="285"/>
      <c r="FY83" s="285"/>
      <c r="FZ83" s="285"/>
      <c r="GA83" s="285"/>
      <c r="GB83" s="285"/>
      <c r="GC83" s="285"/>
      <c r="GD83" s="285"/>
      <c r="GE83" s="285"/>
      <c r="GF83" s="285"/>
      <c r="GH83" s="2"/>
    </row>
    <row r="84" ht="15.75" customHeight="1">
      <c r="A84" s="2"/>
      <c r="J84" s="196"/>
      <c r="L84" s="29" t="s">
        <v>13</v>
      </c>
      <c r="M84" s="9"/>
      <c r="N84" s="9"/>
      <c r="O84" s="9"/>
      <c r="P84" s="9"/>
      <c r="Q84" s="10"/>
      <c r="R84" s="30">
        <v>120.0</v>
      </c>
      <c r="S84" s="10"/>
      <c r="T84" s="31" t="s">
        <v>2</v>
      </c>
      <c r="U84" s="13"/>
      <c r="W84" s="59"/>
      <c r="Y84" s="32" t="s">
        <v>20</v>
      </c>
      <c r="Z84" s="9"/>
      <c r="AA84" s="9"/>
      <c r="AB84" s="10"/>
      <c r="AC84" s="61"/>
      <c r="AD84" s="62">
        <v>100.0</v>
      </c>
      <c r="AE84" s="9"/>
      <c r="AF84" s="10"/>
      <c r="AG84" s="63" t="s">
        <v>21</v>
      </c>
      <c r="AH84" s="13"/>
      <c r="AI84" s="60"/>
      <c r="AK84" s="32" t="s">
        <v>20</v>
      </c>
      <c r="AL84" s="9"/>
      <c r="AM84" s="9"/>
      <c r="AN84" s="10"/>
      <c r="AO84" s="61"/>
      <c r="AP84" s="62">
        <v>63.0</v>
      </c>
      <c r="AQ84" s="9"/>
      <c r="AR84" s="10"/>
      <c r="AS84" s="63" t="s">
        <v>21</v>
      </c>
      <c r="AT84" s="13"/>
      <c r="BB84" s="169"/>
      <c r="BD84" s="175"/>
      <c r="BF84" s="116" t="s">
        <v>79</v>
      </c>
      <c r="BG84" s="74"/>
      <c r="BH84" s="74"/>
      <c r="BI84" s="74"/>
      <c r="BJ84" s="74"/>
      <c r="BK84" s="74"/>
      <c r="BL84" s="74"/>
      <c r="BM84" s="78"/>
      <c r="BN84" s="117">
        <v>4.0</v>
      </c>
      <c r="BO84" s="76"/>
      <c r="BQ84" s="85"/>
      <c r="BR84" s="116" t="s">
        <v>116</v>
      </c>
      <c r="BS84" s="74"/>
      <c r="BT84" s="74"/>
      <c r="BU84" s="74"/>
      <c r="BV84" s="74"/>
      <c r="BW84" s="74"/>
      <c r="BX84" s="74"/>
      <c r="BY84" s="78"/>
      <c r="BZ84" s="117">
        <v>2.0</v>
      </c>
      <c r="CA84" s="76"/>
      <c r="CD84" s="116" t="s">
        <v>117</v>
      </c>
      <c r="CE84" s="74"/>
      <c r="CF84" s="74"/>
      <c r="CG84" s="74"/>
      <c r="CH84" s="74"/>
      <c r="CI84" s="74"/>
      <c r="CJ84" s="74"/>
      <c r="CK84" s="78"/>
      <c r="CL84" s="117">
        <v>2.0</v>
      </c>
      <c r="CM84" s="76"/>
      <c r="CV84" s="186"/>
      <c r="CZ84" s="187"/>
      <c r="DB84" s="175"/>
      <c r="DD84" s="178"/>
      <c r="DH84" s="80"/>
      <c r="DI84" s="81"/>
      <c r="DJ84" s="81"/>
      <c r="DK84" s="81"/>
      <c r="DL84" s="81"/>
      <c r="DM84" s="81"/>
      <c r="DN84" s="81"/>
      <c r="DO84" s="82"/>
      <c r="DP84" s="83"/>
      <c r="DQ84" s="84"/>
      <c r="DZ84" s="89"/>
      <c r="EA84" s="90"/>
      <c r="EB84" s="90"/>
      <c r="EC84" s="90"/>
      <c r="ED84" s="90"/>
      <c r="EE84" s="90"/>
      <c r="EF84" s="90"/>
      <c r="EG84" s="92"/>
      <c r="EH84" s="93"/>
      <c r="EI84" s="91"/>
      <c r="EJ84" s="60"/>
      <c r="EK84" s="96"/>
      <c r="EL84" s="89"/>
      <c r="EM84" s="90"/>
      <c r="EN84" s="90"/>
      <c r="EO84" s="90"/>
      <c r="EP84" s="90"/>
      <c r="EQ84" s="90"/>
      <c r="ER84" s="90"/>
      <c r="ES84" s="92"/>
      <c r="ET84" s="93"/>
      <c r="EU84" s="91"/>
      <c r="FV84" s="285"/>
      <c r="FW84" s="285"/>
      <c r="FX84" s="285"/>
      <c r="FY84" s="285"/>
      <c r="FZ84" s="285"/>
      <c r="GA84" s="285"/>
      <c r="GB84" s="285"/>
      <c r="GC84" s="285"/>
      <c r="GD84" s="285"/>
      <c r="GE84" s="285"/>
      <c r="GF84" s="285"/>
      <c r="GH84" s="2"/>
    </row>
    <row r="85" ht="15.75" customHeight="1">
      <c r="A85" s="2"/>
      <c r="J85" s="196"/>
      <c r="L85" s="32" t="s">
        <v>14</v>
      </c>
      <c r="M85" s="9"/>
      <c r="N85" s="9"/>
      <c r="O85" s="9"/>
      <c r="P85" s="9"/>
      <c r="Q85" s="10"/>
      <c r="R85" s="33" t="str">
        <f>Q88*R84 &amp; " EU"</f>
        <v>46800 EU</v>
      </c>
      <c r="S85" s="9"/>
      <c r="T85" s="9"/>
      <c r="U85" s="13"/>
      <c r="W85" s="59"/>
      <c r="Y85" s="77" t="s">
        <v>113</v>
      </c>
      <c r="Z85" s="74"/>
      <c r="AA85" s="74"/>
      <c r="AB85" s="74"/>
      <c r="AC85" s="74"/>
      <c r="AD85" s="74"/>
      <c r="AE85" s="74"/>
      <c r="AF85" s="78"/>
      <c r="AG85" s="79">
        <v>1.0</v>
      </c>
      <c r="AH85" s="76"/>
      <c r="AI85" s="65"/>
      <c r="AK85" s="66" t="s">
        <v>27</v>
      </c>
      <c r="AL85" s="67"/>
      <c r="AM85" s="67"/>
      <c r="AN85" s="67"/>
      <c r="AO85" s="67"/>
      <c r="AP85" s="67"/>
      <c r="AQ85" s="67"/>
      <c r="AR85" s="68"/>
      <c r="AS85" s="69">
        <v>1.0</v>
      </c>
      <c r="AT85" s="70"/>
      <c r="AU85" s="52"/>
      <c r="AV85" s="293" t="s">
        <v>27</v>
      </c>
      <c r="AW85" s="74"/>
      <c r="AX85" s="74"/>
      <c r="AY85" s="74"/>
      <c r="AZ85" s="75">
        <v>1.0</v>
      </c>
      <c r="BA85" s="76"/>
      <c r="BB85" s="294"/>
      <c r="BE85" s="295"/>
      <c r="BF85" s="89"/>
      <c r="BG85" s="90"/>
      <c r="BH85" s="90"/>
      <c r="BI85" s="90"/>
      <c r="BJ85" s="90"/>
      <c r="BK85" s="90"/>
      <c r="BL85" s="90"/>
      <c r="BM85" s="92"/>
      <c r="BN85" s="93"/>
      <c r="BO85" s="91"/>
      <c r="BP85" s="60"/>
      <c r="BR85" s="89"/>
      <c r="BS85" s="90"/>
      <c r="BT85" s="90"/>
      <c r="BU85" s="90"/>
      <c r="BV85" s="90"/>
      <c r="BW85" s="90"/>
      <c r="BX85" s="90"/>
      <c r="BY85" s="92"/>
      <c r="BZ85" s="93"/>
      <c r="CA85" s="91"/>
      <c r="CB85" s="60"/>
      <c r="CC85" s="96"/>
      <c r="CD85" s="89"/>
      <c r="CE85" s="90"/>
      <c r="CF85" s="90"/>
      <c r="CG85" s="90"/>
      <c r="CH85" s="90"/>
      <c r="CI85" s="90"/>
      <c r="CJ85" s="90"/>
      <c r="CK85" s="92"/>
      <c r="CL85" s="93"/>
      <c r="CM85" s="91"/>
      <c r="CV85" s="186"/>
      <c r="CZ85" s="187"/>
      <c r="DB85" s="175"/>
      <c r="DD85" s="178"/>
      <c r="DH85" s="130" t="s">
        <v>25</v>
      </c>
      <c r="DI85" s="103"/>
      <c r="DJ85" s="103"/>
      <c r="DK85" s="103"/>
      <c r="DL85" s="103"/>
      <c r="DM85" s="103"/>
      <c r="DN85" s="103"/>
      <c r="DO85" s="104"/>
      <c r="DP85" s="105">
        <v>72.0</v>
      </c>
      <c r="DQ85" s="106"/>
      <c r="DR85" s="65"/>
      <c r="DS85" s="73" t="s">
        <v>25</v>
      </c>
      <c r="DT85" s="74"/>
      <c r="DU85" s="74"/>
      <c r="DV85" s="74"/>
      <c r="DW85" s="75">
        <v>72.0</v>
      </c>
      <c r="DX85" s="76"/>
      <c r="DZ85" s="32" t="s">
        <v>20</v>
      </c>
      <c r="EA85" s="9"/>
      <c r="EB85" s="9"/>
      <c r="EC85" s="10"/>
      <c r="ED85" s="71">
        <v>1.0</v>
      </c>
      <c r="EE85" s="62">
        <v>63.0</v>
      </c>
      <c r="EF85" s="9"/>
      <c r="EG85" s="10"/>
      <c r="EH85" s="63" t="s">
        <v>21</v>
      </c>
      <c r="EI85" s="13"/>
      <c r="EJ85" s="60"/>
      <c r="EL85" s="32" t="s">
        <v>20</v>
      </c>
      <c r="EM85" s="9"/>
      <c r="EN85" s="9"/>
      <c r="EO85" s="10"/>
      <c r="EP85" s="71">
        <v>1.0</v>
      </c>
      <c r="EQ85" s="62">
        <v>63.0</v>
      </c>
      <c r="ER85" s="9"/>
      <c r="ES85" s="10"/>
      <c r="ET85" s="63" t="s">
        <v>21</v>
      </c>
      <c r="EU85" s="13"/>
      <c r="FF85" s="285"/>
      <c r="FG85" s="285"/>
      <c r="FH85" s="285"/>
      <c r="FI85" s="285"/>
      <c r="FV85" s="285"/>
      <c r="FW85" s="285"/>
      <c r="FX85" s="285"/>
      <c r="FY85" s="285"/>
      <c r="FZ85" s="285"/>
      <c r="GA85" s="285"/>
      <c r="GB85" s="285"/>
      <c r="GC85" s="285"/>
      <c r="GD85" s="285"/>
      <c r="GE85" s="285"/>
      <c r="GF85" s="285"/>
      <c r="GH85" s="2"/>
    </row>
    <row r="86" ht="15.75" customHeight="1">
      <c r="A86" s="2"/>
      <c r="J86" s="196"/>
      <c r="L86" s="116" t="s">
        <v>93</v>
      </c>
      <c r="M86" s="74"/>
      <c r="N86" s="74"/>
      <c r="O86" s="74"/>
      <c r="P86" s="74"/>
      <c r="Q86" s="74"/>
      <c r="R86" s="74"/>
      <c r="S86" s="78"/>
      <c r="T86" s="117">
        <v>8.0</v>
      </c>
      <c r="U86" s="76"/>
      <c r="W86" s="59"/>
      <c r="Y86" s="89"/>
      <c r="Z86" s="90"/>
      <c r="AA86" s="90"/>
      <c r="AB86" s="90"/>
      <c r="AC86" s="90"/>
      <c r="AD86" s="90"/>
      <c r="AE86" s="90"/>
      <c r="AF86" s="92"/>
      <c r="AG86" s="93"/>
      <c r="AH86" s="91"/>
      <c r="AI86" s="97"/>
      <c r="AK86" s="80"/>
      <c r="AL86" s="81"/>
      <c r="AM86" s="81"/>
      <c r="AN86" s="81"/>
      <c r="AO86" s="81"/>
      <c r="AP86" s="81"/>
      <c r="AQ86" s="81"/>
      <c r="AR86" s="82"/>
      <c r="AS86" s="83"/>
      <c r="AT86" s="84"/>
      <c r="AV86" s="89"/>
      <c r="AW86" s="90"/>
      <c r="AX86" s="90"/>
      <c r="AY86" s="90"/>
      <c r="AZ86" s="90"/>
      <c r="BA86" s="91"/>
      <c r="BB86" s="169"/>
      <c r="BF86" s="32" t="s">
        <v>20</v>
      </c>
      <c r="BG86" s="9"/>
      <c r="BH86" s="9"/>
      <c r="BI86" s="10"/>
      <c r="BJ86" s="61"/>
      <c r="BK86" s="62">
        <v>100.0</v>
      </c>
      <c r="BL86" s="9"/>
      <c r="BM86" s="10"/>
      <c r="BN86" s="63" t="s">
        <v>21</v>
      </c>
      <c r="BO86" s="13"/>
      <c r="BP86" s="60"/>
      <c r="BR86" s="32" t="s">
        <v>20</v>
      </c>
      <c r="BS86" s="9"/>
      <c r="BT86" s="9"/>
      <c r="BU86" s="10"/>
      <c r="BV86" s="61"/>
      <c r="BW86" s="62">
        <v>100.0</v>
      </c>
      <c r="BX86" s="9"/>
      <c r="BY86" s="10"/>
      <c r="BZ86" s="63" t="s">
        <v>21</v>
      </c>
      <c r="CA86" s="13"/>
      <c r="CB86" s="60"/>
      <c r="CD86" s="32" t="s">
        <v>20</v>
      </c>
      <c r="CE86" s="9"/>
      <c r="CF86" s="9"/>
      <c r="CG86" s="10"/>
      <c r="CH86" s="61"/>
      <c r="CI86" s="62">
        <v>50.0</v>
      </c>
      <c r="CJ86" s="9"/>
      <c r="CK86" s="10"/>
      <c r="CL86" s="63" t="s">
        <v>21</v>
      </c>
      <c r="CM86" s="13"/>
      <c r="CV86" s="186"/>
      <c r="CZ86" s="187"/>
      <c r="DB86" s="175"/>
      <c r="DD86" s="178"/>
      <c r="DH86" s="89"/>
      <c r="DI86" s="90"/>
      <c r="DJ86" s="90"/>
      <c r="DK86" s="90"/>
      <c r="DL86" s="90"/>
      <c r="DM86" s="90"/>
      <c r="DN86" s="90"/>
      <c r="DO86" s="92"/>
      <c r="DP86" s="93"/>
      <c r="DQ86" s="91"/>
      <c r="DS86" s="89"/>
      <c r="DT86" s="90"/>
      <c r="DU86" s="90"/>
      <c r="DV86" s="90"/>
      <c r="DW86" s="90"/>
      <c r="DX86" s="91"/>
      <c r="DZ86" s="77" t="s">
        <v>115</v>
      </c>
      <c r="EA86" s="74"/>
      <c r="EB86" s="74"/>
      <c r="EC86" s="74"/>
      <c r="ED86" s="74"/>
      <c r="EE86" s="74"/>
      <c r="EF86" s="74"/>
      <c r="EG86" s="78"/>
      <c r="EH86" s="79">
        <v>1.0</v>
      </c>
      <c r="EI86" s="76"/>
      <c r="EJ86" s="65"/>
      <c r="EL86" s="77" t="s">
        <v>30</v>
      </c>
      <c r="EM86" s="74"/>
      <c r="EN86" s="74"/>
      <c r="EO86" s="74"/>
      <c r="EP86" s="74"/>
      <c r="EQ86" s="74"/>
      <c r="ER86" s="74"/>
      <c r="ES86" s="78"/>
      <c r="ET86" s="79">
        <v>1.0</v>
      </c>
      <c r="EU86" s="76"/>
      <c r="EV86" s="65"/>
      <c r="EW86" s="86" t="s">
        <v>30</v>
      </c>
      <c r="EX86" s="74"/>
      <c r="EY86" s="74"/>
      <c r="EZ86" s="74"/>
      <c r="FA86" s="75">
        <v>1.0</v>
      </c>
      <c r="FB86" s="76"/>
      <c r="FE86" s="285"/>
      <c r="FI86" s="285"/>
      <c r="GH86" s="2"/>
    </row>
    <row r="87" ht="15.75" customHeight="1">
      <c r="A87" s="2"/>
      <c r="K87" s="296"/>
      <c r="L87" s="89"/>
      <c r="M87" s="90"/>
      <c r="N87" s="90"/>
      <c r="O87" s="90"/>
      <c r="P87" s="90"/>
      <c r="Q87" s="90"/>
      <c r="R87" s="90"/>
      <c r="S87" s="92"/>
      <c r="T87" s="93"/>
      <c r="U87" s="91"/>
      <c r="W87" s="59"/>
      <c r="AK87" s="66" t="s">
        <v>43</v>
      </c>
      <c r="AL87" s="67"/>
      <c r="AM87" s="67"/>
      <c r="AN87" s="67"/>
      <c r="AO87" s="67"/>
      <c r="AP87" s="67"/>
      <c r="AQ87" s="67"/>
      <c r="AR87" s="68"/>
      <c r="AS87" s="69">
        <v>63.0</v>
      </c>
      <c r="AT87" s="70"/>
      <c r="AV87" s="297" t="s">
        <v>43</v>
      </c>
      <c r="AW87" s="74"/>
      <c r="AX87" s="74"/>
      <c r="AY87" s="74"/>
      <c r="AZ87" s="75">
        <v>63.0</v>
      </c>
      <c r="BA87" s="76"/>
      <c r="BB87" s="169"/>
      <c r="BF87" s="77" t="s">
        <v>116</v>
      </c>
      <c r="BG87" s="74"/>
      <c r="BH87" s="74"/>
      <c r="BI87" s="74"/>
      <c r="BJ87" s="74"/>
      <c r="BK87" s="74"/>
      <c r="BL87" s="74"/>
      <c r="BM87" s="78"/>
      <c r="BN87" s="79">
        <v>1.0</v>
      </c>
      <c r="BO87" s="76"/>
      <c r="BP87" s="65"/>
      <c r="BR87" s="77" t="s">
        <v>117</v>
      </c>
      <c r="BS87" s="74"/>
      <c r="BT87" s="74"/>
      <c r="BU87" s="74"/>
      <c r="BV87" s="74"/>
      <c r="BW87" s="74"/>
      <c r="BX87" s="74"/>
      <c r="BY87" s="78"/>
      <c r="BZ87" s="79">
        <v>1.0</v>
      </c>
      <c r="CA87" s="76"/>
      <c r="CB87" s="65"/>
      <c r="CD87" s="77" t="s">
        <v>118</v>
      </c>
      <c r="CE87" s="74"/>
      <c r="CF87" s="74"/>
      <c r="CG87" s="74"/>
      <c r="CH87" s="74"/>
      <c r="CI87" s="74"/>
      <c r="CJ87" s="74"/>
      <c r="CK87" s="78"/>
      <c r="CL87" s="79">
        <v>1.0</v>
      </c>
      <c r="CM87" s="76"/>
      <c r="CN87" s="65"/>
      <c r="CO87" s="86" t="s">
        <v>118</v>
      </c>
      <c r="CP87" s="74"/>
      <c r="CQ87" s="74"/>
      <c r="CR87" s="74"/>
      <c r="CS87" s="75">
        <v>1.0</v>
      </c>
      <c r="CT87" s="76"/>
      <c r="CV87" s="186"/>
      <c r="CZ87" s="187"/>
      <c r="DB87" s="175"/>
      <c r="DD87" s="178"/>
      <c r="DZ87" s="89"/>
      <c r="EA87" s="90"/>
      <c r="EB87" s="90"/>
      <c r="EC87" s="90"/>
      <c r="ED87" s="90"/>
      <c r="EE87" s="90"/>
      <c r="EF87" s="90"/>
      <c r="EG87" s="92"/>
      <c r="EH87" s="93"/>
      <c r="EI87" s="91"/>
      <c r="EL87" s="89"/>
      <c r="EM87" s="90"/>
      <c r="EN87" s="90"/>
      <c r="EO87" s="90"/>
      <c r="EP87" s="90"/>
      <c r="EQ87" s="90"/>
      <c r="ER87" s="90"/>
      <c r="ES87" s="92"/>
      <c r="ET87" s="93"/>
      <c r="EU87" s="91"/>
      <c r="EW87" s="89"/>
      <c r="EX87" s="90"/>
      <c r="EY87" s="90"/>
      <c r="EZ87" s="90"/>
      <c r="FA87" s="90"/>
      <c r="FB87" s="91"/>
      <c r="FE87" s="285"/>
      <c r="GH87" s="2"/>
    </row>
    <row r="88" ht="15.75" customHeight="1">
      <c r="A88" s="2"/>
      <c r="L88" s="32" t="s">
        <v>20</v>
      </c>
      <c r="M88" s="9"/>
      <c r="N88" s="9"/>
      <c r="O88" s="10"/>
      <c r="P88" s="61"/>
      <c r="Q88" s="62">
        <v>390.0</v>
      </c>
      <c r="R88" s="9"/>
      <c r="S88" s="10"/>
      <c r="T88" s="63" t="s">
        <v>21</v>
      </c>
      <c r="U88" s="13"/>
      <c r="W88" s="59"/>
      <c r="Y88" s="127" t="s">
        <v>52</v>
      </c>
      <c r="Z88" s="9"/>
      <c r="AA88" s="9"/>
      <c r="AB88" s="9"/>
      <c r="AC88" s="9"/>
      <c r="AD88" s="10"/>
      <c r="AE88" s="167">
        <v>4.0</v>
      </c>
      <c r="AF88" s="10"/>
      <c r="AG88" s="168" t="s">
        <v>2</v>
      </c>
      <c r="AH88" s="13"/>
      <c r="AK88" s="89"/>
      <c r="AL88" s="90"/>
      <c r="AM88" s="90"/>
      <c r="AN88" s="90"/>
      <c r="AO88" s="90"/>
      <c r="AP88" s="90"/>
      <c r="AQ88" s="90"/>
      <c r="AR88" s="92"/>
      <c r="AS88" s="93"/>
      <c r="AT88" s="91"/>
      <c r="AU88" s="96"/>
      <c r="AV88" s="89"/>
      <c r="AW88" s="90"/>
      <c r="AX88" s="90"/>
      <c r="AY88" s="90"/>
      <c r="AZ88" s="90"/>
      <c r="BA88" s="91"/>
      <c r="BB88" s="169"/>
      <c r="BE88" s="59"/>
      <c r="BF88" s="89"/>
      <c r="BG88" s="90"/>
      <c r="BH88" s="90"/>
      <c r="BI88" s="90"/>
      <c r="BJ88" s="90"/>
      <c r="BK88" s="90"/>
      <c r="BL88" s="90"/>
      <c r="BM88" s="92"/>
      <c r="BN88" s="93"/>
      <c r="BO88" s="91"/>
      <c r="BR88" s="89"/>
      <c r="BS88" s="90"/>
      <c r="BT88" s="90"/>
      <c r="BU88" s="90"/>
      <c r="BV88" s="90"/>
      <c r="BW88" s="90"/>
      <c r="BX88" s="90"/>
      <c r="BY88" s="92"/>
      <c r="BZ88" s="93"/>
      <c r="CA88" s="91"/>
      <c r="CD88" s="80"/>
      <c r="CE88" s="81"/>
      <c r="CF88" s="81"/>
      <c r="CG88" s="81"/>
      <c r="CH88" s="81"/>
      <c r="CI88" s="81"/>
      <c r="CJ88" s="81"/>
      <c r="CK88" s="82"/>
      <c r="CL88" s="83"/>
      <c r="CM88" s="84"/>
      <c r="CO88" s="89"/>
      <c r="CP88" s="90"/>
      <c r="CQ88" s="90"/>
      <c r="CR88" s="90"/>
      <c r="CS88" s="90"/>
      <c r="CT88" s="91"/>
      <c r="CV88" s="186"/>
      <c r="CZ88" s="187"/>
      <c r="DB88" s="175"/>
      <c r="DD88" s="178"/>
      <c r="DH88" s="44" t="s">
        <v>17</v>
      </c>
      <c r="DI88" s="9"/>
      <c r="DJ88" s="9"/>
      <c r="DK88" s="9"/>
      <c r="DL88" s="9"/>
      <c r="DM88" s="10"/>
      <c r="DN88" s="45">
        <v>96.0</v>
      </c>
      <c r="DO88" s="10"/>
      <c r="DP88" s="46" t="s">
        <v>2</v>
      </c>
      <c r="DQ88" s="13"/>
      <c r="FE88" s="285"/>
      <c r="GH88" s="2"/>
    </row>
    <row r="89" ht="16.5" customHeight="1">
      <c r="A89" s="2"/>
      <c r="L89" s="64" t="s">
        <v>119</v>
      </c>
      <c r="M89" s="9"/>
      <c r="N89" s="9"/>
      <c r="O89" s="9"/>
      <c r="P89" s="9"/>
      <c r="Q89" s="9"/>
      <c r="R89" s="9"/>
      <c r="S89" s="9"/>
      <c r="T89" s="9"/>
      <c r="U89" s="13"/>
      <c r="W89" s="59"/>
      <c r="Y89" s="32" t="s">
        <v>14</v>
      </c>
      <c r="Z89" s="9"/>
      <c r="AA89" s="9"/>
      <c r="AB89" s="9"/>
      <c r="AC89" s="9"/>
      <c r="AD89" s="10"/>
      <c r="AE89" s="33" t="str">
        <f>AD92*AE88 &amp; " EU"</f>
        <v>400 EU</v>
      </c>
      <c r="AF89" s="9"/>
      <c r="AG89" s="9"/>
      <c r="AH89" s="1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W89" s="162"/>
      <c r="AX89" s="162"/>
      <c r="AY89" s="162"/>
      <c r="AZ89" s="162"/>
      <c r="BA89" s="162"/>
      <c r="BB89" s="298"/>
      <c r="CD89" s="66" t="s">
        <v>120</v>
      </c>
      <c r="CE89" s="67"/>
      <c r="CF89" s="67"/>
      <c r="CG89" s="67"/>
      <c r="CH89" s="67"/>
      <c r="CI89" s="67"/>
      <c r="CJ89" s="67"/>
      <c r="CK89" s="68"/>
      <c r="CL89" s="69">
        <v>1.0</v>
      </c>
      <c r="CM89" s="70"/>
      <c r="CN89" s="65"/>
      <c r="CO89" s="86" t="s">
        <v>120</v>
      </c>
      <c r="CP89" s="74"/>
      <c r="CQ89" s="74"/>
      <c r="CR89" s="74"/>
      <c r="CS89" s="75">
        <v>4.0</v>
      </c>
      <c r="CT89" s="76"/>
      <c r="CV89" s="186"/>
      <c r="CZ89" s="187"/>
      <c r="DB89" s="175"/>
      <c r="DD89" s="178"/>
      <c r="DH89" s="32" t="s">
        <v>14</v>
      </c>
      <c r="DI89" s="9"/>
      <c r="DJ89" s="9"/>
      <c r="DK89" s="9"/>
      <c r="DL89" s="9"/>
      <c r="DM89" s="10"/>
      <c r="DN89" s="33" t="str">
        <f>DM92*DN88 &amp; " EU"</f>
        <v>30720 EU</v>
      </c>
      <c r="DO89" s="9"/>
      <c r="DP89" s="9"/>
      <c r="DQ89" s="13"/>
      <c r="DT89" s="119" t="s">
        <v>44</v>
      </c>
      <c r="DU89" s="9"/>
      <c r="DV89" s="9"/>
      <c r="DW89" s="9"/>
      <c r="DX89" s="9"/>
      <c r="DY89" s="10"/>
      <c r="DZ89" s="120">
        <v>30.0</v>
      </c>
      <c r="EA89" s="10"/>
      <c r="EB89" s="121" t="s">
        <v>2</v>
      </c>
      <c r="EC89" s="13"/>
      <c r="GH89" s="2"/>
    </row>
    <row r="90" ht="16.5" customHeight="1">
      <c r="A90" s="2"/>
      <c r="E90" s="293" t="s">
        <v>121</v>
      </c>
      <c r="F90" s="74"/>
      <c r="G90" s="74"/>
      <c r="H90" s="74"/>
      <c r="I90" s="75">
        <v>1.0</v>
      </c>
      <c r="J90" s="76"/>
      <c r="K90" s="65"/>
      <c r="L90" s="77" t="s">
        <v>121</v>
      </c>
      <c r="M90" s="74"/>
      <c r="N90" s="74"/>
      <c r="O90" s="74"/>
      <c r="P90" s="74"/>
      <c r="Q90" s="74"/>
      <c r="R90" s="74"/>
      <c r="S90" s="78"/>
      <c r="T90" s="79">
        <v>1.0</v>
      </c>
      <c r="U90" s="76"/>
      <c r="W90" s="59"/>
      <c r="Y90" s="236" t="s">
        <v>122</v>
      </c>
      <c r="Z90" s="74"/>
      <c r="AA90" s="74"/>
      <c r="AB90" s="74"/>
      <c r="AC90" s="74"/>
      <c r="AD90" s="74"/>
      <c r="AE90" s="74"/>
      <c r="AF90" s="78"/>
      <c r="AG90" s="117">
        <v>2.0</v>
      </c>
      <c r="AH90" s="76"/>
      <c r="AK90" s="44" t="s">
        <v>17</v>
      </c>
      <c r="AL90" s="9"/>
      <c r="AM90" s="9"/>
      <c r="AN90" s="9"/>
      <c r="AO90" s="9"/>
      <c r="AP90" s="10"/>
      <c r="AQ90" s="45">
        <v>60.0</v>
      </c>
      <c r="AR90" s="10"/>
      <c r="AS90" s="46" t="s">
        <v>2</v>
      </c>
      <c r="AT90" s="13"/>
      <c r="AV90" s="169"/>
      <c r="CD90" s="89"/>
      <c r="CE90" s="90"/>
      <c r="CF90" s="90"/>
      <c r="CG90" s="90"/>
      <c r="CH90" s="90"/>
      <c r="CI90" s="90"/>
      <c r="CJ90" s="90"/>
      <c r="CK90" s="92"/>
      <c r="CL90" s="93"/>
      <c r="CM90" s="91"/>
      <c r="CO90" s="89"/>
      <c r="CP90" s="90"/>
      <c r="CQ90" s="90"/>
      <c r="CR90" s="90"/>
      <c r="CS90" s="90"/>
      <c r="CT90" s="91"/>
      <c r="CV90" s="186"/>
      <c r="CZ90" s="187"/>
      <c r="DB90" s="175"/>
      <c r="DD90" s="178"/>
      <c r="DE90" s="300"/>
      <c r="DF90" s="166"/>
      <c r="DG90" s="301"/>
      <c r="DH90" s="116" t="s">
        <v>80</v>
      </c>
      <c r="DI90" s="74"/>
      <c r="DJ90" s="74"/>
      <c r="DK90" s="74"/>
      <c r="DL90" s="74"/>
      <c r="DM90" s="74"/>
      <c r="DN90" s="74"/>
      <c r="DO90" s="78"/>
      <c r="DP90" s="117">
        <v>16.0</v>
      </c>
      <c r="DQ90" s="76"/>
      <c r="DT90" s="32" t="s">
        <v>14</v>
      </c>
      <c r="DU90" s="9"/>
      <c r="DV90" s="9"/>
      <c r="DW90" s="9"/>
      <c r="DX90" s="9"/>
      <c r="DY90" s="10"/>
      <c r="DZ90" s="33" t="str">
        <f>DY93*DZ89 &amp; " EU"</f>
        <v>360 EU</v>
      </c>
      <c r="EA90" s="9"/>
      <c r="EB90" s="9"/>
      <c r="EC90" s="13"/>
      <c r="GH90" s="2"/>
    </row>
    <row r="91" ht="15.75" customHeight="1">
      <c r="A91" s="2"/>
      <c r="E91" s="89"/>
      <c r="F91" s="90"/>
      <c r="G91" s="90"/>
      <c r="H91" s="90"/>
      <c r="I91" s="90"/>
      <c r="J91" s="91"/>
      <c r="L91" s="89"/>
      <c r="M91" s="90"/>
      <c r="N91" s="90"/>
      <c r="O91" s="90"/>
      <c r="P91" s="90"/>
      <c r="Q91" s="90"/>
      <c r="R91" s="90"/>
      <c r="S91" s="92"/>
      <c r="T91" s="93"/>
      <c r="U91" s="91"/>
      <c r="W91" s="59"/>
      <c r="Y91" s="89"/>
      <c r="Z91" s="90"/>
      <c r="AA91" s="90"/>
      <c r="AB91" s="90"/>
      <c r="AC91" s="90"/>
      <c r="AD91" s="90"/>
      <c r="AE91" s="90"/>
      <c r="AF91" s="92"/>
      <c r="AG91" s="93"/>
      <c r="AH91" s="91"/>
      <c r="AI91" s="96"/>
      <c r="AK91" s="32" t="s">
        <v>14</v>
      </c>
      <c r="AL91" s="9"/>
      <c r="AM91" s="9"/>
      <c r="AN91" s="9"/>
      <c r="AO91" s="9"/>
      <c r="AP91" s="10"/>
      <c r="AQ91" s="33" t="str">
        <f>AP94*AQ90 &amp; " EU"</f>
        <v>19200 EU</v>
      </c>
      <c r="AR91" s="9"/>
      <c r="AS91" s="9"/>
      <c r="AT91" s="13"/>
      <c r="AV91" s="169"/>
      <c r="CV91" s="186"/>
      <c r="CZ91" s="187"/>
      <c r="DB91" s="175"/>
      <c r="DH91" s="89"/>
      <c r="DI91" s="90"/>
      <c r="DJ91" s="90"/>
      <c r="DK91" s="90"/>
      <c r="DL91" s="90"/>
      <c r="DM91" s="90"/>
      <c r="DN91" s="90"/>
      <c r="DO91" s="92"/>
      <c r="DP91" s="93"/>
      <c r="DQ91" s="91"/>
      <c r="DT91" s="116" t="s">
        <v>123</v>
      </c>
      <c r="DU91" s="74"/>
      <c r="DV91" s="74"/>
      <c r="DW91" s="74"/>
      <c r="DX91" s="74"/>
      <c r="DY91" s="74"/>
      <c r="DZ91" s="74"/>
      <c r="EA91" s="78"/>
      <c r="EB91" s="117">
        <v>1.0</v>
      </c>
      <c r="EC91" s="76"/>
      <c r="GH91" s="2"/>
    </row>
    <row r="92" ht="15.75" customHeight="1">
      <c r="A92" s="2"/>
      <c r="W92" s="59"/>
      <c r="Y92" s="32" t="s">
        <v>20</v>
      </c>
      <c r="Z92" s="9"/>
      <c r="AA92" s="9"/>
      <c r="AB92" s="10"/>
      <c r="AC92" s="61"/>
      <c r="AD92" s="62">
        <v>100.0</v>
      </c>
      <c r="AE92" s="9"/>
      <c r="AF92" s="10"/>
      <c r="AG92" s="63" t="s">
        <v>21</v>
      </c>
      <c r="AH92" s="13"/>
      <c r="AI92" s="59"/>
      <c r="AK92" s="116" t="s">
        <v>78</v>
      </c>
      <c r="AL92" s="74"/>
      <c r="AM92" s="74"/>
      <c r="AN92" s="74"/>
      <c r="AO92" s="74"/>
      <c r="AP92" s="74"/>
      <c r="AQ92" s="74"/>
      <c r="AR92" s="78"/>
      <c r="AS92" s="117">
        <v>1.0</v>
      </c>
      <c r="AT92" s="76"/>
      <c r="AU92" s="161"/>
      <c r="AV92" s="298"/>
      <c r="AY92" s="29" t="s">
        <v>13</v>
      </c>
      <c r="AZ92" s="9"/>
      <c r="BA92" s="9"/>
      <c r="BB92" s="9"/>
      <c r="BC92" s="9"/>
      <c r="BD92" s="10"/>
      <c r="BE92" s="30">
        <v>90.0</v>
      </c>
      <c r="BF92" s="10"/>
      <c r="BG92" s="31" t="s">
        <v>2</v>
      </c>
      <c r="BH92" s="13"/>
      <c r="BY92" s="127" t="s">
        <v>52</v>
      </c>
      <c r="BZ92" s="9"/>
      <c r="CA92" s="9"/>
      <c r="CB92" s="9"/>
      <c r="CC92" s="9"/>
      <c r="CD92" s="10"/>
      <c r="CE92" s="167">
        <v>4.0</v>
      </c>
      <c r="CF92" s="10"/>
      <c r="CG92" s="168" t="s">
        <v>2</v>
      </c>
      <c r="CH92" s="13"/>
      <c r="CK92" s="44" t="s">
        <v>17</v>
      </c>
      <c r="CL92" s="9"/>
      <c r="CM92" s="9"/>
      <c r="CN92" s="9"/>
      <c r="CO92" s="9"/>
      <c r="CP92" s="10"/>
      <c r="CQ92" s="45">
        <v>60.0</v>
      </c>
      <c r="CR92" s="10"/>
      <c r="CS92" s="46" t="s">
        <v>2</v>
      </c>
      <c r="CT92" s="13"/>
      <c r="CV92" s="186"/>
      <c r="CZ92" s="187"/>
      <c r="DB92" s="175"/>
      <c r="DH92" s="32" t="s">
        <v>20</v>
      </c>
      <c r="DI92" s="9"/>
      <c r="DJ92" s="9"/>
      <c r="DK92" s="10"/>
      <c r="DL92" s="71"/>
      <c r="DM92" s="62">
        <v>320.0</v>
      </c>
      <c r="DN92" s="9"/>
      <c r="DO92" s="10"/>
      <c r="DP92" s="63" t="s">
        <v>21</v>
      </c>
      <c r="DQ92" s="13"/>
      <c r="DR92" s="60"/>
      <c r="DS92" s="96"/>
      <c r="DT92" s="89"/>
      <c r="DU92" s="90"/>
      <c r="DV92" s="90"/>
      <c r="DW92" s="90"/>
      <c r="DX92" s="90"/>
      <c r="DY92" s="90"/>
      <c r="DZ92" s="90"/>
      <c r="EA92" s="92"/>
      <c r="EB92" s="93"/>
      <c r="EC92" s="91"/>
      <c r="EE92" s="86" t="s">
        <v>124</v>
      </c>
      <c r="EF92" s="74"/>
      <c r="EG92" s="74"/>
      <c r="EH92" s="74"/>
      <c r="EI92" s="75">
        <v>1.0</v>
      </c>
      <c r="EJ92" s="76"/>
      <c r="GH92" s="2"/>
    </row>
    <row r="93" ht="15.75" customHeight="1">
      <c r="A93" s="2"/>
      <c r="W93" s="59"/>
      <c r="X93" s="65"/>
      <c r="Y93" s="77" t="s">
        <v>113</v>
      </c>
      <c r="Z93" s="74"/>
      <c r="AA93" s="74"/>
      <c r="AB93" s="74"/>
      <c r="AC93" s="74"/>
      <c r="AD93" s="74"/>
      <c r="AE93" s="74"/>
      <c r="AF93" s="78"/>
      <c r="AG93" s="79">
        <v>1.0</v>
      </c>
      <c r="AH93" s="76"/>
      <c r="AI93" s="59"/>
      <c r="AK93" s="89"/>
      <c r="AL93" s="90"/>
      <c r="AM93" s="90"/>
      <c r="AN93" s="90"/>
      <c r="AO93" s="90"/>
      <c r="AP93" s="90"/>
      <c r="AQ93" s="90"/>
      <c r="AR93" s="92"/>
      <c r="AS93" s="93"/>
      <c r="AT93" s="91"/>
      <c r="AY93" s="32" t="s">
        <v>14</v>
      </c>
      <c r="AZ93" s="9"/>
      <c r="BA93" s="9"/>
      <c r="BB93" s="9"/>
      <c r="BC93" s="9"/>
      <c r="BD93" s="10"/>
      <c r="BE93" s="33" t="str">
        <f>BD96*BE92 &amp; " EU"</f>
        <v>10080 EU</v>
      </c>
      <c r="BF93" s="9"/>
      <c r="BG93" s="9"/>
      <c r="BH93" s="13"/>
      <c r="BY93" s="32" t="s">
        <v>14</v>
      </c>
      <c r="BZ93" s="9"/>
      <c r="CA93" s="9"/>
      <c r="CB93" s="9"/>
      <c r="CC93" s="9"/>
      <c r="CD93" s="10"/>
      <c r="CE93" s="33" t="str">
        <f>CD96*CE92 &amp; " EU"</f>
        <v>400 EU</v>
      </c>
      <c r="CF93" s="9"/>
      <c r="CG93" s="9"/>
      <c r="CH93" s="13"/>
      <c r="CK93" s="32" t="s">
        <v>14</v>
      </c>
      <c r="CL93" s="9"/>
      <c r="CM93" s="9"/>
      <c r="CN93" s="9"/>
      <c r="CO93" s="9"/>
      <c r="CP93" s="10"/>
      <c r="CQ93" s="33" t="str">
        <f>CP96*CQ92 &amp; " EU"</f>
        <v>19200 EU</v>
      </c>
      <c r="CR93" s="9"/>
      <c r="CS93" s="9"/>
      <c r="CT93" s="13"/>
      <c r="CV93" s="186"/>
      <c r="CZ93" s="187"/>
      <c r="DB93" s="175"/>
      <c r="DH93" s="288" t="s">
        <v>123</v>
      </c>
      <c r="DI93" s="67"/>
      <c r="DJ93" s="67"/>
      <c r="DK93" s="67"/>
      <c r="DL93" s="67"/>
      <c r="DM93" s="67"/>
      <c r="DN93" s="67"/>
      <c r="DO93" s="68"/>
      <c r="DP93" s="69">
        <v>1.0</v>
      </c>
      <c r="DQ93" s="70"/>
      <c r="DR93" s="65"/>
      <c r="DT93" s="32" t="s">
        <v>20</v>
      </c>
      <c r="DU93" s="9"/>
      <c r="DV93" s="9"/>
      <c r="DW93" s="10"/>
      <c r="DX93" s="71">
        <v>1.0</v>
      </c>
      <c r="DY93" s="62">
        <v>12.0</v>
      </c>
      <c r="DZ93" s="9"/>
      <c r="EA93" s="10"/>
      <c r="EB93" s="63" t="s">
        <v>21</v>
      </c>
      <c r="EC93" s="13"/>
      <c r="EE93" s="89"/>
      <c r="EF93" s="90"/>
      <c r="EG93" s="90"/>
      <c r="EH93" s="90"/>
      <c r="EI93" s="90"/>
      <c r="EJ93" s="91"/>
      <c r="GH93" s="2"/>
    </row>
    <row r="94" ht="16.5" customHeight="1">
      <c r="A94" s="2"/>
      <c r="E94" s="302" t="s">
        <v>125</v>
      </c>
      <c r="K94" s="302" t="s">
        <v>126</v>
      </c>
      <c r="Y94" s="89"/>
      <c r="Z94" s="90"/>
      <c r="AA94" s="90"/>
      <c r="AB94" s="90"/>
      <c r="AC94" s="90"/>
      <c r="AD94" s="90"/>
      <c r="AE94" s="90"/>
      <c r="AF94" s="92"/>
      <c r="AG94" s="93"/>
      <c r="AH94" s="91"/>
      <c r="AI94" s="59"/>
      <c r="AK94" s="32" t="s">
        <v>20</v>
      </c>
      <c r="AL94" s="9"/>
      <c r="AM94" s="9"/>
      <c r="AN94" s="10"/>
      <c r="AO94" s="71"/>
      <c r="AP94" s="62">
        <v>320.0</v>
      </c>
      <c r="AQ94" s="9"/>
      <c r="AR94" s="10"/>
      <c r="AS94" s="63" t="s">
        <v>21</v>
      </c>
      <c r="AT94" s="13"/>
      <c r="AX94" s="85"/>
      <c r="AY94" s="116" t="s">
        <v>127</v>
      </c>
      <c r="AZ94" s="74"/>
      <c r="BA94" s="74"/>
      <c r="BB94" s="74"/>
      <c r="BC94" s="74"/>
      <c r="BD94" s="74"/>
      <c r="BE94" s="74"/>
      <c r="BF94" s="78"/>
      <c r="BG94" s="117">
        <v>4.0</v>
      </c>
      <c r="BH94" s="76"/>
      <c r="BY94" s="116" t="s">
        <v>128</v>
      </c>
      <c r="BZ94" s="74"/>
      <c r="CA94" s="74"/>
      <c r="CB94" s="74"/>
      <c r="CC94" s="74"/>
      <c r="CD94" s="74"/>
      <c r="CE94" s="74"/>
      <c r="CF94" s="78"/>
      <c r="CG94" s="117">
        <v>4.0</v>
      </c>
      <c r="CH94" s="76"/>
      <c r="CI94" s="52"/>
      <c r="CK94" s="116" t="s">
        <v>84</v>
      </c>
      <c r="CL94" s="74"/>
      <c r="CM94" s="74"/>
      <c r="CN94" s="74"/>
      <c r="CO94" s="74"/>
      <c r="CP94" s="74"/>
      <c r="CQ94" s="74"/>
      <c r="CR94" s="78"/>
      <c r="CS94" s="117">
        <v>64.0</v>
      </c>
      <c r="CT94" s="76"/>
      <c r="CU94" s="173"/>
      <c r="CV94" s="303"/>
      <c r="CZ94" s="187"/>
      <c r="DB94" s="175"/>
      <c r="DH94" s="80"/>
      <c r="DI94" s="81"/>
      <c r="DJ94" s="81"/>
      <c r="DK94" s="81"/>
      <c r="DL94" s="81"/>
      <c r="DM94" s="81"/>
      <c r="DN94" s="81"/>
      <c r="DO94" s="82"/>
      <c r="DP94" s="83"/>
      <c r="DQ94" s="84"/>
      <c r="DR94" s="97"/>
      <c r="DT94" s="77" t="s">
        <v>124</v>
      </c>
      <c r="DU94" s="74"/>
      <c r="DV94" s="74"/>
      <c r="DW94" s="74"/>
      <c r="DX94" s="74"/>
      <c r="DY94" s="74"/>
      <c r="DZ94" s="74"/>
      <c r="EA94" s="78"/>
      <c r="EB94" s="79">
        <v>1.0</v>
      </c>
      <c r="EC94" s="76"/>
      <c r="ED94" s="52"/>
      <c r="EE94" s="304"/>
      <c r="GH94" s="2"/>
    </row>
    <row r="95" ht="15.75" customHeight="1">
      <c r="A95" s="2"/>
      <c r="E95" s="302" t="s">
        <v>129</v>
      </c>
      <c r="K95" s="302" t="s">
        <v>108</v>
      </c>
      <c r="AC95" s="53"/>
      <c r="AD95" s="53"/>
      <c r="AE95" s="53"/>
      <c r="AF95" s="53"/>
      <c r="AG95" s="53"/>
      <c r="AH95" s="53"/>
      <c r="AI95" s="85"/>
      <c r="AJ95" s="65"/>
      <c r="AK95" s="288" t="s">
        <v>122</v>
      </c>
      <c r="AL95" s="67"/>
      <c r="AM95" s="67"/>
      <c r="AN95" s="67"/>
      <c r="AO95" s="67"/>
      <c r="AP95" s="67"/>
      <c r="AQ95" s="67"/>
      <c r="AR95" s="68"/>
      <c r="AS95" s="69">
        <v>2.0</v>
      </c>
      <c r="AT95" s="70"/>
      <c r="AW95" s="59"/>
      <c r="AY95" s="89"/>
      <c r="AZ95" s="90"/>
      <c r="BA95" s="90"/>
      <c r="BB95" s="90"/>
      <c r="BC95" s="90"/>
      <c r="BD95" s="90"/>
      <c r="BE95" s="90"/>
      <c r="BF95" s="92"/>
      <c r="BG95" s="93"/>
      <c r="BH95" s="91"/>
      <c r="BY95" s="89"/>
      <c r="BZ95" s="90"/>
      <c r="CA95" s="90"/>
      <c r="CB95" s="90"/>
      <c r="CC95" s="90"/>
      <c r="CD95" s="90"/>
      <c r="CE95" s="90"/>
      <c r="CF95" s="92"/>
      <c r="CG95" s="93"/>
      <c r="CH95" s="91"/>
      <c r="CI95" s="96"/>
      <c r="CK95" s="89"/>
      <c r="CL95" s="90"/>
      <c r="CM95" s="90"/>
      <c r="CN95" s="90"/>
      <c r="CO95" s="90"/>
      <c r="CP95" s="90"/>
      <c r="CQ95" s="90"/>
      <c r="CR95" s="92"/>
      <c r="CS95" s="93"/>
      <c r="CT95" s="91"/>
      <c r="CZ95" s="187"/>
      <c r="DB95" s="175"/>
      <c r="DC95" s="281"/>
      <c r="DD95" s="164"/>
      <c r="DE95" s="164"/>
      <c r="DF95" s="164"/>
      <c r="DG95" s="306"/>
      <c r="DH95" s="66" t="s">
        <v>79</v>
      </c>
      <c r="DI95" s="67"/>
      <c r="DJ95" s="67"/>
      <c r="DK95" s="67"/>
      <c r="DL95" s="67"/>
      <c r="DM95" s="67"/>
      <c r="DN95" s="67"/>
      <c r="DO95" s="68"/>
      <c r="DP95" s="69">
        <v>4.0</v>
      </c>
      <c r="DQ95" s="70"/>
      <c r="DT95" s="89"/>
      <c r="DU95" s="90"/>
      <c r="DV95" s="90"/>
      <c r="DW95" s="90"/>
      <c r="DX95" s="90"/>
      <c r="DY95" s="90"/>
      <c r="DZ95" s="90"/>
      <c r="EA95" s="92"/>
      <c r="EB95" s="93"/>
      <c r="EC95" s="91"/>
      <c r="GH95" s="2"/>
    </row>
    <row r="96" ht="15.75" customHeight="1">
      <c r="A96" s="2"/>
      <c r="E96" s="302" t="s">
        <v>130</v>
      </c>
      <c r="K96" s="302" t="s">
        <v>131</v>
      </c>
      <c r="AB96" s="59"/>
      <c r="AK96" s="80"/>
      <c r="AL96" s="81"/>
      <c r="AM96" s="81"/>
      <c r="AN96" s="81"/>
      <c r="AO96" s="81"/>
      <c r="AP96" s="81"/>
      <c r="AQ96" s="81"/>
      <c r="AR96" s="82"/>
      <c r="AS96" s="83"/>
      <c r="AT96" s="84"/>
      <c r="AW96" s="59"/>
      <c r="AY96" s="32" t="s">
        <v>20</v>
      </c>
      <c r="AZ96" s="9"/>
      <c r="BA96" s="9"/>
      <c r="BB96" s="10"/>
      <c r="BC96" s="61"/>
      <c r="BD96" s="62">
        <v>112.0</v>
      </c>
      <c r="BE96" s="9"/>
      <c r="BF96" s="10"/>
      <c r="BG96" s="63" t="s">
        <v>21</v>
      </c>
      <c r="BH96" s="13"/>
      <c r="BY96" s="32" t="s">
        <v>20</v>
      </c>
      <c r="BZ96" s="9"/>
      <c r="CA96" s="9"/>
      <c r="CB96" s="10"/>
      <c r="CC96" s="61"/>
      <c r="CD96" s="62">
        <v>100.0</v>
      </c>
      <c r="CE96" s="9"/>
      <c r="CF96" s="10"/>
      <c r="CG96" s="63" t="s">
        <v>21</v>
      </c>
      <c r="CH96" s="13"/>
      <c r="CI96" s="60"/>
      <c r="CK96" s="32" t="s">
        <v>20</v>
      </c>
      <c r="CL96" s="9"/>
      <c r="CM96" s="9"/>
      <c r="CN96" s="10"/>
      <c r="CO96" s="71"/>
      <c r="CP96" s="62">
        <v>320.0</v>
      </c>
      <c r="CQ96" s="9"/>
      <c r="CR96" s="10"/>
      <c r="CS96" s="63" t="s">
        <v>21</v>
      </c>
      <c r="CT96" s="13"/>
      <c r="CZ96" s="187"/>
      <c r="DH96" s="80"/>
      <c r="DI96" s="81"/>
      <c r="DJ96" s="81"/>
      <c r="DK96" s="81"/>
      <c r="DL96" s="81"/>
      <c r="DM96" s="81"/>
      <c r="DN96" s="81"/>
      <c r="DO96" s="82"/>
      <c r="DP96" s="83"/>
      <c r="DQ96" s="84"/>
      <c r="GH96" s="2"/>
    </row>
    <row r="97" ht="15.75" customHeight="1">
      <c r="A97" s="2"/>
      <c r="E97" s="302" t="s">
        <v>132</v>
      </c>
      <c r="K97" s="302" t="s">
        <v>65</v>
      </c>
      <c r="AB97" s="59"/>
      <c r="AK97" s="66" t="s">
        <v>127</v>
      </c>
      <c r="AL97" s="67"/>
      <c r="AM97" s="67"/>
      <c r="AN97" s="67"/>
      <c r="AO97" s="67"/>
      <c r="AP97" s="67"/>
      <c r="AQ97" s="67"/>
      <c r="AR97" s="68"/>
      <c r="AS97" s="69">
        <v>1.0</v>
      </c>
      <c r="AT97" s="70"/>
      <c r="AU97" s="52"/>
      <c r="AV97" s="53"/>
      <c r="AW97" s="85"/>
      <c r="AY97" s="64" t="s">
        <v>133</v>
      </c>
      <c r="AZ97" s="9"/>
      <c r="BA97" s="9"/>
      <c r="BB97" s="9"/>
      <c r="BC97" s="9"/>
      <c r="BD97" s="9"/>
      <c r="BE97" s="9"/>
      <c r="BF97" s="9"/>
      <c r="BG97" s="9"/>
      <c r="BH97" s="13"/>
      <c r="BX97" s="85"/>
      <c r="BY97" s="77" t="s">
        <v>134</v>
      </c>
      <c r="BZ97" s="74"/>
      <c r="CA97" s="74"/>
      <c r="CB97" s="74"/>
      <c r="CC97" s="74"/>
      <c r="CD97" s="74"/>
      <c r="CE97" s="74"/>
      <c r="CF97" s="78"/>
      <c r="CG97" s="79">
        <v>1.0</v>
      </c>
      <c r="CH97" s="76"/>
      <c r="CI97" s="60"/>
      <c r="CJ97" s="65"/>
      <c r="CK97" s="288" t="s">
        <v>128</v>
      </c>
      <c r="CL97" s="67"/>
      <c r="CM97" s="67"/>
      <c r="CN97" s="67"/>
      <c r="CO97" s="67"/>
      <c r="CP97" s="67"/>
      <c r="CQ97" s="67"/>
      <c r="CR97" s="68"/>
      <c r="CS97" s="69">
        <v>16.0</v>
      </c>
      <c r="CT97" s="70"/>
      <c r="CZ97" s="187"/>
      <c r="DA97" s="308"/>
      <c r="DB97" s="177"/>
      <c r="DC97" s="177"/>
      <c r="DH97" s="130" t="s">
        <v>25</v>
      </c>
      <c r="DI97" s="103"/>
      <c r="DJ97" s="103"/>
      <c r="DK97" s="103"/>
      <c r="DL97" s="103"/>
      <c r="DM97" s="103"/>
      <c r="DN97" s="103"/>
      <c r="DO97" s="104"/>
      <c r="DP97" s="105">
        <v>288.0</v>
      </c>
      <c r="DQ97" s="106"/>
      <c r="DR97" s="65"/>
      <c r="DS97" s="73" t="s">
        <v>25</v>
      </c>
      <c r="DT97" s="74"/>
      <c r="DU97" s="74"/>
      <c r="DV97" s="74"/>
      <c r="DW97" s="75">
        <v>288.0</v>
      </c>
      <c r="DX97" s="76"/>
      <c r="GH97" s="2"/>
    </row>
    <row r="98" ht="15.75" customHeight="1">
      <c r="A98" s="2"/>
      <c r="E98" s="302" t="s">
        <v>135</v>
      </c>
      <c r="K98" s="302" t="s">
        <v>18</v>
      </c>
      <c r="AB98" s="59"/>
      <c r="AK98" s="80"/>
      <c r="AL98" s="81"/>
      <c r="AM98" s="81"/>
      <c r="AN98" s="81"/>
      <c r="AO98" s="81"/>
      <c r="AP98" s="81"/>
      <c r="AQ98" s="81"/>
      <c r="AR98" s="82"/>
      <c r="AS98" s="83"/>
      <c r="AT98" s="84"/>
      <c r="AY98" s="77" t="s">
        <v>136</v>
      </c>
      <c r="AZ98" s="74"/>
      <c r="BA98" s="74"/>
      <c r="BB98" s="74"/>
      <c r="BC98" s="74"/>
      <c r="BD98" s="74"/>
      <c r="BE98" s="74"/>
      <c r="BF98" s="78"/>
      <c r="BG98" s="79">
        <v>1.0</v>
      </c>
      <c r="BH98" s="76"/>
      <c r="BJ98" s="293" t="s">
        <v>136</v>
      </c>
      <c r="BK98" s="74"/>
      <c r="BL98" s="74"/>
      <c r="BM98" s="74"/>
      <c r="BN98" s="75">
        <v>1.0</v>
      </c>
      <c r="BO98" s="76"/>
      <c r="BW98" s="59"/>
      <c r="BY98" s="89"/>
      <c r="BZ98" s="90"/>
      <c r="CA98" s="90"/>
      <c r="CB98" s="90"/>
      <c r="CC98" s="90"/>
      <c r="CD98" s="90"/>
      <c r="CE98" s="90"/>
      <c r="CF98" s="92"/>
      <c r="CG98" s="93"/>
      <c r="CH98" s="91"/>
      <c r="CK98" s="80"/>
      <c r="CL98" s="81"/>
      <c r="CM98" s="81"/>
      <c r="CN98" s="81"/>
      <c r="CO98" s="81"/>
      <c r="CP98" s="81"/>
      <c r="CQ98" s="81"/>
      <c r="CR98" s="82"/>
      <c r="CS98" s="83"/>
      <c r="CT98" s="84"/>
      <c r="DC98" s="187"/>
      <c r="DH98" s="89"/>
      <c r="DI98" s="90"/>
      <c r="DJ98" s="90"/>
      <c r="DK98" s="90"/>
      <c r="DL98" s="90"/>
      <c r="DM98" s="90"/>
      <c r="DN98" s="90"/>
      <c r="DO98" s="92"/>
      <c r="DP98" s="93"/>
      <c r="DQ98" s="91"/>
      <c r="DS98" s="89"/>
      <c r="DT98" s="90"/>
      <c r="DU98" s="90"/>
      <c r="DV98" s="90"/>
      <c r="DW98" s="90"/>
      <c r="DX98" s="91"/>
      <c r="GH98" s="2"/>
    </row>
    <row r="99" ht="15.75" customHeight="1">
      <c r="A99" s="2"/>
      <c r="E99" s="302" t="s">
        <v>137</v>
      </c>
      <c r="K99" s="302" t="s">
        <v>138</v>
      </c>
      <c r="AB99" s="59"/>
      <c r="AD99" s="73" t="s">
        <v>25</v>
      </c>
      <c r="AE99" s="74"/>
      <c r="AF99" s="74"/>
      <c r="AG99" s="74"/>
      <c r="AH99" s="75">
        <v>36.0</v>
      </c>
      <c r="AI99" s="76"/>
      <c r="AJ99" s="65"/>
      <c r="AK99" s="130" t="s">
        <v>25</v>
      </c>
      <c r="AL99" s="103"/>
      <c r="AM99" s="103"/>
      <c r="AN99" s="103"/>
      <c r="AO99" s="103"/>
      <c r="AP99" s="103"/>
      <c r="AQ99" s="103"/>
      <c r="AR99" s="104"/>
      <c r="AS99" s="105">
        <v>36.0</v>
      </c>
      <c r="AT99" s="106"/>
      <c r="AY99" s="89"/>
      <c r="AZ99" s="90"/>
      <c r="BA99" s="90"/>
      <c r="BB99" s="90"/>
      <c r="BC99" s="90"/>
      <c r="BD99" s="90"/>
      <c r="BE99" s="90"/>
      <c r="BF99" s="92"/>
      <c r="BG99" s="93"/>
      <c r="BH99" s="91"/>
      <c r="BI99" s="96"/>
      <c r="BJ99" s="89"/>
      <c r="BK99" s="90"/>
      <c r="BL99" s="90"/>
      <c r="BM99" s="90"/>
      <c r="BN99" s="90"/>
      <c r="BO99" s="91"/>
      <c r="BW99" s="59"/>
      <c r="CK99" s="66" t="s">
        <v>139</v>
      </c>
      <c r="CL99" s="67"/>
      <c r="CM99" s="67"/>
      <c r="CN99" s="67"/>
      <c r="CO99" s="67"/>
      <c r="CP99" s="67"/>
      <c r="CQ99" s="67"/>
      <c r="CR99" s="68"/>
      <c r="CS99" s="69">
        <v>1.0</v>
      </c>
      <c r="CT99" s="70"/>
      <c r="DC99" s="187"/>
      <c r="GH99" s="2"/>
    </row>
    <row r="100" ht="15.75" customHeight="1">
      <c r="A100" s="2"/>
      <c r="E100" s="302" t="s">
        <v>140</v>
      </c>
      <c r="K100" s="302" t="s">
        <v>141</v>
      </c>
      <c r="AB100" s="59"/>
      <c r="AD100" s="89"/>
      <c r="AE100" s="90"/>
      <c r="AF100" s="90"/>
      <c r="AG100" s="90"/>
      <c r="AH100" s="90"/>
      <c r="AI100" s="91"/>
      <c r="AK100" s="89"/>
      <c r="AL100" s="90"/>
      <c r="AM100" s="90"/>
      <c r="AN100" s="90"/>
      <c r="AO100" s="90"/>
      <c r="AP100" s="90"/>
      <c r="AQ100" s="90"/>
      <c r="AR100" s="92"/>
      <c r="AS100" s="93"/>
      <c r="AT100" s="91"/>
      <c r="BW100" s="59"/>
      <c r="BY100" s="127" t="s">
        <v>52</v>
      </c>
      <c r="BZ100" s="9"/>
      <c r="CA100" s="9"/>
      <c r="CB100" s="9"/>
      <c r="CC100" s="9"/>
      <c r="CD100" s="10"/>
      <c r="CE100" s="167">
        <v>4.0</v>
      </c>
      <c r="CF100" s="10"/>
      <c r="CG100" s="168" t="s">
        <v>2</v>
      </c>
      <c r="CH100" s="13"/>
      <c r="CI100" s="60"/>
      <c r="CJ100" s="107"/>
      <c r="CK100" s="80"/>
      <c r="CL100" s="81"/>
      <c r="CM100" s="81"/>
      <c r="CN100" s="81"/>
      <c r="CO100" s="81"/>
      <c r="CP100" s="81"/>
      <c r="CQ100" s="81"/>
      <c r="CR100" s="82"/>
      <c r="CS100" s="83"/>
      <c r="CT100" s="84"/>
      <c r="DC100" s="187"/>
      <c r="DH100" s="44" t="s">
        <v>17</v>
      </c>
      <c r="DI100" s="9"/>
      <c r="DJ100" s="9"/>
      <c r="DK100" s="9"/>
      <c r="DL100" s="9"/>
      <c r="DM100" s="10"/>
      <c r="DN100" s="45">
        <v>120.0</v>
      </c>
      <c r="DO100" s="10"/>
      <c r="DP100" s="46" t="s">
        <v>2</v>
      </c>
      <c r="DQ100" s="13"/>
      <c r="DU100" s="34" t="s">
        <v>15</v>
      </c>
      <c r="DV100" s="9"/>
      <c r="DW100" s="9"/>
      <c r="DX100" s="9"/>
      <c r="DY100" s="9"/>
      <c r="DZ100" s="10"/>
      <c r="EA100" s="35">
        <v>24.0</v>
      </c>
      <c r="EB100" s="10"/>
      <c r="EC100" s="36" t="s">
        <v>2</v>
      </c>
      <c r="ED100" s="13"/>
      <c r="GH100" s="2"/>
    </row>
    <row r="101" ht="15.75" customHeight="1">
      <c r="A101" s="2"/>
      <c r="E101" s="302" t="s">
        <v>142</v>
      </c>
      <c r="K101" s="302" t="s">
        <v>79</v>
      </c>
      <c r="AB101" s="59"/>
      <c r="BW101" s="59"/>
      <c r="BY101" s="32" t="s">
        <v>14</v>
      </c>
      <c r="BZ101" s="9"/>
      <c r="CA101" s="9"/>
      <c r="CB101" s="9"/>
      <c r="CC101" s="9"/>
      <c r="CD101" s="10"/>
      <c r="CE101" s="33" t="str">
        <f>CD104*CE100 &amp; " EU"</f>
        <v>400 EU</v>
      </c>
      <c r="CF101" s="9"/>
      <c r="CG101" s="9"/>
      <c r="CH101" s="13"/>
      <c r="CI101" s="60"/>
      <c r="CK101" s="130" t="s">
        <v>25</v>
      </c>
      <c r="CL101" s="103"/>
      <c r="CM101" s="103"/>
      <c r="CN101" s="103"/>
      <c r="CO101" s="103"/>
      <c r="CP101" s="103"/>
      <c r="CQ101" s="103"/>
      <c r="CR101" s="104"/>
      <c r="CS101" s="105">
        <v>576.0</v>
      </c>
      <c r="CT101" s="106"/>
      <c r="CV101" s="73" t="s">
        <v>25</v>
      </c>
      <c r="CW101" s="74"/>
      <c r="CX101" s="74"/>
      <c r="CY101" s="74"/>
      <c r="CZ101" s="75">
        <v>288.0</v>
      </c>
      <c r="DA101" s="76"/>
      <c r="DC101" s="187"/>
      <c r="DH101" s="32" t="s">
        <v>14</v>
      </c>
      <c r="DI101" s="9"/>
      <c r="DJ101" s="9"/>
      <c r="DK101" s="9"/>
      <c r="DL101" s="9"/>
      <c r="DM101" s="10"/>
      <c r="DN101" s="33" t="str">
        <f>DM104*DN100 &amp; " EU"</f>
        <v>38400 EU</v>
      </c>
      <c r="DO101" s="9"/>
      <c r="DP101" s="9"/>
      <c r="DQ101" s="13"/>
      <c r="DU101" s="32" t="s">
        <v>14</v>
      </c>
      <c r="DV101" s="9"/>
      <c r="DW101" s="9"/>
      <c r="DX101" s="9"/>
      <c r="DY101" s="9"/>
      <c r="DZ101" s="10"/>
      <c r="EA101" s="33" t="str">
        <f>DZ104*EA100 &amp; " EU"</f>
        <v>1512 EU</v>
      </c>
      <c r="EB101" s="9"/>
      <c r="EC101" s="9"/>
      <c r="ED101" s="13"/>
      <c r="GH101" s="2"/>
    </row>
    <row r="102" ht="15.75" customHeight="1">
      <c r="A102" s="2"/>
      <c r="E102" s="302" t="s">
        <v>143</v>
      </c>
      <c r="K102" s="302" t="s">
        <v>31</v>
      </c>
      <c r="AB102" s="59"/>
      <c r="BW102" s="59"/>
      <c r="BX102" s="65"/>
      <c r="BY102" s="116" t="s">
        <v>134</v>
      </c>
      <c r="BZ102" s="74"/>
      <c r="CA102" s="74"/>
      <c r="CB102" s="74"/>
      <c r="CC102" s="74"/>
      <c r="CD102" s="74"/>
      <c r="CE102" s="74"/>
      <c r="CF102" s="78"/>
      <c r="CG102" s="117">
        <v>2.0</v>
      </c>
      <c r="CH102" s="76"/>
      <c r="CI102" s="60"/>
      <c r="CK102" s="89"/>
      <c r="CL102" s="90"/>
      <c r="CM102" s="90"/>
      <c r="CN102" s="90"/>
      <c r="CO102" s="90"/>
      <c r="CP102" s="90"/>
      <c r="CQ102" s="90"/>
      <c r="CR102" s="92"/>
      <c r="CS102" s="93"/>
      <c r="CT102" s="91"/>
      <c r="CU102" s="96"/>
      <c r="CV102" s="89"/>
      <c r="CW102" s="90"/>
      <c r="CX102" s="90"/>
      <c r="CY102" s="90"/>
      <c r="CZ102" s="90"/>
      <c r="DA102" s="91"/>
      <c r="DC102" s="187"/>
      <c r="DD102" s="177"/>
      <c r="DE102" s="177"/>
      <c r="DF102" s="177"/>
      <c r="DG102" s="310"/>
      <c r="DH102" s="116" t="s">
        <v>144</v>
      </c>
      <c r="DI102" s="74"/>
      <c r="DJ102" s="74"/>
      <c r="DK102" s="74"/>
      <c r="DL102" s="74"/>
      <c r="DM102" s="74"/>
      <c r="DN102" s="74"/>
      <c r="DO102" s="78"/>
      <c r="DP102" s="117">
        <v>16.0</v>
      </c>
      <c r="DQ102" s="76"/>
      <c r="DU102" s="116" t="s">
        <v>145</v>
      </c>
      <c r="DV102" s="74"/>
      <c r="DW102" s="74"/>
      <c r="DX102" s="74"/>
      <c r="DY102" s="74"/>
      <c r="DZ102" s="74"/>
      <c r="EA102" s="74"/>
      <c r="EB102" s="78"/>
      <c r="EC102" s="117">
        <v>4.0</v>
      </c>
      <c r="ED102" s="76"/>
      <c r="EE102" s="52"/>
      <c r="GH102" s="2"/>
    </row>
    <row r="103" ht="15.75" customHeight="1">
      <c r="A103" s="2"/>
      <c r="E103" s="302" t="s">
        <v>146</v>
      </c>
      <c r="K103" s="302" t="s">
        <v>147</v>
      </c>
      <c r="AB103" s="59"/>
      <c r="BY103" s="89"/>
      <c r="BZ103" s="90"/>
      <c r="CA103" s="90"/>
      <c r="CB103" s="90"/>
      <c r="CC103" s="90"/>
      <c r="CD103" s="90"/>
      <c r="CE103" s="90"/>
      <c r="CF103" s="92"/>
      <c r="CG103" s="93"/>
      <c r="CH103" s="91"/>
      <c r="CI103" s="60"/>
      <c r="DH103" s="89"/>
      <c r="DI103" s="90"/>
      <c r="DJ103" s="90"/>
      <c r="DK103" s="90"/>
      <c r="DL103" s="90"/>
      <c r="DM103" s="90"/>
      <c r="DN103" s="90"/>
      <c r="DO103" s="92"/>
      <c r="DP103" s="93"/>
      <c r="DQ103" s="91"/>
      <c r="DS103" s="59"/>
      <c r="DT103" s="96"/>
      <c r="DU103" s="89"/>
      <c r="DV103" s="90"/>
      <c r="DW103" s="90"/>
      <c r="DX103" s="90"/>
      <c r="DY103" s="90"/>
      <c r="DZ103" s="90"/>
      <c r="EA103" s="90"/>
      <c r="EB103" s="92"/>
      <c r="EC103" s="93"/>
      <c r="ED103" s="91"/>
      <c r="EE103" s="107"/>
      <c r="GH103" s="2"/>
    </row>
    <row r="104" ht="15.75" customHeight="1">
      <c r="A104" s="2"/>
      <c r="E104" s="302" t="s">
        <v>148</v>
      </c>
      <c r="K104" s="302" t="s">
        <v>149</v>
      </c>
      <c r="AB104" s="59"/>
      <c r="BY104" s="32" t="s">
        <v>20</v>
      </c>
      <c r="BZ104" s="9"/>
      <c r="CA104" s="9"/>
      <c r="CB104" s="10"/>
      <c r="CC104" s="61"/>
      <c r="CD104" s="62">
        <v>100.0</v>
      </c>
      <c r="CE104" s="9"/>
      <c r="CF104" s="10"/>
      <c r="CG104" s="63" t="s">
        <v>21</v>
      </c>
      <c r="CH104" s="13"/>
      <c r="CI104" s="60"/>
      <c r="CK104" s="131" t="s">
        <v>57</v>
      </c>
      <c r="CL104" s="9"/>
      <c r="CM104" s="9"/>
      <c r="CN104" s="9"/>
      <c r="CO104" s="9"/>
      <c r="CP104" s="10"/>
      <c r="CQ104" s="311">
        <v>30.0</v>
      </c>
      <c r="CR104" s="10"/>
      <c r="CS104" s="312" t="s">
        <v>2</v>
      </c>
      <c r="CT104" s="13"/>
      <c r="DH104" s="32" t="s">
        <v>20</v>
      </c>
      <c r="DI104" s="9"/>
      <c r="DJ104" s="9"/>
      <c r="DK104" s="10"/>
      <c r="DL104" s="71"/>
      <c r="DM104" s="62">
        <v>320.0</v>
      </c>
      <c r="DN104" s="9"/>
      <c r="DO104" s="10"/>
      <c r="DP104" s="63" t="s">
        <v>21</v>
      </c>
      <c r="DQ104" s="13"/>
      <c r="DS104" s="59"/>
      <c r="DU104" s="32" t="s">
        <v>20</v>
      </c>
      <c r="DV104" s="9"/>
      <c r="DW104" s="9"/>
      <c r="DX104" s="10"/>
      <c r="DY104" s="71">
        <v>1.0</v>
      </c>
      <c r="DZ104" s="62">
        <v>63.0</v>
      </c>
      <c r="EA104" s="9"/>
      <c r="EB104" s="10"/>
      <c r="EC104" s="63" t="s">
        <v>21</v>
      </c>
      <c r="ED104" s="13"/>
      <c r="EE104" s="59"/>
      <c r="GH104" s="2"/>
    </row>
    <row r="105" ht="15.75" customHeight="1">
      <c r="A105" s="2"/>
      <c r="E105" s="302" t="s">
        <v>150</v>
      </c>
      <c r="K105" s="302" t="s">
        <v>151</v>
      </c>
      <c r="AB105" s="59"/>
      <c r="BR105" s="88" t="s">
        <v>121</v>
      </c>
      <c r="BS105" s="74"/>
      <c r="BT105" s="74"/>
      <c r="BU105" s="74"/>
      <c r="BV105" s="75">
        <v>1.0</v>
      </c>
      <c r="BW105" s="76"/>
      <c r="BX105" s="65"/>
      <c r="BY105" s="77" t="s">
        <v>121</v>
      </c>
      <c r="BZ105" s="74"/>
      <c r="CA105" s="74"/>
      <c r="CB105" s="74"/>
      <c r="CC105" s="74"/>
      <c r="CD105" s="74"/>
      <c r="CE105" s="74"/>
      <c r="CF105" s="78"/>
      <c r="CG105" s="79">
        <v>1.0</v>
      </c>
      <c r="CH105" s="76"/>
      <c r="CI105" s="60"/>
      <c r="CK105" s="32" t="s">
        <v>14</v>
      </c>
      <c r="CL105" s="9"/>
      <c r="CM105" s="9"/>
      <c r="CN105" s="9"/>
      <c r="CO105" s="9"/>
      <c r="CP105" s="10"/>
      <c r="CQ105" s="33" t="str">
        <f>CP108*CQ104 &amp; " EU"</f>
        <v>9000 EU</v>
      </c>
      <c r="CR105" s="9"/>
      <c r="CS105" s="9"/>
      <c r="CT105" s="13"/>
      <c r="DH105" s="288" t="s">
        <v>145</v>
      </c>
      <c r="DI105" s="67"/>
      <c r="DJ105" s="67"/>
      <c r="DK105" s="67"/>
      <c r="DL105" s="67"/>
      <c r="DM105" s="67"/>
      <c r="DN105" s="67"/>
      <c r="DO105" s="68"/>
      <c r="DP105" s="69">
        <v>1.0</v>
      </c>
      <c r="DQ105" s="70"/>
      <c r="DR105" s="52"/>
      <c r="DS105" s="85"/>
      <c r="DU105" s="77" t="s">
        <v>152</v>
      </c>
      <c r="DV105" s="74"/>
      <c r="DW105" s="74"/>
      <c r="DX105" s="74"/>
      <c r="DY105" s="74"/>
      <c r="DZ105" s="74"/>
      <c r="EA105" s="74"/>
      <c r="EB105" s="78"/>
      <c r="EC105" s="79">
        <v>1.0</v>
      </c>
      <c r="ED105" s="76"/>
      <c r="EE105" s="59"/>
      <c r="GH105" s="2"/>
    </row>
    <row r="106" ht="15.75" customHeight="1">
      <c r="A106" s="2"/>
      <c r="E106" s="302" t="s">
        <v>153</v>
      </c>
      <c r="K106" s="302" t="s">
        <v>154</v>
      </c>
      <c r="AB106" s="59"/>
      <c r="BR106" s="89"/>
      <c r="BS106" s="90"/>
      <c r="BT106" s="90"/>
      <c r="BU106" s="90"/>
      <c r="BV106" s="90"/>
      <c r="BW106" s="91"/>
      <c r="BY106" s="89"/>
      <c r="BZ106" s="90"/>
      <c r="CA106" s="90"/>
      <c r="CB106" s="90"/>
      <c r="CC106" s="90"/>
      <c r="CD106" s="90"/>
      <c r="CE106" s="90"/>
      <c r="CF106" s="92"/>
      <c r="CG106" s="93"/>
      <c r="CH106" s="91"/>
      <c r="CI106" s="60"/>
      <c r="CK106" s="116" t="s">
        <v>139</v>
      </c>
      <c r="CL106" s="74"/>
      <c r="CM106" s="74"/>
      <c r="CN106" s="74"/>
      <c r="CO106" s="74"/>
      <c r="CP106" s="74"/>
      <c r="CQ106" s="74"/>
      <c r="CR106" s="78"/>
      <c r="CS106" s="117">
        <v>2.0</v>
      </c>
      <c r="CT106" s="76"/>
      <c r="DH106" s="80"/>
      <c r="DI106" s="81"/>
      <c r="DJ106" s="81"/>
      <c r="DK106" s="81"/>
      <c r="DL106" s="81"/>
      <c r="DM106" s="81"/>
      <c r="DN106" s="81"/>
      <c r="DO106" s="82"/>
      <c r="DP106" s="83"/>
      <c r="DQ106" s="84"/>
      <c r="DU106" s="89"/>
      <c r="DV106" s="90"/>
      <c r="DW106" s="90"/>
      <c r="DX106" s="90"/>
      <c r="DY106" s="90"/>
      <c r="DZ106" s="90"/>
      <c r="EA106" s="90"/>
      <c r="EB106" s="92"/>
      <c r="EC106" s="93"/>
      <c r="ED106" s="91"/>
      <c r="EE106" s="59"/>
      <c r="GH106" s="2"/>
    </row>
    <row r="107" ht="15.75" customHeight="1">
      <c r="A107" s="2"/>
      <c r="E107" s="302" t="s">
        <v>155</v>
      </c>
      <c r="K107" s="302" t="s">
        <v>156</v>
      </c>
      <c r="AB107" s="59"/>
      <c r="CJ107" s="107"/>
      <c r="CK107" s="89"/>
      <c r="CL107" s="90"/>
      <c r="CM107" s="90"/>
      <c r="CN107" s="90"/>
      <c r="CO107" s="90"/>
      <c r="CP107" s="90"/>
      <c r="CQ107" s="90"/>
      <c r="CR107" s="92"/>
      <c r="CS107" s="93"/>
      <c r="CT107" s="91"/>
      <c r="DH107" s="288" t="s">
        <v>122</v>
      </c>
      <c r="DI107" s="67"/>
      <c r="DJ107" s="67"/>
      <c r="DK107" s="67"/>
      <c r="DL107" s="67"/>
      <c r="DM107" s="67"/>
      <c r="DN107" s="67"/>
      <c r="DO107" s="68"/>
      <c r="DP107" s="69">
        <v>8.0</v>
      </c>
      <c r="DQ107" s="70"/>
      <c r="EE107" s="59"/>
      <c r="GH107" s="2"/>
    </row>
    <row r="108" ht="15.75" customHeight="1">
      <c r="A108" s="2"/>
      <c r="E108" s="302" t="s">
        <v>157</v>
      </c>
      <c r="K108" s="302" t="s">
        <v>124</v>
      </c>
      <c r="AB108" s="59"/>
      <c r="BY108" s="118" t="s">
        <v>42</v>
      </c>
      <c r="BZ108" s="9"/>
      <c r="CA108" s="9"/>
      <c r="CB108" s="9"/>
      <c r="CC108" s="9"/>
      <c r="CD108" s="10"/>
      <c r="CE108" s="143">
        <v>2.0</v>
      </c>
      <c r="CF108" s="10"/>
      <c r="CG108" s="144" t="s">
        <v>2</v>
      </c>
      <c r="CH108" s="13"/>
      <c r="CK108" s="32" t="s">
        <v>20</v>
      </c>
      <c r="CL108" s="9"/>
      <c r="CM108" s="9"/>
      <c r="CN108" s="10"/>
      <c r="CO108" s="71">
        <v>2.0</v>
      </c>
      <c r="CP108" s="62">
        <v>300.0</v>
      </c>
      <c r="CQ108" s="9"/>
      <c r="CR108" s="10"/>
      <c r="CS108" s="63" t="s">
        <v>21</v>
      </c>
      <c r="CT108" s="13"/>
      <c r="CW108" s="118" t="s">
        <v>42</v>
      </c>
      <c r="CX108" s="9"/>
      <c r="CY108" s="9"/>
      <c r="CZ108" s="9"/>
      <c r="DA108" s="9"/>
      <c r="DB108" s="10"/>
      <c r="DC108" s="143">
        <v>2.0</v>
      </c>
      <c r="DD108" s="10"/>
      <c r="DE108" s="144" t="s">
        <v>2</v>
      </c>
      <c r="DF108" s="13"/>
      <c r="DH108" s="80"/>
      <c r="DI108" s="81"/>
      <c r="DJ108" s="81"/>
      <c r="DK108" s="81"/>
      <c r="DL108" s="81"/>
      <c r="DM108" s="81"/>
      <c r="DN108" s="81"/>
      <c r="DO108" s="82"/>
      <c r="DP108" s="83"/>
      <c r="DQ108" s="84"/>
      <c r="DR108" s="96"/>
      <c r="DU108" s="34" t="s">
        <v>15</v>
      </c>
      <c r="DV108" s="9"/>
      <c r="DW108" s="9"/>
      <c r="DX108" s="9"/>
      <c r="DY108" s="9"/>
      <c r="DZ108" s="10"/>
      <c r="EA108" s="35">
        <v>24.0</v>
      </c>
      <c r="EB108" s="10"/>
      <c r="EC108" s="36" t="s">
        <v>2</v>
      </c>
      <c r="ED108" s="13"/>
      <c r="EE108" s="59"/>
      <c r="GH108" s="2"/>
    </row>
    <row r="109" ht="15.75" customHeight="1">
      <c r="A109" s="2"/>
      <c r="E109" s="302" t="s">
        <v>158</v>
      </c>
      <c r="K109" s="302" t="s">
        <v>159</v>
      </c>
      <c r="AB109" s="59"/>
      <c r="BY109" s="32" t="s">
        <v>14</v>
      </c>
      <c r="BZ109" s="9"/>
      <c r="CA109" s="9"/>
      <c r="CB109" s="9"/>
      <c r="CC109" s="9"/>
      <c r="CD109" s="10"/>
      <c r="CE109" s="33" t="str">
        <f>CD112*CE108 &amp; " EU"</f>
        <v>800 EU</v>
      </c>
      <c r="CF109" s="9"/>
      <c r="CG109" s="9"/>
      <c r="CH109" s="13"/>
      <c r="CK109" s="77" t="s">
        <v>160</v>
      </c>
      <c r="CL109" s="74"/>
      <c r="CM109" s="74"/>
      <c r="CN109" s="74"/>
      <c r="CO109" s="74"/>
      <c r="CP109" s="74"/>
      <c r="CQ109" s="74"/>
      <c r="CR109" s="78"/>
      <c r="CS109" s="79">
        <v>1.0</v>
      </c>
      <c r="CT109" s="76"/>
      <c r="CW109" s="32" t="s">
        <v>14</v>
      </c>
      <c r="CX109" s="9"/>
      <c r="CY109" s="9"/>
      <c r="CZ109" s="9"/>
      <c r="DA109" s="9"/>
      <c r="DB109" s="10"/>
      <c r="DC109" s="33" t="str">
        <f>DB112*DC108 &amp; " EU"</f>
        <v>800 EU</v>
      </c>
      <c r="DD109" s="9"/>
      <c r="DE109" s="9"/>
      <c r="DF109" s="13"/>
      <c r="DH109" s="130" t="s">
        <v>25</v>
      </c>
      <c r="DI109" s="103"/>
      <c r="DJ109" s="103"/>
      <c r="DK109" s="103"/>
      <c r="DL109" s="103"/>
      <c r="DM109" s="103"/>
      <c r="DN109" s="103"/>
      <c r="DO109" s="104"/>
      <c r="DP109" s="105">
        <v>288.0</v>
      </c>
      <c r="DQ109" s="106"/>
      <c r="DR109" s="59"/>
      <c r="DU109" s="32" t="s">
        <v>14</v>
      </c>
      <c r="DV109" s="9"/>
      <c r="DW109" s="9"/>
      <c r="DX109" s="9"/>
      <c r="DY109" s="9"/>
      <c r="DZ109" s="10"/>
      <c r="EA109" s="33" t="str">
        <f>DZ112*EA108 &amp; " EU"</f>
        <v>1512 EU</v>
      </c>
      <c r="EB109" s="9"/>
      <c r="EC109" s="9"/>
      <c r="ED109" s="13"/>
      <c r="EE109" s="59"/>
      <c r="GH109" s="2"/>
    </row>
    <row r="110" ht="15.75" customHeight="1">
      <c r="A110" s="2"/>
      <c r="AB110" s="59"/>
      <c r="BY110" s="116" t="s">
        <v>160</v>
      </c>
      <c r="BZ110" s="74"/>
      <c r="CA110" s="74"/>
      <c r="CB110" s="74"/>
      <c r="CC110" s="74"/>
      <c r="CD110" s="74"/>
      <c r="CE110" s="74"/>
      <c r="CF110" s="78"/>
      <c r="CG110" s="117">
        <v>1.0</v>
      </c>
      <c r="CH110" s="76"/>
      <c r="CI110" s="65"/>
      <c r="CJ110" s="107"/>
      <c r="CK110" s="80"/>
      <c r="CL110" s="81"/>
      <c r="CM110" s="81"/>
      <c r="CN110" s="81"/>
      <c r="CO110" s="81"/>
      <c r="CP110" s="81"/>
      <c r="CQ110" s="81"/>
      <c r="CR110" s="82"/>
      <c r="CS110" s="83"/>
      <c r="CT110" s="84"/>
      <c r="CW110" s="116" t="s">
        <v>161</v>
      </c>
      <c r="CX110" s="74"/>
      <c r="CY110" s="74"/>
      <c r="CZ110" s="74"/>
      <c r="DA110" s="74"/>
      <c r="DB110" s="74"/>
      <c r="DC110" s="74"/>
      <c r="DD110" s="78"/>
      <c r="DE110" s="117">
        <v>1.0</v>
      </c>
      <c r="DF110" s="76"/>
      <c r="DH110" s="89"/>
      <c r="DI110" s="90"/>
      <c r="DJ110" s="90"/>
      <c r="DK110" s="90"/>
      <c r="DL110" s="90"/>
      <c r="DM110" s="90"/>
      <c r="DN110" s="90"/>
      <c r="DO110" s="92"/>
      <c r="DP110" s="93"/>
      <c r="DQ110" s="91"/>
      <c r="DR110" s="59"/>
      <c r="DU110" s="116" t="s">
        <v>152</v>
      </c>
      <c r="DV110" s="74"/>
      <c r="DW110" s="74"/>
      <c r="DX110" s="74"/>
      <c r="DY110" s="74"/>
      <c r="DZ110" s="74"/>
      <c r="EA110" s="74"/>
      <c r="EB110" s="78"/>
      <c r="EC110" s="117">
        <v>1.0</v>
      </c>
      <c r="ED110" s="76"/>
      <c r="EE110" s="65"/>
      <c r="GH110" s="2"/>
    </row>
    <row r="111" ht="15.75" customHeight="1">
      <c r="A111" s="2"/>
      <c r="AB111" s="59"/>
      <c r="BY111" s="89"/>
      <c r="BZ111" s="90"/>
      <c r="CA111" s="90"/>
      <c r="CB111" s="90"/>
      <c r="CC111" s="90"/>
      <c r="CD111" s="90"/>
      <c r="CE111" s="90"/>
      <c r="CF111" s="92"/>
      <c r="CG111" s="93"/>
      <c r="CH111" s="91"/>
      <c r="CK111" s="66" t="s">
        <v>161</v>
      </c>
      <c r="CL111" s="67"/>
      <c r="CM111" s="67"/>
      <c r="CN111" s="67"/>
      <c r="CO111" s="67"/>
      <c r="CP111" s="67"/>
      <c r="CQ111" s="67"/>
      <c r="CR111" s="68"/>
      <c r="CS111" s="69">
        <v>1.0</v>
      </c>
      <c r="CT111" s="70"/>
      <c r="CU111" s="65"/>
      <c r="CV111" s="96"/>
      <c r="CW111" s="89"/>
      <c r="CX111" s="90"/>
      <c r="CY111" s="90"/>
      <c r="CZ111" s="90"/>
      <c r="DA111" s="90"/>
      <c r="DB111" s="90"/>
      <c r="DC111" s="90"/>
      <c r="DD111" s="92"/>
      <c r="DE111" s="93"/>
      <c r="DF111" s="91"/>
      <c r="DR111" s="59"/>
      <c r="DU111" s="89"/>
      <c r="DV111" s="90"/>
      <c r="DW111" s="90"/>
      <c r="DX111" s="90"/>
      <c r="DY111" s="90"/>
      <c r="DZ111" s="90"/>
      <c r="EA111" s="90"/>
      <c r="EB111" s="92"/>
      <c r="EC111" s="93"/>
      <c r="ED111" s="91"/>
      <c r="GH111" s="2"/>
    </row>
    <row r="112" ht="15.75" customHeight="1">
      <c r="A112" s="2"/>
      <c r="AB112" s="59"/>
      <c r="BY112" s="32" t="s">
        <v>20</v>
      </c>
      <c r="BZ112" s="9"/>
      <c r="CA112" s="9"/>
      <c r="CB112" s="10"/>
      <c r="CC112" s="61"/>
      <c r="CD112" s="62">
        <v>400.0</v>
      </c>
      <c r="CE112" s="9"/>
      <c r="CF112" s="10"/>
      <c r="CG112" s="63" t="s">
        <v>21</v>
      </c>
      <c r="CH112" s="13"/>
      <c r="CK112" s="89"/>
      <c r="CL112" s="90"/>
      <c r="CM112" s="90"/>
      <c r="CN112" s="90"/>
      <c r="CO112" s="90"/>
      <c r="CP112" s="90"/>
      <c r="CQ112" s="90"/>
      <c r="CR112" s="92"/>
      <c r="CS112" s="93"/>
      <c r="CT112" s="91"/>
      <c r="CW112" s="32" t="s">
        <v>20</v>
      </c>
      <c r="CX112" s="9"/>
      <c r="CY112" s="9"/>
      <c r="CZ112" s="10"/>
      <c r="DA112" s="61"/>
      <c r="DB112" s="62">
        <v>400.0</v>
      </c>
      <c r="DC112" s="9"/>
      <c r="DD112" s="10"/>
      <c r="DE112" s="63" t="s">
        <v>21</v>
      </c>
      <c r="DF112" s="13"/>
      <c r="DR112" s="59"/>
      <c r="DU112" s="32" t="s">
        <v>20</v>
      </c>
      <c r="DV112" s="9"/>
      <c r="DW112" s="9"/>
      <c r="DX112" s="10"/>
      <c r="DY112" s="71">
        <v>1.0</v>
      </c>
      <c r="DZ112" s="62">
        <v>63.0</v>
      </c>
      <c r="EA112" s="9"/>
      <c r="EB112" s="10"/>
      <c r="EC112" s="63" t="s">
        <v>21</v>
      </c>
      <c r="ED112" s="13"/>
      <c r="GH112" s="2"/>
    </row>
    <row r="113" ht="15.0" customHeight="1">
      <c r="A113" s="2"/>
      <c r="AB113" s="59"/>
      <c r="BR113" s="88" t="s">
        <v>162</v>
      </c>
      <c r="BS113" s="74"/>
      <c r="BT113" s="74"/>
      <c r="BU113" s="74"/>
      <c r="BV113" s="75">
        <v>1.0</v>
      </c>
      <c r="BW113" s="76"/>
      <c r="BX113" s="65"/>
      <c r="BY113" s="77" t="s">
        <v>162</v>
      </c>
      <c r="BZ113" s="74"/>
      <c r="CA113" s="74"/>
      <c r="CB113" s="74"/>
      <c r="CC113" s="74"/>
      <c r="CD113" s="74"/>
      <c r="CE113" s="74"/>
      <c r="CF113" s="78"/>
      <c r="CG113" s="79">
        <v>1.0</v>
      </c>
      <c r="CH113" s="76"/>
      <c r="CW113" s="77" t="s">
        <v>163</v>
      </c>
      <c r="CX113" s="74"/>
      <c r="CY113" s="74"/>
      <c r="CZ113" s="74"/>
      <c r="DA113" s="74"/>
      <c r="DB113" s="74"/>
      <c r="DC113" s="74"/>
      <c r="DD113" s="78"/>
      <c r="DE113" s="79">
        <v>1.0</v>
      </c>
      <c r="DF113" s="76"/>
      <c r="DG113" s="65"/>
      <c r="DH113" s="88" t="s">
        <v>163</v>
      </c>
      <c r="DI113" s="74"/>
      <c r="DJ113" s="74"/>
      <c r="DK113" s="74"/>
      <c r="DL113" s="75">
        <v>1.0</v>
      </c>
      <c r="DM113" s="76"/>
      <c r="DR113" s="59"/>
      <c r="DU113" s="77" t="s">
        <v>162</v>
      </c>
      <c r="DV113" s="74"/>
      <c r="DW113" s="74"/>
      <c r="DX113" s="74"/>
      <c r="DY113" s="74"/>
      <c r="DZ113" s="74"/>
      <c r="EA113" s="74"/>
      <c r="EB113" s="78"/>
      <c r="EC113" s="79">
        <v>1.0</v>
      </c>
      <c r="ED113" s="76"/>
      <c r="EF113" s="88" t="s">
        <v>162</v>
      </c>
      <c r="EG113" s="74"/>
      <c r="EH113" s="74"/>
      <c r="EI113" s="74"/>
      <c r="EJ113" s="75">
        <v>1.0</v>
      </c>
      <c r="EK113" s="76"/>
      <c r="GH113" s="2"/>
    </row>
    <row r="114" ht="15.75" customHeight="1">
      <c r="A114" s="2"/>
      <c r="AB114" s="59"/>
      <c r="BR114" s="89"/>
      <c r="BS114" s="90"/>
      <c r="BT114" s="90"/>
      <c r="BU114" s="90"/>
      <c r="BV114" s="90"/>
      <c r="BW114" s="91"/>
      <c r="BY114" s="89"/>
      <c r="BZ114" s="90"/>
      <c r="CA114" s="90"/>
      <c r="CB114" s="90"/>
      <c r="CC114" s="90"/>
      <c r="CD114" s="90"/>
      <c r="CE114" s="90"/>
      <c r="CF114" s="92"/>
      <c r="CG114" s="93"/>
      <c r="CH114" s="91"/>
      <c r="CW114" s="89"/>
      <c r="CX114" s="90"/>
      <c r="CY114" s="90"/>
      <c r="CZ114" s="90"/>
      <c r="DA114" s="90"/>
      <c r="DB114" s="90"/>
      <c r="DC114" s="90"/>
      <c r="DD114" s="92"/>
      <c r="DE114" s="93"/>
      <c r="DF114" s="91"/>
      <c r="DH114" s="89"/>
      <c r="DI114" s="90"/>
      <c r="DJ114" s="90"/>
      <c r="DK114" s="90"/>
      <c r="DL114" s="90"/>
      <c r="DM114" s="91"/>
      <c r="DR114" s="59"/>
      <c r="DU114" s="89"/>
      <c r="DV114" s="90"/>
      <c r="DW114" s="90"/>
      <c r="DX114" s="90"/>
      <c r="DY114" s="90"/>
      <c r="DZ114" s="90"/>
      <c r="EA114" s="90"/>
      <c r="EB114" s="92"/>
      <c r="EC114" s="93"/>
      <c r="ED114" s="91"/>
      <c r="EE114" s="97"/>
      <c r="EF114" s="89"/>
      <c r="EG114" s="90"/>
      <c r="EH114" s="90"/>
      <c r="EI114" s="90"/>
      <c r="EJ114" s="90"/>
      <c r="EK114" s="91"/>
      <c r="GH114" s="2"/>
    </row>
    <row r="115" ht="15.75" customHeight="1">
      <c r="A115" s="2"/>
      <c r="AB115" s="59"/>
      <c r="AC115" s="52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85"/>
      <c r="GH115" s="2"/>
    </row>
    <row r="116" ht="15.75" customHeight="1">
      <c r="A116" s="2"/>
      <c r="GH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</row>
    <row r="118" ht="15.75" customHeight="1">
      <c r="A118" s="2"/>
      <c r="B118" s="3" t="s">
        <v>164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CR118" s="2"/>
      <c r="CS118" s="3" t="s">
        <v>165</v>
      </c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5"/>
    </row>
    <row r="119" ht="15.75" customHeight="1">
      <c r="A119" s="2"/>
      <c r="B119" s="6"/>
      <c r="N119" s="7"/>
      <c r="CR119" s="2"/>
      <c r="CS119" s="6"/>
      <c r="DE119" s="7"/>
    </row>
    <row r="120" ht="15.75" customHeight="1">
      <c r="A120" s="2"/>
      <c r="B120" s="6"/>
      <c r="N120" s="7"/>
      <c r="AX120" s="131" t="s">
        <v>57</v>
      </c>
      <c r="AY120" s="9"/>
      <c r="AZ120" s="9"/>
      <c r="BA120" s="9"/>
      <c r="BB120" s="9"/>
      <c r="BC120" s="10"/>
      <c r="BD120" s="311">
        <v>16.0</v>
      </c>
      <c r="BE120" s="10"/>
      <c r="BF120" s="312" t="s">
        <v>2</v>
      </c>
      <c r="BG120" s="13"/>
      <c r="BQ120" s="14" t="s">
        <v>3</v>
      </c>
      <c r="BR120" s="9"/>
      <c r="BS120" s="9"/>
      <c r="BT120" s="9"/>
      <c r="BU120" s="9"/>
      <c r="BV120" s="10"/>
      <c r="BW120" s="15">
        <v>30.0</v>
      </c>
      <c r="BX120" s="10"/>
      <c r="BY120" s="16" t="s">
        <v>2</v>
      </c>
      <c r="BZ120" s="13"/>
      <c r="CR120" s="2"/>
      <c r="CS120" s="6"/>
      <c r="DE120" s="7"/>
    </row>
    <row r="121" ht="15.75" customHeight="1">
      <c r="A121" s="2"/>
      <c r="B121" s="47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9"/>
      <c r="AX121" s="32" t="s">
        <v>14</v>
      </c>
      <c r="AY121" s="9"/>
      <c r="AZ121" s="9"/>
      <c r="BA121" s="9"/>
      <c r="BB121" s="9"/>
      <c r="BC121" s="10"/>
      <c r="BD121" s="33" t="str">
        <f>BC124*BD120 &amp; " EU"</f>
        <v>1280 EU</v>
      </c>
      <c r="BE121" s="9"/>
      <c r="BF121" s="9"/>
      <c r="BG121" s="13"/>
      <c r="BQ121" s="32" t="s">
        <v>14</v>
      </c>
      <c r="BR121" s="9"/>
      <c r="BS121" s="9"/>
      <c r="BT121" s="9"/>
      <c r="BU121" s="9"/>
      <c r="BV121" s="10"/>
      <c r="BW121" s="33" t="str">
        <f>BV124*BW120 &amp; " EU"</f>
        <v>3000 EU</v>
      </c>
      <c r="BX121" s="9"/>
      <c r="BY121" s="9"/>
      <c r="BZ121" s="13"/>
      <c r="CR121" s="2"/>
      <c r="CS121" s="47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9"/>
    </row>
    <row r="122" ht="15.75" customHeight="1">
      <c r="A122" s="2"/>
      <c r="Y122" s="14" t="s">
        <v>3</v>
      </c>
      <c r="Z122" s="9"/>
      <c r="AA122" s="9"/>
      <c r="AB122" s="9"/>
      <c r="AC122" s="9"/>
      <c r="AD122" s="10"/>
      <c r="AE122" s="15">
        <v>30.0</v>
      </c>
      <c r="AF122" s="10"/>
      <c r="AG122" s="16" t="s">
        <v>2</v>
      </c>
      <c r="AH122" s="13"/>
      <c r="AL122" s="99" t="s">
        <v>34</v>
      </c>
      <c r="AM122" s="9"/>
      <c r="AN122" s="9"/>
      <c r="AO122" s="9"/>
      <c r="AP122" s="9"/>
      <c r="AQ122" s="10"/>
      <c r="AR122" s="100">
        <v>120.0</v>
      </c>
      <c r="AS122" s="10"/>
      <c r="AT122" s="101" t="s">
        <v>2</v>
      </c>
      <c r="AU122" s="13"/>
      <c r="AW122" s="85"/>
      <c r="AX122" s="116" t="s">
        <v>166</v>
      </c>
      <c r="AY122" s="74"/>
      <c r="AZ122" s="74"/>
      <c r="BA122" s="74"/>
      <c r="BB122" s="74"/>
      <c r="BC122" s="74"/>
      <c r="BD122" s="74"/>
      <c r="BE122" s="78"/>
      <c r="BF122" s="117">
        <v>1000.0</v>
      </c>
      <c r="BG122" s="76"/>
      <c r="BQ122" s="116" t="s">
        <v>167</v>
      </c>
      <c r="BR122" s="74"/>
      <c r="BS122" s="74"/>
      <c r="BT122" s="74"/>
      <c r="BU122" s="74"/>
      <c r="BV122" s="74"/>
      <c r="BW122" s="74"/>
      <c r="BX122" s="78"/>
      <c r="BY122" s="117">
        <v>1000.0</v>
      </c>
      <c r="BZ122" s="76"/>
      <c r="CR122" s="2"/>
    </row>
    <row r="123" ht="15.75" customHeight="1">
      <c r="A123" s="2"/>
      <c r="Y123" s="32" t="s">
        <v>14</v>
      </c>
      <c r="Z123" s="9"/>
      <c r="AA123" s="9"/>
      <c r="AB123" s="9"/>
      <c r="AC123" s="9"/>
      <c r="AD123" s="10"/>
      <c r="AE123" s="33" t="str">
        <f>AD128*AE122 &amp; " EU"</f>
        <v>6000 EU</v>
      </c>
      <c r="AF123" s="9"/>
      <c r="AG123" s="9"/>
      <c r="AH123" s="13"/>
      <c r="AL123" s="32" t="s">
        <v>14</v>
      </c>
      <c r="AM123" s="9"/>
      <c r="AN123" s="9"/>
      <c r="AO123" s="9"/>
      <c r="AP123" s="9"/>
      <c r="AQ123" s="10"/>
      <c r="AR123" s="33" t="str">
        <f>AQ126*AR122 &amp; " EU"</f>
        <v>19200 EU</v>
      </c>
      <c r="AS123" s="9"/>
      <c r="AT123" s="9"/>
      <c r="AU123" s="13"/>
      <c r="AV123" s="60"/>
      <c r="AX123" s="89"/>
      <c r="AY123" s="90"/>
      <c r="AZ123" s="90"/>
      <c r="BA123" s="90"/>
      <c r="BB123" s="90"/>
      <c r="BC123" s="90"/>
      <c r="BD123" s="90"/>
      <c r="BE123" s="92"/>
      <c r="BF123" s="93"/>
      <c r="BG123" s="91"/>
      <c r="BO123" s="59"/>
      <c r="BP123" s="96"/>
      <c r="BQ123" s="89"/>
      <c r="BR123" s="90"/>
      <c r="BS123" s="90"/>
      <c r="BT123" s="90"/>
      <c r="BU123" s="90"/>
      <c r="BV123" s="90"/>
      <c r="BW123" s="90"/>
      <c r="BX123" s="92"/>
      <c r="BY123" s="93"/>
      <c r="BZ123" s="91"/>
      <c r="CR123" s="2"/>
    </row>
    <row r="124" ht="15.75" customHeight="1">
      <c r="A124" s="2"/>
      <c r="Y124" s="116" t="s">
        <v>168</v>
      </c>
      <c r="Z124" s="74"/>
      <c r="AA124" s="74"/>
      <c r="AB124" s="74"/>
      <c r="AC124" s="74"/>
      <c r="AD124" s="74"/>
      <c r="AE124" s="74"/>
      <c r="AF124" s="78"/>
      <c r="AG124" s="117">
        <v>1.0</v>
      </c>
      <c r="AH124" s="76"/>
      <c r="AL124" s="116" t="s">
        <v>169</v>
      </c>
      <c r="AM124" s="74"/>
      <c r="AN124" s="74"/>
      <c r="AO124" s="74"/>
      <c r="AP124" s="74"/>
      <c r="AQ124" s="74"/>
      <c r="AR124" s="74"/>
      <c r="AS124" s="78"/>
      <c r="AT124" s="117">
        <v>1000.0</v>
      </c>
      <c r="AU124" s="76"/>
      <c r="AV124" s="60"/>
      <c r="AX124" s="32" t="s">
        <v>20</v>
      </c>
      <c r="AY124" s="9"/>
      <c r="AZ124" s="9"/>
      <c r="BA124" s="10"/>
      <c r="BB124" s="71">
        <v>1.0</v>
      </c>
      <c r="BC124" s="62">
        <v>80.0</v>
      </c>
      <c r="BD124" s="9"/>
      <c r="BE124" s="10"/>
      <c r="BF124" s="63" t="s">
        <v>21</v>
      </c>
      <c r="BG124" s="13"/>
      <c r="BO124" s="59"/>
      <c r="BQ124" s="32" t="s">
        <v>20</v>
      </c>
      <c r="BR124" s="9"/>
      <c r="BS124" s="9"/>
      <c r="BT124" s="10"/>
      <c r="BU124" s="71">
        <v>9.0</v>
      </c>
      <c r="BV124" s="62">
        <v>100.0</v>
      </c>
      <c r="BW124" s="9"/>
      <c r="BX124" s="10"/>
      <c r="BY124" s="63" t="s">
        <v>21</v>
      </c>
      <c r="BZ124" s="13"/>
      <c r="CR124" s="2"/>
    </row>
    <row r="125" ht="15.75" customHeight="1">
      <c r="A125" s="2"/>
      <c r="Y125" s="80"/>
      <c r="Z125" s="81"/>
      <c r="AA125" s="81"/>
      <c r="AB125" s="81"/>
      <c r="AC125" s="81"/>
      <c r="AD125" s="81"/>
      <c r="AE125" s="81"/>
      <c r="AF125" s="82"/>
      <c r="AG125" s="83"/>
      <c r="AH125" s="84"/>
      <c r="AJ125" s="59"/>
      <c r="AK125" s="96"/>
      <c r="AL125" s="89"/>
      <c r="AM125" s="90"/>
      <c r="AN125" s="90"/>
      <c r="AO125" s="90"/>
      <c r="AP125" s="90"/>
      <c r="AQ125" s="90"/>
      <c r="AR125" s="90"/>
      <c r="AS125" s="92"/>
      <c r="AT125" s="93"/>
      <c r="AU125" s="91"/>
      <c r="AV125" s="60"/>
      <c r="AX125" s="77" t="s">
        <v>170</v>
      </c>
      <c r="AY125" s="74"/>
      <c r="AZ125" s="74"/>
      <c r="BA125" s="74"/>
      <c r="BB125" s="74"/>
      <c r="BC125" s="74"/>
      <c r="BD125" s="74"/>
      <c r="BE125" s="78"/>
      <c r="BF125" s="79">
        <v>1.0</v>
      </c>
      <c r="BG125" s="76"/>
      <c r="BI125" s="88" t="s">
        <v>170</v>
      </c>
      <c r="BJ125" s="74"/>
      <c r="BK125" s="74"/>
      <c r="BL125" s="74"/>
      <c r="BM125" s="75">
        <v>1.0</v>
      </c>
      <c r="BN125" s="76"/>
      <c r="BO125" s="59"/>
      <c r="BQ125" s="313" t="s">
        <v>43</v>
      </c>
      <c r="BR125" s="74"/>
      <c r="BS125" s="74"/>
      <c r="BT125" s="74"/>
      <c r="BU125" s="74"/>
      <c r="BV125" s="74"/>
      <c r="BW125" s="74"/>
      <c r="BX125" s="78"/>
      <c r="BY125" s="79">
        <v>2000.0</v>
      </c>
      <c r="BZ125" s="76"/>
      <c r="CB125" s="88" t="s">
        <v>43</v>
      </c>
      <c r="CC125" s="74"/>
      <c r="CD125" s="74"/>
      <c r="CE125" s="74"/>
      <c r="CF125" s="75">
        <v>2000.0</v>
      </c>
      <c r="CG125" s="76"/>
      <c r="CR125" s="2"/>
    </row>
    <row r="126" ht="15.75" customHeight="1">
      <c r="A126" s="2"/>
      <c r="Y126" s="123" t="s">
        <v>171</v>
      </c>
      <c r="Z126" s="103"/>
      <c r="AA126" s="103"/>
      <c r="AB126" s="103"/>
      <c r="AC126" s="103"/>
      <c r="AD126" s="103"/>
      <c r="AE126" s="103"/>
      <c r="AF126" s="104"/>
      <c r="AG126" s="124">
        <v>1000.0</v>
      </c>
      <c r="AH126" s="106"/>
      <c r="AJ126" s="59"/>
      <c r="AL126" s="32" t="s">
        <v>20</v>
      </c>
      <c r="AM126" s="9"/>
      <c r="AN126" s="9"/>
      <c r="AO126" s="10"/>
      <c r="AP126" s="71">
        <v>1.0</v>
      </c>
      <c r="AQ126" s="62">
        <v>160.0</v>
      </c>
      <c r="AR126" s="9"/>
      <c r="AS126" s="10"/>
      <c r="AT126" s="63" t="s">
        <v>21</v>
      </c>
      <c r="AU126" s="13"/>
      <c r="AV126" s="60"/>
      <c r="AX126" s="80"/>
      <c r="AY126" s="81"/>
      <c r="AZ126" s="81"/>
      <c r="BA126" s="81"/>
      <c r="BB126" s="81"/>
      <c r="BC126" s="81"/>
      <c r="BD126" s="81"/>
      <c r="BE126" s="82"/>
      <c r="BF126" s="83"/>
      <c r="BG126" s="84"/>
      <c r="BH126" s="96"/>
      <c r="BI126" s="89"/>
      <c r="BJ126" s="90"/>
      <c r="BK126" s="90"/>
      <c r="BL126" s="90"/>
      <c r="BM126" s="90"/>
      <c r="BN126" s="91"/>
      <c r="BO126" s="59"/>
      <c r="BQ126" s="80"/>
      <c r="BR126" s="81"/>
      <c r="BS126" s="81"/>
      <c r="BT126" s="81"/>
      <c r="BU126" s="81"/>
      <c r="BV126" s="81"/>
      <c r="BW126" s="81"/>
      <c r="BX126" s="82"/>
      <c r="BY126" s="83"/>
      <c r="BZ126" s="84"/>
      <c r="CA126" s="96"/>
      <c r="CB126" s="89"/>
      <c r="CC126" s="90"/>
      <c r="CD126" s="90"/>
      <c r="CE126" s="90"/>
      <c r="CF126" s="90"/>
      <c r="CG126" s="91"/>
      <c r="CR126" s="2"/>
    </row>
    <row r="127" ht="15.75" customHeight="1">
      <c r="A127" s="2"/>
      <c r="W127" s="59"/>
      <c r="X127" s="96"/>
      <c r="Y127" s="89"/>
      <c r="Z127" s="90"/>
      <c r="AA127" s="90"/>
      <c r="AB127" s="90"/>
      <c r="AC127" s="90"/>
      <c r="AD127" s="90"/>
      <c r="AE127" s="90"/>
      <c r="AF127" s="92"/>
      <c r="AG127" s="93"/>
      <c r="AH127" s="91"/>
      <c r="AJ127" s="59"/>
      <c r="AL127" s="77" t="s">
        <v>166</v>
      </c>
      <c r="AM127" s="74"/>
      <c r="AN127" s="74"/>
      <c r="AO127" s="74"/>
      <c r="AP127" s="74"/>
      <c r="AQ127" s="74"/>
      <c r="AR127" s="74"/>
      <c r="AS127" s="78"/>
      <c r="AT127" s="79">
        <v>1000.0</v>
      </c>
      <c r="AU127" s="76"/>
      <c r="AV127" s="65"/>
      <c r="AX127" s="66" t="s">
        <v>167</v>
      </c>
      <c r="AY127" s="67"/>
      <c r="AZ127" s="67"/>
      <c r="BA127" s="67"/>
      <c r="BB127" s="67"/>
      <c r="BC127" s="67"/>
      <c r="BD127" s="67"/>
      <c r="BE127" s="68"/>
      <c r="BF127" s="69">
        <v>2000.0</v>
      </c>
      <c r="BG127" s="70"/>
      <c r="BH127" s="52"/>
      <c r="BI127" s="53"/>
      <c r="BJ127" s="53"/>
      <c r="BK127" s="53"/>
      <c r="BL127" s="53"/>
      <c r="BM127" s="53"/>
      <c r="BN127" s="53"/>
      <c r="BO127" s="85"/>
      <c r="BQ127" s="102" t="s">
        <v>172</v>
      </c>
      <c r="BR127" s="103"/>
      <c r="BS127" s="103"/>
      <c r="BT127" s="103"/>
      <c r="BU127" s="103"/>
      <c r="BV127" s="103"/>
      <c r="BW127" s="103"/>
      <c r="BX127" s="104"/>
      <c r="BY127" s="105">
        <v>1.0</v>
      </c>
      <c r="BZ127" s="106"/>
      <c r="CB127" s="88" t="s">
        <v>173</v>
      </c>
      <c r="CC127" s="74"/>
      <c r="CD127" s="74"/>
      <c r="CE127" s="74"/>
      <c r="CF127" s="75">
        <v>1000.0</v>
      </c>
      <c r="CG127" s="76"/>
      <c r="CR127" s="2"/>
    </row>
    <row r="128" ht="15.75" customHeight="1">
      <c r="A128" s="2"/>
      <c r="W128" s="59"/>
      <c r="Y128" s="32" t="s">
        <v>20</v>
      </c>
      <c r="Z128" s="9"/>
      <c r="AA128" s="9"/>
      <c r="AB128" s="10"/>
      <c r="AC128" s="71"/>
      <c r="AD128" s="62">
        <v>200.0</v>
      </c>
      <c r="AE128" s="9"/>
      <c r="AF128" s="10"/>
      <c r="AG128" s="63" t="s">
        <v>21</v>
      </c>
      <c r="AH128" s="13"/>
      <c r="AJ128" s="59"/>
      <c r="AL128" s="89"/>
      <c r="AM128" s="90"/>
      <c r="AN128" s="90"/>
      <c r="AO128" s="90"/>
      <c r="AP128" s="90"/>
      <c r="AQ128" s="90"/>
      <c r="AR128" s="90"/>
      <c r="AS128" s="92"/>
      <c r="AT128" s="93"/>
      <c r="AU128" s="91"/>
      <c r="AX128" s="89"/>
      <c r="AY128" s="90"/>
      <c r="AZ128" s="90"/>
      <c r="BA128" s="90"/>
      <c r="BB128" s="90"/>
      <c r="BC128" s="90"/>
      <c r="BD128" s="90"/>
      <c r="BE128" s="92"/>
      <c r="BF128" s="93"/>
      <c r="BG128" s="91"/>
      <c r="BQ128" s="89"/>
      <c r="BR128" s="90"/>
      <c r="BS128" s="90"/>
      <c r="BT128" s="90"/>
      <c r="BU128" s="90"/>
      <c r="BV128" s="90"/>
      <c r="BW128" s="90"/>
      <c r="BX128" s="92"/>
      <c r="BY128" s="93"/>
      <c r="BZ128" s="91"/>
      <c r="CA128" s="96"/>
      <c r="CB128" s="89"/>
      <c r="CC128" s="90"/>
      <c r="CD128" s="90"/>
      <c r="CE128" s="90"/>
      <c r="CF128" s="90"/>
      <c r="CG128" s="91"/>
      <c r="CR128" s="2"/>
    </row>
    <row r="129" ht="15.75" customHeight="1">
      <c r="A129" s="2"/>
      <c r="W129" s="59"/>
      <c r="Y129" s="66" t="s">
        <v>174</v>
      </c>
      <c r="Z129" s="67"/>
      <c r="AA129" s="67"/>
      <c r="AB129" s="67"/>
      <c r="AC129" s="67"/>
      <c r="AD129" s="67"/>
      <c r="AE129" s="67"/>
      <c r="AF129" s="68"/>
      <c r="AG129" s="69">
        <v>1.0</v>
      </c>
      <c r="AH129" s="70"/>
      <c r="AI129" s="52"/>
      <c r="AJ129" s="85"/>
      <c r="CR129" s="2"/>
    </row>
    <row r="130" ht="15.75" customHeight="1">
      <c r="A130" s="2"/>
      <c r="W130" s="59"/>
      <c r="Y130" s="80"/>
      <c r="Z130" s="81"/>
      <c r="AA130" s="81"/>
      <c r="AB130" s="81"/>
      <c r="AC130" s="81"/>
      <c r="AD130" s="81"/>
      <c r="AE130" s="81"/>
      <c r="AF130" s="82"/>
      <c r="AG130" s="83"/>
      <c r="AH130" s="84"/>
      <c r="AL130" s="99" t="s">
        <v>34</v>
      </c>
      <c r="AM130" s="9"/>
      <c r="AN130" s="9"/>
      <c r="AO130" s="9"/>
      <c r="AP130" s="9"/>
      <c r="AQ130" s="10"/>
      <c r="AR130" s="100">
        <v>64.0</v>
      </c>
      <c r="AS130" s="10"/>
      <c r="AT130" s="101" t="s">
        <v>2</v>
      </c>
      <c r="AU130" s="13"/>
      <c r="AX130" s="239" t="s">
        <v>107</v>
      </c>
      <c r="AY130" s="9"/>
      <c r="AZ130" s="9"/>
      <c r="BA130" s="9"/>
      <c r="BB130" s="9"/>
      <c r="BC130" s="10"/>
      <c r="BD130" s="240">
        <v>4.0</v>
      </c>
      <c r="BE130" s="10"/>
      <c r="BF130" s="241" t="s">
        <v>2</v>
      </c>
      <c r="BG130" s="13"/>
      <c r="CR130" s="2"/>
    </row>
    <row r="131" ht="15.75" customHeight="1">
      <c r="A131" s="2"/>
      <c r="L131" s="14" t="s">
        <v>3</v>
      </c>
      <c r="M131" s="9"/>
      <c r="N131" s="9"/>
      <c r="O131" s="9"/>
      <c r="P131" s="9"/>
      <c r="Q131" s="10"/>
      <c r="R131" s="15">
        <v>30.0</v>
      </c>
      <c r="S131" s="10"/>
      <c r="T131" s="16" t="s">
        <v>2</v>
      </c>
      <c r="U131" s="13"/>
      <c r="W131" s="59"/>
      <c r="Y131" s="66" t="s">
        <v>175</v>
      </c>
      <c r="Z131" s="67"/>
      <c r="AA131" s="67"/>
      <c r="AB131" s="67"/>
      <c r="AC131" s="67"/>
      <c r="AD131" s="67"/>
      <c r="AE131" s="67"/>
      <c r="AF131" s="68"/>
      <c r="AG131" s="69">
        <v>1.0</v>
      </c>
      <c r="AH131" s="70"/>
      <c r="AI131" s="52"/>
      <c r="AJ131" s="53"/>
      <c r="AL131" s="32" t="s">
        <v>14</v>
      </c>
      <c r="AM131" s="9"/>
      <c r="AN131" s="9"/>
      <c r="AO131" s="9"/>
      <c r="AP131" s="9"/>
      <c r="AQ131" s="10"/>
      <c r="AR131" s="33" t="str">
        <f>AQ134*AR130 &amp; " EU"</f>
        <v>1024 EU</v>
      </c>
      <c r="AS131" s="9"/>
      <c r="AT131" s="9"/>
      <c r="AU131" s="13"/>
      <c r="AX131" s="32" t="s">
        <v>14</v>
      </c>
      <c r="AY131" s="9"/>
      <c r="AZ131" s="9"/>
      <c r="BA131" s="9"/>
      <c r="BB131" s="9"/>
      <c r="BC131" s="10"/>
      <c r="BD131" s="33" t="str">
        <f>BC134*BD130 &amp; " EU"</f>
        <v>512 EU</v>
      </c>
      <c r="BE131" s="9"/>
      <c r="BF131" s="9"/>
      <c r="BG131" s="13"/>
      <c r="CR131" s="2"/>
    </row>
    <row r="132" ht="15.75" customHeight="1">
      <c r="A132" s="2"/>
      <c r="L132" s="32" t="s">
        <v>14</v>
      </c>
      <c r="M132" s="9"/>
      <c r="N132" s="9"/>
      <c r="O132" s="9"/>
      <c r="P132" s="9"/>
      <c r="Q132" s="10"/>
      <c r="R132" s="33" t="str">
        <f>Q137*R131 &amp; " EU"</f>
        <v>6000 EU</v>
      </c>
      <c r="S132" s="9"/>
      <c r="T132" s="9"/>
      <c r="U132" s="13"/>
      <c r="W132" s="59"/>
      <c r="Y132" s="80"/>
      <c r="Z132" s="81"/>
      <c r="AA132" s="81"/>
      <c r="AB132" s="81"/>
      <c r="AC132" s="81"/>
      <c r="AD132" s="81"/>
      <c r="AE132" s="81"/>
      <c r="AF132" s="82"/>
      <c r="AG132" s="83"/>
      <c r="AH132" s="84"/>
      <c r="AK132" s="60"/>
      <c r="AL132" s="116" t="s">
        <v>176</v>
      </c>
      <c r="AM132" s="74"/>
      <c r="AN132" s="74"/>
      <c r="AO132" s="74"/>
      <c r="AP132" s="74"/>
      <c r="AQ132" s="74"/>
      <c r="AR132" s="74"/>
      <c r="AS132" s="78"/>
      <c r="AT132" s="117">
        <v>15.0</v>
      </c>
      <c r="AU132" s="76"/>
      <c r="AX132" s="116" t="s">
        <v>177</v>
      </c>
      <c r="AY132" s="74"/>
      <c r="AZ132" s="74"/>
      <c r="BA132" s="74"/>
      <c r="BB132" s="74"/>
      <c r="BC132" s="74"/>
      <c r="BD132" s="74"/>
      <c r="BE132" s="78"/>
      <c r="BF132" s="117">
        <v>100.0</v>
      </c>
      <c r="BG132" s="76"/>
      <c r="CR132" s="2"/>
    </row>
    <row r="133" ht="15.75" customHeight="1">
      <c r="A133" s="2"/>
      <c r="D133" s="86" t="s">
        <v>110</v>
      </c>
      <c r="E133" s="74"/>
      <c r="F133" s="74"/>
      <c r="G133" s="74"/>
      <c r="H133" s="75">
        <v>1.0</v>
      </c>
      <c r="I133" s="76"/>
      <c r="J133" s="53"/>
      <c r="K133" s="53"/>
      <c r="L133" s="116" t="s">
        <v>178</v>
      </c>
      <c r="M133" s="74"/>
      <c r="N133" s="74"/>
      <c r="O133" s="74"/>
      <c r="P133" s="74"/>
      <c r="Q133" s="74"/>
      <c r="R133" s="74"/>
      <c r="S133" s="78"/>
      <c r="T133" s="117">
        <v>1000.0</v>
      </c>
      <c r="U133" s="76"/>
      <c r="W133" s="59"/>
      <c r="Y133" s="130" t="s">
        <v>50</v>
      </c>
      <c r="Z133" s="103"/>
      <c r="AA133" s="103"/>
      <c r="AB133" s="103"/>
      <c r="AC133" s="103"/>
      <c r="AD133" s="103"/>
      <c r="AE133" s="103"/>
      <c r="AF133" s="104"/>
      <c r="AG133" s="105">
        <v>1000.0</v>
      </c>
      <c r="AH133" s="106"/>
      <c r="AI133" s="52"/>
      <c r="AJ133" s="53"/>
      <c r="AK133" s="107"/>
      <c r="AL133" s="89"/>
      <c r="AM133" s="90"/>
      <c r="AN133" s="90"/>
      <c r="AO133" s="90"/>
      <c r="AP133" s="90"/>
      <c r="AQ133" s="90"/>
      <c r="AR133" s="90"/>
      <c r="AS133" s="92"/>
      <c r="AT133" s="93"/>
      <c r="AU133" s="91"/>
      <c r="AV133" s="60"/>
      <c r="AW133" s="96"/>
      <c r="AX133" s="89"/>
      <c r="AY133" s="90"/>
      <c r="AZ133" s="90"/>
      <c r="BA133" s="90"/>
      <c r="BB133" s="90"/>
      <c r="BC133" s="90"/>
      <c r="BD133" s="90"/>
      <c r="BE133" s="92"/>
      <c r="BF133" s="93"/>
      <c r="BG133" s="91"/>
      <c r="CR133" s="2"/>
    </row>
    <row r="134" ht="15.75" customHeight="1">
      <c r="A134" s="2"/>
      <c r="D134" s="89"/>
      <c r="E134" s="90"/>
      <c r="F134" s="90"/>
      <c r="G134" s="90"/>
      <c r="H134" s="90"/>
      <c r="I134" s="91"/>
      <c r="L134" s="80"/>
      <c r="M134" s="81"/>
      <c r="N134" s="81"/>
      <c r="O134" s="81"/>
      <c r="P134" s="81"/>
      <c r="Q134" s="81"/>
      <c r="R134" s="81"/>
      <c r="S134" s="82"/>
      <c r="T134" s="83"/>
      <c r="U134" s="84"/>
      <c r="W134" s="59"/>
      <c r="Y134" s="89"/>
      <c r="Z134" s="90"/>
      <c r="AA134" s="90"/>
      <c r="AB134" s="90"/>
      <c r="AC134" s="90"/>
      <c r="AD134" s="90"/>
      <c r="AE134" s="90"/>
      <c r="AF134" s="92"/>
      <c r="AG134" s="93"/>
      <c r="AH134" s="91"/>
      <c r="AJ134" s="107"/>
      <c r="AL134" s="32" t="s">
        <v>20</v>
      </c>
      <c r="AM134" s="9"/>
      <c r="AN134" s="9"/>
      <c r="AO134" s="10"/>
      <c r="AP134" s="71">
        <v>2.0</v>
      </c>
      <c r="AQ134" s="62">
        <v>16.0</v>
      </c>
      <c r="AR134" s="9"/>
      <c r="AS134" s="10"/>
      <c r="AT134" s="63" t="s">
        <v>21</v>
      </c>
      <c r="AU134" s="13"/>
      <c r="AV134" s="60"/>
      <c r="AX134" s="32" t="s">
        <v>20</v>
      </c>
      <c r="AY134" s="9"/>
      <c r="AZ134" s="9"/>
      <c r="BA134" s="10"/>
      <c r="BB134" s="61"/>
      <c r="BC134" s="62">
        <v>128.0</v>
      </c>
      <c r="BD134" s="9"/>
      <c r="BE134" s="10"/>
      <c r="BF134" s="63" t="s">
        <v>21</v>
      </c>
      <c r="BG134" s="13"/>
      <c r="CR134" s="2"/>
    </row>
    <row r="135" ht="15.75" customHeight="1">
      <c r="A135" s="2"/>
      <c r="L135" s="123" t="s">
        <v>179</v>
      </c>
      <c r="M135" s="103"/>
      <c r="N135" s="103"/>
      <c r="O135" s="103"/>
      <c r="P135" s="103"/>
      <c r="Q135" s="103"/>
      <c r="R135" s="103"/>
      <c r="S135" s="104"/>
      <c r="T135" s="124">
        <v>1.0</v>
      </c>
      <c r="U135" s="106"/>
      <c r="W135" s="59"/>
      <c r="AJ135" s="59"/>
      <c r="AL135" s="77" t="s">
        <v>177</v>
      </c>
      <c r="AM135" s="74"/>
      <c r="AN135" s="74"/>
      <c r="AO135" s="74"/>
      <c r="AP135" s="74"/>
      <c r="AQ135" s="74"/>
      <c r="AR135" s="74"/>
      <c r="AS135" s="78"/>
      <c r="AT135" s="79">
        <v>200.0</v>
      </c>
      <c r="AU135" s="76"/>
      <c r="AV135" s="65"/>
      <c r="AX135" s="77" t="s">
        <v>180</v>
      </c>
      <c r="AY135" s="74"/>
      <c r="AZ135" s="74"/>
      <c r="BA135" s="74"/>
      <c r="BB135" s="74"/>
      <c r="BC135" s="74"/>
      <c r="BD135" s="74"/>
      <c r="BE135" s="78"/>
      <c r="BF135" s="79">
        <v>1.0</v>
      </c>
      <c r="BG135" s="76"/>
      <c r="BH135" s="65"/>
      <c r="BI135" s="88" t="s">
        <v>180</v>
      </c>
      <c r="BJ135" s="74"/>
      <c r="BK135" s="74"/>
      <c r="BL135" s="74"/>
      <c r="BM135" s="75">
        <v>133.333</v>
      </c>
      <c r="BN135" s="76"/>
      <c r="CR135" s="2"/>
    </row>
    <row r="136" ht="15.75" customHeight="1">
      <c r="A136" s="2"/>
      <c r="L136" s="89"/>
      <c r="M136" s="90"/>
      <c r="N136" s="90"/>
      <c r="O136" s="90"/>
      <c r="P136" s="90"/>
      <c r="Q136" s="90"/>
      <c r="R136" s="90"/>
      <c r="S136" s="92"/>
      <c r="T136" s="93"/>
      <c r="U136" s="91"/>
      <c r="W136" s="59"/>
      <c r="AJ136" s="59"/>
      <c r="AL136" s="89"/>
      <c r="AM136" s="90"/>
      <c r="AN136" s="90"/>
      <c r="AO136" s="90"/>
      <c r="AP136" s="90"/>
      <c r="AQ136" s="90"/>
      <c r="AR136" s="90"/>
      <c r="AS136" s="92"/>
      <c r="AT136" s="93"/>
      <c r="AU136" s="91"/>
      <c r="AV136" s="97"/>
      <c r="AX136" s="89"/>
      <c r="AY136" s="90"/>
      <c r="AZ136" s="90"/>
      <c r="BA136" s="90"/>
      <c r="BB136" s="90"/>
      <c r="BC136" s="90"/>
      <c r="BD136" s="90"/>
      <c r="BE136" s="92"/>
      <c r="BF136" s="93"/>
      <c r="BG136" s="91"/>
      <c r="BI136" s="89"/>
      <c r="BJ136" s="90"/>
      <c r="BK136" s="90"/>
      <c r="BL136" s="90"/>
      <c r="BM136" s="90"/>
      <c r="BN136" s="91"/>
      <c r="CR136" s="2"/>
    </row>
    <row r="137" ht="15.75" customHeight="1">
      <c r="A137" s="2"/>
      <c r="L137" s="32" t="s">
        <v>20</v>
      </c>
      <c r="M137" s="9"/>
      <c r="N137" s="9"/>
      <c r="O137" s="10"/>
      <c r="P137" s="71"/>
      <c r="Q137" s="62">
        <v>200.0</v>
      </c>
      <c r="R137" s="9"/>
      <c r="S137" s="10"/>
      <c r="T137" s="63" t="s">
        <v>21</v>
      </c>
      <c r="U137" s="13"/>
      <c r="W137" s="59"/>
      <c r="AJ137" s="59"/>
      <c r="CR137" s="2"/>
    </row>
    <row r="138" ht="15.0" customHeight="1">
      <c r="A138" s="2"/>
      <c r="L138" s="66" t="s">
        <v>171</v>
      </c>
      <c r="M138" s="67"/>
      <c r="N138" s="67"/>
      <c r="O138" s="67"/>
      <c r="P138" s="67"/>
      <c r="Q138" s="67"/>
      <c r="R138" s="67"/>
      <c r="S138" s="68"/>
      <c r="T138" s="69">
        <v>1000.0</v>
      </c>
      <c r="U138" s="70"/>
      <c r="V138" s="52"/>
      <c r="W138" s="85"/>
      <c r="Y138" s="14" t="s">
        <v>3</v>
      </c>
      <c r="Z138" s="9"/>
      <c r="AA138" s="9"/>
      <c r="AB138" s="9"/>
      <c r="AC138" s="9"/>
      <c r="AD138" s="10"/>
      <c r="AE138" s="15">
        <v>30.0</v>
      </c>
      <c r="AF138" s="10"/>
      <c r="AG138" s="16" t="s">
        <v>2</v>
      </c>
      <c r="AH138" s="13"/>
      <c r="AJ138" s="59"/>
      <c r="AK138" s="52"/>
      <c r="AL138" s="53"/>
      <c r="AM138" s="53"/>
      <c r="AN138" s="88" t="s">
        <v>50</v>
      </c>
      <c r="AO138" s="74"/>
      <c r="AP138" s="74"/>
      <c r="AQ138" s="74"/>
      <c r="AR138" s="75">
        <v>2000.0</v>
      </c>
      <c r="AS138" s="76"/>
      <c r="CR138" s="2"/>
    </row>
    <row r="139" ht="15.75" customHeight="1">
      <c r="A139" s="2"/>
      <c r="L139" s="80"/>
      <c r="M139" s="81"/>
      <c r="N139" s="81"/>
      <c r="O139" s="81"/>
      <c r="P139" s="81"/>
      <c r="Q139" s="81"/>
      <c r="R139" s="81"/>
      <c r="S139" s="82"/>
      <c r="T139" s="83"/>
      <c r="U139" s="84"/>
      <c r="Y139" s="32" t="s">
        <v>14</v>
      </c>
      <c r="Z139" s="9"/>
      <c r="AA139" s="9"/>
      <c r="AB139" s="9"/>
      <c r="AC139" s="9"/>
      <c r="AD139" s="10"/>
      <c r="AE139" s="33" t="str">
        <f>AD142*AE138 &amp; " EU"</f>
        <v>14400 EU</v>
      </c>
      <c r="AF139" s="9"/>
      <c r="AG139" s="9"/>
      <c r="AH139" s="13"/>
      <c r="AJ139" s="59"/>
      <c r="AN139" s="89"/>
      <c r="AO139" s="90"/>
      <c r="AP139" s="90"/>
      <c r="AQ139" s="90"/>
      <c r="AR139" s="90"/>
      <c r="AS139" s="91"/>
      <c r="CR139" s="2"/>
    </row>
    <row r="140" ht="15.75" customHeight="1">
      <c r="A140" s="2"/>
      <c r="L140" s="66" t="s">
        <v>181</v>
      </c>
      <c r="M140" s="67"/>
      <c r="N140" s="67"/>
      <c r="O140" s="67"/>
      <c r="P140" s="67"/>
      <c r="Q140" s="67"/>
      <c r="R140" s="67"/>
      <c r="S140" s="68"/>
      <c r="T140" s="69">
        <v>1.0</v>
      </c>
      <c r="U140" s="70"/>
      <c r="V140" s="52"/>
      <c r="W140" s="53"/>
      <c r="X140" s="85"/>
      <c r="Y140" s="116" t="s">
        <v>181</v>
      </c>
      <c r="Z140" s="74"/>
      <c r="AA140" s="74"/>
      <c r="AB140" s="74"/>
      <c r="AC140" s="74"/>
      <c r="AD140" s="74"/>
      <c r="AE140" s="74"/>
      <c r="AF140" s="78"/>
      <c r="AG140" s="117">
        <v>1000.0</v>
      </c>
      <c r="AH140" s="76"/>
      <c r="AJ140" s="59"/>
      <c r="CR140" s="2"/>
    </row>
    <row r="141" ht="15.0" customHeight="1">
      <c r="A141" s="2"/>
      <c r="L141" s="80"/>
      <c r="M141" s="81"/>
      <c r="N141" s="81"/>
      <c r="O141" s="81"/>
      <c r="P141" s="81"/>
      <c r="Q141" s="81"/>
      <c r="R141" s="81"/>
      <c r="S141" s="82"/>
      <c r="T141" s="83"/>
      <c r="U141" s="84"/>
      <c r="Y141" s="89"/>
      <c r="Z141" s="90"/>
      <c r="AA141" s="90"/>
      <c r="AB141" s="90"/>
      <c r="AC141" s="90"/>
      <c r="AD141" s="90"/>
      <c r="AE141" s="90"/>
      <c r="AF141" s="92"/>
      <c r="AG141" s="93"/>
      <c r="AH141" s="91"/>
      <c r="AJ141" s="59"/>
      <c r="CR141" s="2"/>
    </row>
    <row r="142" ht="15.75" customHeight="1">
      <c r="A142" s="2"/>
      <c r="L142" s="130" t="s">
        <v>182</v>
      </c>
      <c r="M142" s="103"/>
      <c r="N142" s="103"/>
      <c r="O142" s="103"/>
      <c r="P142" s="103"/>
      <c r="Q142" s="103"/>
      <c r="R142" s="103"/>
      <c r="S142" s="104"/>
      <c r="T142" s="105">
        <v>1.0</v>
      </c>
      <c r="U142" s="106"/>
      <c r="Y142" s="32" t="s">
        <v>20</v>
      </c>
      <c r="Z142" s="9"/>
      <c r="AA142" s="9"/>
      <c r="AB142" s="10"/>
      <c r="AC142" s="71">
        <v>12.0</v>
      </c>
      <c r="AD142" s="62">
        <v>480.0</v>
      </c>
      <c r="AE142" s="9"/>
      <c r="AF142" s="10"/>
      <c r="AG142" s="63" t="s">
        <v>21</v>
      </c>
      <c r="AH142" s="13"/>
      <c r="AJ142" s="59"/>
      <c r="CR142" s="2"/>
    </row>
    <row r="143" ht="15.75" customHeight="1">
      <c r="A143" s="2"/>
      <c r="L143" s="89"/>
      <c r="M143" s="90"/>
      <c r="N143" s="90"/>
      <c r="O143" s="90"/>
      <c r="P143" s="90"/>
      <c r="Q143" s="90"/>
      <c r="R143" s="90"/>
      <c r="S143" s="92"/>
      <c r="T143" s="93"/>
      <c r="U143" s="91"/>
      <c r="V143" s="96"/>
      <c r="Y143" s="313" t="s">
        <v>50</v>
      </c>
      <c r="Z143" s="74"/>
      <c r="AA143" s="74"/>
      <c r="AB143" s="74"/>
      <c r="AC143" s="74"/>
      <c r="AD143" s="74"/>
      <c r="AE143" s="74"/>
      <c r="AF143" s="78"/>
      <c r="AG143" s="79">
        <v>1000.0</v>
      </c>
      <c r="AH143" s="76"/>
      <c r="AI143" s="52"/>
      <c r="AJ143" s="85"/>
      <c r="AL143" s="14" t="s">
        <v>3</v>
      </c>
      <c r="AM143" s="9"/>
      <c r="AN143" s="9"/>
      <c r="AO143" s="9"/>
      <c r="AP143" s="9"/>
      <c r="AQ143" s="10"/>
      <c r="AR143" s="15">
        <v>30.0</v>
      </c>
      <c r="AS143" s="10"/>
      <c r="AT143" s="16" t="s">
        <v>2</v>
      </c>
      <c r="AU143" s="13"/>
      <c r="BB143" s="99" t="s">
        <v>34</v>
      </c>
      <c r="BC143" s="9"/>
      <c r="BD143" s="9"/>
      <c r="BE143" s="9"/>
      <c r="BF143" s="9"/>
      <c r="BG143" s="10"/>
      <c r="BH143" s="100">
        <v>8.0</v>
      </c>
      <c r="BI143" s="10"/>
      <c r="BJ143" s="101" t="s">
        <v>2</v>
      </c>
      <c r="BK143" s="13"/>
      <c r="BN143" s="314" t="s">
        <v>183</v>
      </c>
      <c r="BO143" s="9"/>
      <c r="BP143" s="9"/>
      <c r="BQ143" s="9"/>
      <c r="BR143" s="9"/>
      <c r="BS143" s="10"/>
      <c r="BT143" s="315">
        <v>2.0</v>
      </c>
      <c r="BU143" s="10"/>
      <c r="BV143" s="316" t="s">
        <v>2</v>
      </c>
      <c r="BW143" s="13"/>
      <c r="BZ143" s="136" t="s">
        <v>61</v>
      </c>
      <c r="CA143" s="9"/>
      <c r="CB143" s="9"/>
      <c r="CC143" s="9"/>
      <c r="CD143" s="9"/>
      <c r="CE143" s="10"/>
      <c r="CF143" s="317">
        <v>3.0</v>
      </c>
      <c r="CG143" s="10"/>
      <c r="CH143" s="318" t="s">
        <v>2</v>
      </c>
      <c r="CI143" s="13"/>
      <c r="CR143" s="2"/>
    </row>
    <row r="144" ht="15.75" customHeight="1">
      <c r="A144" s="2"/>
      <c r="V144" s="59"/>
      <c r="Y144" s="80"/>
      <c r="Z144" s="81"/>
      <c r="AA144" s="81"/>
      <c r="AB144" s="81"/>
      <c r="AC144" s="81"/>
      <c r="AD144" s="81"/>
      <c r="AE144" s="81"/>
      <c r="AF144" s="82"/>
      <c r="AG144" s="83"/>
      <c r="AH144" s="84"/>
      <c r="AL144" s="32" t="s">
        <v>14</v>
      </c>
      <c r="AM144" s="9"/>
      <c r="AN144" s="9"/>
      <c r="AO144" s="9"/>
      <c r="AP144" s="9"/>
      <c r="AQ144" s="10"/>
      <c r="AR144" s="33" t="str">
        <f>AQ149*AR143 &amp; " EU"</f>
        <v>18000 EU</v>
      </c>
      <c r="AS144" s="9"/>
      <c r="AT144" s="9"/>
      <c r="AU144" s="13"/>
      <c r="BB144" s="32" t="s">
        <v>14</v>
      </c>
      <c r="BC144" s="9"/>
      <c r="BD144" s="9"/>
      <c r="BE144" s="9"/>
      <c r="BF144" s="9"/>
      <c r="BG144" s="10"/>
      <c r="BH144" s="33" t="str">
        <f>BG147*BH143 &amp; " EU"</f>
        <v>12000 EU</v>
      </c>
      <c r="BI144" s="9"/>
      <c r="BJ144" s="9"/>
      <c r="BK144" s="13"/>
      <c r="BN144" s="32" t="s">
        <v>14</v>
      </c>
      <c r="BO144" s="9"/>
      <c r="BP144" s="9"/>
      <c r="BQ144" s="9"/>
      <c r="BR144" s="9"/>
      <c r="BS144" s="10"/>
      <c r="BT144" s="33" t="str">
        <f>BS147*BT143 &amp; " EU"</f>
        <v>300 EU</v>
      </c>
      <c r="BU144" s="9"/>
      <c r="BV144" s="9"/>
      <c r="BW144" s="13"/>
      <c r="BZ144" s="32" t="s">
        <v>14</v>
      </c>
      <c r="CA144" s="9"/>
      <c r="CB144" s="9"/>
      <c r="CC144" s="9"/>
      <c r="CD144" s="9"/>
      <c r="CE144" s="10"/>
      <c r="CF144" s="33" t="str">
        <f>CE147*CF143 &amp; " EU"</f>
        <v>480 EU</v>
      </c>
      <c r="CG144" s="9"/>
      <c r="CH144" s="9"/>
      <c r="CI144" s="13"/>
      <c r="CR144" s="2"/>
    </row>
    <row r="145" ht="15.75" customHeight="1">
      <c r="A145" s="2"/>
      <c r="V145" s="59"/>
      <c r="Y145" s="102" t="s">
        <v>184</v>
      </c>
      <c r="Z145" s="103"/>
      <c r="AA145" s="103"/>
      <c r="AB145" s="103"/>
      <c r="AC145" s="103"/>
      <c r="AD145" s="103"/>
      <c r="AE145" s="103"/>
      <c r="AF145" s="104"/>
      <c r="AG145" s="105">
        <v>1.0</v>
      </c>
      <c r="AH145" s="106"/>
      <c r="AI145" s="52"/>
      <c r="AJ145" s="53"/>
      <c r="AK145" s="85"/>
      <c r="AL145" s="116" t="s">
        <v>184</v>
      </c>
      <c r="AM145" s="74"/>
      <c r="AN145" s="74"/>
      <c r="AO145" s="74"/>
      <c r="AP145" s="74"/>
      <c r="AQ145" s="74"/>
      <c r="AR145" s="74"/>
      <c r="AS145" s="78"/>
      <c r="AT145" s="117">
        <v>1.0</v>
      </c>
      <c r="AU145" s="76"/>
      <c r="BB145" s="116" t="s">
        <v>185</v>
      </c>
      <c r="BC145" s="74"/>
      <c r="BD145" s="74"/>
      <c r="BE145" s="74"/>
      <c r="BF145" s="74"/>
      <c r="BG145" s="74"/>
      <c r="BH145" s="74"/>
      <c r="BI145" s="78"/>
      <c r="BJ145" s="117">
        <v>150.0</v>
      </c>
      <c r="BK145" s="76"/>
      <c r="BN145" s="116" t="s">
        <v>186</v>
      </c>
      <c r="BO145" s="74"/>
      <c r="BP145" s="74"/>
      <c r="BQ145" s="74"/>
      <c r="BR145" s="74"/>
      <c r="BS145" s="74"/>
      <c r="BT145" s="74"/>
      <c r="BU145" s="78"/>
      <c r="BV145" s="117">
        <v>100.0</v>
      </c>
      <c r="BW145" s="76"/>
      <c r="BZ145" s="116" t="s">
        <v>187</v>
      </c>
      <c r="CA145" s="74"/>
      <c r="CB145" s="74"/>
      <c r="CC145" s="74"/>
      <c r="CD145" s="74"/>
      <c r="CE145" s="74"/>
      <c r="CF145" s="74"/>
      <c r="CG145" s="78"/>
      <c r="CH145" s="117">
        <v>20.0</v>
      </c>
      <c r="CI145" s="76"/>
      <c r="CR145" s="2"/>
    </row>
    <row r="146" ht="15.75" customHeight="1">
      <c r="A146" s="2"/>
      <c r="V146" s="59"/>
      <c r="Y146" s="89"/>
      <c r="Z146" s="90"/>
      <c r="AA146" s="90"/>
      <c r="AB146" s="90"/>
      <c r="AC146" s="90"/>
      <c r="AD146" s="90"/>
      <c r="AE146" s="90"/>
      <c r="AF146" s="92"/>
      <c r="AG146" s="93"/>
      <c r="AH146" s="91"/>
      <c r="AL146" s="80"/>
      <c r="AM146" s="81"/>
      <c r="AN146" s="81"/>
      <c r="AO146" s="81"/>
      <c r="AP146" s="81"/>
      <c r="AQ146" s="81"/>
      <c r="AR146" s="81"/>
      <c r="AS146" s="82"/>
      <c r="AT146" s="83"/>
      <c r="AU146" s="84"/>
      <c r="AZ146" s="59"/>
      <c r="BA146" s="96"/>
      <c r="BB146" s="89"/>
      <c r="BC146" s="90"/>
      <c r="BD146" s="90"/>
      <c r="BE146" s="90"/>
      <c r="BF146" s="90"/>
      <c r="BG146" s="90"/>
      <c r="BH146" s="90"/>
      <c r="BI146" s="92"/>
      <c r="BJ146" s="93"/>
      <c r="BK146" s="91"/>
      <c r="BL146" s="60"/>
      <c r="BM146" s="96"/>
      <c r="BN146" s="89"/>
      <c r="BO146" s="90"/>
      <c r="BP146" s="90"/>
      <c r="BQ146" s="90"/>
      <c r="BR146" s="90"/>
      <c r="BS146" s="90"/>
      <c r="BT146" s="90"/>
      <c r="BU146" s="92"/>
      <c r="BV146" s="93"/>
      <c r="BW146" s="91"/>
      <c r="BX146" s="60"/>
      <c r="BY146" s="96"/>
      <c r="BZ146" s="89"/>
      <c r="CA146" s="90"/>
      <c r="CB146" s="90"/>
      <c r="CC146" s="90"/>
      <c r="CD146" s="90"/>
      <c r="CE146" s="90"/>
      <c r="CF146" s="90"/>
      <c r="CG146" s="92"/>
      <c r="CH146" s="93"/>
      <c r="CI146" s="91"/>
      <c r="CR146" s="2"/>
    </row>
    <row r="147" ht="15.75" customHeight="1">
      <c r="A147" s="2"/>
      <c r="V147" s="59"/>
      <c r="AL147" s="123" t="s">
        <v>188</v>
      </c>
      <c r="AM147" s="103"/>
      <c r="AN147" s="103"/>
      <c r="AO147" s="103"/>
      <c r="AP147" s="103"/>
      <c r="AQ147" s="103"/>
      <c r="AR147" s="103"/>
      <c r="AS147" s="104"/>
      <c r="AT147" s="124">
        <v>6000.0</v>
      </c>
      <c r="AU147" s="106"/>
      <c r="AZ147" s="59"/>
      <c r="BB147" s="32" t="s">
        <v>20</v>
      </c>
      <c r="BC147" s="9"/>
      <c r="BD147" s="9"/>
      <c r="BE147" s="10"/>
      <c r="BF147" s="71">
        <v>3.0</v>
      </c>
      <c r="BG147" s="62">
        <v>1500.0</v>
      </c>
      <c r="BH147" s="9"/>
      <c r="BI147" s="10"/>
      <c r="BJ147" s="63" t="s">
        <v>21</v>
      </c>
      <c r="BK147" s="13"/>
      <c r="BL147" s="60"/>
      <c r="BN147" s="32" t="s">
        <v>20</v>
      </c>
      <c r="BO147" s="9"/>
      <c r="BP147" s="9"/>
      <c r="BQ147" s="10"/>
      <c r="BR147" s="61"/>
      <c r="BS147" s="62">
        <v>150.0</v>
      </c>
      <c r="BT147" s="9"/>
      <c r="BU147" s="10"/>
      <c r="BV147" s="63" t="s">
        <v>21</v>
      </c>
      <c r="BW147" s="13"/>
      <c r="BX147" s="60"/>
      <c r="BZ147" s="32" t="s">
        <v>20</v>
      </c>
      <c r="CA147" s="9"/>
      <c r="CB147" s="9"/>
      <c r="CC147" s="10"/>
      <c r="CD147" s="61"/>
      <c r="CE147" s="62">
        <v>160.0</v>
      </c>
      <c r="CF147" s="9"/>
      <c r="CG147" s="10"/>
      <c r="CH147" s="63" t="s">
        <v>21</v>
      </c>
      <c r="CI147" s="13"/>
      <c r="CR147" s="2"/>
    </row>
    <row r="148" ht="15.75" customHeight="1">
      <c r="A148" s="2"/>
      <c r="V148" s="59"/>
      <c r="Y148" s="126" t="s">
        <v>189</v>
      </c>
      <c r="Z148" s="9"/>
      <c r="AA148" s="9"/>
      <c r="AB148" s="9"/>
      <c r="AC148" s="9"/>
      <c r="AD148" s="10"/>
      <c r="AE148" s="319">
        <v>0.0</v>
      </c>
      <c r="AF148" s="10"/>
      <c r="AG148" s="320" t="s">
        <v>2</v>
      </c>
      <c r="AH148" s="13"/>
      <c r="AL148" s="89"/>
      <c r="AM148" s="90"/>
      <c r="AN148" s="90"/>
      <c r="AO148" s="90"/>
      <c r="AP148" s="90"/>
      <c r="AQ148" s="90"/>
      <c r="AR148" s="90"/>
      <c r="AS148" s="92"/>
      <c r="AT148" s="93"/>
      <c r="AU148" s="91"/>
      <c r="AZ148" s="59"/>
      <c r="BB148" s="77" t="s">
        <v>186</v>
      </c>
      <c r="BC148" s="74"/>
      <c r="BD148" s="74"/>
      <c r="BE148" s="74"/>
      <c r="BF148" s="74"/>
      <c r="BG148" s="74"/>
      <c r="BH148" s="74"/>
      <c r="BI148" s="78"/>
      <c r="BJ148" s="79">
        <v>1000.0</v>
      </c>
      <c r="BK148" s="76"/>
      <c r="BL148" s="65"/>
      <c r="BN148" s="77" t="s">
        <v>187</v>
      </c>
      <c r="BO148" s="74"/>
      <c r="BP148" s="74"/>
      <c r="BQ148" s="74"/>
      <c r="BR148" s="74"/>
      <c r="BS148" s="74"/>
      <c r="BT148" s="74"/>
      <c r="BU148" s="78"/>
      <c r="BV148" s="79">
        <v>100.0</v>
      </c>
      <c r="BW148" s="76"/>
      <c r="BX148" s="65"/>
      <c r="BZ148" s="77" t="s">
        <v>190</v>
      </c>
      <c r="CA148" s="74"/>
      <c r="CB148" s="74"/>
      <c r="CC148" s="74"/>
      <c r="CD148" s="74"/>
      <c r="CE148" s="74"/>
      <c r="CF148" s="74"/>
      <c r="CG148" s="78"/>
      <c r="CH148" s="79">
        <v>1.0</v>
      </c>
      <c r="CI148" s="76"/>
      <c r="CK148" s="88" t="s">
        <v>190</v>
      </c>
      <c r="CL148" s="74"/>
      <c r="CM148" s="74"/>
      <c r="CN148" s="74"/>
      <c r="CO148" s="75">
        <v>333.333</v>
      </c>
      <c r="CP148" s="76"/>
      <c r="CR148" s="2"/>
    </row>
    <row r="149" ht="15.75" customHeight="1">
      <c r="A149" s="2"/>
      <c r="V149" s="59"/>
      <c r="Y149" s="32" t="s">
        <v>14</v>
      </c>
      <c r="Z149" s="9"/>
      <c r="AA149" s="9"/>
      <c r="AB149" s="9"/>
      <c r="AC149" s="9"/>
      <c r="AD149" s="10"/>
      <c r="AE149" s="33" t="str">
        <f>AD152*AE148 &amp; " EU"</f>
        <v>0 EU</v>
      </c>
      <c r="AF149" s="9"/>
      <c r="AG149" s="9"/>
      <c r="AH149" s="13"/>
      <c r="AL149" s="32" t="s">
        <v>20</v>
      </c>
      <c r="AM149" s="9"/>
      <c r="AN149" s="9"/>
      <c r="AO149" s="10"/>
      <c r="AP149" s="71"/>
      <c r="AQ149" s="62">
        <v>600.0</v>
      </c>
      <c r="AR149" s="9"/>
      <c r="AS149" s="10"/>
      <c r="AT149" s="63" t="s">
        <v>21</v>
      </c>
      <c r="AU149" s="13"/>
      <c r="AZ149" s="59"/>
      <c r="BB149" s="89"/>
      <c r="BC149" s="90"/>
      <c r="BD149" s="90"/>
      <c r="BE149" s="90"/>
      <c r="BF149" s="90"/>
      <c r="BG149" s="90"/>
      <c r="BH149" s="90"/>
      <c r="BI149" s="92"/>
      <c r="BJ149" s="93"/>
      <c r="BK149" s="91"/>
      <c r="BN149" s="89"/>
      <c r="BO149" s="90"/>
      <c r="BP149" s="90"/>
      <c r="BQ149" s="90"/>
      <c r="BR149" s="90"/>
      <c r="BS149" s="90"/>
      <c r="BT149" s="90"/>
      <c r="BU149" s="92"/>
      <c r="BV149" s="93"/>
      <c r="BW149" s="91"/>
      <c r="BX149" s="97"/>
      <c r="BZ149" s="80"/>
      <c r="CA149" s="81"/>
      <c r="CB149" s="81"/>
      <c r="CC149" s="81"/>
      <c r="CD149" s="81"/>
      <c r="CE149" s="81"/>
      <c r="CF149" s="81"/>
      <c r="CG149" s="82"/>
      <c r="CH149" s="83"/>
      <c r="CI149" s="84"/>
      <c r="CJ149" s="96"/>
      <c r="CK149" s="89"/>
      <c r="CL149" s="90"/>
      <c r="CM149" s="90"/>
      <c r="CN149" s="90"/>
      <c r="CO149" s="90"/>
      <c r="CP149" s="91"/>
      <c r="CR149" s="2"/>
    </row>
    <row r="150" ht="15.75" customHeight="1">
      <c r="A150" s="2"/>
      <c r="V150" s="59"/>
      <c r="Y150" s="321" t="s">
        <v>191</v>
      </c>
      <c r="Z150" s="74"/>
      <c r="AA150" s="74"/>
      <c r="AB150" s="74"/>
      <c r="AC150" s="74"/>
      <c r="AD150" s="74"/>
      <c r="AE150" s="74"/>
      <c r="AF150" s="78"/>
      <c r="AG150" s="117">
        <v>9.0</v>
      </c>
      <c r="AH150" s="76"/>
      <c r="AL150" s="66" t="s">
        <v>192</v>
      </c>
      <c r="AM150" s="67"/>
      <c r="AN150" s="67"/>
      <c r="AO150" s="67"/>
      <c r="AP150" s="67"/>
      <c r="AQ150" s="67"/>
      <c r="AR150" s="67"/>
      <c r="AS150" s="68"/>
      <c r="AT150" s="69">
        <v>1.0</v>
      </c>
      <c r="AU150" s="70"/>
      <c r="AV150" s="52"/>
      <c r="AW150" s="53"/>
      <c r="AX150" s="53"/>
      <c r="AY150" s="53"/>
      <c r="AZ150" s="85"/>
      <c r="BZ150" s="66" t="s">
        <v>56</v>
      </c>
      <c r="CA150" s="67"/>
      <c r="CB150" s="67"/>
      <c r="CC150" s="67"/>
      <c r="CD150" s="67"/>
      <c r="CE150" s="67"/>
      <c r="CF150" s="67"/>
      <c r="CG150" s="68"/>
      <c r="CH150" s="69">
        <v>20.0</v>
      </c>
      <c r="CI150" s="70"/>
      <c r="CJ150" s="65"/>
      <c r="CK150" s="88" t="s">
        <v>56</v>
      </c>
      <c r="CL150" s="74"/>
      <c r="CM150" s="74"/>
      <c r="CN150" s="74"/>
      <c r="CO150" s="75">
        <v>67000.0</v>
      </c>
      <c r="CP150" s="76"/>
      <c r="CR150" s="2"/>
    </row>
    <row r="151" ht="15.75" customHeight="1">
      <c r="A151" s="2"/>
      <c r="P151" s="88" t="s">
        <v>182</v>
      </c>
      <c r="Q151" s="74"/>
      <c r="R151" s="74"/>
      <c r="S151" s="74"/>
      <c r="T151" s="75">
        <f>1+1/9</f>
        <v>1.111111111</v>
      </c>
      <c r="U151" s="76"/>
      <c r="V151" s="65"/>
      <c r="Y151" s="89"/>
      <c r="Z151" s="90"/>
      <c r="AA151" s="90"/>
      <c r="AB151" s="90"/>
      <c r="AC151" s="90"/>
      <c r="AD151" s="90"/>
      <c r="AE151" s="90"/>
      <c r="AF151" s="92"/>
      <c r="AG151" s="93"/>
      <c r="AH151" s="91"/>
      <c r="AI151" s="96"/>
      <c r="AL151" s="80"/>
      <c r="AM151" s="81"/>
      <c r="AN151" s="81"/>
      <c r="AO151" s="81"/>
      <c r="AP151" s="81"/>
      <c r="AQ151" s="81"/>
      <c r="AR151" s="81"/>
      <c r="AS151" s="82"/>
      <c r="AT151" s="83"/>
      <c r="AU151" s="84"/>
      <c r="BB151" s="239" t="s">
        <v>107</v>
      </c>
      <c r="BC151" s="9"/>
      <c r="BD151" s="9"/>
      <c r="BE151" s="9"/>
      <c r="BF151" s="9"/>
      <c r="BG151" s="10"/>
      <c r="BH151" s="240">
        <v>2.0</v>
      </c>
      <c r="BI151" s="10"/>
      <c r="BJ151" s="241" t="s">
        <v>2</v>
      </c>
      <c r="BK151" s="13"/>
      <c r="BZ151" s="89"/>
      <c r="CA151" s="90"/>
      <c r="CB151" s="90"/>
      <c r="CC151" s="90"/>
      <c r="CD151" s="90"/>
      <c r="CE151" s="90"/>
      <c r="CF151" s="90"/>
      <c r="CG151" s="92"/>
      <c r="CH151" s="93"/>
      <c r="CI151" s="91"/>
      <c r="CK151" s="89"/>
      <c r="CL151" s="90"/>
      <c r="CM151" s="90"/>
      <c r="CN151" s="90"/>
      <c r="CO151" s="90"/>
      <c r="CP151" s="91"/>
      <c r="CR151" s="2"/>
    </row>
    <row r="152" ht="15.75" customHeight="1">
      <c r="A152" s="2"/>
      <c r="P152" s="89"/>
      <c r="Q152" s="90"/>
      <c r="R152" s="90"/>
      <c r="S152" s="90"/>
      <c r="T152" s="90"/>
      <c r="U152" s="91"/>
      <c r="V152" s="107"/>
      <c r="Y152" s="32" t="s">
        <v>20</v>
      </c>
      <c r="Z152" s="9"/>
      <c r="AA152" s="9"/>
      <c r="AB152" s="10"/>
      <c r="AC152" s="61"/>
      <c r="AD152" s="62">
        <v>200.0</v>
      </c>
      <c r="AE152" s="9"/>
      <c r="AF152" s="10"/>
      <c r="AG152" s="63" t="s">
        <v>21</v>
      </c>
      <c r="AH152" s="13"/>
      <c r="AI152" s="60"/>
      <c r="AL152" s="66" t="s">
        <v>193</v>
      </c>
      <c r="AM152" s="67"/>
      <c r="AN152" s="67"/>
      <c r="AO152" s="67"/>
      <c r="AP152" s="67"/>
      <c r="AQ152" s="67"/>
      <c r="AR152" s="67"/>
      <c r="AS152" s="68"/>
      <c r="AT152" s="69">
        <v>6000.0</v>
      </c>
      <c r="AU152" s="70"/>
      <c r="AV152" s="52"/>
      <c r="AW152" s="53"/>
      <c r="AX152" s="53"/>
      <c r="AY152" s="53"/>
      <c r="BB152" s="32" t="s">
        <v>14</v>
      </c>
      <c r="BC152" s="9"/>
      <c r="BD152" s="9"/>
      <c r="BE152" s="9"/>
      <c r="BF152" s="9"/>
      <c r="BG152" s="10"/>
      <c r="BH152" s="33" t="str">
        <f>BG155*BH151 &amp; " EU"</f>
        <v>64 EU</v>
      </c>
      <c r="BI152" s="9"/>
      <c r="BJ152" s="9"/>
      <c r="BK152" s="13"/>
      <c r="CR152" s="2"/>
    </row>
    <row r="153" ht="15.75" customHeight="1">
      <c r="A153" s="2"/>
      <c r="V153" s="59"/>
      <c r="W153" s="52"/>
      <c r="X153" s="85"/>
      <c r="Y153" s="77" t="s">
        <v>182</v>
      </c>
      <c r="Z153" s="74"/>
      <c r="AA153" s="74"/>
      <c r="AB153" s="74"/>
      <c r="AC153" s="74"/>
      <c r="AD153" s="74"/>
      <c r="AE153" s="74"/>
      <c r="AF153" s="78"/>
      <c r="AG153" s="79">
        <v>1.0</v>
      </c>
      <c r="AH153" s="76"/>
      <c r="AI153" s="60"/>
      <c r="AL153" s="80"/>
      <c r="AM153" s="81"/>
      <c r="AN153" s="81"/>
      <c r="AO153" s="81"/>
      <c r="AP153" s="81"/>
      <c r="AQ153" s="81"/>
      <c r="AR153" s="81"/>
      <c r="AS153" s="82"/>
      <c r="AT153" s="83"/>
      <c r="AU153" s="84"/>
      <c r="AY153" s="107"/>
      <c r="AZ153" s="52"/>
      <c r="BA153" s="85"/>
      <c r="BB153" s="116" t="s">
        <v>193</v>
      </c>
      <c r="BC153" s="74"/>
      <c r="BD153" s="74"/>
      <c r="BE153" s="74"/>
      <c r="BF153" s="74"/>
      <c r="BG153" s="74"/>
      <c r="BH153" s="74"/>
      <c r="BI153" s="78"/>
      <c r="BJ153" s="117"/>
      <c r="BK153" s="76"/>
      <c r="CR153" s="2"/>
    </row>
    <row r="154" ht="15.75" customHeight="1">
      <c r="A154" s="2"/>
      <c r="Y154" s="89"/>
      <c r="Z154" s="90"/>
      <c r="AA154" s="90"/>
      <c r="AB154" s="90"/>
      <c r="AC154" s="90"/>
      <c r="AD154" s="90"/>
      <c r="AE154" s="90"/>
      <c r="AF154" s="92"/>
      <c r="AG154" s="93"/>
      <c r="AH154" s="91"/>
      <c r="AI154" s="60"/>
      <c r="AJ154" s="53"/>
      <c r="AK154" s="85"/>
      <c r="AL154" s="322" t="s">
        <v>191</v>
      </c>
      <c r="AM154" s="103"/>
      <c r="AN154" s="103"/>
      <c r="AO154" s="103"/>
      <c r="AP154" s="103"/>
      <c r="AQ154" s="103"/>
      <c r="AR154" s="103"/>
      <c r="AS154" s="104"/>
      <c r="AT154" s="105">
        <v>1.0</v>
      </c>
      <c r="AU154" s="106"/>
      <c r="BB154" s="89"/>
      <c r="BC154" s="90"/>
      <c r="BD154" s="90"/>
      <c r="BE154" s="90"/>
      <c r="BF154" s="90"/>
      <c r="BG154" s="90"/>
      <c r="BH154" s="90"/>
      <c r="BI154" s="92"/>
      <c r="BJ154" s="93"/>
      <c r="BK154" s="91"/>
      <c r="CR154" s="2"/>
    </row>
    <row r="155" ht="15.75" customHeight="1">
      <c r="A155" s="2"/>
      <c r="AL155" s="89"/>
      <c r="AM155" s="90"/>
      <c r="AN155" s="90"/>
      <c r="AO155" s="90"/>
      <c r="AP155" s="90"/>
      <c r="AQ155" s="90"/>
      <c r="AR155" s="90"/>
      <c r="AS155" s="92"/>
      <c r="AT155" s="93"/>
      <c r="AU155" s="91"/>
      <c r="BB155" s="32" t="s">
        <v>20</v>
      </c>
      <c r="BC155" s="9"/>
      <c r="BD155" s="9"/>
      <c r="BE155" s="10"/>
      <c r="BF155" s="61"/>
      <c r="BG155" s="62">
        <v>32.0</v>
      </c>
      <c r="BH155" s="9"/>
      <c r="BI155" s="10"/>
      <c r="BJ155" s="63" t="s">
        <v>21</v>
      </c>
      <c r="BK155" s="13"/>
      <c r="CR155" s="2"/>
    </row>
    <row r="156" ht="15.75" customHeight="1">
      <c r="A156" s="2"/>
      <c r="BB156" s="77" t="s">
        <v>194</v>
      </c>
      <c r="BC156" s="74"/>
      <c r="BD156" s="74"/>
      <c r="BE156" s="74"/>
      <c r="BF156" s="74"/>
      <c r="BG156" s="74"/>
      <c r="BH156" s="74"/>
      <c r="BI156" s="78"/>
      <c r="BJ156" s="79">
        <v>1.0</v>
      </c>
      <c r="BK156" s="76"/>
      <c r="BM156" s="88" t="s">
        <v>195</v>
      </c>
      <c r="BN156" s="74"/>
      <c r="BO156" s="74"/>
      <c r="BP156" s="74"/>
      <c r="BQ156" s="75">
        <v>1.0</v>
      </c>
      <c r="BR156" s="76"/>
      <c r="CR156" s="2"/>
    </row>
    <row r="157" ht="15.75" customHeight="1">
      <c r="A157" s="2"/>
      <c r="BB157" s="89"/>
      <c r="BC157" s="90"/>
      <c r="BD157" s="90"/>
      <c r="BE157" s="90"/>
      <c r="BF157" s="90"/>
      <c r="BG157" s="90"/>
      <c r="BH157" s="90"/>
      <c r="BI157" s="92"/>
      <c r="BJ157" s="93"/>
      <c r="BK157" s="91"/>
      <c r="BL157" s="96"/>
      <c r="BM157" s="89"/>
      <c r="BN157" s="90"/>
      <c r="BO157" s="90"/>
      <c r="BP157" s="90"/>
      <c r="BQ157" s="90"/>
      <c r="BR157" s="91"/>
      <c r="CR157" s="2"/>
    </row>
    <row r="158" ht="15.75" customHeight="1">
      <c r="A158" s="2"/>
      <c r="CR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</sheetData>
  <mergeCells count="1495">
    <mergeCell ref="EH75:EI76"/>
    <mergeCell ref="EH77:EI77"/>
    <mergeCell ref="EF74:EI74"/>
    <mergeCell ref="DZ74:EE74"/>
    <mergeCell ref="EJ66:EL66"/>
    <mergeCell ref="EE67:EL68"/>
    <mergeCell ref="EM66:EN66"/>
    <mergeCell ref="EM64:EN65"/>
    <mergeCell ref="EE64:EL65"/>
    <mergeCell ref="EA65:EB66"/>
    <mergeCell ref="EA68:EB69"/>
    <mergeCell ref="EA67:EB67"/>
    <mergeCell ref="EM69:EN70"/>
    <mergeCell ref="EM67:EN68"/>
    <mergeCell ref="DZ78:EG79"/>
    <mergeCell ref="EH78:EI79"/>
    <mergeCell ref="EE66:EH66"/>
    <mergeCell ref="EF73:EG73"/>
    <mergeCell ref="EH73:EI73"/>
    <mergeCell ref="DZ73:EE73"/>
    <mergeCell ref="DZ77:EC77"/>
    <mergeCell ref="EE77:EG77"/>
    <mergeCell ref="DZ75:EG76"/>
    <mergeCell ref="GC74:GD74"/>
    <mergeCell ref="GE74:GF74"/>
    <mergeCell ref="GE66:GF66"/>
    <mergeCell ref="GE65:GF65"/>
    <mergeCell ref="GC75:GD75"/>
    <mergeCell ref="GC72:GD72"/>
    <mergeCell ref="GC71:GD71"/>
    <mergeCell ref="GC70:GD70"/>
    <mergeCell ref="GE72:GF72"/>
    <mergeCell ref="FW64:FX64"/>
    <mergeCell ref="FU64:FV64"/>
    <mergeCell ref="FK64:FP64"/>
    <mergeCell ref="DY64:EB64"/>
    <mergeCell ref="FQ65:FR65"/>
    <mergeCell ref="FQ64:FR64"/>
    <mergeCell ref="DA68:DB68"/>
    <mergeCell ref="DA70:DB71"/>
    <mergeCell ref="FM78:FN79"/>
    <mergeCell ref="EL78:ES79"/>
    <mergeCell ref="ET78:EU79"/>
    <mergeCell ref="FI78:FL79"/>
    <mergeCell ref="EX78:FE79"/>
    <mergeCell ref="FF78:FG79"/>
    <mergeCell ref="EE69:EL70"/>
    <mergeCell ref="EL72:EQ72"/>
    <mergeCell ref="EL73:EQ73"/>
    <mergeCell ref="FK70:FP70"/>
    <mergeCell ref="ET72:EU72"/>
    <mergeCell ref="ET67:EU68"/>
    <mergeCell ref="DO73:DP74"/>
    <mergeCell ref="DG73:DN74"/>
    <mergeCell ref="FK73:FP73"/>
    <mergeCell ref="FY74:FZ74"/>
    <mergeCell ref="GA74:GB74"/>
    <mergeCell ref="GC73:GD73"/>
    <mergeCell ref="GE73:GF73"/>
    <mergeCell ref="DP76:DQ76"/>
    <mergeCell ref="DP78:DQ79"/>
    <mergeCell ref="DN76:DO76"/>
    <mergeCell ref="DH76:DM76"/>
    <mergeCell ref="CG76:CM76"/>
    <mergeCell ref="CG77:CM77"/>
    <mergeCell ref="CG79:CM79"/>
    <mergeCell ref="CG78:CM78"/>
    <mergeCell ref="DN77:DQ77"/>
    <mergeCell ref="FY73:FZ73"/>
    <mergeCell ref="GA73:GB73"/>
    <mergeCell ref="GA75:GB75"/>
    <mergeCell ref="GA71:GB71"/>
    <mergeCell ref="FY71:FZ71"/>
    <mergeCell ref="GA72:GB72"/>
    <mergeCell ref="GA69:GB69"/>
    <mergeCell ref="FY70:FZ70"/>
    <mergeCell ref="FS73:FT73"/>
    <mergeCell ref="FS72:FT72"/>
    <mergeCell ref="FU75:FV75"/>
    <mergeCell ref="FU73:FV73"/>
    <mergeCell ref="FU74:FV74"/>
    <mergeCell ref="FW73:FX73"/>
    <mergeCell ref="FW71:FX71"/>
    <mergeCell ref="FW72:FX72"/>
    <mergeCell ref="FY72:FZ72"/>
    <mergeCell ref="FU72:FV72"/>
    <mergeCell ref="FW69:FX69"/>
    <mergeCell ref="FY69:FZ69"/>
    <mergeCell ref="FS75:FT75"/>
    <mergeCell ref="FW75:FX75"/>
    <mergeCell ref="FY75:FZ75"/>
    <mergeCell ref="FS74:FT74"/>
    <mergeCell ref="FW70:FX70"/>
    <mergeCell ref="FW74:FX74"/>
    <mergeCell ref="GA68:GB68"/>
    <mergeCell ref="GA67:GB67"/>
    <mergeCell ref="FQ68:FR68"/>
    <mergeCell ref="GC68:GD68"/>
    <mergeCell ref="FS68:FT68"/>
    <mergeCell ref="FU68:FV68"/>
    <mergeCell ref="GE67:GF67"/>
    <mergeCell ref="GC67:GD67"/>
    <mergeCell ref="FU67:FV67"/>
    <mergeCell ref="BN71:BU72"/>
    <mergeCell ref="BV71:BW72"/>
    <mergeCell ref="DG69:DL69"/>
    <mergeCell ref="CS69:DB69"/>
    <mergeCell ref="BV69:BW70"/>
    <mergeCell ref="BN69:BU70"/>
    <mergeCell ref="BD71:BE72"/>
    <mergeCell ref="BD69:BE70"/>
    <mergeCell ref="AV69:BC70"/>
    <mergeCell ref="FK66:FP66"/>
    <mergeCell ref="FK65:FP65"/>
    <mergeCell ref="FK71:FP71"/>
    <mergeCell ref="FK72:FP72"/>
    <mergeCell ref="FK67:FP67"/>
    <mergeCell ref="FQ72:FR72"/>
    <mergeCell ref="FQ73:FR73"/>
    <mergeCell ref="FK69:FP69"/>
    <mergeCell ref="FK68:FP68"/>
    <mergeCell ref="DS67:DV67"/>
    <mergeCell ref="DS68:DZ69"/>
    <mergeCell ref="DO68:DP68"/>
    <mergeCell ref="DS64:DX64"/>
    <mergeCell ref="DA66:DB67"/>
    <mergeCell ref="CY64:CZ64"/>
    <mergeCell ref="DA64:DB64"/>
    <mergeCell ref="CY65:DB65"/>
    <mergeCell ref="DX67:DZ67"/>
    <mergeCell ref="DS65:DZ66"/>
    <mergeCell ref="FF75:FG76"/>
    <mergeCell ref="FD74:FG74"/>
    <mergeCell ref="EX77:FA77"/>
    <mergeCell ref="EL77:EU77"/>
    <mergeCell ref="EL76:EO76"/>
    <mergeCell ref="EL74:ES75"/>
    <mergeCell ref="ET74:EU75"/>
    <mergeCell ref="ET76:EU76"/>
    <mergeCell ref="EX75:FE76"/>
    <mergeCell ref="EX74:FC74"/>
    <mergeCell ref="FF77:FG77"/>
    <mergeCell ref="FC77:FE77"/>
    <mergeCell ref="FQ74:FR74"/>
    <mergeCell ref="FO75:FP75"/>
    <mergeCell ref="FQ75:FR75"/>
    <mergeCell ref="EQ76:ES76"/>
    <mergeCell ref="FK74:FP74"/>
    <mergeCell ref="DO70:DP71"/>
    <mergeCell ref="DG70:DN71"/>
    <mergeCell ref="DH77:DM77"/>
    <mergeCell ref="DH78:DO79"/>
    <mergeCell ref="DM68:DN68"/>
    <mergeCell ref="DG68:DL68"/>
    <mergeCell ref="DM69:DP69"/>
    <mergeCell ref="DK65:DL66"/>
    <mergeCell ref="DO72:DP72"/>
    <mergeCell ref="EP69:ES70"/>
    <mergeCell ref="ET69:EU70"/>
    <mergeCell ref="EK63:EN63"/>
    <mergeCell ref="EE62:EJ62"/>
    <mergeCell ref="EK62:EL62"/>
    <mergeCell ref="EM62:EN62"/>
    <mergeCell ref="ER72:ES72"/>
    <mergeCell ref="ER73:EU73"/>
    <mergeCell ref="EP67:ES68"/>
    <mergeCell ref="FK61:FP61"/>
    <mergeCell ref="FQ61:FR61"/>
    <mergeCell ref="GC62:GD62"/>
    <mergeCell ref="GA62:GB62"/>
    <mergeCell ref="GA61:GB61"/>
    <mergeCell ref="GC61:GD61"/>
    <mergeCell ref="GE61:GF61"/>
    <mergeCell ref="DA61:DB62"/>
    <mergeCell ref="CS61:CZ62"/>
    <mergeCell ref="GA65:GB65"/>
    <mergeCell ref="GA64:GB64"/>
    <mergeCell ref="GA66:GB66"/>
    <mergeCell ref="GC66:GD66"/>
    <mergeCell ref="GC65:GD65"/>
    <mergeCell ref="GC64:GD64"/>
    <mergeCell ref="FW66:FX66"/>
    <mergeCell ref="FY66:FZ66"/>
    <mergeCell ref="FY65:FZ65"/>
    <mergeCell ref="FY61:FZ61"/>
    <mergeCell ref="FY62:FZ62"/>
    <mergeCell ref="FY64:FZ64"/>
    <mergeCell ref="FW61:FX61"/>
    <mergeCell ref="ER82:EU82"/>
    <mergeCell ref="ER81:ES81"/>
    <mergeCell ref="ET81:EU81"/>
    <mergeCell ref="EL81:EQ81"/>
    <mergeCell ref="EL82:EQ82"/>
    <mergeCell ref="DP80:DQ80"/>
    <mergeCell ref="DM80:DO80"/>
    <mergeCell ref="DH80:DK80"/>
    <mergeCell ref="DY63:DZ63"/>
    <mergeCell ref="EE63:EJ63"/>
    <mergeCell ref="DZ82:EE82"/>
    <mergeCell ref="EF82:EI82"/>
    <mergeCell ref="DZ81:EE81"/>
    <mergeCell ref="EF81:EG81"/>
    <mergeCell ref="EH81:EI81"/>
    <mergeCell ref="DS63:DX63"/>
    <mergeCell ref="EA63:EB63"/>
    <mergeCell ref="DG72:DJ72"/>
    <mergeCell ref="DL72:DN72"/>
    <mergeCell ref="DG65:DJ66"/>
    <mergeCell ref="FO62:FP62"/>
    <mergeCell ref="FQ62:FR62"/>
    <mergeCell ref="FJ81:FQ82"/>
    <mergeCell ref="FR81:FS82"/>
    <mergeCell ref="FW68:FX68"/>
    <mergeCell ref="FY68:FZ68"/>
    <mergeCell ref="EX80:FE81"/>
    <mergeCell ref="FF73:FG73"/>
    <mergeCell ref="EX73:FC73"/>
    <mergeCell ref="FD73:FE73"/>
    <mergeCell ref="FF80:FG81"/>
    <mergeCell ref="DZ104:EB104"/>
    <mergeCell ref="DU105:EB106"/>
    <mergeCell ref="DU104:DX104"/>
    <mergeCell ref="DC108:DD108"/>
    <mergeCell ref="CW108:DB108"/>
    <mergeCell ref="CK105:CP105"/>
    <mergeCell ref="CQ104:CR104"/>
    <mergeCell ref="CK104:CP104"/>
    <mergeCell ref="E106:J106"/>
    <mergeCell ref="E103:J103"/>
    <mergeCell ref="K104:P104"/>
    <mergeCell ref="EA108:EB108"/>
    <mergeCell ref="E107:J107"/>
    <mergeCell ref="E108:J108"/>
    <mergeCell ref="K103:P103"/>
    <mergeCell ref="CG105:CH106"/>
    <mergeCell ref="CK99:CR100"/>
    <mergeCell ref="CK101:CR102"/>
    <mergeCell ref="CG100:CH100"/>
    <mergeCell ref="CG96:CH96"/>
    <mergeCell ref="CG94:CH95"/>
    <mergeCell ref="DH107:DO108"/>
    <mergeCell ref="DP107:DQ108"/>
    <mergeCell ref="DH105:DO106"/>
    <mergeCell ref="DH97:DO98"/>
    <mergeCell ref="DH101:DM101"/>
    <mergeCell ref="DN101:DQ101"/>
    <mergeCell ref="CG102:CH103"/>
    <mergeCell ref="DU112:DX112"/>
    <mergeCell ref="DZ112:EB112"/>
    <mergeCell ref="EF113:EI114"/>
    <mergeCell ref="EJ113:EK114"/>
    <mergeCell ref="EC113:ED114"/>
    <mergeCell ref="EC112:ED112"/>
    <mergeCell ref="CG113:CH114"/>
    <mergeCell ref="DU109:DZ109"/>
    <mergeCell ref="EA109:ED109"/>
    <mergeCell ref="DU108:DZ108"/>
    <mergeCell ref="DE108:DF108"/>
    <mergeCell ref="DC109:DF109"/>
    <mergeCell ref="DP109:DQ110"/>
    <mergeCell ref="DH109:DO110"/>
    <mergeCell ref="DU110:EB111"/>
    <mergeCell ref="EC110:ED111"/>
    <mergeCell ref="E105:J105"/>
    <mergeCell ref="E104:J104"/>
    <mergeCell ref="E98:J98"/>
    <mergeCell ref="E99:J99"/>
    <mergeCell ref="E102:J102"/>
    <mergeCell ref="E101:J101"/>
    <mergeCell ref="E100:J100"/>
    <mergeCell ref="L78:S79"/>
    <mergeCell ref="T78:U79"/>
    <mergeCell ref="L90:S91"/>
    <mergeCell ref="L89:U89"/>
    <mergeCell ref="L88:O88"/>
    <mergeCell ref="Y80:AD80"/>
    <mergeCell ref="R76:S76"/>
    <mergeCell ref="T76:U76"/>
    <mergeCell ref="E97:J97"/>
    <mergeCell ref="E96:J96"/>
    <mergeCell ref="D81:G82"/>
    <mergeCell ref="E95:J95"/>
    <mergeCell ref="E94:J94"/>
    <mergeCell ref="E90:H91"/>
    <mergeCell ref="I90:J91"/>
    <mergeCell ref="AG92:AH92"/>
    <mergeCell ref="AG88:AH88"/>
    <mergeCell ref="CD87:CK88"/>
    <mergeCell ref="CL87:CM88"/>
    <mergeCell ref="CD83:CI83"/>
    <mergeCell ref="CD82:CI82"/>
    <mergeCell ref="CJ83:CM83"/>
    <mergeCell ref="CJ82:CK82"/>
    <mergeCell ref="CL82:CM82"/>
    <mergeCell ref="BE92:BF92"/>
    <mergeCell ref="BE93:BH93"/>
    <mergeCell ref="BR87:BY88"/>
    <mergeCell ref="BG92:BH92"/>
    <mergeCell ref="AZ87:BA88"/>
    <mergeCell ref="AG93:AH94"/>
    <mergeCell ref="Y93:AF94"/>
    <mergeCell ref="ET85:EU85"/>
    <mergeCell ref="ET83:EU84"/>
    <mergeCell ref="ET86:EU87"/>
    <mergeCell ref="EW86:EZ87"/>
    <mergeCell ref="FA86:FB87"/>
    <mergeCell ref="DZ86:EG87"/>
    <mergeCell ref="EH86:EI87"/>
    <mergeCell ref="DZ83:EG84"/>
    <mergeCell ref="EH83:EI84"/>
    <mergeCell ref="EL85:EO85"/>
    <mergeCell ref="EL83:ES84"/>
    <mergeCell ref="EQ85:ES85"/>
    <mergeCell ref="EL86:ES87"/>
    <mergeCell ref="DP95:DQ96"/>
    <mergeCell ref="DP88:DQ88"/>
    <mergeCell ref="DP105:DQ106"/>
    <mergeCell ref="DP104:DQ104"/>
    <mergeCell ref="EB89:EC89"/>
    <mergeCell ref="DZ89:EA89"/>
    <mergeCell ref="DU113:EB114"/>
    <mergeCell ref="EI92:EJ93"/>
    <mergeCell ref="EE92:EH93"/>
    <mergeCell ref="DP102:DQ103"/>
    <mergeCell ref="DH102:DO103"/>
    <mergeCell ref="DH104:DK104"/>
    <mergeCell ref="DM104:DO104"/>
    <mergeCell ref="DL113:DM114"/>
    <mergeCell ref="DH113:DK114"/>
    <mergeCell ref="DE113:DF114"/>
    <mergeCell ref="CZ101:DA102"/>
    <mergeCell ref="CV101:CY102"/>
    <mergeCell ref="CS99:CT100"/>
    <mergeCell ref="CS106:CT107"/>
    <mergeCell ref="CO87:CR88"/>
    <mergeCell ref="CS87:CT88"/>
    <mergeCell ref="CS108:CT108"/>
    <mergeCell ref="CP108:CR108"/>
    <mergeCell ref="DH100:DM100"/>
    <mergeCell ref="DN100:DO100"/>
    <mergeCell ref="DH95:DO96"/>
    <mergeCell ref="DH92:DK92"/>
    <mergeCell ref="DM92:DO92"/>
    <mergeCell ref="DH90:DO91"/>
    <mergeCell ref="DH93:DO94"/>
    <mergeCell ref="EH85:EI85"/>
    <mergeCell ref="EE85:EG85"/>
    <mergeCell ref="BY92:CD92"/>
    <mergeCell ref="CE93:CH93"/>
    <mergeCell ref="BY93:CD93"/>
    <mergeCell ref="CG92:CH92"/>
    <mergeCell ref="CE92:CF92"/>
    <mergeCell ref="CE101:CH101"/>
    <mergeCell ref="CG104:CH104"/>
    <mergeCell ref="AY92:BD92"/>
    <mergeCell ref="AY93:BD93"/>
    <mergeCell ref="CQ105:CT105"/>
    <mergeCell ref="CS104:CT104"/>
    <mergeCell ref="BG94:BH95"/>
    <mergeCell ref="AK95:AR96"/>
    <mergeCell ref="AS95:AT96"/>
    <mergeCell ref="CK96:CN96"/>
    <mergeCell ref="AY94:BF95"/>
    <mergeCell ref="BY94:CF95"/>
    <mergeCell ref="K107:P107"/>
    <mergeCell ref="K108:P108"/>
    <mergeCell ref="E109:J109"/>
    <mergeCell ref="K109:P109"/>
    <mergeCell ref="DP100:DQ100"/>
    <mergeCell ref="DP97:DQ98"/>
    <mergeCell ref="DU101:DZ101"/>
    <mergeCell ref="DU102:EB103"/>
    <mergeCell ref="DW97:DX98"/>
    <mergeCell ref="DS97:DV98"/>
    <mergeCell ref="DU100:DZ100"/>
    <mergeCell ref="CS101:CT102"/>
    <mergeCell ref="CW109:DB109"/>
    <mergeCell ref="CG108:CH108"/>
    <mergeCell ref="CK108:CN108"/>
    <mergeCell ref="CK106:CR107"/>
    <mergeCell ref="CE109:CH109"/>
    <mergeCell ref="DP85:DQ86"/>
    <mergeCell ref="DP81:DQ82"/>
    <mergeCell ref="DP83:DQ84"/>
    <mergeCell ref="BF82:BK82"/>
    <mergeCell ref="BZ82:CA82"/>
    <mergeCell ref="H81:I82"/>
    <mergeCell ref="AQ81:AT81"/>
    <mergeCell ref="AK81:AP81"/>
    <mergeCell ref="L81:S82"/>
    <mergeCell ref="T81:U82"/>
    <mergeCell ref="AK82:AR83"/>
    <mergeCell ref="BF83:BK83"/>
    <mergeCell ref="DH89:DM89"/>
    <mergeCell ref="DH83:DO84"/>
    <mergeCell ref="DH81:DO82"/>
    <mergeCell ref="BN84:BO85"/>
    <mergeCell ref="BR84:BY85"/>
    <mergeCell ref="AS87:AT88"/>
    <mergeCell ref="AK85:AR86"/>
    <mergeCell ref="AK87:AR88"/>
    <mergeCell ref="AD84:AF84"/>
    <mergeCell ref="AG84:AH84"/>
    <mergeCell ref="Y84:AB84"/>
    <mergeCell ref="AK84:AN84"/>
    <mergeCell ref="BK86:BM86"/>
    <mergeCell ref="BF86:BI86"/>
    <mergeCell ref="BF87:BM88"/>
    <mergeCell ref="BN87:BO88"/>
    <mergeCell ref="AV87:AY88"/>
    <mergeCell ref="AV85:AY86"/>
    <mergeCell ref="AE88:AF88"/>
    <mergeCell ref="Y88:AD88"/>
    <mergeCell ref="BF84:BM85"/>
    <mergeCell ref="BR86:BU86"/>
    <mergeCell ref="BN86:BO86"/>
    <mergeCell ref="AG85:AH86"/>
    <mergeCell ref="AP84:AR84"/>
    <mergeCell ref="AZ85:BA86"/>
    <mergeCell ref="T86:U87"/>
    <mergeCell ref="T88:U88"/>
    <mergeCell ref="T84:U84"/>
    <mergeCell ref="R85:U85"/>
    <mergeCell ref="R84:S84"/>
    <mergeCell ref="K105:P105"/>
    <mergeCell ref="K106:P106"/>
    <mergeCell ref="K95:P95"/>
    <mergeCell ref="K94:P94"/>
    <mergeCell ref="L85:Q85"/>
    <mergeCell ref="L86:S87"/>
    <mergeCell ref="L84:Q84"/>
    <mergeCell ref="Q88:S88"/>
    <mergeCell ref="CK111:CR112"/>
    <mergeCell ref="CK109:CR110"/>
    <mergeCell ref="CG112:CH112"/>
    <mergeCell ref="CG110:CH111"/>
    <mergeCell ref="DE110:DF111"/>
    <mergeCell ref="CW110:DD111"/>
    <mergeCell ref="CW112:CZ112"/>
    <mergeCell ref="DB112:DD112"/>
    <mergeCell ref="CS111:CT112"/>
    <mergeCell ref="CS109:CT110"/>
    <mergeCell ref="DE112:DF112"/>
    <mergeCell ref="EA100:EB100"/>
    <mergeCell ref="EB93:EC93"/>
    <mergeCell ref="EB94:EC95"/>
    <mergeCell ref="DT90:DY90"/>
    <mergeCell ref="DT91:EA92"/>
    <mergeCell ref="DT94:EA95"/>
    <mergeCell ref="DT93:DW93"/>
    <mergeCell ref="DY93:EA93"/>
    <mergeCell ref="EC108:ED108"/>
    <mergeCell ref="EC105:ED106"/>
    <mergeCell ref="EA101:ED101"/>
    <mergeCell ref="EC100:ED100"/>
    <mergeCell ref="EC102:ED103"/>
    <mergeCell ref="EC104:ED104"/>
    <mergeCell ref="DT89:DY89"/>
    <mergeCell ref="CD89:CK90"/>
    <mergeCell ref="CL89:CM90"/>
    <mergeCell ref="Y90:AF91"/>
    <mergeCell ref="AG90:AH91"/>
    <mergeCell ref="Y92:AB92"/>
    <mergeCell ref="AD92:AF92"/>
    <mergeCell ref="AS90:AT90"/>
    <mergeCell ref="Y89:AD89"/>
    <mergeCell ref="AE89:AH89"/>
    <mergeCell ref="CD84:CK85"/>
    <mergeCell ref="BZ84:CA85"/>
    <mergeCell ref="BZ86:CA86"/>
    <mergeCell ref="BZ87:CA88"/>
    <mergeCell ref="DN88:DO88"/>
    <mergeCell ref="DH88:DM88"/>
    <mergeCell ref="BW86:BY86"/>
    <mergeCell ref="CD86:CG86"/>
    <mergeCell ref="DH85:DO86"/>
    <mergeCell ref="CL86:CM86"/>
    <mergeCell ref="CL84:CM85"/>
    <mergeCell ref="CI86:CK86"/>
    <mergeCell ref="CO89:CR90"/>
    <mergeCell ref="DS85:DV86"/>
    <mergeCell ref="DW85:DX86"/>
    <mergeCell ref="EB91:EC92"/>
    <mergeCell ref="DZ90:EC90"/>
    <mergeCell ref="DZ85:EC85"/>
    <mergeCell ref="DP90:DQ91"/>
    <mergeCell ref="DP93:DQ94"/>
    <mergeCell ref="DP92:DQ92"/>
    <mergeCell ref="DN89:DQ89"/>
    <mergeCell ref="FQ41:FR41"/>
    <mergeCell ref="FQ40:FR40"/>
    <mergeCell ref="FS37:FT37"/>
    <mergeCell ref="FS38:FT38"/>
    <mergeCell ref="GE40:GF40"/>
    <mergeCell ref="GC40:GD40"/>
    <mergeCell ref="GA40:GB40"/>
    <mergeCell ref="FU38:FV38"/>
    <mergeCell ref="FQ37:FR37"/>
    <mergeCell ref="GA38:GB38"/>
    <mergeCell ref="FW67:FX67"/>
    <mergeCell ref="FY67:FZ67"/>
    <mergeCell ref="GA70:GB70"/>
    <mergeCell ref="GE71:GF71"/>
    <mergeCell ref="GE70:GF70"/>
    <mergeCell ref="GE69:GF69"/>
    <mergeCell ref="GE68:GF68"/>
    <mergeCell ref="GC69:GD69"/>
    <mergeCell ref="FS70:FT70"/>
    <mergeCell ref="FS69:FT69"/>
    <mergeCell ref="FW65:FX65"/>
    <mergeCell ref="FU65:FV65"/>
    <mergeCell ref="FU66:FV66"/>
    <mergeCell ref="FU70:FV70"/>
    <mergeCell ref="FU69:FV69"/>
    <mergeCell ref="FS71:FT71"/>
    <mergeCell ref="FQ71:FR71"/>
    <mergeCell ref="FU71:FV71"/>
    <mergeCell ref="FY60:FZ60"/>
    <mergeCell ref="GA60:GB60"/>
    <mergeCell ref="FQ58:FR58"/>
    <mergeCell ref="FS54:FT54"/>
    <mergeCell ref="FU54:FV54"/>
    <mergeCell ref="FU53:FV53"/>
    <mergeCell ref="FY53:FZ53"/>
    <mergeCell ref="FW53:FX53"/>
    <mergeCell ref="FW54:FX54"/>
    <mergeCell ref="FY54:FZ54"/>
    <mergeCell ref="FY52:FZ52"/>
    <mergeCell ref="FW52:FX52"/>
    <mergeCell ref="GC51:GD51"/>
    <mergeCell ref="GC50:GD50"/>
    <mergeCell ref="FW38:FX38"/>
    <mergeCell ref="FW37:FX37"/>
    <mergeCell ref="GA44:GB44"/>
    <mergeCell ref="GA43:GB43"/>
    <mergeCell ref="GA46:GB46"/>
    <mergeCell ref="GA42:GB42"/>
    <mergeCell ref="FQ38:FR38"/>
    <mergeCell ref="FQ39:FR39"/>
    <mergeCell ref="FS32:FT32"/>
    <mergeCell ref="FS33:FT33"/>
    <mergeCell ref="FS34:FT34"/>
    <mergeCell ref="FS46:FT46"/>
    <mergeCell ref="FQ32:FR32"/>
    <mergeCell ref="FQ33:FR33"/>
    <mergeCell ref="FQ31:FR31"/>
    <mergeCell ref="FQ34:FR34"/>
    <mergeCell ref="GA41:GB41"/>
    <mergeCell ref="GA37:GB37"/>
    <mergeCell ref="GC49:GD49"/>
    <mergeCell ref="GC41:GD41"/>
    <mergeCell ref="FU34:FV34"/>
    <mergeCell ref="FW34:FX34"/>
    <mergeCell ref="FQ44:FR44"/>
    <mergeCell ref="FQ43:FR43"/>
    <mergeCell ref="FQ45:FR45"/>
    <mergeCell ref="FQ46:FR46"/>
    <mergeCell ref="FY38:FZ38"/>
    <mergeCell ref="FY37:FZ37"/>
    <mergeCell ref="FQ36:FR36"/>
    <mergeCell ref="FQ35:FR35"/>
    <mergeCell ref="FW33:FX33"/>
    <mergeCell ref="FU37:FV37"/>
    <mergeCell ref="FU35:FV35"/>
    <mergeCell ref="FU33:FV33"/>
    <mergeCell ref="FU49:FV49"/>
    <mergeCell ref="GE33:GF33"/>
    <mergeCell ref="GE48:GF48"/>
    <mergeCell ref="GC31:GD31"/>
    <mergeCell ref="FW31:FX31"/>
    <mergeCell ref="GA49:GB49"/>
    <mergeCell ref="GA32:GB32"/>
    <mergeCell ref="FY43:FZ43"/>
    <mergeCell ref="FY42:FZ42"/>
    <mergeCell ref="FY40:FZ40"/>
    <mergeCell ref="FY41:FZ41"/>
    <mergeCell ref="FY44:FZ44"/>
    <mergeCell ref="FU44:FV44"/>
    <mergeCell ref="FW44:FX44"/>
    <mergeCell ref="FW41:FX41"/>
    <mergeCell ref="FW42:FX42"/>
    <mergeCell ref="FY39:FZ39"/>
    <mergeCell ref="FW40:FX40"/>
    <mergeCell ref="FU45:FV45"/>
    <mergeCell ref="FU46:FV46"/>
    <mergeCell ref="GA33:GB33"/>
    <mergeCell ref="GA39:GB39"/>
    <mergeCell ref="GE30:GF30"/>
    <mergeCell ref="GE31:GF31"/>
    <mergeCell ref="GE29:GF29"/>
    <mergeCell ref="GA31:GB31"/>
    <mergeCell ref="FY31:FZ31"/>
    <mergeCell ref="FY29:FZ29"/>
    <mergeCell ref="GA29:GB29"/>
    <mergeCell ref="GA30:GB30"/>
    <mergeCell ref="GC29:GD29"/>
    <mergeCell ref="FY34:FZ34"/>
    <mergeCell ref="FY33:FZ33"/>
    <mergeCell ref="FW30:FX30"/>
    <mergeCell ref="FW29:FX29"/>
    <mergeCell ref="GC35:GD35"/>
    <mergeCell ref="GC38:GD38"/>
    <mergeCell ref="GE38:GF38"/>
    <mergeCell ref="GE37:GF37"/>
    <mergeCell ref="FQ30:FR30"/>
    <mergeCell ref="FQ29:FR29"/>
    <mergeCell ref="FW32:FX32"/>
    <mergeCell ref="FU30:FV30"/>
    <mergeCell ref="FU32:FV32"/>
    <mergeCell ref="FU31:FV31"/>
    <mergeCell ref="FS30:FT30"/>
    <mergeCell ref="FS29:FT29"/>
    <mergeCell ref="FS31:FT31"/>
    <mergeCell ref="FU29:FV29"/>
    <mergeCell ref="FU59:FV59"/>
    <mergeCell ref="FS59:FT59"/>
    <mergeCell ref="FU62:FV62"/>
    <mergeCell ref="FU61:FV61"/>
    <mergeCell ref="FS61:FT61"/>
    <mergeCell ref="FS60:FT60"/>
    <mergeCell ref="FW59:FX59"/>
    <mergeCell ref="FU60:FV60"/>
    <mergeCell ref="FW60:FX60"/>
    <mergeCell ref="FU51:FV51"/>
    <mergeCell ref="FU52:FV52"/>
    <mergeCell ref="FU50:FV50"/>
    <mergeCell ref="FS50:FT50"/>
    <mergeCell ref="FQ50:FR50"/>
    <mergeCell ref="FQ49:FR49"/>
    <mergeCell ref="FQ51:FR51"/>
    <mergeCell ref="FQ52:FR52"/>
    <mergeCell ref="FS51:FT51"/>
    <mergeCell ref="FS52:FT52"/>
    <mergeCell ref="FQ55:FR55"/>
    <mergeCell ref="FQ56:FR56"/>
    <mergeCell ref="FU55:FV55"/>
    <mergeCell ref="FS56:FT56"/>
    <mergeCell ref="FS55:FT55"/>
    <mergeCell ref="FW55:FX55"/>
    <mergeCell ref="FW56:FX56"/>
    <mergeCell ref="FU56:FV56"/>
    <mergeCell ref="FU57:FV57"/>
    <mergeCell ref="FS58:FT58"/>
    <mergeCell ref="FS57:FT57"/>
    <mergeCell ref="FU58:FV58"/>
    <mergeCell ref="FW58:FX58"/>
    <mergeCell ref="FQ57:FR57"/>
    <mergeCell ref="FY57:FZ57"/>
    <mergeCell ref="GA57:GB57"/>
    <mergeCell ref="GC60:GD60"/>
    <mergeCell ref="GC59:GD59"/>
    <mergeCell ref="FY56:FZ56"/>
    <mergeCell ref="GE56:GF56"/>
    <mergeCell ref="GA56:GB56"/>
    <mergeCell ref="FY55:FZ55"/>
    <mergeCell ref="GA55:GB55"/>
    <mergeCell ref="GA58:GB58"/>
    <mergeCell ref="GC58:GD58"/>
    <mergeCell ref="GE58:GF58"/>
    <mergeCell ref="GE59:GF59"/>
    <mergeCell ref="FW57:FX57"/>
    <mergeCell ref="FY59:FZ59"/>
    <mergeCell ref="FY58:FZ58"/>
    <mergeCell ref="GE60:GF60"/>
    <mergeCell ref="GA59:GB59"/>
    <mergeCell ref="GE55:GF55"/>
    <mergeCell ref="GC55:GD55"/>
    <mergeCell ref="GE57:GF57"/>
    <mergeCell ref="GA48:GB48"/>
    <mergeCell ref="GA50:GB50"/>
    <mergeCell ref="FW51:FX51"/>
    <mergeCell ref="GC47:GD47"/>
    <mergeCell ref="GC46:GD46"/>
    <mergeCell ref="FS48:FT48"/>
    <mergeCell ref="FW43:FX43"/>
    <mergeCell ref="FY48:FZ48"/>
    <mergeCell ref="FS49:FT49"/>
    <mergeCell ref="FY51:FZ51"/>
    <mergeCell ref="GA52:GB52"/>
    <mergeCell ref="GA53:GB53"/>
    <mergeCell ref="GE54:GF54"/>
    <mergeCell ref="GC54:GD54"/>
    <mergeCell ref="GA54:GB54"/>
    <mergeCell ref="GE53:GF53"/>
    <mergeCell ref="GC53:GD53"/>
    <mergeCell ref="GE52:GF52"/>
    <mergeCell ref="GC52:GD52"/>
    <mergeCell ref="DU50:DX51"/>
    <mergeCell ref="DY50:DZ51"/>
    <mergeCell ref="FK54:FP54"/>
    <mergeCell ref="FK53:FP53"/>
    <mergeCell ref="FK51:FP51"/>
    <mergeCell ref="FK52:FP52"/>
    <mergeCell ref="FY50:FZ50"/>
    <mergeCell ref="FW50:FX50"/>
    <mergeCell ref="DJ50:DQ51"/>
    <mergeCell ref="DR50:DS51"/>
    <mergeCell ref="DJ54:DO54"/>
    <mergeCell ref="DP54:DS54"/>
    <mergeCell ref="DR53:DS53"/>
    <mergeCell ref="FK50:FP50"/>
    <mergeCell ref="FK44:FP44"/>
    <mergeCell ref="FK43:FP43"/>
    <mergeCell ref="FQ47:FR47"/>
    <mergeCell ref="FS47:FT47"/>
    <mergeCell ref="FK45:FP45"/>
    <mergeCell ref="FK48:FP48"/>
    <mergeCell ref="FK49:FP49"/>
    <mergeCell ref="FK47:FP47"/>
    <mergeCell ref="FK46:FP46"/>
    <mergeCell ref="DJ48:DQ49"/>
    <mergeCell ref="DR48:DS49"/>
    <mergeCell ref="DR47:DS47"/>
    <mergeCell ref="DO47:DQ47"/>
    <mergeCell ref="DJ47:DM47"/>
    <mergeCell ref="FW62:FX62"/>
    <mergeCell ref="FW48:FX48"/>
    <mergeCell ref="GA47:GB47"/>
    <mergeCell ref="FY47:FZ47"/>
    <mergeCell ref="FU47:FV47"/>
    <mergeCell ref="GC57:GD57"/>
    <mergeCell ref="GC56:GD56"/>
    <mergeCell ref="FS42:FT42"/>
    <mergeCell ref="FU42:FV42"/>
    <mergeCell ref="FQ42:FR42"/>
    <mergeCell ref="FK41:FP41"/>
    <mergeCell ref="FK42:FP42"/>
    <mergeCell ref="FW47:FX47"/>
    <mergeCell ref="FW46:FX46"/>
    <mergeCell ref="FU43:FV43"/>
    <mergeCell ref="FS43:FT43"/>
    <mergeCell ref="FS44:FT44"/>
    <mergeCell ref="FS45:FT45"/>
    <mergeCell ref="FS41:FT41"/>
    <mergeCell ref="FU41:FV41"/>
    <mergeCell ref="FK60:FP60"/>
    <mergeCell ref="FK59:FP59"/>
    <mergeCell ref="FQ60:FR60"/>
    <mergeCell ref="FQ54:FR54"/>
    <mergeCell ref="FQ59:FR59"/>
    <mergeCell ref="FK57:FP57"/>
    <mergeCell ref="FK56:FP56"/>
    <mergeCell ref="FK55:FP55"/>
    <mergeCell ref="FK58:FP58"/>
    <mergeCell ref="DR45:DS46"/>
    <mergeCell ref="DJ45:DQ46"/>
    <mergeCell ref="DJ41:DO41"/>
    <mergeCell ref="DJ42:DO42"/>
    <mergeCell ref="DP41:DQ41"/>
    <mergeCell ref="DR43:DS44"/>
    <mergeCell ref="DJ43:DQ44"/>
    <mergeCell ref="DR41:DS41"/>
    <mergeCell ref="DP42:DS42"/>
    <mergeCell ref="FQ67:FR67"/>
    <mergeCell ref="FQ66:FR66"/>
    <mergeCell ref="FQ70:FR70"/>
    <mergeCell ref="FS62:FT62"/>
    <mergeCell ref="FS64:FT64"/>
    <mergeCell ref="FS65:FT65"/>
    <mergeCell ref="FS67:FT67"/>
    <mergeCell ref="FS66:FT66"/>
    <mergeCell ref="FQ69:FR69"/>
    <mergeCell ref="DR57:DS57"/>
    <mergeCell ref="DR55:DS56"/>
    <mergeCell ref="DU58:DX59"/>
    <mergeCell ref="DY58:DZ59"/>
    <mergeCell ref="DJ53:DO53"/>
    <mergeCell ref="DP53:DQ53"/>
    <mergeCell ref="DJ57:DM57"/>
    <mergeCell ref="DO57:DQ57"/>
    <mergeCell ref="DJ58:DQ59"/>
    <mergeCell ref="DJ55:DQ56"/>
    <mergeCell ref="DR58:DS59"/>
    <mergeCell ref="GE51:GF51"/>
    <mergeCell ref="GA51:GB51"/>
    <mergeCell ref="FQ48:FR48"/>
    <mergeCell ref="GE50:GF50"/>
    <mergeCell ref="GC48:GD48"/>
    <mergeCell ref="FQ53:FR53"/>
    <mergeCell ref="FS53:FT53"/>
    <mergeCell ref="FW49:FX49"/>
    <mergeCell ref="FU48:FV48"/>
    <mergeCell ref="GC39:GD39"/>
    <mergeCell ref="FW39:FX39"/>
    <mergeCell ref="GE46:GF46"/>
    <mergeCell ref="GE45:GF45"/>
    <mergeCell ref="GC43:GD43"/>
    <mergeCell ref="GE39:GF39"/>
    <mergeCell ref="FY45:FZ45"/>
    <mergeCell ref="FW45:FX45"/>
    <mergeCell ref="GC44:GD44"/>
    <mergeCell ref="FY36:FZ36"/>
    <mergeCell ref="FY35:FZ35"/>
    <mergeCell ref="GC30:GD30"/>
    <mergeCell ref="FY30:FZ30"/>
    <mergeCell ref="GC33:GD33"/>
    <mergeCell ref="GC34:GD34"/>
    <mergeCell ref="FW35:FX35"/>
    <mergeCell ref="GA35:GB35"/>
    <mergeCell ref="GE32:GF32"/>
    <mergeCell ref="FY32:FZ32"/>
    <mergeCell ref="GC32:GD32"/>
    <mergeCell ref="GE34:GF34"/>
    <mergeCell ref="GA34:GB34"/>
    <mergeCell ref="GA45:GB45"/>
    <mergeCell ref="GC45:GD45"/>
    <mergeCell ref="GE42:GF42"/>
    <mergeCell ref="GE41:GF41"/>
    <mergeCell ref="GE49:GF49"/>
    <mergeCell ref="FY49:FZ49"/>
    <mergeCell ref="GE44:GF44"/>
    <mergeCell ref="GE43:GF43"/>
    <mergeCell ref="FY46:FZ46"/>
    <mergeCell ref="GE47:GF47"/>
    <mergeCell ref="GC42:GD42"/>
    <mergeCell ref="FK35:FP35"/>
    <mergeCell ref="FK34:FP34"/>
    <mergeCell ref="FK36:FP36"/>
    <mergeCell ref="FK32:FP32"/>
    <mergeCell ref="FK38:FP38"/>
    <mergeCell ref="FK40:FP40"/>
    <mergeCell ref="FK39:FP39"/>
    <mergeCell ref="FK29:FP29"/>
    <mergeCell ref="FK37:FP37"/>
    <mergeCell ref="FK33:FP33"/>
    <mergeCell ref="GC37:GD37"/>
    <mergeCell ref="GC36:GD36"/>
    <mergeCell ref="FU39:FV39"/>
    <mergeCell ref="FS39:FT39"/>
    <mergeCell ref="FS40:FT40"/>
    <mergeCell ref="FU40:FV40"/>
    <mergeCell ref="GE36:GF36"/>
    <mergeCell ref="GE35:GF35"/>
    <mergeCell ref="FS35:FT35"/>
    <mergeCell ref="FU36:FV36"/>
    <mergeCell ref="FS36:FT36"/>
    <mergeCell ref="FW36:FX36"/>
    <mergeCell ref="GA36:GB36"/>
    <mergeCell ref="DL34:DN34"/>
    <mergeCell ref="DG34:DJ34"/>
    <mergeCell ref="DM30:DN30"/>
    <mergeCell ref="DO30:DP30"/>
    <mergeCell ref="DM31:DP31"/>
    <mergeCell ref="DG31:DL31"/>
    <mergeCell ref="ED35:EG36"/>
    <mergeCell ref="EH35:EI36"/>
    <mergeCell ref="DO34:DP34"/>
    <mergeCell ref="DG35:DN36"/>
    <mergeCell ref="DO35:DP36"/>
    <mergeCell ref="DG30:DL30"/>
    <mergeCell ref="DG32:DN33"/>
    <mergeCell ref="DO32:DP33"/>
    <mergeCell ref="FK30:FP30"/>
    <mergeCell ref="FK31:FP31"/>
    <mergeCell ref="BI135:BL136"/>
    <mergeCell ref="AX135:BE136"/>
    <mergeCell ref="BF135:BG136"/>
    <mergeCell ref="BC134:BE134"/>
    <mergeCell ref="BF134:BG134"/>
    <mergeCell ref="AT147:AU148"/>
    <mergeCell ref="AL147:AS148"/>
    <mergeCell ref="AX132:BE133"/>
    <mergeCell ref="AX131:BC131"/>
    <mergeCell ref="AX130:BC130"/>
    <mergeCell ref="AL143:AQ143"/>
    <mergeCell ref="BM135:BN136"/>
    <mergeCell ref="AX134:BA134"/>
    <mergeCell ref="BI125:BL126"/>
    <mergeCell ref="AX127:BE128"/>
    <mergeCell ref="AX125:BE126"/>
    <mergeCell ref="BY125:BZ126"/>
    <mergeCell ref="BF125:BG126"/>
    <mergeCell ref="AL127:AS128"/>
    <mergeCell ref="AL124:AS125"/>
    <mergeCell ref="AL126:AO126"/>
    <mergeCell ref="BC124:BE124"/>
    <mergeCell ref="AX124:BA124"/>
    <mergeCell ref="AG126:AH127"/>
    <mergeCell ref="AG128:AH128"/>
    <mergeCell ref="Y128:AB128"/>
    <mergeCell ref="Y124:AF125"/>
    <mergeCell ref="Y126:AF127"/>
    <mergeCell ref="BM125:BN126"/>
    <mergeCell ref="Y123:AD123"/>
    <mergeCell ref="AE123:AH123"/>
    <mergeCell ref="AG124:AH125"/>
    <mergeCell ref="BY101:CD101"/>
    <mergeCell ref="BY102:CF103"/>
    <mergeCell ref="BV105:BW106"/>
    <mergeCell ref="BY105:CF106"/>
    <mergeCell ref="BY108:CD108"/>
    <mergeCell ref="CE108:CF108"/>
    <mergeCell ref="BY112:CB112"/>
    <mergeCell ref="CD112:CF112"/>
    <mergeCell ref="CE100:CF100"/>
    <mergeCell ref="BY100:CD100"/>
    <mergeCell ref="BY104:CB104"/>
    <mergeCell ref="CD104:CF104"/>
    <mergeCell ref="BY109:CD109"/>
    <mergeCell ref="BY110:CF111"/>
    <mergeCell ref="BY113:CF114"/>
    <mergeCell ref="AY98:BF99"/>
    <mergeCell ref="AS99:AT100"/>
    <mergeCell ref="K98:P98"/>
    <mergeCell ref="K99:P99"/>
    <mergeCell ref="AD99:AG100"/>
    <mergeCell ref="AH99:AI100"/>
    <mergeCell ref="BN98:BO99"/>
    <mergeCell ref="BJ98:BM99"/>
    <mergeCell ref="K102:P102"/>
    <mergeCell ref="K96:P96"/>
    <mergeCell ref="CD96:CF96"/>
    <mergeCell ref="AS97:AT98"/>
    <mergeCell ref="BY97:CF98"/>
    <mergeCell ref="K97:P97"/>
    <mergeCell ref="AY96:BB96"/>
    <mergeCell ref="BY96:CB96"/>
    <mergeCell ref="L133:S134"/>
    <mergeCell ref="L135:S136"/>
    <mergeCell ref="L132:Q132"/>
    <mergeCell ref="R132:U132"/>
    <mergeCell ref="H133:I134"/>
    <mergeCell ref="L131:Q131"/>
    <mergeCell ref="R131:S131"/>
    <mergeCell ref="T131:U131"/>
    <mergeCell ref="K101:P101"/>
    <mergeCell ref="K100:P100"/>
    <mergeCell ref="T135:U136"/>
    <mergeCell ref="T137:U137"/>
    <mergeCell ref="D133:G134"/>
    <mergeCell ref="B118:N121"/>
    <mergeCell ref="T133:U134"/>
    <mergeCell ref="Y138:AD138"/>
    <mergeCell ref="AE138:AF138"/>
    <mergeCell ref="AG150:AH151"/>
    <mergeCell ref="AE149:AH149"/>
    <mergeCell ref="AG148:AH148"/>
    <mergeCell ref="AE148:AF148"/>
    <mergeCell ref="Y148:AD148"/>
    <mergeCell ref="Y149:AD149"/>
    <mergeCell ref="Q137:S137"/>
    <mergeCell ref="T138:U139"/>
    <mergeCell ref="L137:O137"/>
    <mergeCell ref="L138:S139"/>
    <mergeCell ref="Y140:AF141"/>
    <mergeCell ref="Y145:AF146"/>
    <mergeCell ref="Y143:AF144"/>
    <mergeCell ref="L142:S143"/>
    <mergeCell ref="P151:S152"/>
    <mergeCell ref="T151:U152"/>
    <mergeCell ref="Y139:AD139"/>
    <mergeCell ref="AD152:AF152"/>
    <mergeCell ref="T140:U141"/>
    <mergeCell ref="L140:S141"/>
    <mergeCell ref="BD120:BE120"/>
    <mergeCell ref="BF120:BG120"/>
    <mergeCell ref="Y122:AD122"/>
    <mergeCell ref="AG122:AH122"/>
    <mergeCell ref="AE122:AF122"/>
    <mergeCell ref="AX121:BC121"/>
    <mergeCell ref="BW120:BX120"/>
    <mergeCell ref="AX120:BC120"/>
    <mergeCell ref="BQ120:BV120"/>
    <mergeCell ref="BD96:BF96"/>
    <mergeCell ref="AY97:BH97"/>
    <mergeCell ref="AT124:AU125"/>
    <mergeCell ref="AT127:AU128"/>
    <mergeCell ref="CB125:CE126"/>
    <mergeCell ref="CB127:CE128"/>
    <mergeCell ref="BR105:BU106"/>
    <mergeCell ref="BR113:BU114"/>
    <mergeCell ref="BV113:BW114"/>
    <mergeCell ref="BV147:BW147"/>
    <mergeCell ref="BZ147:CC147"/>
    <mergeCell ref="BZ143:CE143"/>
    <mergeCell ref="BZ144:CE144"/>
    <mergeCell ref="T142:U143"/>
    <mergeCell ref="AG145:AH146"/>
    <mergeCell ref="AG143:AH144"/>
    <mergeCell ref="AG142:AH142"/>
    <mergeCell ref="BS147:BU147"/>
    <mergeCell ref="BN143:BS143"/>
    <mergeCell ref="BN144:BS144"/>
    <mergeCell ref="BN145:BU146"/>
    <mergeCell ref="BV148:BW149"/>
    <mergeCell ref="BV145:BW146"/>
    <mergeCell ref="BT144:BW144"/>
    <mergeCell ref="AE139:AH139"/>
    <mergeCell ref="AG140:AH141"/>
    <mergeCell ref="AX122:BE123"/>
    <mergeCell ref="BF122:BG123"/>
    <mergeCell ref="AR131:AU131"/>
    <mergeCell ref="AR130:AS130"/>
    <mergeCell ref="AT126:AU126"/>
    <mergeCell ref="AQ126:AS126"/>
    <mergeCell ref="AL131:AQ131"/>
    <mergeCell ref="AL130:AQ130"/>
    <mergeCell ref="AL145:AS146"/>
    <mergeCell ref="AT145:AU146"/>
    <mergeCell ref="AR144:AU144"/>
    <mergeCell ref="AL144:AQ144"/>
    <mergeCell ref="AR143:AS143"/>
    <mergeCell ref="AN138:AQ139"/>
    <mergeCell ref="AR138:AS139"/>
    <mergeCell ref="AL134:AO134"/>
    <mergeCell ref="AQ134:AS134"/>
    <mergeCell ref="AL135:AS136"/>
    <mergeCell ref="AL132:AS133"/>
    <mergeCell ref="AL123:AQ123"/>
    <mergeCell ref="AR123:AU123"/>
    <mergeCell ref="AR122:AS122"/>
    <mergeCell ref="AT122:AU122"/>
    <mergeCell ref="AT149:AU149"/>
    <mergeCell ref="AT135:AU136"/>
    <mergeCell ref="AT134:AU134"/>
    <mergeCell ref="AT132:AU133"/>
    <mergeCell ref="AT130:AU130"/>
    <mergeCell ref="AT143:AU143"/>
    <mergeCell ref="AK99:AR100"/>
    <mergeCell ref="AK97:AR98"/>
    <mergeCell ref="AQ149:AS149"/>
    <mergeCell ref="AL152:AS153"/>
    <mergeCell ref="AL154:AS155"/>
    <mergeCell ref="AL149:AO149"/>
    <mergeCell ref="AL122:AQ122"/>
    <mergeCell ref="AS84:AT84"/>
    <mergeCell ref="AS82:AT83"/>
    <mergeCell ref="AR47:AS48"/>
    <mergeCell ref="AL69:AM70"/>
    <mergeCell ref="AL67:AM68"/>
    <mergeCell ref="AK47:AL47"/>
    <mergeCell ref="AN47:AQ48"/>
    <mergeCell ref="AK48:AL49"/>
    <mergeCell ref="AL65:AM66"/>
    <mergeCell ref="AK80:AP80"/>
    <mergeCell ref="AL71:AM72"/>
    <mergeCell ref="AS80:AT80"/>
    <mergeCell ref="AS85:AT86"/>
    <mergeCell ref="AQ80:AR80"/>
    <mergeCell ref="AL61:AM62"/>
    <mergeCell ref="AL56:AM57"/>
    <mergeCell ref="AL58:AM58"/>
    <mergeCell ref="AL63:AM64"/>
    <mergeCell ref="AD53:AM53"/>
    <mergeCell ref="AL59:AM60"/>
    <mergeCell ref="AD59:AK60"/>
    <mergeCell ref="AD56:AK57"/>
    <mergeCell ref="AI58:AK58"/>
    <mergeCell ref="AJ55:AM55"/>
    <mergeCell ref="AD61:AK62"/>
    <mergeCell ref="Y45:Z45"/>
    <mergeCell ref="AC47:AF47"/>
    <mergeCell ref="AK50:AL51"/>
    <mergeCell ref="AK45:AL46"/>
    <mergeCell ref="AK43:AL44"/>
    <mergeCell ref="AI42:AL42"/>
    <mergeCell ref="AC45:AJ46"/>
    <mergeCell ref="AH47:AJ47"/>
    <mergeCell ref="Q41:X42"/>
    <mergeCell ref="Y41:Z42"/>
    <mergeCell ref="Q43:X44"/>
    <mergeCell ref="Y43:Z44"/>
    <mergeCell ref="AC50:AJ51"/>
    <mergeCell ref="Q40:V40"/>
    <mergeCell ref="Q39:V39"/>
    <mergeCell ref="AC43:AJ44"/>
    <mergeCell ref="AC48:AJ49"/>
    <mergeCell ref="AC42:AH42"/>
    <mergeCell ref="AC41:AH41"/>
    <mergeCell ref="W40:Z40"/>
    <mergeCell ref="W39:X39"/>
    <mergeCell ref="Y39:Z39"/>
    <mergeCell ref="Y46:Z47"/>
    <mergeCell ref="Q46:X47"/>
    <mergeCell ref="V45:X45"/>
    <mergeCell ref="Q45:T45"/>
    <mergeCell ref="AL54:AM54"/>
    <mergeCell ref="AJ54:AK54"/>
    <mergeCell ref="R55:U55"/>
    <mergeCell ref="R54:S54"/>
    <mergeCell ref="T54:U54"/>
    <mergeCell ref="AD54:AI54"/>
    <mergeCell ref="AD55:AI55"/>
    <mergeCell ref="T56:U57"/>
    <mergeCell ref="T58:U58"/>
    <mergeCell ref="Q58:S58"/>
    <mergeCell ref="AD58:AG58"/>
    <mergeCell ref="T61:U62"/>
    <mergeCell ref="T59:U60"/>
    <mergeCell ref="AI41:AJ41"/>
    <mergeCell ref="AK41:AL41"/>
    <mergeCell ref="BJ151:BK151"/>
    <mergeCell ref="BJ147:BK147"/>
    <mergeCell ref="BH144:BK144"/>
    <mergeCell ref="BJ148:BK149"/>
    <mergeCell ref="BJ145:BK146"/>
    <mergeCell ref="BG155:BI155"/>
    <mergeCell ref="BB155:BE155"/>
    <mergeCell ref="BB156:BI157"/>
    <mergeCell ref="BJ156:BK157"/>
    <mergeCell ref="BJ153:BK154"/>
    <mergeCell ref="BH152:BK152"/>
    <mergeCell ref="BB153:BI154"/>
    <mergeCell ref="BF132:BG133"/>
    <mergeCell ref="BD131:BG131"/>
    <mergeCell ref="BD130:BE130"/>
    <mergeCell ref="BF130:BG130"/>
    <mergeCell ref="BB147:BE147"/>
    <mergeCell ref="BB148:BI149"/>
    <mergeCell ref="BB144:BG144"/>
    <mergeCell ref="BH143:BI143"/>
    <mergeCell ref="BJ143:BK143"/>
    <mergeCell ref="BB143:BG143"/>
    <mergeCell ref="BG96:BH96"/>
    <mergeCell ref="BG98:BH99"/>
    <mergeCell ref="BG147:BI147"/>
    <mergeCell ref="BH151:BI151"/>
    <mergeCell ref="BB151:BG151"/>
    <mergeCell ref="BB152:BG152"/>
    <mergeCell ref="BB145:BI146"/>
    <mergeCell ref="AV61:BC62"/>
    <mergeCell ref="AV65:BC66"/>
    <mergeCell ref="AV63:BC64"/>
    <mergeCell ref="AV59:BC60"/>
    <mergeCell ref="BD59:BE60"/>
    <mergeCell ref="BF127:BG128"/>
    <mergeCell ref="BD121:BG121"/>
    <mergeCell ref="BF124:BG124"/>
    <mergeCell ref="BC47:BD48"/>
    <mergeCell ref="BD67:BE68"/>
    <mergeCell ref="BD65:BE66"/>
    <mergeCell ref="BD54:BE54"/>
    <mergeCell ref="AV58:AY58"/>
    <mergeCell ref="BA58:BC58"/>
    <mergeCell ref="AV55:BA55"/>
    <mergeCell ref="AV54:BA54"/>
    <mergeCell ref="AU47:BB48"/>
    <mergeCell ref="AU43:BB44"/>
    <mergeCell ref="AU45:BB46"/>
    <mergeCell ref="BD58:BE58"/>
    <mergeCell ref="BD56:BE57"/>
    <mergeCell ref="BH44:BK44"/>
    <mergeCell ref="BC43:BD44"/>
    <mergeCell ref="BC45:BD46"/>
    <mergeCell ref="BD63:BE64"/>
    <mergeCell ref="BD61:BE62"/>
    <mergeCell ref="AV71:BC72"/>
    <mergeCell ref="AV67:BC68"/>
    <mergeCell ref="AV53:BE53"/>
    <mergeCell ref="BB54:BC54"/>
    <mergeCell ref="AV56:BC57"/>
    <mergeCell ref="BB55:BE55"/>
    <mergeCell ref="L69:S70"/>
    <mergeCell ref="L63:S64"/>
    <mergeCell ref="T65:U66"/>
    <mergeCell ref="AD71:AK72"/>
    <mergeCell ref="AD69:AK70"/>
    <mergeCell ref="AD65:AK66"/>
    <mergeCell ref="AD67:AK68"/>
    <mergeCell ref="AG36:AH37"/>
    <mergeCell ref="AC36:AF37"/>
    <mergeCell ref="N33:O34"/>
    <mergeCell ref="N35:O35"/>
    <mergeCell ref="N40:O40"/>
    <mergeCell ref="N41:O42"/>
    <mergeCell ref="N36:O37"/>
    <mergeCell ref="F36:M37"/>
    <mergeCell ref="R36:Y37"/>
    <mergeCell ref="F39:K39"/>
    <mergeCell ref="L39:M39"/>
    <mergeCell ref="X30:Y30"/>
    <mergeCell ref="Z30:AA30"/>
    <mergeCell ref="L32:O32"/>
    <mergeCell ref="R31:W31"/>
    <mergeCell ref="F31:K31"/>
    <mergeCell ref="L31:M31"/>
    <mergeCell ref="N31:O31"/>
    <mergeCell ref="R30:W30"/>
    <mergeCell ref="X31:AA31"/>
    <mergeCell ref="F35:I35"/>
    <mergeCell ref="C56:F57"/>
    <mergeCell ref="G56:H57"/>
    <mergeCell ref="T63:U64"/>
    <mergeCell ref="AD63:AK64"/>
    <mergeCell ref="F32:K32"/>
    <mergeCell ref="F33:M34"/>
    <mergeCell ref="Z36:AA37"/>
    <mergeCell ref="N39:O39"/>
    <mergeCell ref="R34:U34"/>
    <mergeCell ref="F41:M42"/>
    <mergeCell ref="F40:I40"/>
    <mergeCell ref="K40:M40"/>
    <mergeCell ref="L58:O58"/>
    <mergeCell ref="L61:S62"/>
    <mergeCell ref="L59:S60"/>
    <mergeCell ref="L53:U53"/>
    <mergeCell ref="L54:Q54"/>
    <mergeCell ref="L55:Q55"/>
    <mergeCell ref="L56:S57"/>
    <mergeCell ref="W34:Y34"/>
    <mergeCell ref="Z34:AA34"/>
    <mergeCell ref="R32:Y33"/>
    <mergeCell ref="Z32:AA33"/>
    <mergeCell ref="K35:M35"/>
    <mergeCell ref="R35:AA35"/>
    <mergeCell ref="CF66:CM67"/>
    <mergeCell ref="CF60:CM61"/>
    <mergeCell ref="CL41:CM41"/>
    <mergeCell ref="CF42:CK42"/>
    <mergeCell ref="CB42:CC42"/>
    <mergeCell ref="CB43:CC44"/>
    <mergeCell ref="CF68:CI68"/>
    <mergeCell ref="CK68:CM68"/>
    <mergeCell ref="BP47:BQ48"/>
    <mergeCell ref="CF50:CM51"/>
    <mergeCell ref="CF45:CI45"/>
    <mergeCell ref="CF56:CK56"/>
    <mergeCell ref="BP42:BQ43"/>
    <mergeCell ref="CN41:CO41"/>
    <mergeCell ref="CN50:CO51"/>
    <mergeCell ref="CN45:CO45"/>
    <mergeCell ref="CN48:CO49"/>
    <mergeCell ref="CN46:CO47"/>
    <mergeCell ref="CN43:CO44"/>
    <mergeCell ref="CF41:CK41"/>
    <mergeCell ref="CF43:CM44"/>
    <mergeCell ref="CL42:CO42"/>
    <mergeCell ref="CF62:CO62"/>
    <mergeCell ref="CN60:CO61"/>
    <mergeCell ref="BV61:BW62"/>
    <mergeCell ref="BV65:BW66"/>
    <mergeCell ref="BV63:BW64"/>
    <mergeCell ref="BS58:BU58"/>
    <mergeCell ref="BV59:BW60"/>
    <mergeCell ref="CF54:CO54"/>
    <mergeCell ref="BT55:BW55"/>
    <mergeCell ref="CF55:CK55"/>
    <mergeCell ref="CL55:CM55"/>
    <mergeCell ref="CN55:CO55"/>
    <mergeCell ref="CL56:CO56"/>
    <mergeCell ref="BV67:BW68"/>
    <mergeCell ref="BV56:BW57"/>
    <mergeCell ref="AU38:AZ38"/>
    <mergeCell ref="BA38:BB38"/>
    <mergeCell ref="BC38:BD38"/>
    <mergeCell ref="AU39:AZ39"/>
    <mergeCell ref="BA39:BD39"/>
    <mergeCell ref="AZ42:BB42"/>
    <mergeCell ref="AU42:AX42"/>
    <mergeCell ref="BC42:BD42"/>
    <mergeCell ref="AU40:BB41"/>
    <mergeCell ref="BC40:BD41"/>
    <mergeCell ref="BH42:BO43"/>
    <mergeCell ref="BH39:BM39"/>
    <mergeCell ref="CU39:CZ39"/>
    <mergeCell ref="DA39:DB39"/>
    <mergeCell ref="CK45:CM45"/>
    <mergeCell ref="CZ45:DB45"/>
    <mergeCell ref="CU45:CX45"/>
    <mergeCell ref="CU46:DB47"/>
    <mergeCell ref="CU43:DB44"/>
    <mergeCell ref="CU40:CZ40"/>
    <mergeCell ref="CU48:DB49"/>
    <mergeCell ref="CU41:DB42"/>
    <mergeCell ref="CX59:CZ59"/>
    <mergeCell ref="CS59:CV59"/>
    <mergeCell ref="DA55:DB55"/>
    <mergeCell ref="CS55:CX55"/>
    <mergeCell ref="DA57:DB58"/>
    <mergeCell ref="CS57:CZ58"/>
    <mergeCell ref="CN57:CO58"/>
    <mergeCell ref="CF57:CM58"/>
    <mergeCell ref="DA59:DB59"/>
    <mergeCell ref="CU50:DB51"/>
    <mergeCell ref="CS60:DB60"/>
    <mergeCell ref="CS54:DB54"/>
    <mergeCell ref="CS56:CX56"/>
    <mergeCell ref="CS70:CZ71"/>
    <mergeCell ref="CF71:CO71"/>
    <mergeCell ref="CF69:CM70"/>
    <mergeCell ref="CN69:CO70"/>
    <mergeCell ref="CK92:CP92"/>
    <mergeCell ref="CQ92:CR92"/>
    <mergeCell ref="CF63:CO63"/>
    <mergeCell ref="CS63:DB63"/>
    <mergeCell ref="CN66:CO67"/>
    <mergeCell ref="CS66:CZ67"/>
    <mergeCell ref="CX68:CZ68"/>
    <mergeCell ref="BN65:BU66"/>
    <mergeCell ref="BN67:BU68"/>
    <mergeCell ref="BN55:BS55"/>
    <mergeCell ref="BV58:BW58"/>
    <mergeCell ref="CF48:CM49"/>
    <mergeCell ref="CF46:CM47"/>
    <mergeCell ref="CF38:CM39"/>
    <mergeCell ref="CK59:CM59"/>
    <mergeCell ref="CN59:CO59"/>
    <mergeCell ref="CF59:CI59"/>
    <mergeCell ref="CN38:CO39"/>
    <mergeCell ref="CY55:CZ55"/>
    <mergeCell ref="CY56:DB56"/>
    <mergeCell ref="CB38:CC38"/>
    <mergeCell ref="BZ38:CA38"/>
    <mergeCell ref="BZ39:CC39"/>
    <mergeCell ref="CB40:CC41"/>
    <mergeCell ref="BX49:BY50"/>
    <mergeCell ref="BT49:BW50"/>
    <mergeCell ref="BH47:BO48"/>
    <mergeCell ref="BT39:BY39"/>
    <mergeCell ref="BM44:BO44"/>
    <mergeCell ref="BP40:BQ41"/>
    <mergeCell ref="BT40:CA41"/>
    <mergeCell ref="BP38:BQ38"/>
    <mergeCell ref="BH40:BO41"/>
    <mergeCell ref="BN39:BQ39"/>
    <mergeCell ref="BM35:BP36"/>
    <mergeCell ref="BH38:BM38"/>
    <mergeCell ref="BN38:BO38"/>
    <mergeCell ref="BP45:BQ46"/>
    <mergeCell ref="BT43:CA44"/>
    <mergeCell ref="BT38:BY38"/>
    <mergeCell ref="BT42:BW42"/>
    <mergeCell ref="BY42:CA42"/>
    <mergeCell ref="BP44:BQ44"/>
    <mergeCell ref="BH45:BO46"/>
    <mergeCell ref="BT35:CA36"/>
    <mergeCell ref="BQ35:BR36"/>
    <mergeCell ref="BT30:BY30"/>
    <mergeCell ref="BZ30:CC30"/>
    <mergeCell ref="DA30:DB30"/>
    <mergeCell ref="BT29:BY29"/>
    <mergeCell ref="BZ29:CA29"/>
    <mergeCell ref="CN29:CO29"/>
    <mergeCell ref="CF29:CK29"/>
    <mergeCell ref="CL29:CM29"/>
    <mergeCell ref="BT31:CA32"/>
    <mergeCell ref="CB31:CC32"/>
    <mergeCell ref="BT33:BW33"/>
    <mergeCell ref="BY33:CA33"/>
    <mergeCell ref="CB35:CC36"/>
    <mergeCell ref="AG28:AS31"/>
    <mergeCell ref="CB33:CC33"/>
    <mergeCell ref="CB29:CC29"/>
    <mergeCell ref="DC43:DD44"/>
    <mergeCell ref="DC45:DD45"/>
    <mergeCell ref="DA40:DD40"/>
    <mergeCell ref="DC48:DD49"/>
    <mergeCell ref="DC46:DD47"/>
    <mergeCell ref="DC41:DD42"/>
    <mergeCell ref="DC39:DD39"/>
    <mergeCell ref="CN34:CO35"/>
    <mergeCell ref="CU34:CX34"/>
    <mergeCell ref="CU35:DB36"/>
    <mergeCell ref="DC35:DD36"/>
    <mergeCell ref="CZ34:DB34"/>
    <mergeCell ref="DC34:DD34"/>
    <mergeCell ref="CU32:DB33"/>
    <mergeCell ref="BT34:CC34"/>
    <mergeCell ref="CF34:CM35"/>
    <mergeCell ref="CF36:CM37"/>
    <mergeCell ref="CK33:CM33"/>
    <mergeCell ref="CN33:CO33"/>
    <mergeCell ref="CN36:CO37"/>
    <mergeCell ref="CF33:CI33"/>
    <mergeCell ref="AL150:AS151"/>
    <mergeCell ref="AT150:AU151"/>
    <mergeCell ref="AG153:AH154"/>
    <mergeCell ref="AG152:AH152"/>
    <mergeCell ref="Y152:AB152"/>
    <mergeCell ref="Y150:AF151"/>
    <mergeCell ref="Y153:AF154"/>
    <mergeCell ref="AT154:AU155"/>
    <mergeCell ref="AT152:AU153"/>
    <mergeCell ref="BJ155:BK155"/>
    <mergeCell ref="BQ156:BR157"/>
    <mergeCell ref="BM156:BP157"/>
    <mergeCell ref="BN148:BU149"/>
    <mergeCell ref="BN147:BQ147"/>
    <mergeCell ref="BZ148:CG149"/>
    <mergeCell ref="CE147:CG147"/>
    <mergeCell ref="CH147:CI147"/>
    <mergeCell ref="CK150:CN151"/>
    <mergeCell ref="CO150:CP151"/>
    <mergeCell ref="BZ150:CG151"/>
    <mergeCell ref="CH150:CI151"/>
    <mergeCell ref="CK148:CN149"/>
    <mergeCell ref="CO148:CP149"/>
    <mergeCell ref="CH148:CI149"/>
    <mergeCell ref="BQ122:BX123"/>
    <mergeCell ref="BY122:BZ123"/>
    <mergeCell ref="BY127:BZ128"/>
    <mergeCell ref="BY124:BZ124"/>
    <mergeCell ref="BV143:BW143"/>
    <mergeCell ref="BT143:BU143"/>
    <mergeCell ref="CF143:CG143"/>
    <mergeCell ref="CF144:CI144"/>
    <mergeCell ref="CH143:CI143"/>
    <mergeCell ref="BZ145:CG146"/>
    <mergeCell ref="CH145:CI146"/>
    <mergeCell ref="BR82:BW82"/>
    <mergeCell ref="BR83:BW83"/>
    <mergeCell ref="BX82:BY82"/>
    <mergeCell ref="BN82:BO82"/>
    <mergeCell ref="BL82:BM82"/>
    <mergeCell ref="BX83:CA83"/>
    <mergeCell ref="BL83:BO83"/>
    <mergeCell ref="BQ125:BX126"/>
    <mergeCell ref="BQ127:BX128"/>
    <mergeCell ref="BQ121:BV121"/>
    <mergeCell ref="BQ124:BT124"/>
    <mergeCell ref="BY120:BZ120"/>
    <mergeCell ref="BW121:BZ121"/>
    <mergeCell ref="BV124:BX124"/>
    <mergeCell ref="CS97:CT98"/>
    <mergeCell ref="CS96:CT96"/>
    <mergeCell ref="CS118:DE121"/>
    <mergeCell ref="CW113:DD114"/>
    <mergeCell ref="CK97:CR98"/>
    <mergeCell ref="CP96:CR96"/>
    <mergeCell ref="CF125:CG126"/>
    <mergeCell ref="CF127:CG128"/>
    <mergeCell ref="CG97:CH98"/>
    <mergeCell ref="CS92:CT92"/>
    <mergeCell ref="CS89:CT90"/>
    <mergeCell ref="CK93:CP93"/>
    <mergeCell ref="CK94:CR95"/>
    <mergeCell ref="CQ93:CT93"/>
    <mergeCell ref="CS94:CT95"/>
    <mergeCell ref="CL65:CO65"/>
    <mergeCell ref="CN64:CO64"/>
    <mergeCell ref="CL64:CM64"/>
    <mergeCell ref="CF65:CK65"/>
    <mergeCell ref="CF64:CK64"/>
    <mergeCell ref="CS64:CX64"/>
    <mergeCell ref="CS65:CX65"/>
    <mergeCell ref="DC50:DD51"/>
    <mergeCell ref="CN68:CO68"/>
    <mergeCell ref="CS68:CV68"/>
    <mergeCell ref="AK92:AR93"/>
    <mergeCell ref="AS92:AT93"/>
    <mergeCell ref="AK94:AN94"/>
    <mergeCell ref="AS94:AT94"/>
    <mergeCell ref="AP94:AR94"/>
    <mergeCell ref="AQ91:AT91"/>
    <mergeCell ref="AK91:AP91"/>
    <mergeCell ref="AQ90:AR90"/>
    <mergeCell ref="AK90:AP90"/>
    <mergeCell ref="Y142:AB142"/>
    <mergeCell ref="AD142:AF142"/>
    <mergeCell ref="AG138:AH138"/>
    <mergeCell ref="AG133:AH134"/>
    <mergeCell ref="Y129:AF130"/>
    <mergeCell ref="AD128:AF128"/>
    <mergeCell ref="AG131:AH132"/>
    <mergeCell ref="AG129:AH130"/>
    <mergeCell ref="T71:U72"/>
    <mergeCell ref="T90:U91"/>
    <mergeCell ref="T80:U80"/>
    <mergeCell ref="Y82:AF83"/>
    <mergeCell ref="AG82:AH83"/>
    <mergeCell ref="AE81:AH81"/>
    <mergeCell ref="L80:O80"/>
    <mergeCell ref="AE80:AF80"/>
    <mergeCell ref="AG80:AH80"/>
    <mergeCell ref="Q80:S80"/>
    <mergeCell ref="Y133:AF134"/>
    <mergeCell ref="Y131:AF132"/>
    <mergeCell ref="L71:S72"/>
    <mergeCell ref="L76:Q76"/>
    <mergeCell ref="L77:Q77"/>
    <mergeCell ref="R77:U77"/>
    <mergeCell ref="Y85:AF86"/>
    <mergeCell ref="Y81:AD81"/>
    <mergeCell ref="L65:S66"/>
    <mergeCell ref="L67:S68"/>
    <mergeCell ref="T69:U70"/>
    <mergeCell ref="T67:U68"/>
    <mergeCell ref="BN56:BU57"/>
    <mergeCell ref="BN58:BQ58"/>
    <mergeCell ref="BN54:BS54"/>
    <mergeCell ref="BT54:BU54"/>
    <mergeCell ref="BN53:BW53"/>
    <mergeCell ref="BV54:BW54"/>
    <mergeCell ref="BN61:BU62"/>
    <mergeCell ref="BN63:BU64"/>
    <mergeCell ref="BN59:BU60"/>
    <mergeCell ref="CU31:CZ31"/>
    <mergeCell ref="CU30:CZ30"/>
    <mergeCell ref="CN31:CO32"/>
    <mergeCell ref="CF30:CK30"/>
    <mergeCell ref="CL30:CO30"/>
    <mergeCell ref="CF31:CM32"/>
    <mergeCell ref="DA31:DD31"/>
    <mergeCell ref="DC32:DD33"/>
    <mergeCell ref="DC30:DD30"/>
  </mergeCells>
  <conditionalFormatting sqref="FQ29:GD45 GE29:GE61 GF30:GF61 FS47:FS53 FT47:FT52 FO75">
    <cfRule type="cellIs" dxfId="0" priority="1" operator="equal">
      <formula>0</formula>
    </cfRule>
  </conditionalFormatting>
  <conditionalFormatting sqref="FQ75:GD75">
    <cfRule type="cellIs" dxfId="0" priority="2" operator="equal">
      <formula>0</formula>
    </cfRule>
  </conditionalFormatting>
  <conditionalFormatting sqref="FQ46:GD61">
    <cfRule type="cellIs" dxfId="0" priority="3" operator="equal">
      <formula>0</formula>
    </cfRule>
  </conditionalFormatting>
  <conditionalFormatting sqref="FO62">
    <cfRule type="cellIs" dxfId="0" priority="4" operator="equal">
      <formula>0</formula>
    </cfRule>
  </conditionalFormatting>
  <conditionalFormatting sqref="FQ62:GD62">
    <cfRule type="cellIs" dxfId="0" priority="5" operator="equal">
      <formula>0</formula>
    </cfRule>
  </conditionalFormatting>
  <conditionalFormatting sqref="FQ64:GD64">
    <cfRule type="cellIs" dxfId="0" priority="6" operator="equal">
      <formula>0</formula>
    </cfRule>
  </conditionalFormatting>
  <conditionalFormatting sqref="FQ65:GD72">
    <cfRule type="cellIs" dxfId="0" priority="7" operator="equal">
      <formula>0</formula>
    </cfRule>
  </conditionalFormatting>
  <conditionalFormatting sqref="GE65:GF73">
    <cfRule type="cellIs" dxfId="0" priority="8" operator="equal">
      <formula>0</formula>
    </cfRule>
  </conditionalFormatting>
  <conditionalFormatting sqref="FQ73:GD73">
    <cfRule type="cellIs" dxfId="0" priority="9" operator="equal">
      <formula>0</formula>
    </cfRule>
  </conditionalFormatting>
  <conditionalFormatting sqref="GE74:GF74">
    <cfRule type="cellIs" dxfId="0" priority="10" operator="equal">
      <formula>0</formula>
    </cfRule>
  </conditionalFormatting>
  <conditionalFormatting sqref="FQ74:GD74">
    <cfRule type="cellIs" dxfId="0" priority="11" operator="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2019-08-05T09:14:32Z</dcterms:created>
  <dc:creator>Sampsa</dc:creator>
</cp:coreProperties>
</file>