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4E7BD70A-8F68-4440-834B-C6696E8AE75E}" xr6:coauthVersionLast="47" xr6:coauthVersionMax="47" xr10:uidLastSave="{00000000-0000-0000-0000-000000000000}"/>
  <bookViews>
    <workbookView xWindow="-120" yWindow="-120" windowWidth="29040" windowHeight="15840" xr2:uid="{00000000-000D-0000-FFFF-FFFF00000000}"/>
  </bookViews>
  <sheets>
    <sheet name="خطة مزمنة" sheetId="11" r:id="rId1"/>
  </sheets>
  <definedNames>
    <definedName name="_xlnm._FilterDatabase" localSheetId="0" hidden="1">'خطة مزمنة'!$B$6:$I$17</definedName>
    <definedName name="Display_Week">'خطة مزمنة'!$H$4</definedName>
    <definedName name="_xlnm.Print_Area" localSheetId="0">'خطة مزمنة'!$A$1:$BO$47</definedName>
    <definedName name="_xlnm.Print_Titles" localSheetId="0">'خطة مزمنة'!$1:$6</definedName>
    <definedName name="Project_Start">'خطة مزمنة'!$D$3</definedName>
    <definedName name="task_end" localSheetId="0">'خطة مزمنة'!$I1</definedName>
    <definedName name="task_progress" localSheetId="0">'خطة مزمنة'!$G1</definedName>
    <definedName name="task_start" localSheetId="0">'خطة مزمنة'!$H1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H8" i="11" s="1"/>
  <c r="H9" i="11" s="1"/>
  <c r="H10" i="11" s="1"/>
  <c r="G8" i="11"/>
  <c r="I10" i="11" l="1"/>
  <c r="I9" i="11" l="1"/>
  <c r="K7" i="11"/>
  <c r="H18" i="11" l="1"/>
  <c r="H19" i="11" s="1"/>
  <c r="I19" i="11" s="1"/>
  <c r="H27" i="11" s="1"/>
  <c r="H28" i="11" s="1"/>
  <c r="I28" i="11" s="1"/>
  <c r="F9" i="11"/>
  <c r="I18" i="11"/>
  <c r="F18" i="11" s="1"/>
  <c r="L5" i="11"/>
  <c r="I27" i="11" l="1"/>
  <c r="F27" i="11" s="1"/>
  <c r="H36" i="11"/>
  <c r="H37" i="11" s="1"/>
  <c r="I37" i="11" s="1"/>
  <c r="I36" i="11" s="1"/>
  <c r="F36" i="11" s="1"/>
  <c r="K10" i="11"/>
  <c r="L6" i="11"/>
  <c r="I8" i="11" l="1"/>
  <c r="F8" i="11" s="1"/>
  <c r="M5" i="11"/>
  <c r="N5" i="11" s="1"/>
  <c r="O5" i="11" s="1"/>
  <c r="P5" i="11" s="1"/>
  <c r="Q5" i="11" s="1"/>
  <c r="R5" i="11" s="1"/>
  <c r="S5" i="11" s="1"/>
  <c r="L4" i="11"/>
  <c r="S4" i="11" l="1"/>
  <c r="T5" i="11"/>
  <c r="U5" i="11" s="1"/>
  <c r="V5" i="11" s="1"/>
  <c r="W5" i="11" s="1"/>
  <c r="X5" i="11" s="1"/>
  <c r="Y5" i="11" s="1"/>
  <c r="Z5" i="11" s="1"/>
  <c r="M6" i="11"/>
  <c r="Z4" i="11" l="1"/>
  <c r="AA5" i="11"/>
  <c r="AB5" i="11" s="1"/>
  <c r="AC5" i="11" s="1"/>
  <c r="AD5" i="11" s="1"/>
  <c r="AE5" i="11" s="1"/>
  <c r="AF5" i="11" s="1"/>
  <c r="AG5" i="11" s="1"/>
  <c r="N6" i="11"/>
  <c r="AH5" i="11" l="1"/>
  <c r="AI5" i="11" s="1"/>
  <c r="AJ5" i="11" s="1"/>
  <c r="AK5" i="11" s="1"/>
  <c r="AL5" i="11" s="1"/>
  <c r="AM5" i="11" s="1"/>
  <c r="AG4" i="11"/>
  <c r="O6" i="11"/>
  <c r="AN5" i="11" l="1"/>
  <c r="AO5" i="11" s="1"/>
  <c r="AP5" i="11" s="1"/>
  <c r="AQ5" i="11" s="1"/>
  <c r="AR5" i="11" s="1"/>
  <c r="AS5" i="11" s="1"/>
  <c r="AT5" i="11" s="1"/>
  <c r="P6" i="11"/>
  <c r="AU5" i="11" l="1"/>
  <c r="AV5" i="11" s="1"/>
  <c r="AN4" i="11"/>
  <c r="Q6" i="11"/>
  <c r="AW5" i="11" l="1"/>
  <c r="AV6" i="11"/>
  <c r="AU4" i="11"/>
  <c r="R6" i="11"/>
  <c r="H3" i="11" l="1"/>
  <c r="AX5" i="11"/>
  <c r="AW6" i="11"/>
  <c r="K9" i="11" l="1"/>
  <c r="AY5" i="1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N6" i="11"/>
  <c r="AI6" i="11"/>
  <c r="BO6" i="11" l="1"/>
  <c r="AJ6" i="11"/>
  <c r="AK6" i="11" l="1"/>
  <c r="AL6" i="11" l="1"/>
  <c r="AM6" i="11" l="1"/>
  <c r="AN6" i="11" l="1"/>
  <c r="AO6" i="11" l="1"/>
  <c r="AP6" i="11" l="1"/>
  <c r="AQ6" i="11" l="1"/>
  <c r="AR6" i="11" l="1"/>
  <c r="AS6" i="11" l="1"/>
  <c r="AT6" i="11" l="1"/>
  <c r="AU6" i="11" l="1"/>
</calcChain>
</file>

<file path=xl/sharedStrings.xml><?xml version="1.0" encoding="utf-8"?>
<sst xmlns="http://schemas.openxmlformats.org/spreadsheetml/2006/main" count="34" uniqueCount="33">
  <si>
    <t>DAYS</t>
  </si>
  <si>
    <t xml:space="preserve">Do not delete this row. This row is hidden to preserve a formula that is used to highlight the curren day within the project schedule. </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</si>
  <si>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</si>
  <si>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نسبة الأنجاز</t>
  </si>
  <si>
    <t>تاريخ البدء</t>
  </si>
  <si>
    <t>تاريخ الانتهاء</t>
  </si>
  <si>
    <t xml:space="preserve"> اسم المشروع</t>
  </si>
  <si>
    <t>كود المشروع</t>
  </si>
  <si>
    <t>م</t>
  </si>
  <si>
    <t>نسبة ما تم إنجازه</t>
  </si>
  <si>
    <t xml:space="preserve">الفترة المخطط لها </t>
  </si>
  <si>
    <t>الأسبوع المراد عرضه</t>
  </si>
  <si>
    <t>المدة الزمنية</t>
  </si>
  <si>
    <t>التوقيع</t>
  </si>
  <si>
    <t>خطة مزمنة لمشروع :</t>
  </si>
  <si>
    <t>أعضاء المشروع :</t>
  </si>
  <si>
    <t>المرحلة/ المهمة</t>
  </si>
  <si>
    <t>تاريخ بدء المشروع :</t>
  </si>
  <si>
    <t>أيام التاخير بسبب المؤسسة</t>
  </si>
  <si>
    <t>أيام التاخير بسبب الطلاب</t>
  </si>
  <si>
    <t>تاريخ انتهاء المشروع :</t>
  </si>
  <si>
    <t>إجمالي الفترة الزمنية</t>
  </si>
  <si>
    <t>يوماً</t>
  </si>
  <si>
    <t>.................................</t>
  </si>
  <si>
    <t>المكلف بالمهمة</t>
  </si>
  <si>
    <t>المرحلة الأولى</t>
  </si>
  <si>
    <t>المرحلة الثانية</t>
  </si>
  <si>
    <t>المرحلة الثالثة</t>
  </si>
  <si>
    <t>المرحلة الرابعة</t>
  </si>
  <si>
    <t xml:space="preserve"> الدراسات البحثية والنظرية</t>
  </si>
  <si>
    <t xml:space="preserve"> التصميم والتحليل</t>
  </si>
  <si>
    <t xml:space="preserve"> الأختبار والمحاكاة ومقارنة النتائج</t>
  </si>
  <si>
    <t xml:space="preserve"> الأختبار والتنفيذ العملي Prototype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</si>
</sst>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F800]dddd\,\ mmmm\ dd\,\ yyyy"/>
  </numFmts>
  <fonts count="53" x14ac:knownFonts="1">
    <font>
      <sz val="11"/>
      <color theme="1"/>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sz val="8"/>
      <name val="Calibri"/>
      <family val="2"/>
      <scheme val="minor"/>
    </font>
    <font>
      <sz val="11"/>
      <color theme="0"/>
      <name val="Times New Roman"/>
      <family val="1"/>
    </font>
    <font>
      <sz val="11"/>
      <color theme="1"/>
      <name val="Times New Roman"/>
      <family val="1"/>
    </font>
    <font>
      <b/>
      <sz val="14"/>
      <color theme="1"/>
      <name val="Times New Roman"/>
      <family val="1"/>
    </font>
    <font>
      <b/>
      <sz val="9"/>
      <color theme="0"/>
      <name val="Times New Roman"/>
      <family val="1"/>
    </font>
    <font>
      <sz val="14"/>
      <name val="Times New Roman"/>
      <family val="1"/>
    </font>
    <font>
      <sz val="11"/>
      <name val="Times New Roman"/>
      <family val="1"/>
    </font>
    <font>
      <b/>
      <sz val="11"/>
      <color theme="0"/>
      <name val="Times New Roman"/>
      <family val="1"/>
    </font>
    <font>
      <b/>
      <sz val="11"/>
      <color theme="1"/>
      <name val="Calibri"/>
      <family val="2"/>
      <scheme val="minor"/>
    </font>
    <font>
      <b/>
      <sz val="14"/>
      <color theme="0"/>
      <name val="Times New Roman"/>
      <family val="1"/>
    </font>
    <font>
      <sz val="14"/>
      <color theme="0"/>
      <name val="Times New Roman"/>
      <family val="1"/>
    </font>
    <font>
      <sz val="14"/>
      <color theme="1"/>
      <name val="Times New Roman"/>
      <family val="1"/>
    </font>
    <font>
      <sz val="13"/>
      <name val="Times New Roman"/>
      <family val="1"/>
    </font>
    <font>
      <b/>
      <sz val="22"/>
      <name val="Calibri"/>
      <family val="2"/>
      <scheme val="minor"/>
    </font>
    <font>
      <b/>
      <sz val="22"/>
      <color theme="1"/>
      <name val="Times New Roman"/>
      <family val="1"/>
    </font>
    <font>
      <b/>
      <sz val="10"/>
      <color theme="0"/>
      <name val="Times New Roman"/>
      <family val="1"/>
    </font>
    <font>
      <sz val="11"/>
      <name val="Al-Jazeera-Arabic-Light"/>
    </font>
    <font>
      <b/>
      <sz val="36"/>
      <name val="Al-Jazeera-Arabic-Light"/>
    </font>
    <font>
      <b/>
      <sz val="20"/>
      <color rgb="FF000000"/>
      <name val="Al-Jazeera-Arabic-Bold"/>
    </font>
    <font>
      <sz val="11"/>
      <color rgb="FF000000"/>
      <name val="Arial"/>
    </font>
    <font>
      <b/>
      <sz val="18"/>
      <color rgb="FF000000"/>
      <name val="Al-Jazeera-Arabic-Light"/>
    </font>
    <font>
      <b/>
      <sz val="18"/>
      <color rgb="FF000000"/>
      <name val="Calibri"/>
      <family val="2"/>
      <scheme val="major"/>
    </font>
    <font>
      <b/>
      <sz val="20"/>
      <color rgb="FF000000"/>
      <name val="Al-Jazeera-Arabic-Light"/>
    </font>
    <font>
      <b/>
      <sz val="16"/>
      <color rgb="FF000000"/>
      <name val="Calibri"/>
      <family val="2"/>
      <scheme val="minor"/>
    </font>
    <font>
      <b/>
      <sz val="16"/>
      <color rgb="FF000000"/>
      <name val="Al-Jazeera-Arabic-Light"/>
    </font>
    <font>
      <sz val="11"/>
      <color rgb="FF000000"/>
      <name val="Al-Jazeera-Arabic-Light"/>
    </font>
    <font>
      <b/>
      <sz val="20"/>
      <color rgb="FFFFFFFF"/>
      <name val="Al-Jazeera-Arabic-Light"/>
    </font>
    <font>
      <b/>
      <sz val="14"/>
      <name val="Al-Jazeera-Arabic-Light"/>
    </font>
    <font>
      <sz val="14"/>
      <name val="Al-Jazeera-Arabic-Light"/>
    </font>
    <font>
      <b/>
      <sz val="11"/>
      <name val="Al-Jazeera-Arabic-Light"/>
    </font>
    <font>
      <b/>
      <sz val="14"/>
      <color rgb="FFFFFFFF"/>
      <name val="Al-Jazeera-Arabic-Light"/>
    </font>
    <font>
      <b/>
      <sz val="18"/>
      <color rgb="FFFFFFFF"/>
      <name val="Al-Jazeera-Arabic-Light"/>
    </font>
    <font>
      <b/>
      <sz val="18"/>
      <color theme="0"/>
      <name val="Al-Jazeera-Arabic-Light"/>
    </font>
    <font>
      <b/>
      <sz val="20"/>
      <color theme="0"/>
      <name val="Times New Roman"/>
      <family val="1"/>
    </font>
    <font>
      <b/>
      <sz val="24"/>
      <color rgb="FF000000"/>
      <name val="Al-Jazeera-Arabic-Bold"/>
    </font>
    <font>
      <b/>
      <sz val="18"/>
      <name val="Al-Jazeera-Arabic-Light"/>
    </font>
    <font>
      <b/>
      <sz val="10"/>
      <name val="Al-Jazeera-Arabic-Light"/>
    </font>
    <font>
      <b/>
      <sz val="14"/>
      <color theme="0"/>
      <name val="Al-Jazeera-Arabic-Light"/>
    </font>
    <font>
      <b/>
      <sz val="16"/>
      <color theme="0"/>
      <name val="Al-Jazeera-Arabic-Regular"/>
    </font>
    <font>
      <b/>
      <sz val="14"/>
      <color theme="0"/>
      <name val="Al-Jazeera-Arabic-Regular"/>
    </font>
    <font>
      <b/>
      <sz val="14"/>
      <color theme="1"/>
      <name val="Al-Jazeera-Arabic-Regular"/>
    </font>
    <font>
      <sz val="14"/>
      <color theme="1"/>
      <name val="Al-Jazeera-Arabic-Regular"/>
    </font>
    <font>
      <sz val="13"/>
      <color theme="1"/>
      <name val="Al-Jazeera-Arabic-Regular"/>
    </font>
  </fonts>
  <fills count="2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7030A0"/>
        <bgColor indexed="64"/>
      </patternFill>
    </fill>
    <fill>
      <patternFill patternType="solid">
        <fgColor rgb="FF00206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BFBFBF"/>
        <bgColor indexed="64"/>
      </patternFill>
    </fill>
    <fill>
      <patternFill patternType="solid">
        <fgColor rgb="FFFFFF00"/>
        <bgColor indexed="64"/>
      </patternFill>
    </fill>
    <fill>
      <patternFill patternType="solid">
        <fgColor rgb="FF002060"/>
      </patternFill>
    </fill>
    <fill>
      <patternFill patternType="solid">
        <fgColor rgb="FFFFC000"/>
      </patternFill>
    </fill>
    <fill>
      <patternFill patternType="solid">
        <fgColor rgb="FF595959"/>
        <bgColor rgb="FF5181BD"/>
      </patternFill>
    </fill>
    <fill>
      <patternFill patternType="solid">
        <fgColor theme="1" tint="0.34998626667073579"/>
        <bgColor rgb="FF5181BD"/>
      </patternFill>
    </fill>
    <fill>
      <patternFill patternType="solid">
        <fgColor rgb="FFFFC000"/>
        <bgColor rgb="FF5181BD"/>
      </patternFill>
    </fill>
    <fill>
      <patternFill patternType="solid">
        <fgColor rgb="FF00B0F0"/>
        <bgColor rgb="FF5181BD"/>
      </patternFill>
    </fill>
    <fill>
      <patternFill patternType="solid">
        <fgColor rgb="FF92D050"/>
        <bgColor rgb="FF5181BD"/>
      </patternFill>
    </fill>
    <fill>
      <patternFill patternType="solid">
        <fgColor rgb="FFFFFF00"/>
        <bgColor rgb="FF5181BD"/>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A5A5A5"/>
      </left>
      <right style="thin">
        <color rgb="FFA5A5A5"/>
      </right>
      <top style="thin">
        <color rgb="FFA5A5A5"/>
      </top>
      <bottom style="thin">
        <color rgb="FFA5A5A5"/>
      </bottom>
      <diagonal/>
    </border>
    <border>
      <left style="thin">
        <color theme="2"/>
      </left>
      <right style="thin">
        <color theme="2"/>
      </right>
      <top style="thin">
        <color theme="2"/>
      </top>
      <bottom style="thin">
        <color theme="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bottom/>
      <diagonal/>
    </border>
    <border>
      <left style="thin">
        <color rgb="FFBFBFBF"/>
      </left>
      <right style="thin">
        <color rgb="FFBFBFBF"/>
      </right>
      <top/>
      <bottom style="thin">
        <color rgb="FFBFBFBF"/>
      </bottom>
      <diagonal/>
    </border>
    <border>
      <left/>
      <right/>
      <top/>
      <bottom style="thin">
        <color rgb="FFA5A5A5"/>
      </bottom>
      <diagonal/>
    </border>
    <border>
      <left/>
      <right style="thin">
        <color rgb="FFBFBFBF"/>
      </right>
      <top/>
      <bottom/>
      <diagonal/>
    </border>
    <border>
      <left style="thin">
        <color rgb="FFBFBFBF"/>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rgb="FFA5A5A5"/>
      </top>
      <bottom/>
      <diagonal/>
    </border>
    <border>
      <left style="thin">
        <color indexed="64"/>
      </left>
      <right style="thin">
        <color indexed="64"/>
      </right>
      <top style="thin">
        <color indexed="64"/>
      </top>
      <bottom style="thin">
        <color indexed="64"/>
      </bottom>
      <diagonal/>
    </border>
    <border>
      <left style="thin">
        <color rgb="FFA5A5A5"/>
      </left>
      <right/>
      <top style="thin">
        <color rgb="FFA5A5A5"/>
      </top>
      <bottom style="thin">
        <color rgb="FFA5A5A5"/>
      </bottom>
      <diagonal/>
    </border>
    <border>
      <left/>
      <right/>
      <top style="thick">
        <color auto="1"/>
      </top>
      <bottom style="medium">
        <color theme="0" tint="-0.14996795556505021"/>
      </bottom>
      <diagonal/>
    </border>
  </borders>
  <cellStyleXfs count="13">
    <xf numFmtId="0" fontId="0" fillId="0" borderId="0"/>
    <xf numFmtId="0" fontId="1"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3" applyFont="0" applyFill="0" applyAlignment="0" applyProtection="0"/>
    <xf numFmtId="0" fontId="8"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165" fontId="4" fillId="0" borderId="3">
      <alignment horizontal="center" vertical="center"/>
    </xf>
    <xf numFmtId="164"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29" fillId="0" borderId="0">
      <protection locked="0"/>
    </xf>
  </cellStyleXfs>
  <cellXfs count="100">
    <xf numFmtId="0" fontId="0" fillId="0" borderId="0" xfId="0"/>
    <xf numFmtId="0" fontId="0" fillId="0" borderId="0" xfId="0" applyAlignment="1">
      <alignment vertical="center"/>
    </xf>
    <xf numFmtId="0" fontId="0" fillId="0" borderId="0" xfId="0" applyAlignment="1">
      <alignment horizontal="center"/>
    </xf>
    <xf numFmtId="0" fontId="3" fillId="5" borderId="1" xfId="0" applyFont="1" applyFill="1" applyBorder="1" applyAlignment="1">
      <alignment horizontal="center" vertical="center" wrapText="1"/>
    </xf>
    <xf numFmtId="167" fontId="6" fillId="3" borderId="0" xfId="0" applyNumberFormat="1" applyFont="1" applyFill="1" applyAlignment="1">
      <alignment horizontal="center" vertical="center"/>
    </xf>
    <xf numFmtId="167" fontId="6" fillId="3" borderId="6" xfId="0" applyNumberFormat="1" applyFont="1" applyFill="1" applyBorder="1" applyAlignment="1">
      <alignment horizontal="center" vertical="center"/>
    </xf>
    <xf numFmtId="167" fontId="6" fillId="3" borderId="7" xfId="0" applyNumberFormat="1" applyFont="1" applyFill="1" applyBorder="1" applyAlignment="1">
      <alignment horizontal="center" vertical="center"/>
    </xf>
    <xf numFmtId="0" fontId="7" fillId="4" borderId="8" xfId="0" applyFont="1" applyFill="1" applyBorder="1" applyAlignment="1">
      <alignment horizontal="center" vertical="center" shrinkToFit="1"/>
    </xf>
    <xf numFmtId="0" fontId="2"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9" fillId="0" borderId="0" xfId="3"/>
    <xf numFmtId="0" fontId="11" fillId="0" borderId="0" xfId="3" applyFont="1" applyAlignment="1">
      <alignment wrapText="1"/>
    </xf>
    <xf numFmtId="0" fontId="12" fillId="0" borderId="0" xfId="0" applyFont="1"/>
    <xf numFmtId="0" fontId="11" fillId="0" borderId="0" xfId="3" applyFont="1"/>
    <xf numFmtId="0" fontId="14" fillId="5" borderId="1" xfId="0" applyFont="1" applyFill="1" applyBorder="1" applyAlignment="1">
      <alignment horizontal="center" vertical="center" wrapText="1"/>
    </xf>
    <xf numFmtId="0" fontId="12" fillId="0" borderId="0" xfId="0" applyFont="1" applyAlignment="1">
      <alignment wrapText="1"/>
    </xf>
    <xf numFmtId="0" fontId="16" fillId="0" borderId="2" xfId="0" applyFont="1" applyBorder="1" applyAlignment="1">
      <alignment horizontal="center" vertical="center"/>
    </xf>
    <xf numFmtId="167" fontId="6" fillId="0" borderId="6" xfId="0" applyNumberFormat="1" applyFont="1" applyBorder="1" applyAlignment="1">
      <alignment horizontal="center" vertical="center"/>
    </xf>
    <xf numFmtId="167" fontId="6" fillId="0" borderId="0" xfId="0" applyNumberFormat="1" applyFont="1" applyAlignment="1">
      <alignment horizontal="center" vertical="center"/>
    </xf>
    <xf numFmtId="0" fontId="7" fillId="0" borderId="6" xfId="0" applyFont="1" applyBorder="1" applyAlignment="1">
      <alignment horizontal="center" vertical="center" shrinkToFit="1"/>
    </xf>
    <xf numFmtId="0" fontId="7" fillId="0" borderId="0" xfId="0" applyFont="1" applyAlignment="1">
      <alignment horizontal="center" vertical="center" shrinkToFit="1"/>
    </xf>
    <xf numFmtId="0" fontId="19" fillId="7" borderId="2" xfId="0" applyFont="1" applyFill="1" applyBorder="1" applyAlignment="1">
      <alignment horizontal="center" vertical="center"/>
    </xf>
    <xf numFmtId="9" fontId="20" fillId="7" borderId="2" xfId="2" applyFont="1" applyFill="1" applyBorder="1" applyAlignment="1">
      <alignment horizontal="center" vertical="center"/>
    </xf>
    <xf numFmtId="0" fontId="21" fillId="2" borderId="2" xfId="10" applyFont="1" applyFill="1">
      <alignment horizontal="center" vertical="center"/>
    </xf>
    <xf numFmtId="9" fontId="15" fillId="2" borderId="2" xfId="2" applyFont="1" applyFill="1" applyBorder="1" applyAlignment="1">
      <alignment horizontal="center" vertical="center"/>
    </xf>
    <xf numFmtId="9" fontId="22" fillId="2" borderId="2" xfId="2" applyFont="1" applyFill="1" applyBorder="1" applyAlignment="1">
      <alignment horizontal="center" vertical="center"/>
    </xf>
    <xf numFmtId="15" fontId="12" fillId="2" borderId="2" xfId="9" applyNumberFormat="1" applyFont="1" applyFill="1">
      <alignment horizontal="center" vertical="center"/>
    </xf>
    <xf numFmtId="15" fontId="17" fillId="7" borderId="2" xfId="0" applyNumberFormat="1" applyFont="1" applyFill="1" applyBorder="1" applyAlignment="1">
      <alignment horizontal="center" vertical="center"/>
    </xf>
    <xf numFmtId="0" fontId="0" fillId="0" borderId="2" xfId="0" applyBorder="1" applyAlignment="1">
      <alignment vertical="center"/>
    </xf>
    <xf numFmtId="0" fontId="23" fillId="0" borderId="0" xfId="3" applyFont="1" applyAlignment="1">
      <alignment vertical="center"/>
    </xf>
    <xf numFmtId="0" fontId="24" fillId="0" borderId="0" xfId="11" applyFont="1" applyFill="1" applyBorder="1" applyAlignment="1">
      <alignment horizontal="center" vertical="center"/>
    </xf>
    <xf numFmtId="0" fontId="24" fillId="0" borderId="0" xfId="11" applyFont="1" applyFill="1" applyBorder="1" applyAlignment="1">
      <alignment vertical="center"/>
    </xf>
    <xf numFmtId="15" fontId="25" fillId="7" borderId="2" xfId="0" applyNumberFormat="1" applyFont="1" applyFill="1" applyBorder="1" applyAlignment="1">
      <alignment horizontal="center" vertical="center"/>
    </xf>
    <xf numFmtId="0" fontId="26" fillId="0" borderId="0" xfId="0" applyFont="1" applyAlignment="1">
      <alignment vertical="center"/>
    </xf>
    <xf numFmtId="0" fontId="28" fillId="0" borderId="0" xfId="0" applyFont="1" applyAlignment="1">
      <alignment vertical="center"/>
    </xf>
    <xf numFmtId="168" fontId="31" fillId="9" borderId="11" xfId="8" applyNumberFormat="1" applyFont="1" applyFill="1" applyBorder="1">
      <alignment horizontal="center" vertical="center"/>
    </xf>
    <xf numFmtId="0" fontId="32" fillId="0" borderId="0" xfId="12" applyFont="1" applyAlignment="1" applyProtection="1">
      <alignment vertical="center"/>
    </xf>
    <xf numFmtId="0" fontId="34" fillId="0" borderId="0" xfId="0" applyFont="1" applyAlignment="1">
      <alignment vertical="center"/>
    </xf>
    <xf numFmtId="0" fontId="35" fillId="0" borderId="0" xfId="0" applyFont="1"/>
    <xf numFmtId="0" fontId="35" fillId="12" borderId="16" xfId="0" applyFont="1" applyFill="1" applyBorder="1"/>
    <xf numFmtId="0" fontId="35" fillId="6" borderId="16" xfId="0" applyFont="1" applyFill="1" applyBorder="1"/>
    <xf numFmtId="0" fontId="35" fillId="0" borderId="17" xfId="0" applyFont="1" applyBorder="1"/>
    <xf numFmtId="0" fontId="37" fillId="15" borderId="21" xfId="0" applyFont="1" applyFill="1" applyBorder="1" applyAlignment="1">
      <alignment horizontal="center" vertical="center"/>
    </xf>
    <xf numFmtId="9" fontId="38" fillId="8" borderId="21" xfId="2" applyFont="1" applyFill="1" applyBorder="1" applyAlignment="1" applyProtection="1">
      <alignment horizontal="center" vertical="center"/>
    </xf>
    <xf numFmtId="15" fontId="39" fillId="13" borderId="22" xfId="0" applyNumberFormat="1" applyFont="1" applyFill="1" applyBorder="1" applyAlignment="1">
      <alignment horizontal="center" vertical="center"/>
    </xf>
    <xf numFmtId="0" fontId="40" fillId="16" borderId="23" xfId="0" applyFont="1" applyFill="1" applyBorder="1" applyAlignment="1">
      <alignment horizontal="center" vertical="center" wrapText="1"/>
    </xf>
    <xf numFmtId="0" fontId="41" fillId="16" borderId="23" xfId="0" applyFont="1" applyFill="1" applyBorder="1" applyAlignment="1">
      <alignment horizontal="center" vertical="center" wrapText="1"/>
    </xf>
    <xf numFmtId="0" fontId="41" fillId="16" borderId="23" xfId="0" applyFont="1" applyFill="1" applyBorder="1" applyAlignment="1">
      <alignment horizontal="center" vertical="center"/>
    </xf>
    <xf numFmtId="0" fontId="42" fillId="17" borderId="23" xfId="0" applyFont="1" applyFill="1" applyBorder="1" applyAlignment="1">
      <alignment horizontal="center" vertical="center"/>
    </xf>
    <xf numFmtId="0" fontId="37" fillId="18" borderId="23" xfId="0" applyFont="1" applyFill="1" applyBorder="1" applyAlignment="1">
      <alignment horizontal="center" vertical="center" wrapText="1"/>
    </xf>
    <xf numFmtId="0" fontId="37" fillId="19" borderId="23" xfId="0" applyFont="1" applyFill="1" applyBorder="1" applyAlignment="1">
      <alignment horizontal="center" vertical="center" wrapText="1"/>
    </xf>
    <xf numFmtId="0" fontId="37" fillId="20" borderId="23" xfId="0" applyFont="1" applyFill="1" applyBorder="1" applyAlignment="1">
      <alignment horizontal="center" vertical="center" wrapText="1"/>
    </xf>
    <xf numFmtId="0" fontId="37" fillId="21" borderId="23" xfId="0" applyFont="1" applyFill="1" applyBorder="1" applyAlignment="1">
      <alignment horizontal="center" vertical="center" wrapText="1"/>
    </xf>
    <xf numFmtId="168" fontId="31" fillId="13" borderId="25" xfId="8" applyNumberFormat="1" applyFont="1" applyFill="1" applyBorder="1">
      <alignment horizontal="center" vertical="center"/>
    </xf>
    <xf numFmtId="0" fontId="17" fillId="0" borderId="1" xfId="0" applyFont="1" applyBorder="1" applyAlignment="1">
      <alignment horizontal="center" vertical="center"/>
    </xf>
    <xf numFmtId="0" fontId="33" fillId="10" borderId="12" xfId="8" applyNumberFormat="1" applyFont="1" applyFill="1" applyBorder="1">
      <alignment horizontal="center" vertical="center"/>
    </xf>
    <xf numFmtId="165" fontId="30" fillId="0" borderId="0" xfId="8" applyFont="1" applyBorder="1" applyAlignment="1">
      <alignment vertical="center"/>
    </xf>
    <xf numFmtId="0" fontId="5" fillId="0" borderId="0" xfId="0" applyFont="1"/>
    <xf numFmtId="15" fontId="46" fillId="9" borderId="21" xfId="0" applyNumberFormat="1" applyFont="1" applyFill="1" applyBorder="1" applyAlignment="1">
      <alignment horizontal="center" vertical="center"/>
    </xf>
    <xf numFmtId="0" fontId="47" fillId="17" borderId="23" xfId="0" applyFont="1" applyFill="1" applyBorder="1" applyAlignment="1">
      <alignment horizontal="center" vertical="center" wrapText="1"/>
    </xf>
    <xf numFmtId="0" fontId="48" fillId="7" borderId="2" xfId="0" applyFont="1" applyFill="1" applyBorder="1" applyAlignment="1">
      <alignment horizontal="center" vertical="center"/>
    </xf>
    <xf numFmtId="0" fontId="49" fillId="7" borderId="2" xfId="0" applyFont="1" applyFill="1" applyBorder="1" applyAlignment="1">
      <alignment horizontal="center" vertical="center"/>
    </xf>
    <xf numFmtId="0" fontId="50" fillId="2" borderId="2" xfId="11" applyFont="1" applyFill="1" applyAlignment="1">
      <alignment horizontal="center" vertical="center"/>
    </xf>
    <xf numFmtId="0" fontId="51" fillId="2" borderId="2" xfId="11" applyFont="1" applyFill="1" applyAlignment="1">
      <alignment horizontal="center" vertical="center"/>
    </xf>
    <xf numFmtId="0" fontId="51" fillId="2" borderId="2" xfId="10" applyFont="1" applyFill="1" applyAlignment="1">
      <alignment horizontal="center" vertical="center" wrapText="1"/>
    </xf>
    <xf numFmtId="0" fontId="52" fillId="2" borderId="2" xfId="10" applyFont="1" applyFill="1">
      <alignment horizontal="center" vertical="center"/>
    </xf>
    <xf numFmtId="0" fontId="51" fillId="2" borderId="2" xfId="10" applyFont="1" applyFill="1">
      <alignment horizontal="center" vertical="center"/>
    </xf>
    <xf numFmtId="0" fontId="52" fillId="2" borderId="2" xfId="10" applyFont="1" applyFill="1" applyAlignment="1">
      <alignment horizontal="center" vertical="center" wrapText="1"/>
    </xf>
    <xf numFmtId="0" fontId="34" fillId="0" borderId="0" xfId="0" applyFont="1" applyAlignment="1">
      <alignment horizontal="center" vertical="center"/>
    </xf>
    <xf numFmtId="0" fontId="34" fillId="0" borderId="18" xfId="0" applyFont="1" applyBorder="1" applyAlignment="1">
      <alignment horizontal="center" vertical="center"/>
    </xf>
    <xf numFmtId="0" fontId="34" fillId="0" borderId="19" xfId="0" applyFont="1" applyBorder="1" applyAlignment="1">
      <alignment horizontal="center" vertical="center"/>
    </xf>
    <xf numFmtId="0" fontId="34" fillId="11" borderId="0" xfId="0" applyFont="1" applyFill="1" applyAlignment="1">
      <alignment horizontal="center" vertical="center"/>
    </xf>
    <xf numFmtId="0" fontId="34" fillId="11" borderId="15" xfId="0" applyFont="1" applyFill="1" applyBorder="1" applyAlignment="1">
      <alignment horizontal="center" vertical="center"/>
    </xf>
    <xf numFmtId="0" fontId="44" fillId="0" borderId="0" xfId="0" applyFont="1" applyAlignment="1">
      <alignment horizontal="right" vertical="center"/>
    </xf>
    <xf numFmtId="0" fontId="30" fillId="9" borderId="11" xfId="12" applyFont="1" applyFill="1" applyBorder="1" applyAlignment="1" applyProtection="1">
      <alignment horizontal="center" vertical="center"/>
    </xf>
    <xf numFmtId="0" fontId="32" fillId="10" borderId="12" xfId="12" applyFont="1" applyFill="1" applyBorder="1" applyAlignment="1" applyProtection="1">
      <alignment horizontal="center" vertical="center"/>
    </xf>
    <xf numFmtId="0" fontId="26" fillId="0" borderId="14" xfId="0" applyFont="1" applyBorder="1" applyAlignment="1">
      <alignment horizontal="center" vertical="center"/>
    </xf>
    <xf numFmtId="0" fontId="26" fillId="0" borderId="13" xfId="0" applyFont="1" applyBorder="1" applyAlignment="1">
      <alignment horizontal="center" vertical="center"/>
    </xf>
    <xf numFmtId="0" fontId="24" fillId="2" borderId="0" xfId="11" applyFont="1" applyFill="1" applyBorder="1" applyAlignment="1">
      <alignment horizontal="center" vertical="center"/>
    </xf>
    <xf numFmtId="0" fontId="48" fillId="7" borderId="2" xfId="0" applyFont="1" applyFill="1" applyBorder="1" applyAlignment="1">
      <alignment horizontal="center" vertical="center"/>
    </xf>
    <xf numFmtId="0" fontId="13" fillId="2" borderId="0" xfId="11" applyFont="1" applyFill="1" applyBorder="1" applyAlignment="1">
      <alignment horizontal="center" vertical="center"/>
    </xf>
    <xf numFmtId="0" fontId="36" fillId="14" borderId="20" xfId="0" applyFont="1" applyFill="1" applyBorder="1" applyAlignment="1">
      <alignment horizontal="center" vertical="center"/>
    </xf>
    <xf numFmtId="0" fontId="36" fillId="14" borderId="21" xfId="0" applyFont="1" applyFill="1" applyBorder="1" applyAlignment="1">
      <alignment horizontal="center" vertical="center"/>
    </xf>
    <xf numFmtId="0" fontId="34" fillId="11" borderId="24" xfId="0" applyFont="1" applyFill="1" applyBorder="1" applyAlignment="1">
      <alignment horizontal="center" vertical="center"/>
    </xf>
    <xf numFmtId="0" fontId="30" fillId="13" borderId="11" xfId="12" applyFont="1" applyFill="1" applyBorder="1" applyAlignment="1" applyProtection="1">
      <alignment horizontal="center" vertical="center"/>
    </xf>
    <xf numFmtId="0" fontId="12" fillId="0" borderId="10" xfId="0" applyFont="1" applyBorder="1"/>
    <xf numFmtId="0" fontId="43" fillId="0" borderId="0" xfId="12" applyFont="1" applyAlignment="1" applyProtection="1">
      <alignment horizontal="left" vertical="center"/>
    </xf>
    <xf numFmtId="0" fontId="27" fillId="0" borderId="0" xfId="3" applyFont="1" applyAlignment="1">
      <alignment horizontal="center" vertical="center"/>
    </xf>
    <xf numFmtId="0" fontId="27" fillId="0" borderId="17" xfId="3" applyFont="1" applyBorder="1" applyAlignment="1">
      <alignment horizontal="center" vertical="center"/>
    </xf>
    <xf numFmtId="0" fontId="45" fillId="0" borderId="24" xfId="0" applyFont="1" applyBorder="1" applyAlignment="1">
      <alignment horizontal="center" vertical="center"/>
    </xf>
    <xf numFmtId="166" fontId="18" fillId="3" borderId="4" xfId="0" applyNumberFormat="1" applyFont="1" applyFill="1" applyBorder="1" applyAlignment="1">
      <alignment horizontal="left" vertical="center" wrapText="1" indent="1"/>
    </xf>
    <xf numFmtId="166" fontId="18" fillId="3" borderId="1" xfId="0" applyNumberFormat="1" applyFont="1" applyFill="1" applyBorder="1" applyAlignment="1">
      <alignment horizontal="left" vertical="center" wrapText="1" indent="1"/>
    </xf>
    <xf numFmtId="166" fontId="18" fillId="3" borderId="5" xfId="0" applyNumberFormat="1" applyFont="1" applyFill="1" applyBorder="1" applyAlignment="1">
      <alignment horizontal="left" vertical="center" wrapText="1" indent="1"/>
    </xf>
    <xf numFmtId="166" fontId="18" fillId="3" borderId="0" xfId="0" applyNumberFormat="1" applyFont="1" applyFill="1" applyAlignment="1">
      <alignment horizontal="left" vertical="center" wrapText="1" indent="1"/>
    </xf>
    <xf numFmtId="166" fontId="18" fillId="3" borderId="7" xfId="0" applyNumberFormat="1" applyFont="1" applyFill="1" applyBorder="1" applyAlignment="1">
      <alignment horizontal="left" vertical="center" wrapText="1" indent="1"/>
    </xf>
    <xf numFmtId="166" fontId="18" fillId="3" borderId="6" xfId="0" applyNumberFormat="1" applyFont="1" applyFill="1" applyBorder="1" applyAlignment="1">
      <alignment horizontal="left" vertical="center" wrapText="1" indent="1"/>
    </xf>
    <xf numFmtId="166" fontId="18" fillId="0" borderId="0" xfId="0" applyNumberFormat="1" applyFont="1" applyAlignment="1">
      <alignment horizontal="left" vertical="center" wrapText="1" indent="1"/>
    </xf>
    <xf numFmtId="166" fontId="18" fillId="0" borderId="6" xfId="0" applyNumberFormat="1" applyFont="1" applyBorder="1" applyAlignment="1">
      <alignment horizontal="left" vertical="center" wrapText="1" indent="1"/>
    </xf>
    <xf numFmtId="0" fontId="48" fillId="7" borderId="26" xfId="0" applyFont="1" applyFill="1" applyBorder="1" applyAlignment="1">
      <alignment horizontal="center" vertical="center"/>
    </xf>
  </cellXfs>
  <cellStyles count="13">
    <cellStyle name="Comma" xfId="4" builtinId="3" customBuiltin="1"/>
    <cellStyle name="Date" xfId="9" xr:uid="{229918B6-DD13-4F5A-97B9-305F7E002AA3}"/>
    <cellStyle name="Heading 1" xfId="6" builtinId="16" customBuiltin="1"/>
    <cellStyle name="Heading 2" xfId="7" builtinId="17" customBuiltin="1"/>
    <cellStyle name="Heading 3" xfId="12" builtinId="18" customBuiltin="1"/>
    <cellStyle name="Hyperlink" xfId="1" builtinId="8" customBuiltin="1"/>
    <cellStyle name="Name" xfId="10" xr:uid="{B2D3C1EE-6B41-4801-AAFC-C2274E49E503}"/>
    <cellStyle name="Normal" xfId="0" builtinId="0"/>
    <cellStyle name="Percent" xfId="2" builtinId="5"/>
    <cellStyle name="Project Start" xfId="8" xr:uid="{8EB8A09A-C31C-40A3-B2C1-9449520178B8}"/>
    <cellStyle name="Task" xfId="11" xr:uid="{6391D789-272B-4DD2-9BF3-2CDCF610FA41}"/>
    <cellStyle name="Title" xfId="5" builtinId="15" customBuiltin="1"/>
    <cellStyle name="zHiddenText" xfId="3" xr:uid="{26E66EE6-E33F-4D77-BAE4-0FB4F5BBF673}"/>
  </cellStyles>
  <dxfs count="13">
    <dxf>
      <border>
        <left style="thin">
          <color rgb="FFC00000"/>
        </left>
        <right style="thin">
          <color rgb="FFC00000"/>
        </right>
        <vertical/>
        <horizontal/>
      </border>
    </dxf>
    <dxf>
      <fill>
        <patternFill>
          <bgColor theme="0" tint="-0.24994659260841701"/>
        </patternFill>
      </fill>
      <border>
        <left/>
        <right/>
      </border>
    </dxf>
    <dxf>
      <fill>
        <patternFill>
          <bgColor rgb="FF7030A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DS51"/>
  <sheetViews>
    <sheetView showGridLines="0" rightToLeft="1" tabSelected="1" showRuler="0" view="pageBreakPreview" zoomScale="80" zoomScaleNormal="70" zoomScaleSheetLayoutView="80" zoomScalePageLayoutView="70" workbookViewId="0">
      <pane ySplit="6" topLeftCell="A7" activePane="bottomLeft" state="frozen"/>
      <selection pane="bottomLeft" activeCell="F9" sqref="F9"/>
    </sheetView>
  </sheetViews>
  <sheetFormatPr defaultRowHeight="30" customHeight="1" x14ac:dyDescent="0.25"/>
  <cols>
    <col min="1" max="1" width="9.28515625" customWidth="1"/>
    <col min="2" max="2" width="13.42578125" style="11" customWidth="1"/>
    <col min="3" max="3" width="4.28515625" customWidth="1"/>
    <col min="4" max="4" width="43.7109375" customWidth="1"/>
    <col min="5" max="5" width="12.85546875" customWidth="1"/>
    <col min="6" max="6" width="8" customWidth="1"/>
    <col min="7" max="7" width="12.7109375" customWidth="1"/>
    <col min="8" max="8" width="13.7109375" style="2" customWidth="1"/>
    <col min="9" max="9" width="14.7109375" customWidth="1"/>
    <col min="10" max="10" width="1.85546875" customWidth="1"/>
    <col min="11" max="11" width="6.140625" hidden="1" customWidth="1"/>
    <col min="12" max="67" width="2.7109375" customWidth="1"/>
    <col min="72" max="73" width="10.28515625"/>
  </cols>
  <sheetData>
    <row r="1" spans="1:123" ht="21" customHeight="1" x14ac:dyDescent="0.25">
      <c r="A1" s="34"/>
      <c r="B1" s="88" t="s">
        <v>14</v>
      </c>
      <c r="C1" s="88"/>
      <c r="D1" s="88"/>
      <c r="E1" s="74" t="s">
        <v>23</v>
      </c>
      <c r="F1" s="74"/>
      <c r="G1" s="74"/>
      <c r="H1" s="74"/>
      <c r="I1" s="74"/>
      <c r="J1" s="35"/>
      <c r="K1" s="35"/>
      <c r="L1" s="35"/>
      <c r="M1" s="35"/>
      <c r="N1" s="35"/>
      <c r="O1" s="35"/>
      <c r="P1" s="35"/>
      <c r="Q1" s="35"/>
      <c r="R1" s="35"/>
      <c r="S1" s="35"/>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row>
    <row r="2" spans="1:123" ht="35.25" customHeight="1" x14ac:dyDescent="0.25">
      <c r="A2" s="34"/>
      <c r="B2" s="89"/>
      <c r="C2" s="89"/>
      <c r="D2" s="89"/>
      <c r="E2" s="74"/>
      <c r="F2" s="74"/>
      <c r="G2" s="74"/>
      <c r="H2" s="74"/>
      <c r="I2" s="74"/>
      <c r="J2" s="35"/>
      <c r="K2" s="35"/>
      <c r="L2" s="35"/>
      <c r="M2" s="35"/>
      <c r="N2" s="35"/>
      <c r="O2" s="35"/>
      <c r="P2" s="35"/>
      <c r="Q2" s="35"/>
      <c r="R2" s="35"/>
      <c r="S2" s="72" t="s">
        <v>18</v>
      </c>
      <c r="T2" s="72"/>
      <c r="U2" s="72"/>
      <c r="V2" s="72"/>
      <c r="W2" s="72"/>
      <c r="X2" s="72"/>
      <c r="Y2" s="72"/>
      <c r="Z2" s="72"/>
      <c r="AA2" s="72"/>
      <c r="AB2" s="72"/>
      <c r="AC2" s="72"/>
      <c r="AD2" s="73"/>
      <c r="AE2" s="77"/>
      <c r="AF2" s="78"/>
      <c r="AI2" s="84" t="s">
        <v>19</v>
      </c>
      <c r="AJ2" s="84"/>
      <c r="AK2" s="84"/>
      <c r="AL2" s="84"/>
      <c r="AM2" s="84"/>
      <c r="AN2" s="84"/>
      <c r="AO2" s="84"/>
      <c r="AP2" s="84"/>
      <c r="AQ2" s="84"/>
      <c r="AR2" s="84"/>
      <c r="AS2" s="84"/>
      <c r="AT2" s="90"/>
      <c r="AU2" s="90"/>
      <c r="AV2" s="34"/>
      <c r="AW2" s="34"/>
      <c r="AX2" s="34"/>
      <c r="AY2" s="34"/>
      <c r="AZ2" s="34"/>
    </row>
    <row r="3" spans="1:123" ht="30" customHeight="1" x14ac:dyDescent="0.7">
      <c r="A3" s="75" t="s">
        <v>17</v>
      </c>
      <c r="B3" s="75"/>
      <c r="C3" s="75"/>
      <c r="D3" s="36">
        <f ca="1">TODAY()</f>
        <v>45830</v>
      </c>
      <c r="E3" s="37"/>
      <c r="F3" s="76" t="s">
        <v>12</v>
      </c>
      <c r="G3" s="76"/>
      <c r="H3" s="56">
        <f ca="1">F8</f>
        <v>3</v>
      </c>
      <c r="I3" s="57" t="s">
        <v>22</v>
      </c>
      <c r="J3" s="38"/>
      <c r="K3" s="38"/>
      <c r="L3" s="38"/>
      <c r="M3" s="38"/>
      <c r="N3" s="38"/>
      <c r="O3" s="38"/>
      <c r="P3" s="38"/>
      <c r="Q3" s="38"/>
      <c r="R3" s="38"/>
      <c r="S3" s="38"/>
      <c r="T3" s="38"/>
      <c r="U3" s="39"/>
      <c r="V3" s="69" t="s">
        <v>10</v>
      </c>
      <c r="W3" s="69"/>
      <c r="X3" s="69"/>
      <c r="Y3" s="69"/>
      <c r="Z3" s="69"/>
      <c r="AA3" s="69"/>
      <c r="AB3" s="69"/>
      <c r="AC3" s="69"/>
      <c r="AD3" s="70"/>
      <c r="AE3" s="40"/>
      <c r="AF3" s="71" t="s">
        <v>9</v>
      </c>
      <c r="AG3" s="69"/>
      <c r="AH3" s="69"/>
      <c r="AI3" s="69"/>
      <c r="AJ3" s="69"/>
      <c r="AK3" s="69"/>
      <c r="AL3" s="69"/>
      <c r="AM3" s="70"/>
      <c r="AN3" s="41"/>
      <c r="AO3" s="42"/>
      <c r="AP3" s="42"/>
      <c r="AQ3" s="42"/>
      <c r="AR3" s="42"/>
      <c r="AS3" s="34"/>
      <c r="AT3" s="34"/>
      <c r="AU3" s="34"/>
      <c r="AV3" s="34"/>
      <c r="AW3" s="34"/>
      <c r="AX3" s="34"/>
      <c r="AY3" s="34"/>
      <c r="AZ3" s="34"/>
    </row>
    <row r="4" spans="1:123" ht="30" customHeight="1" x14ac:dyDescent="0.25">
      <c r="A4" s="85" t="s">
        <v>20</v>
      </c>
      <c r="B4" s="85"/>
      <c r="C4" s="85"/>
      <c r="D4" s="54"/>
      <c r="E4" s="87" t="s">
        <v>11</v>
      </c>
      <c r="F4" s="87"/>
      <c r="G4" s="87"/>
      <c r="H4" s="55">
        <v>1</v>
      </c>
      <c r="I4" s="13"/>
      <c r="J4" s="13"/>
      <c r="L4" s="91">
        <f ca="1">L5</f>
        <v>45831</v>
      </c>
      <c r="M4" s="92"/>
      <c r="N4" s="92"/>
      <c r="O4" s="92"/>
      <c r="P4" s="92"/>
      <c r="Q4" s="94"/>
      <c r="R4" s="95"/>
      <c r="S4" s="96">
        <f ca="1">S5</f>
        <v>45838</v>
      </c>
      <c r="T4" s="94"/>
      <c r="U4" s="94"/>
      <c r="V4" s="94"/>
      <c r="W4" s="94"/>
      <c r="X4" s="94"/>
      <c r="Y4" s="95"/>
      <c r="Z4" s="96">
        <f ca="1">Z5</f>
        <v>45845</v>
      </c>
      <c r="AA4" s="94"/>
      <c r="AB4" s="94"/>
      <c r="AC4" s="94"/>
      <c r="AD4" s="94"/>
      <c r="AE4" s="94"/>
      <c r="AF4" s="95"/>
      <c r="AG4" s="96">
        <f ca="1">AG5</f>
        <v>45852</v>
      </c>
      <c r="AH4" s="94"/>
      <c r="AI4" s="94"/>
      <c r="AJ4" s="94"/>
      <c r="AK4" s="94"/>
      <c r="AL4" s="94"/>
      <c r="AM4" s="95"/>
      <c r="AN4" s="96">
        <f ca="1">AN5</f>
        <v>45859</v>
      </c>
      <c r="AO4" s="94"/>
      <c r="AP4" s="92"/>
      <c r="AQ4" s="92"/>
      <c r="AR4" s="92"/>
      <c r="AS4" s="92"/>
      <c r="AT4" s="93"/>
      <c r="AU4" s="91">
        <f ca="1">AU5</f>
        <v>45866</v>
      </c>
      <c r="AV4" s="92"/>
      <c r="AW4" s="92"/>
      <c r="AX4" s="92"/>
      <c r="AY4" s="92"/>
      <c r="AZ4" s="92"/>
      <c r="BA4" s="93"/>
      <c r="BB4" s="91">
        <f ca="1">BB5</f>
        <v>45873</v>
      </c>
      <c r="BC4" s="92"/>
      <c r="BD4" s="92"/>
      <c r="BE4" s="92"/>
      <c r="BF4" s="92"/>
      <c r="BG4" s="92"/>
      <c r="BH4" s="93"/>
      <c r="BI4" s="91">
        <f ca="1">BI5</f>
        <v>45880</v>
      </c>
      <c r="BJ4" s="92"/>
      <c r="BK4" s="92"/>
      <c r="BL4" s="92"/>
      <c r="BM4" s="92"/>
      <c r="BN4" s="92"/>
      <c r="BO4" s="93"/>
      <c r="BP4" s="98"/>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row>
    <row r="5" spans="1:123" ht="15" customHeight="1" x14ac:dyDescent="0.25">
      <c r="B5" s="12" t="s">
        <v>2</v>
      </c>
      <c r="C5" s="86"/>
      <c r="D5" s="86"/>
      <c r="E5" s="86"/>
      <c r="F5" s="86"/>
      <c r="G5" s="86"/>
      <c r="H5" s="86"/>
      <c r="I5" s="86"/>
      <c r="J5" s="86"/>
      <c r="L5" s="5">
        <f ca="1">Project_Start-WEEKDAY(Project_Start,1)+2+7*(Display_Week-1)</f>
        <v>45831</v>
      </c>
      <c r="M5" s="4">
        <f ca="1">L5+1</f>
        <v>45832</v>
      </c>
      <c r="N5" s="4">
        <f t="shared" ref="N5:BA5" ca="1" si="0">M5+1</f>
        <v>45833</v>
      </c>
      <c r="O5" s="4">
        <f t="shared" ca="1" si="0"/>
        <v>45834</v>
      </c>
      <c r="P5" s="4">
        <f t="shared" ca="1" si="0"/>
        <v>45835</v>
      </c>
      <c r="Q5" s="4">
        <f t="shared" ca="1" si="0"/>
        <v>45836</v>
      </c>
      <c r="R5" s="6">
        <f t="shared" ca="1" si="0"/>
        <v>45837</v>
      </c>
      <c r="S5" s="5">
        <f ca="1">R5+1</f>
        <v>45838</v>
      </c>
      <c r="T5" s="4">
        <f ca="1">S5+1</f>
        <v>45839</v>
      </c>
      <c r="U5" s="4">
        <f t="shared" ca="1" si="0"/>
        <v>45840</v>
      </c>
      <c r="V5" s="4">
        <f t="shared" ca="1" si="0"/>
        <v>45841</v>
      </c>
      <c r="W5" s="4">
        <f t="shared" ca="1" si="0"/>
        <v>45842</v>
      </c>
      <c r="X5" s="4">
        <f t="shared" ca="1" si="0"/>
        <v>45843</v>
      </c>
      <c r="Y5" s="6">
        <f t="shared" ca="1" si="0"/>
        <v>45844</v>
      </c>
      <c r="Z5" s="5">
        <f ca="1">Y5+1</f>
        <v>45845</v>
      </c>
      <c r="AA5" s="4">
        <f ca="1">Z5+1</f>
        <v>45846</v>
      </c>
      <c r="AB5" s="4">
        <f t="shared" ca="1" si="0"/>
        <v>45847</v>
      </c>
      <c r="AC5" s="4">
        <f t="shared" ca="1" si="0"/>
        <v>45848</v>
      </c>
      <c r="AD5" s="4">
        <f t="shared" ca="1" si="0"/>
        <v>45849</v>
      </c>
      <c r="AE5" s="4">
        <f t="shared" ca="1" si="0"/>
        <v>45850</v>
      </c>
      <c r="AF5" s="6">
        <f t="shared" ca="1" si="0"/>
        <v>45851</v>
      </c>
      <c r="AG5" s="5">
        <f ca="1">AF5+1</f>
        <v>45852</v>
      </c>
      <c r="AH5" s="4">
        <f ca="1">AG5+1</f>
        <v>45853</v>
      </c>
      <c r="AI5" s="4">
        <f t="shared" ca="1" si="0"/>
        <v>45854</v>
      </c>
      <c r="AJ5" s="4">
        <f t="shared" ca="1" si="0"/>
        <v>45855</v>
      </c>
      <c r="AK5" s="4">
        <f t="shared" ca="1" si="0"/>
        <v>45856</v>
      </c>
      <c r="AL5" s="4">
        <f t="shared" ca="1" si="0"/>
        <v>45857</v>
      </c>
      <c r="AM5" s="6">
        <f t="shared" ca="1" si="0"/>
        <v>45858</v>
      </c>
      <c r="AN5" s="5">
        <f ca="1">AM5+1</f>
        <v>45859</v>
      </c>
      <c r="AO5" s="4">
        <f ca="1">AN5+1</f>
        <v>45860</v>
      </c>
      <c r="AP5" s="4">
        <f t="shared" ca="1" si="0"/>
        <v>45861</v>
      </c>
      <c r="AQ5" s="4">
        <f t="shared" ca="1" si="0"/>
        <v>45862</v>
      </c>
      <c r="AR5" s="4">
        <f t="shared" ca="1" si="0"/>
        <v>45863</v>
      </c>
      <c r="AS5" s="4">
        <f t="shared" ca="1" si="0"/>
        <v>45864</v>
      </c>
      <c r="AT5" s="6">
        <f t="shared" ca="1" si="0"/>
        <v>45865</v>
      </c>
      <c r="AU5" s="5">
        <f ca="1">AT5+1</f>
        <v>45866</v>
      </c>
      <c r="AV5" s="4">
        <f ca="1">AU5+1</f>
        <v>45867</v>
      </c>
      <c r="AW5" s="4">
        <f t="shared" ca="1" si="0"/>
        <v>45868</v>
      </c>
      <c r="AX5" s="4">
        <f t="shared" ca="1" si="0"/>
        <v>45869</v>
      </c>
      <c r="AY5" s="4">
        <f t="shared" ca="1" si="0"/>
        <v>45870</v>
      </c>
      <c r="AZ5" s="4">
        <f t="shared" ca="1" si="0"/>
        <v>45871</v>
      </c>
      <c r="BA5" s="6">
        <f t="shared" ca="1" si="0"/>
        <v>45872</v>
      </c>
      <c r="BB5" s="5">
        <f ca="1">BA5+1</f>
        <v>45873</v>
      </c>
      <c r="BC5" s="4">
        <f ca="1">BB5+1</f>
        <v>45874</v>
      </c>
      <c r="BD5" s="4">
        <f t="shared" ref="BD5:BH5" ca="1" si="1">BC5+1</f>
        <v>45875</v>
      </c>
      <c r="BE5" s="4">
        <f t="shared" ca="1" si="1"/>
        <v>45876</v>
      </c>
      <c r="BF5" s="4">
        <f t="shared" ca="1" si="1"/>
        <v>45877</v>
      </c>
      <c r="BG5" s="4">
        <f t="shared" ca="1" si="1"/>
        <v>45878</v>
      </c>
      <c r="BH5" s="6">
        <f t="shared" ca="1" si="1"/>
        <v>45879</v>
      </c>
      <c r="BI5" s="5">
        <f ca="1">BH5+1</f>
        <v>45880</v>
      </c>
      <c r="BJ5" s="4">
        <f ca="1">BI5+1</f>
        <v>45881</v>
      </c>
      <c r="BK5" s="4">
        <f t="shared" ref="BK5:BO5" ca="1" si="2">BJ5+1</f>
        <v>45882</v>
      </c>
      <c r="BL5" s="4">
        <f t="shared" ca="1" si="2"/>
        <v>45883</v>
      </c>
      <c r="BM5" s="4">
        <f t="shared" ca="1" si="2"/>
        <v>45884</v>
      </c>
      <c r="BN5" s="4">
        <f t="shared" ca="1" si="2"/>
        <v>45885</v>
      </c>
      <c r="BO5" s="6">
        <f t="shared" ca="1" si="2"/>
        <v>45886</v>
      </c>
      <c r="BP5" s="18"/>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row>
    <row r="6" spans="1:123" ht="52.5" customHeight="1" thickBot="1" x14ac:dyDescent="0.3">
      <c r="A6" s="46" t="s">
        <v>7</v>
      </c>
      <c r="B6" s="47" t="s">
        <v>6</v>
      </c>
      <c r="C6" s="48" t="s">
        <v>8</v>
      </c>
      <c r="D6" s="49" t="s">
        <v>16</v>
      </c>
      <c r="E6" s="60" t="s">
        <v>24</v>
      </c>
      <c r="F6" s="50" t="s">
        <v>12</v>
      </c>
      <c r="G6" s="51" t="s">
        <v>3</v>
      </c>
      <c r="H6" s="52" t="s">
        <v>4</v>
      </c>
      <c r="I6" s="53" t="s">
        <v>5</v>
      </c>
      <c r="J6" s="15"/>
      <c r="K6" s="3" t="s">
        <v>0</v>
      </c>
      <c r="L6" s="7" t="str">
        <f t="shared" ref="L6" ca="1" si="3">LEFT(TEXT(L5,"ddd"),1)</f>
        <v>M</v>
      </c>
      <c r="M6" s="7" t="str">
        <f t="shared" ref="M6:AU6" ca="1" si="4">LEFT(TEXT(M5,"ddd"),1)</f>
        <v>T</v>
      </c>
      <c r="N6" s="7" t="str">
        <f t="shared" ca="1" si="4"/>
        <v>W</v>
      </c>
      <c r="O6" s="7" t="str">
        <f t="shared" ca="1" si="4"/>
        <v>T</v>
      </c>
      <c r="P6" s="7" t="str">
        <f t="shared" ca="1" si="4"/>
        <v>F</v>
      </c>
      <c r="Q6" s="7" t="str">
        <f t="shared" ca="1" si="4"/>
        <v>S</v>
      </c>
      <c r="R6" s="7" t="str">
        <f t="shared" ca="1" si="4"/>
        <v>S</v>
      </c>
      <c r="S6" s="7" t="str">
        <f t="shared" ca="1" si="4"/>
        <v>M</v>
      </c>
      <c r="T6" s="7" t="str">
        <f t="shared" ca="1" si="4"/>
        <v>T</v>
      </c>
      <c r="U6" s="7" t="str">
        <f t="shared" ca="1" si="4"/>
        <v>W</v>
      </c>
      <c r="V6" s="7" t="str">
        <f t="shared" ca="1" si="4"/>
        <v>T</v>
      </c>
      <c r="W6" s="7" t="str">
        <f t="shared" ca="1" si="4"/>
        <v>F</v>
      </c>
      <c r="X6" s="7" t="str">
        <f t="shared" ca="1" si="4"/>
        <v>S</v>
      </c>
      <c r="Y6" s="7" t="str">
        <f t="shared" ca="1" si="4"/>
        <v>S</v>
      </c>
      <c r="Z6" s="7" t="str">
        <f t="shared" ca="1" si="4"/>
        <v>M</v>
      </c>
      <c r="AA6" s="7" t="str">
        <f t="shared" ca="1" si="4"/>
        <v>T</v>
      </c>
      <c r="AB6" s="7" t="str">
        <f t="shared" ca="1" si="4"/>
        <v>W</v>
      </c>
      <c r="AC6" s="7" t="str">
        <f t="shared" ca="1" si="4"/>
        <v>T</v>
      </c>
      <c r="AD6" s="7" t="str">
        <f t="shared" ca="1" si="4"/>
        <v>F</v>
      </c>
      <c r="AE6" s="7" t="str">
        <f t="shared" ca="1" si="4"/>
        <v>S</v>
      </c>
      <c r="AF6" s="7" t="str">
        <f t="shared" ca="1" si="4"/>
        <v>S</v>
      </c>
      <c r="AG6" s="7" t="str">
        <f t="shared" ca="1" si="4"/>
        <v>M</v>
      </c>
      <c r="AH6" s="7" t="str">
        <f t="shared" ca="1" si="4"/>
        <v>T</v>
      </c>
      <c r="AI6" s="7" t="str">
        <f t="shared" ca="1" si="4"/>
        <v>W</v>
      </c>
      <c r="AJ6" s="7" t="str">
        <f t="shared" ca="1" si="4"/>
        <v>T</v>
      </c>
      <c r="AK6" s="7" t="str">
        <f t="shared" ca="1" si="4"/>
        <v>F</v>
      </c>
      <c r="AL6" s="7" t="str">
        <f t="shared" ca="1" si="4"/>
        <v>S</v>
      </c>
      <c r="AM6" s="7" t="str">
        <f t="shared" ca="1" si="4"/>
        <v>S</v>
      </c>
      <c r="AN6" s="7" t="str">
        <f t="shared" ca="1" si="4"/>
        <v>M</v>
      </c>
      <c r="AO6" s="7" t="str">
        <f t="shared" ca="1" si="4"/>
        <v>T</v>
      </c>
      <c r="AP6" s="7" t="str">
        <f t="shared" ca="1" si="4"/>
        <v>W</v>
      </c>
      <c r="AQ6" s="7" t="str">
        <f t="shared" ca="1" si="4"/>
        <v>T</v>
      </c>
      <c r="AR6" s="7" t="str">
        <f t="shared" ca="1" si="4"/>
        <v>F</v>
      </c>
      <c r="AS6" s="7" t="str">
        <f t="shared" ca="1" si="4"/>
        <v>S</v>
      </c>
      <c r="AT6" s="7" t="str">
        <f t="shared" ca="1" si="4"/>
        <v>S</v>
      </c>
      <c r="AU6" s="7" t="str">
        <f t="shared" ca="1" si="4"/>
        <v>M</v>
      </c>
      <c r="AV6" s="7" t="str">
        <f t="shared" ref="AV6:BO6" ca="1" si="5">LEFT(TEXT(AV5,"ddd"),1)</f>
        <v>T</v>
      </c>
      <c r="AW6" s="7" t="str">
        <f t="shared" ca="1" si="5"/>
        <v>W</v>
      </c>
      <c r="AX6" s="7" t="str">
        <f t="shared" ca="1" si="5"/>
        <v>T</v>
      </c>
      <c r="AY6" s="7" t="str">
        <f t="shared" ca="1" si="5"/>
        <v>F</v>
      </c>
      <c r="AZ6" s="7" t="str">
        <f t="shared" ca="1" si="5"/>
        <v>S</v>
      </c>
      <c r="BA6" s="7" t="str">
        <f t="shared" ca="1" si="5"/>
        <v>S</v>
      </c>
      <c r="BB6" s="7" t="str">
        <f t="shared" ca="1" si="5"/>
        <v>M</v>
      </c>
      <c r="BC6" s="7" t="str">
        <f t="shared" ca="1" si="5"/>
        <v>T</v>
      </c>
      <c r="BD6" s="7" t="str">
        <f t="shared" ca="1" si="5"/>
        <v>W</v>
      </c>
      <c r="BE6" s="7" t="str">
        <f t="shared" ca="1" si="5"/>
        <v>T</v>
      </c>
      <c r="BF6" s="7" t="str">
        <f t="shared" ca="1" si="5"/>
        <v>F</v>
      </c>
      <c r="BG6" s="7" t="str">
        <f t="shared" ca="1" si="5"/>
        <v>S</v>
      </c>
      <c r="BH6" s="7" t="str">
        <f t="shared" ca="1" si="5"/>
        <v>S</v>
      </c>
      <c r="BI6" s="7" t="str">
        <f t="shared" ca="1" si="5"/>
        <v>M</v>
      </c>
      <c r="BJ6" s="7" t="str">
        <f t="shared" ca="1" si="5"/>
        <v>T</v>
      </c>
      <c r="BK6" s="7" t="str">
        <f t="shared" ca="1" si="5"/>
        <v>W</v>
      </c>
      <c r="BL6" s="7" t="str">
        <f t="shared" ca="1" si="5"/>
        <v>T</v>
      </c>
      <c r="BM6" s="7" t="str">
        <f t="shared" ca="1" si="5"/>
        <v>F</v>
      </c>
      <c r="BN6" s="7" t="str">
        <f t="shared" ca="1" si="5"/>
        <v>S</v>
      </c>
      <c r="BO6" s="7" t="str">
        <f t="shared" ca="1" si="5"/>
        <v>S</v>
      </c>
      <c r="BP6" s="20"/>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row>
    <row r="7" spans="1:123" ht="4.5" hidden="1" customHeight="1" thickBot="1" x14ac:dyDescent="0.3">
      <c r="B7" s="14" t="s">
        <v>1</v>
      </c>
      <c r="C7" s="13"/>
      <c r="D7" s="13"/>
      <c r="E7" s="16"/>
      <c r="F7" s="16"/>
      <c r="G7" s="13"/>
      <c r="H7" s="13"/>
      <c r="I7" s="13"/>
      <c r="J7" s="13"/>
      <c r="K7" t="str">
        <f>IF(OR(ISBLANK(task_start),ISBLANK(task_end)),"",task_end-task_start+1)</f>
        <v/>
      </c>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row>
    <row r="8" spans="1:123" ht="44.25" customHeight="1" thickTop="1" thickBot="1" x14ac:dyDescent="0.3">
      <c r="A8" s="82" t="s">
        <v>21</v>
      </c>
      <c r="B8" s="83"/>
      <c r="C8" s="83"/>
      <c r="D8" s="83"/>
      <c r="E8" s="83"/>
      <c r="F8" s="43">
        <f ca="1">I8-H8</f>
        <v>3</v>
      </c>
      <c r="G8" s="44">
        <f>AVERAGE(G9,G18,G27,G34)</f>
        <v>0</v>
      </c>
      <c r="H8" s="59">
        <f ca="1">Project_Start</f>
        <v>45830</v>
      </c>
      <c r="I8" s="45">
        <f ca="1">MAX(I9,I18,I27,I34,I36,I41,I43)</f>
        <v>45833</v>
      </c>
      <c r="J8" s="13"/>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spans="1:123" s="1" customFormat="1" ht="49.5" customHeight="1" thickTop="1" thickBot="1" x14ac:dyDescent="0.3">
      <c r="A9" s="99" t="s">
        <v>25</v>
      </c>
      <c r="B9" s="99"/>
      <c r="C9" s="80" t="s">
        <v>29</v>
      </c>
      <c r="D9" s="80"/>
      <c r="E9" s="62"/>
      <c r="F9" s="22">
        <f ca="1">I9-H9</f>
        <v>0</v>
      </c>
      <c r="G9" s="23">
        <v>0</v>
      </c>
      <c r="H9" s="33">
        <f ca="1">H8</f>
        <v>45830</v>
      </c>
      <c r="I9" s="28">
        <f ca="1">MAX(I10:I17)</f>
        <v>45830</v>
      </c>
      <c r="J9" s="17"/>
      <c r="K9" s="8">
        <f t="shared" ref="K9:K10" ca="1" si="6">IF(OR(ISBLANK(task_start),ISBLANK(task_end)),"",task_end-task_start+1)</f>
        <v>1</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spans="1:123" s="1" customFormat="1" ht="39.75" customHeight="1" thickBot="1" x14ac:dyDescent="0.3">
      <c r="A10" s="63"/>
      <c r="B10" s="61"/>
      <c r="C10" s="64">
        <v>1</v>
      </c>
      <c r="D10" s="65"/>
      <c r="E10" s="65"/>
      <c r="F10" s="24"/>
      <c r="G10" s="25">
        <v>0</v>
      </c>
      <c r="H10" s="27">
        <f ca="1">H9</f>
        <v>45830</v>
      </c>
      <c r="I10" s="27">
        <f ca="1">H10+F10</f>
        <v>45830</v>
      </c>
      <c r="J10" s="17"/>
      <c r="K10" s="8">
        <f t="shared" ca="1" si="6"/>
        <v>1</v>
      </c>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row>
    <row r="11" spans="1:123" s="1" customFormat="1" ht="39.75" customHeight="1" thickBot="1" x14ac:dyDescent="0.3">
      <c r="A11" s="63"/>
      <c r="B11" s="61"/>
      <c r="C11" s="64">
        <v>2</v>
      </c>
      <c r="D11" s="66"/>
      <c r="E11" s="66"/>
      <c r="F11" s="24"/>
      <c r="G11" s="26">
        <v>0</v>
      </c>
      <c r="H11" s="27"/>
      <c r="I11" s="27"/>
      <c r="J11" s="17"/>
      <c r="K11" s="8"/>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row>
    <row r="12" spans="1:123" s="1" customFormat="1" ht="39.75" customHeight="1" thickBot="1" x14ac:dyDescent="0.3">
      <c r="A12" s="63"/>
      <c r="B12" s="61"/>
      <c r="C12" s="64">
        <v>3</v>
      </c>
      <c r="D12" s="66"/>
      <c r="E12" s="67"/>
      <c r="F12" s="24"/>
      <c r="G12" s="26">
        <v>0</v>
      </c>
      <c r="H12" s="27"/>
      <c r="I12" s="27"/>
      <c r="J12" s="17"/>
      <c r="K12" s="8"/>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row>
    <row r="13" spans="1:123" s="1" customFormat="1" ht="39.75" customHeight="1" thickBot="1" x14ac:dyDescent="0.3">
      <c r="A13" s="63"/>
      <c r="B13" s="61"/>
      <c r="C13" s="64">
        <v>4</v>
      </c>
      <c r="D13" s="67"/>
      <c r="E13" s="67"/>
      <c r="F13" s="24"/>
      <c r="G13" s="25">
        <v>0</v>
      </c>
      <c r="H13" s="27"/>
      <c r="I13" s="27"/>
      <c r="J13" s="17"/>
      <c r="K13" s="8"/>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row>
    <row r="14" spans="1:123" s="1" customFormat="1" ht="39.75" customHeight="1" thickBot="1" x14ac:dyDescent="0.3">
      <c r="A14" s="63"/>
      <c r="B14" s="61"/>
      <c r="C14" s="64">
        <v>5</v>
      </c>
      <c r="D14" s="67"/>
      <c r="E14" s="67"/>
      <c r="F14" s="24"/>
      <c r="G14" s="26">
        <v>0</v>
      </c>
      <c r="H14" s="27"/>
      <c r="I14" s="27"/>
      <c r="J14" s="17"/>
      <c r="K14" s="9"/>
      <c r="L14" s="9"/>
      <c r="M14" s="9"/>
      <c r="N14" s="9"/>
      <c r="O14" s="9"/>
      <c r="P14" s="9"/>
      <c r="Q14" s="9"/>
      <c r="R14" s="9"/>
      <c r="S14" s="9"/>
      <c r="T14" s="9"/>
      <c r="U14" s="9"/>
      <c r="V14" s="9"/>
      <c r="W14" s="10"/>
      <c r="X14" s="10"/>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row>
    <row r="15" spans="1:123" s="1" customFormat="1" ht="39.75" customHeight="1" thickBot="1" x14ac:dyDescent="0.3">
      <c r="A15" s="63"/>
      <c r="B15" s="61"/>
      <c r="C15" s="64">
        <v>6</v>
      </c>
      <c r="D15" s="67"/>
      <c r="E15" s="67"/>
      <c r="F15" s="24"/>
      <c r="G15" s="26">
        <v>0</v>
      </c>
      <c r="H15" s="27"/>
      <c r="I15" s="27"/>
      <c r="J15" s="17"/>
      <c r="K15" s="29"/>
      <c r="L15" s="9"/>
      <c r="M15" s="9"/>
      <c r="N15" s="9"/>
      <c r="O15" s="9"/>
      <c r="P15" s="9"/>
      <c r="Q15" s="9"/>
      <c r="R15" s="9"/>
      <c r="S15" s="9"/>
      <c r="T15" s="9"/>
      <c r="U15" s="9"/>
      <c r="V15" s="9"/>
      <c r="W15" s="10"/>
      <c r="X15" s="10"/>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spans="1:123" s="1" customFormat="1" ht="53.25" customHeight="1" thickBot="1" x14ac:dyDescent="0.3">
      <c r="A16" s="63"/>
      <c r="B16" s="61"/>
      <c r="C16" s="64">
        <v>7</v>
      </c>
      <c r="D16" s="68"/>
      <c r="E16" s="65"/>
      <c r="F16" s="24"/>
      <c r="G16" s="26">
        <v>0</v>
      </c>
      <c r="H16" s="27"/>
      <c r="I16" s="27"/>
      <c r="J16" s="17"/>
      <c r="K16" s="29"/>
      <c r="L16" s="9"/>
      <c r="M16" s="9"/>
      <c r="N16" s="9"/>
      <c r="O16" s="9"/>
      <c r="P16" s="9"/>
      <c r="Q16" s="9"/>
      <c r="R16" s="9"/>
      <c r="S16" s="9"/>
      <c r="T16" s="9"/>
      <c r="U16" s="9"/>
      <c r="V16" s="9"/>
      <c r="W16" s="10"/>
      <c r="X16" s="10"/>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row>
    <row r="17" spans="1:67" s="1" customFormat="1" ht="39.75" customHeight="1" thickBot="1" x14ac:dyDescent="0.3">
      <c r="A17" s="63"/>
      <c r="B17" s="61"/>
      <c r="C17" s="64">
        <v>8</v>
      </c>
      <c r="D17" s="65"/>
      <c r="E17" s="65"/>
      <c r="F17" s="24"/>
      <c r="G17" s="25">
        <v>0</v>
      </c>
      <c r="H17" s="27"/>
      <c r="I17" s="27"/>
      <c r="J17" s="17"/>
      <c r="K17" s="29"/>
      <c r="L17" s="9"/>
      <c r="M17" s="9"/>
      <c r="N17" s="9"/>
      <c r="O17" s="9"/>
      <c r="P17" s="9"/>
      <c r="Q17" s="9"/>
      <c r="R17" s="9"/>
      <c r="S17" s="9"/>
      <c r="T17" s="9"/>
      <c r="U17" s="9"/>
      <c r="V17" s="9"/>
      <c r="W17" s="10"/>
      <c r="X17" s="10"/>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spans="1:67" s="1" customFormat="1" ht="39.75" customHeight="1" thickTop="1" thickBot="1" x14ac:dyDescent="0.3">
      <c r="A18" s="99" t="s">
        <v>26</v>
      </c>
      <c r="B18" s="99"/>
      <c r="C18" s="80" t="s">
        <v>30</v>
      </c>
      <c r="D18" s="80"/>
      <c r="E18" s="62"/>
      <c r="F18" s="22">
        <f ca="1">I18-H18</f>
        <v>0</v>
      </c>
      <c r="G18" s="23">
        <v>0</v>
      </c>
      <c r="H18" s="33">
        <f ca="1">I9+1</f>
        <v>45831</v>
      </c>
      <c r="I18" s="28">
        <f ca="1">MAX(I19:I26)</f>
        <v>45831</v>
      </c>
      <c r="J18" s="17"/>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row>
    <row r="19" spans="1:67" s="1" customFormat="1" ht="39.75" customHeight="1" thickBot="1" x14ac:dyDescent="0.3">
      <c r="A19" s="63"/>
      <c r="B19" s="61"/>
      <c r="C19" s="64">
        <v>1</v>
      </c>
      <c r="D19" s="65"/>
      <c r="E19" s="65"/>
      <c r="F19" s="24"/>
      <c r="G19" s="25">
        <v>0</v>
      </c>
      <c r="H19" s="27">
        <f ca="1">H18</f>
        <v>45831</v>
      </c>
      <c r="I19" s="27">
        <f ca="1">H19+F19</f>
        <v>45831</v>
      </c>
      <c r="J19" s="17"/>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row>
    <row r="20" spans="1:67" s="1" customFormat="1" ht="39.75" customHeight="1" thickBot="1" x14ac:dyDescent="0.3">
      <c r="A20" s="63"/>
      <c r="B20" s="61"/>
      <c r="C20" s="64">
        <v>2</v>
      </c>
      <c r="D20" s="65"/>
      <c r="E20" s="65"/>
      <c r="F20" s="24"/>
      <c r="G20" s="26">
        <v>0</v>
      </c>
      <c r="H20" s="27"/>
      <c r="I20" s="27"/>
      <c r="J20" s="17"/>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row>
    <row r="21" spans="1:67" s="1" customFormat="1" ht="39.75" customHeight="1" thickBot="1" x14ac:dyDescent="0.3">
      <c r="A21" s="63"/>
      <c r="B21" s="61"/>
      <c r="C21" s="64">
        <v>3</v>
      </c>
      <c r="D21" s="65"/>
      <c r="E21" s="65"/>
      <c r="F21" s="24"/>
      <c r="G21" s="26">
        <v>0</v>
      </c>
      <c r="H21" s="27"/>
      <c r="I21" s="27"/>
      <c r="J21" s="17"/>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row>
    <row r="22" spans="1:67" s="1" customFormat="1" ht="39.75" customHeight="1" thickBot="1" x14ac:dyDescent="0.3">
      <c r="A22" s="63"/>
      <c r="B22" s="61"/>
      <c r="C22" s="64">
        <v>4</v>
      </c>
      <c r="D22" s="65"/>
      <c r="E22" s="65"/>
      <c r="F22" s="24"/>
      <c r="G22" s="25">
        <v>0</v>
      </c>
      <c r="H22" s="27"/>
      <c r="I22" s="27"/>
      <c r="J22" s="17"/>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row>
    <row r="23" spans="1:67" s="1" customFormat="1" ht="39.75" customHeight="1" thickBot="1" x14ac:dyDescent="0.3">
      <c r="A23" s="63"/>
      <c r="B23" s="61"/>
      <c r="C23" s="64">
        <v>5</v>
      </c>
      <c r="D23" s="65"/>
      <c r="E23" s="65"/>
      <c r="F23" s="24"/>
      <c r="G23" s="26">
        <v>0</v>
      </c>
      <c r="H23" s="27"/>
      <c r="I23" s="27"/>
      <c r="J23" s="17"/>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7" s="1" customFormat="1" ht="39.75" customHeight="1" thickBot="1" x14ac:dyDescent="0.3">
      <c r="A24" s="63"/>
      <c r="B24" s="61"/>
      <c r="C24" s="64">
        <v>6</v>
      </c>
      <c r="D24" s="65"/>
      <c r="E24" s="65"/>
      <c r="F24" s="24"/>
      <c r="G24" s="26">
        <v>0</v>
      </c>
      <c r="H24" s="27"/>
      <c r="I24" s="27"/>
      <c r="J24" s="17"/>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row>
    <row r="25" spans="1:67" s="1" customFormat="1" ht="39.75" customHeight="1" thickBot="1" x14ac:dyDescent="0.3">
      <c r="A25" s="63"/>
      <c r="B25" s="61"/>
      <c r="C25" s="64">
        <v>7</v>
      </c>
      <c r="D25" s="65"/>
      <c r="E25" s="65"/>
      <c r="F25" s="24"/>
      <c r="G25" s="26">
        <v>0</v>
      </c>
      <c r="H25" s="27"/>
      <c r="I25" s="27"/>
      <c r="J25" s="17"/>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row>
    <row r="26" spans="1:67" s="1" customFormat="1" ht="39.75" customHeight="1" thickBot="1" x14ac:dyDescent="0.3">
      <c r="A26" s="63"/>
      <c r="B26" s="61"/>
      <c r="C26" s="64">
        <v>8</v>
      </c>
      <c r="D26" s="65"/>
      <c r="E26" s="65"/>
      <c r="F26" s="24"/>
      <c r="G26" s="25">
        <v>0</v>
      </c>
      <c r="H26" s="27"/>
      <c r="I26" s="27"/>
      <c r="J26" s="17"/>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row>
    <row r="27" spans="1:67" s="1" customFormat="1" ht="39.75" customHeight="1" thickTop="1" thickBot="1" x14ac:dyDescent="0.3">
      <c r="A27" s="99" t="s">
        <v>27</v>
      </c>
      <c r="B27" s="99"/>
      <c r="C27" s="80" t="s">
        <v>31</v>
      </c>
      <c r="D27" s="80"/>
      <c r="E27" s="62"/>
      <c r="F27" s="22">
        <f ca="1">I27-H27</f>
        <v>0</v>
      </c>
      <c r="G27" s="23">
        <v>0</v>
      </c>
      <c r="H27" s="33">
        <f ca="1">I19+1</f>
        <v>45832</v>
      </c>
      <c r="I27" s="28">
        <f ca="1">MAX(I28:I35)</f>
        <v>45832</v>
      </c>
      <c r="J27" s="17"/>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row>
    <row r="28" spans="1:67" s="1" customFormat="1" ht="39.75" customHeight="1" thickBot="1" x14ac:dyDescent="0.3">
      <c r="A28" s="63"/>
      <c r="B28" s="61"/>
      <c r="C28" s="64">
        <v>1</v>
      </c>
      <c r="D28" s="65"/>
      <c r="E28" s="65"/>
      <c r="F28" s="24"/>
      <c r="G28" s="25">
        <v>0</v>
      </c>
      <c r="H28" s="27">
        <f ca="1">H27</f>
        <v>45832</v>
      </c>
      <c r="I28" s="27">
        <f ca="1">H28+F28</f>
        <v>45832</v>
      </c>
      <c r="J28" s="17"/>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row>
    <row r="29" spans="1:67" s="1" customFormat="1" ht="39.75" customHeight="1" thickBot="1" x14ac:dyDescent="0.3">
      <c r="A29" s="63"/>
      <c r="B29" s="61"/>
      <c r="C29" s="64">
        <v>2</v>
      </c>
      <c r="D29" s="65"/>
      <c r="E29" s="65"/>
      <c r="F29" s="24"/>
      <c r="G29" s="26">
        <v>0</v>
      </c>
      <c r="H29" s="27"/>
      <c r="I29" s="27"/>
      <c r="J29" s="17"/>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row>
    <row r="30" spans="1:67" s="1" customFormat="1" ht="39.75" customHeight="1" thickBot="1" x14ac:dyDescent="0.3">
      <c r="A30" s="63"/>
      <c r="B30" s="61"/>
      <c r="C30" s="64">
        <v>3</v>
      </c>
      <c r="D30" s="65"/>
      <c r="E30" s="65"/>
      <c r="F30" s="24"/>
      <c r="G30" s="26">
        <v>0</v>
      </c>
      <c r="H30" s="27"/>
      <c r="I30" s="27"/>
      <c r="J30" s="17"/>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row>
    <row r="31" spans="1:67" s="1" customFormat="1" ht="39.75" customHeight="1" thickBot="1" x14ac:dyDescent="0.3">
      <c r="A31" s="63"/>
      <c r="B31" s="61"/>
      <c r="C31" s="64">
        <v>4</v>
      </c>
      <c r="D31" s="65"/>
      <c r="E31" s="65"/>
      <c r="F31" s="24"/>
      <c r="G31" s="25">
        <v>0</v>
      </c>
      <c r="H31" s="27"/>
      <c r="I31" s="27"/>
      <c r="J31" s="17"/>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row>
    <row r="32" spans="1:67" s="1" customFormat="1" ht="39.75" customHeight="1" thickBot="1" x14ac:dyDescent="0.3">
      <c r="A32" s="63"/>
      <c r="B32" s="61"/>
      <c r="C32" s="64">
        <v>5</v>
      </c>
      <c r="D32" s="65"/>
      <c r="E32" s="65"/>
      <c r="F32" s="24"/>
      <c r="G32" s="26">
        <v>0</v>
      </c>
      <c r="H32" s="27"/>
      <c r="I32" s="27"/>
      <c r="J32" s="17"/>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row>
    <row r="33" spans="1:66" s="1" customFormat="1" ht="39.75" customHeight="1" thickBot="1" x14ac:dyDescent="0.3">
      <c r="A33" s="63"/>
      <c r="B33" s="61"/>
      <c r="C33" s="64">
        <v>6</v>
      </c>
      <c r="D33" s="65"/>
      <c r="E33" s="65"/>
      <c r="F33" s="24"/>
      <c r="G33" s="26">
        <v>0</v>
      </c>
      <c r="H33" s="27"/>
      <c r="I33" s="27"/>
      <c r="J33" s="17"/>
      <c r="K33" s="9"/>
      <c r="L33" s="9"/>
      <c r="M33" s="9"/>
      <c r="N33" s="9"/>
      <c r="O33" s="9"/>
      <c r="P33" s="9"/>
      <c r="Q33" s="9"/>
      <c r="R33" s="9"/>
      <c r="S33" s="9"/>
      <c r="T33" s="9"/>
      <c r="U33" s="9"/>
      <c r="V33" s="10"/>
      <c r="W33" s="10"/>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row>
    <row r="34" spans="1:66" s="1" customFormat="1" ht="39.75" customHeight="1" thickBot="1" x14ac:dyDescent="0.3">
      <c r="A34" s="63"/>
      <c r="B34" s="61"/>
      <c r="C34" s="64">
        <v>7</v>
      </c>
      <c r="D34" s="65"/>
      <c r="E34" s="65"/>
      <c r="F34" s="24"/>
      <c r="G34" s="26">
        <v>0</v>
      </c>
      <c r="H34" s="27"/>
      <c r="I34" s="27"/>
      <c r="J34" s="17"/>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6" s="1" customFormat="1" ht="39.75" customHeight="1" thickBot="1" x14ac:dyDescent="0.3">
      <c r="A35" s="63"/>
      <c r="B35" s="61"/>
      <c r="C35" s="64">
        <v>8</v>
      </c>
      <c r="D35" s="65"/>
      <c r="E35" s="65"/>
      <c r="F35" s="24"/>
      <c r="G35" s="25">
        <v>0</v>
      </c>
      <c r="H35" s="27"/>
      <c r="I35" s="27"/>
      <c r="J35" s="17"/>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6" s="1" customFormat="1" ht="39.75" customHeight="1" thickTop="1" thickBot="1" x14ac:dyDescent="0.3">
      <c r="A36" s="99" t="s">
        <v>28</v>
      </c>
      <c r="B36" s="99"/>
      <c r="C36" s="80" t="s">
        <v>32</v>
      </c>
      <c r="D36" s="80"/>
      <c r="E36" s="62"/>
      <c r="F36" s="22">
        <f ca="1">I36-H36</f>
        <v>0</v>
      </c>
      <c r="G36" s="23">
        <v>0</v>
      </c>
      <c r="H36" s="33">
        <f ca="1">I28+1</f>
        <v>45833</v>
      </c>
      <c r="I36" s="28">
        <f ca="1">MAX(I37:I44)</f>
        <v>45833</v>
      </c>
      <c r="J36" s="17"/>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6" s="1" customFormat="1" ht="39.75" customHeight="1" thickBot="1" x14ac:dyDescent="0.3">
      <c r="A37" s="63"/>
      <c r="B37" s="61"/>
      <c r="C37" s="64">
        <v>1</v>
      </c>
      <c r="D37" s="65"/>
      <c r="E37" s="65"/>
      <c r="F37" s="24"/>
      <c r="G37" s="25">
        <v>0</v>
      </c>
      <c r="H37" s="27">
        <f ca="1">H36</f>
        <v>45833</v>
      </c>
      <c r="I37" s="27">
        <f ca="1">H37+F37</f>
        <v>45833</v>
      </c>
      <c r="J37" s="17"/>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6" s="1" customFormat="1" ht="39.75" customHeight="1" thickBot="1" x14ac:dyDescent="0.3">
      <c r="A38" s="63"/>
      <c r="B38" s="61"/>
      <c r="C38" s="64">
        <v>2</v>
      </c>
      <c r="D38" s="65"/>
      <c r="E38" s="65"/>
      <c r="F38" s="24"/>
      <c r="G38" s="26">
        <v>0</v>
      </c>
      <c r="H38" s="27"/>
      <c r="I38" s="27"/>
      <c r="J38" s="17"/>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row>
    <row r="39" spans="1:66" s="1" customFormat="1" ht="39.75" customHeight="1" thickBot="1" x14ac:dyDescent="0.3">
      <c r="A39" s="63"/>
      <c r="B39" s="61"/>
      <c r="C39" s="64">
        <v>3</v>
      </c>
      <c r="D39" s="65"/>
      <c r="E39" s="65"/>
      <c r="F39" s="24"/>
      <c r="G39" s="26">
        <v>0</v>
      </c>
      <c r="H39" s="27"/>
      <c r="I39" s="27"/>
      <c r="J39" s="17"/>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row>
    <row r="40" spans="1:66" s="1" customFormat="1" ht="39.75" customHeight="1" thickBot="1" x14ac:dyDescent="0.3">
      <c r="A40" s="63"/>
      <c r="B40" s="61"/>
      <c r="C40" s="64">
        <v>4</v>
      </c>
      <c r="D40" s="65"/>
      <c r="E40" s="65"/>
      <c r="F40" s="24"/>
      <c r="G40" s="25">
        <v>0</v>
      </c>
      <c r="H40" s="27"/>
      <c r="I40" s="27"/>
      <c r="J40" s="17"/>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row>
    <row r="41" spans="1:66" s="1" customFormat="1" ht="39.75" customHeight="1" thickBot="1" x14ac:dyDescent="0.3">
      <c r="A41" s="63"/>
      <c r="B41" s="61"/>
      <c r="C41" s="64">
        <v>5</v>
      </c>
      <c r="D41" s="65"/>
      <c r="E41" s="65"/>
      <c r="F41" s="24"/>
      <c r="G41" s="26">
        <v>0</v>
      </c>
      <c r="H41" s="27"/>
      <c r="I41" s="27"/>
      <c r="J41" s="17"/>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row>
    <row r="42" spans="1:66" s="1" customFormat="1" ht="39.75" customHeight="1" thickBot="1" x14ac:dyDescent="0.3">
      <c r="A42" s="63"/>
      <c r="B42" s="61"/>
      <c r="C42" s="64">
        <v>6</v>
      </c>
      <c r="D42" s="65"/>
      <c r="E42" s="65"/>
      <c r="F42" s="24"/>
      <c r="G42" s="26">
        <v>0</v>
      </c>
      <c r="H42" s="27"/>
      <c r="I42" s="27"/>
      <c r="J42" s="17"/>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row>
    <row r="43" spans="1:66" s="1" customFormat="1" ht="39.75" customHeight="1" thickBot="1" x14ac:dyDescent="0.3">
      <c r="A43" s="63"/>
      <c r="B43" s="61"/>
      <c r="C43" s="64">
        <v>7</v>
      </c>
      <c r="D43" s="65"/>
      <c r="E43" s="65"/>
      <c r="F43" s="24"/>
      <c r="G43" s="26">
        <v>0</v>
      </c>
      <c r="H43" s="27"/>
      <c r="I43" s="27"/>
      <c r="J43" s="17"/>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spans="1:66" s="1" customFormat="1" ht="39.75" customHeight="1" thickBot="1" x14ac:dyDescent="0.3">
      <c r="A44" s="63"/>
      <c r="B44" s="61"/>
      <c r="C44" s="64">
        <v>8</v>
      </c>
      <c r="D44" s="65"/>
      <c r="E44" s="65"/>
      <c r="F44" s="24"/>
      <c r="G44" s="25">
        <v>0</v>
      </c>
      <c r="H44" s="27"/>
      <c r="I44" s="27"/>
      <c r="J44" s="17"/>
      <c r="K44" s="9"/>
      <c r="L44" s="9"/>
      <c r="M44" s="9"/>
      <c r="N44" s="9"/>
      <c r="O44" s="9"/>
      <c r="P44" s="9"/>
      <c r="Q44" s="9"/>
      <c r="R44" s="9"/>
      <c r="S44" s="9"/>
      <c r="T44" s="9"/>
      <c r="U44" s="10"/>
      <c r="V44" s="10"/>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row>
    <row r="46" spans="1:66" ht="36.950000000000003" customHeight="1" x14ac:dyDescent="0.3">
      <c r="A46" s="32"/>
      <c r="C46" s="31"/>
      <c r="D46" s="31"/>
      <c r="E46" s="31"/>
      <c r="F46" s="79" t="s">
        <v>15</v>
      </c>
      <c r="G46" s="79"/>
      <c r="H46" s="79"/>
      <c r="I46" s="79"/>
      <c r="L46" s="81"/>
      <c r="M46" s="81"/>
      <c r="N46" s="81"/>
      <c r="O46" s="81"/>
      <c r="P46" s="81"/>
      <c r="Q46" s="81"/>
      <c r="R46" s="81"/>
      <c r="S46" s="58"/>
      <c r="T46" s="81"/>
      <c r="U46" s="81"/>
      <c r="V46" s="81"/>
      <c r="W46" s="81"/>
      <c r="X46" s="81"/>
      <c r="Y46" s="81"/>
      <c r="Z46" s="81"/>
      <c r="AB46" s="81"/>
      <c r="AC46" s="81"/>
      <c r="AD46" s="81"/>
      <c r="AE46" s="81"/>
      <c r="AF46" s="81"/>
      <c r="AG46" s="81"/>
      <c r="AH46" s="81"/>
      <c r="AJ46" s="79"/>
      <c r="AK46" s="79"/>
      <c r="AL46" s="79"/>
      <c r="AM46" s="79"/>
      <c r="AN46" s="79"/>
      <c r="AO46" s="79"/>
      <c r="AP46" s="79"/>
      <c r="AR46" s="79"/>
      <c r="AS46" s="79"/>
      <c r="AT46" s="79"/>
      <c r="AU46" s="79"/>
      <c r="AV46" s="79"/>
      <c r="AW46" s="79"/>
      <c r="AX46" s="79"/>
    </row>
    <row r="47" spans="1:66" ht="36.950000000000003" customHeight="1" x14ac:dyDescent="0.25">
      <c r="C47" s="31"/>
      <c r="D47" s="31"/>
      <c r="E47" s="31"/>
      <c r="F47" s="79" t="s">
        <v>13</v>
      </c>
      <c r="G47" s="79"/>
      <c r="H47" s="79"/>
      <c r="I47" s="79"/>
      <c r="L47" s="79"/>
      <c r="M47" s="79"/>
      <c r="N47" s="79"/>
      <c r="O47" s="79"/>
      <c r="P47" s="79"/>
      <c r="Q47" s="79"/>
      <c r="R47" s="79"/>
      <c r="T47" s="79"/>
      <c r="U47" s="79"/>
      <c r="V47" s="79"/>
      <c r="W47" s="79"/>
      <c r="X47" s="79"/>
      <c r="Y47" s="79"/>
      <c r="Z47" s="79"/>
      <c r="AB47" s="79"/>
      <c r="AC47" s="79"/>
      <c r="AD47" s="79"/>
      <c r="AE47" s="79"/>
      <c r="AF47" s="79"/>
      <c r="AG47" s="79"/>
      <c r="AH47" s="79"/>
      <c r="AJ47" s="79"/>
      <c r="AK47" s="79"/>
      <c r="AL47" s="79"/>
      <c r="AM47" s="79"/>
      <c r="AN47" s="79"/>
      <c r="AO47" s="79"/>
      <c r="AP47" s="79"/>
      <c r="AR47" s="79"/>
      <c r="AS47" s="79"/>
      <c r="AT47" s="79"/>
      <c r="AU47" s="79"/>
      <c r="AV47" s="79"/>
      <c r="AW47" s="79"/>
      <c r="AX47" s="79"/>
    </row>
    <row r="48" spans="1:66" ht="36.950000000000003" customHeight="1" x14ac:dyDescent="0.25">
      <c r="C48" s="31"/>
      <c r="D48" s="31"/>
      <c r="E48" s="31"/>
      <c r="F48" s="31"/>
    </row>
    <row r="49" spans="3:6" ht="36.950000000000003" customHeight="1" x14ac:dyDescent="0.25">
      <c r="C49" s="31"/>
      <c r="D49" s="31"/>
      <c r="E49" s="31"/>
      <c r="F49" s="31"/>
    </row>
    <row r="50" spans="3:6" ht="36.950000000000003" customHeight="1" x14ac:dyDescent="0.25">
      <c r="C50" s="31"/>
      <c r="D50" s="31"/>
      <c r="E50" s="31"/>
      <c r="F50" s="31"/>
    </row>
    <row r="51" spans="3:6" ht="30" customHeight="1" x14ac:dyDescent="0.25">
      <c r="D51" s="30"/>
    </row>
  </sheetData>
  <autoFilter ref="B6:I17" xr:uid="{5FF0C583-C246-4AE1-8CD8-866FD768BCAB}">
    <filterColumn colId="0">
      <filters>
        <filter val="Blimp"/>
        <filter val="Hex"/>
      </filters>
    </filterColumn>
  </autoFilter>
  <mergeCells count="50">
    <mergeCell ref="A9:B9"/>
    <mergeCell ref="A18:B18"/>
    <mergeCell ref="A27:B27"/>
    <mergeCell ref="A36:B36"/>
    <mergeCell ref="DM4:DS4"/>
    <mergeCell ref="BP4:BV4"/>
    <mergeCell ref="BW4:CC4"/>
    <mergeCell ref="CD4:CJ4"/>
    <mergeCell ref="CK4:CQ4"/>
    <mergeCell ref="CR4:CX4"/>
    <mergeCell ref="CY4:DE4"/>
    <mergeCell ref="DF4:DL4"/>
    <mergeCell ref="BI4:BO4"/>
    <mergeCell ref="L4:R4"/>
    <mergeCell ref="S4:Y4"/>
    <mergeCell ref="Z4:AF4"/>
    <mergeCell ref="AG4:AM4"/>
    <mergeCell ref="AN4:AT4"/>
    <mergeCell ref="AU4:BA4"/>
    <mergeCell ref="BB4:BH4"/>
    <mergeCell ref="F47:I47"/>
    <mergeCell ref="L47:R47"/>
    <mergeCell ref="T47:Z47"/>
    <mergeCell ref="AB47:AH47"/>
    <mergeCell ref="AJ47:AP47"/>
    <mergeCell ref="AR46:AX46"/>
    <mergeCell ref="AT2:AU2"/>
    <mergeCell ref="AR47:AX47"/>
    <mergeCell ref="F46:I46"/>
    <mergeCell ref="L46:R46"/>
    <mergeCell ref="AB46:AH46"/>
    <mergeCell ref="A8:E8"/>
    <mergeCell ref="AI2:AS2"/>
    <mergeCell ref="A4:C4"/>
    <mergeCell ref="C5:J5"/>
    <mergeCell ref="E4:G4"/>
    <mergeCell ref="B1:D2"/>
    <mergeCell ref="AJ46:AP46"/>
    <mergeCell ref="C18:D18"/>
    <mergeCell ref="C27:D27"/>
    <mergeCell ref="T46:Z46"/>
    <mergeCell ref="C9:D9"/>
    <mergeCell ref="C36:D36"/>
    <mergeCell ref="V3:AD3"/>
    <mergeCell ref="AF3:AM3"/>
    <mergeCell ref="S2:AD2"/>
    <mergeCell ref="E1:I2"/>
    <mergeCell ref="A3:C3"/>
    <mergeCell ref="F3:G3"/>
    <mergeCell ref="AE2:AF2"/>
  </mergeCells>
  <phoneticPr fontId="10" type="noConversion"/>
  <conditionalFormatting sqref="G7">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8">
    <cfRule type="dataBar" priority="1">
      <dataBar>
        <cfvo type="num" val="0"/>
        <cfvo type="num" val="1"/>
        <color rgb="FF7030A0"/>
      </dataBar>
    </cfRule>
  </conditionalFormatting>
  <conditionalFormatting sqref="G9:G44">
    <cfRule type="dataBar" priority="4">
      <dataBar>
        <cfvo type="num" val="0"/>
        <cfvo type="num" val="1"/>
        <color rgb="FF7030A0"/>
      </dataBar>
      <extLst>
        <ext xmlns:x14="http://schemas.microsoft.com/office/spreadsheetml/2009/9/main" uri="{B025F937-C7B1-47D3-B67F-A62EFF666E3E}">
          <x14:id>{F0067238-CA10-4A5F-A613-6E85DB54B516}</x14:id>
        </ext>
      </extLst>
    </cfRule>
  </conditionalFormatting>
  <conditionalFormatting sqref="L5:BO13 K14:BO17 K18:BN33 K34:BM44">
    <cfRule type="expression" dxfId="3" priority="8">
      <formula>AND(TODAY()&gt;=K$5,TODAY()&lt;L$5)</formula>
    </cfRule>
  </conditionalFormatting>
  <conditionalFormatting sqref="L7:BO13 K14:BO17 K18:BN33 K34:BM44">
    <cfRule type="expression" dxfId="2" priority="6">
      <formula>AND(task_start&lt;=K$5,ROUNDDOWN((task_end-task_start+1)*task_progress,0)+task_start-1&gt;=K$5)</formula>
    </cfRule>
    <cfRule type="expression" dxfId="1" priority="7" stopIfTrue="1">
      <formula>AND(task_end&gt;=K$5,task_start&lt;L$5)</formula>
    </cfRule>
  </conditionalFormatting>
  <conditionalFormatting sqref="BP5:DS6">
    <cfRule type="expression" dxfId="0" priority="2">
      <formula>AND(TODAY()&gt;=BP$5,TODAY()&lt;BQ$5)</formula>
    </cfRule>
  </conditionalFormatting>
  <dataValidations count="1">
    <dataValidation type="whole" operator="greaterThanOrEqual" allowBlank="1" showInputMessage="1" promptTitle="Display Week" prompt="Changing this number will scroll the Gantt Chart view." sqref="H4" xr:uid="{00000000-0002-0000-0000-000000000000}">
      <formula1>1</formula1>
    </dataValidation>
  </dataValidations>
  <printOptions horizontalCentered="1"/>
  <pageMargins left="0.35" right="0.35" top="0.75" bottom="0.5" header="0.3" footer="0.3"/>
  <pageSetup paperSize="9" scale="45" fitToHeight="0" orientation="landscape" r:id="rId1"/>
  <headerFooter scaleWithDoc="0">
    <oddHeader>&amp;L&amp;"Al-Jazeera-Arabic-Bold,Bold"&amp;12&amp;P</oddHeader>
    <oddFooter>&amp;L&amp;"Al-Jazeera-Arabic-Regular,Regular"&amp;9طبعت بتاريخ &amp;D</oddFooter>
  </headerFooter>
  <colBreaks count="1" manualBreakCount="1">
    <brk id="67" max="42"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F0067238-CA10-4A5F-A613-6E85DB54B516}">
            <x14:dataBar minLength="0" maxLength="100" gradient="0">
              <x14:cfvo type="num">
                <xm:f>0</xm:f>
              </x14:cfvo>
              <x14:cfvo type="num">
                <xm:f>1</xm:f>
              </x14:cfvo>
              <x14:negativeFillColor rgb="FFFF0000"/>
              <x14:axisColor rgb="FF000000"/>
            </x14:dataBar>
          </x14:cfRule>
          <xm:sqref>G9:G44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خطة مزمنة</vt:lpstr>
      <vt:lpstr>Display_Week</vt:lpstr>
      <vt:lpstr>'خطة مزمنة'!Print_Area</vt:lpstr>
      <vt:lpstr>'خطة مزمنة'!Print_Titles</vt:lpstr>
      <vt:lpstr>Project_Start</vt:lpstr>
      <vt:lpstr>'خطة مزمنة'!task_end</vt:lpstr>
      <vt:lpstr>'خطة مزمنة'!task_progress</vt:lpstr>
      <vt:lpstr>'خطة مزمنة'!task_start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2025-06-21T21:36:57Z</dcterms:modified>
</cp:coreProperties>
</file>