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890" windowHeight="90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I27" i="1"/>
  <c r="I26" i="1"/>
  <c r="I24" i="1"/>
  <c r="I25" i="1"/>
  <c r="I23" i="1"/>
  <c r="H24" i="1"/>
  <c r="H25" i="1"/>
  <c r="H23" i="1"/>
  <c r="G25" i="1"/>
  <c r="G26" i="1" s="1"/>
  <c r="G24" i="1"/>
  <c r="G23" i="1"/>
  <c r="F14" i="1"/>
  <c r="F26" i="1"/>
  <c r="F25" i="1"/>
  <c r="E25" i="1"/>
  <c r="F24" i="1"/>
  <c r="E24" i="1"/>
  <c r="F23" i="1"/>
  <c r="E23" i="1"/>
  <c r="G12" i="1"/>
  <c r="G14" i="1" s="1"/>
  <c r="H12" i="1" s="1"/>
  <c r="G13" i="1"/>
  <c r="G11" i="1"/>
  <c r="I11" i="1" l="1"/>
  <c r="I12" i="1"/>
  <c r="H11" i="1"/>
  <c r="H14" i="1" s="1"/>
  <c r="H15" i="1" s="1"/>
  <c r="H13" i="1"/>
  <c r="I13" i="1" s="1"/>
  <c r="E19" i="1"/>
  <c r="E18" i="1"/>
  <c r="E12" i="1"/>
  <c r="E13" i="1"/>
  <c r="E11" i="1"/>
  <c r="E17" i="1" s="1"/>
  <c r="F12" i="1"/>
  <c r="F13" i="1"/>
  <c r="F11" i="1"/>
  <c r="E16" i="1" s="1"/>
  <c r="J6" i="1"/>
  <c r="J4" i="1"/>
  <c r="J3" i="1"/>
  <c r="J2" i="1"/>
  <c r="J5" i="1"/>
  <c r="E3" i="1"/>
  <c r="F3" i="1" s="1"/>
  <c r="G3" i="1" s="1"/>
  <c r="E4" i="1"/>
  <c r="F4" i="1" s="1"/>
  <c r="G4" i="1" s="1"/>
  <c r="E2" i="1"/>
  <c r="F2" i="1" s="1"/>
  <c r="G2" i="1" s="1"/>
  <c r="C3" i="1"/>
  <c r="C4" i="1"/>
  <c r="C2" i="1"/>
  <c r="H26" i="1" l="1"/>
  <c r="H27" i="1" s="1"/>
  <c r="E14" i="1"/>
  <c r="K3" i="1"/>
  <c r="L3" i="1" s="1"/>
  <c r="K4" i="1"/>
  <c r="L4" i="1" s="1"/>
  <c r="K2" i="1" l="1"/>
  <c r="L2" i="1" s="1"/>
  <c r="J12" i="1" l="1"/>
  <c r="K12" i="1" s="1"/>
  <c r="J13" i="1"/>
  <c r="K13" i="1" s="1"/>
  <c r="J25" i="1" l="1"/>
  <c r="K25" i="1" s="1"/>
  <c r="J24" i="1"/>
  <c r="K24" i="1" s="1"/>
  <c r="I14" i="1"/>
  <c r="I15" i="1" s="1"/>
  <c r="J11" i="1"/>
  <c r="K11" i="1" s="1"/>
  <c r="K15" i="1" s="1"/>
  <c r="J23" i="1"/>
  <c r="K23" i="1" s="1"/>
</calcChain>
</file>

<file path=xl/sharedStrings.xml><?xml version="1.0" encoding="utf-8"?>
<sst xmlns="http://schemas.openxmlformats.org/spreadsheetml/2006/main" count="40" uniqueCount="25">
  <si>
    <t>wheel radius</t>
  </si>
  <si>
    <t>wheel mass</t>
  </si>
  <si>
    <t>moi</t>
  </si>
  <si>
    <t>torque in</t>
  </si>
  <si>
    <t>dW</t>
  </si>
  <si>
    <t>dV</t>
  </si>
  <si>
    <t>t / m/s</t>
  </si>
  <si>
    <t>total torque in</t>
  </si>
  <si>
    <t>total divisor</t>
  </si>
  <si>
    <t>sum</t>
  </si>
  <si>
    <t>w (rad/s)</t>
  </si>
  <si>
    <t>t</t>
  </si>
  <si>
    <t>total t</t>
  </si>
  <si>
    <t>v</t>
  </si>
  <si>
    <t>total v</t>
  </si>
  <si>
    <t>total r</t>
  </si>
  <si>
    <t>tshare</t>
  </si>
  <si>
    <t>totalMOI</t>
  </si>
  <si>
    <t>factor</t>
  </si>
  <si>
    <t>share</t>
  </si>
  <si>
    <t>w</t>
  </si>
  <si>
    <t>torque input</t>
  </si>
  <si>
    <t>in share</t>
  </si>
  <si>
    <t>w a</t>
  </si>
  <si>
    <t>new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</si>
</sst>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G23" sqref="G23"/>
    </sheetView>
  </sheetViews>
  <sheetFormatPr defaultRowHeight="15" x14ac:dyDescent="0.25"/>
  <cols>
    <col min="1" max="1" width="12.42578125" bestFit="1" customWidth="1"/>
    <col min="2" max="2" width="11.42578125" bestFit="1" customWidth="1"/>
    <col min="4" max="4" width="11.42578125" customWidth="1"/>
    <col min="5" max="5" width="12" bestFit="1" customWidth="1"/>
    <col min="7" max="7" width="12" bestFit="1" customWidth="1"/>
    <col min="9" max="9" width="13.85546875" bestFit="1" customWidth="1"/>
    <col min="11" max="11" width="7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>
        <v>2</v>
      </c>
      <c r="K1" t="s">
        <v>4</v>
      </c>
      <c r="L1" t="s">
        <v>5</v>
      </c>
    </row>
    <row r="2" spans="1:12" x14ac:dyDescent="0.25">
      <c r="A2">
        <v>0.1</v>
      </c>
      <c r="B2">
        <v>0.04</v>
      </c>
      <c r="C2">
        <f>B2*A2*A2</f>
        <v>4.0000000000000002E-4</v>
      </c>
      <c r="D2">
        <v>2</v>
      </c>
      <c r="E2">
        <f>D2/C2</f>
        <v>5000</v>
      </c>
      <c r="F2">
        <f>E2*A2</f>
        <v>500</v>
      </c>
      <c r="G2">
        <f>F2/D2</f>
        <v>250</v>
      </c>
      <c r="J2">
        <f>$J$1 * (C2/$J$5/A2)</f>
        <v>2.3809523809523805</v>
      </c>
      <c r="K2">
        <f>J2/C2</f>
        <v>5952.3809523809514</v>
      </c>
      <c r="L2">
        <f>K2*A2</f>
        <v>595.23809523809518</v>
      </c>
    </row>
    <row r="3" spans="1:12" x14ac:dyDescent="0.25">
      <c r="A3">
        <v>0.2</v>
      </c>
      <c r="B3">
        <v>0.04</v>
      </c>
      <c r="C3">
        <f t="shared" ref="C3:C4" si="0">B3*A3*A3</f>
        <v>1.6000000000000001E-3</v>
      </c>
      <c r="D3">
        <v>2</v>
      </c>
      <c r="E3">
        <f t="shared" ref="E3:E4" si="1">D3/C3</f>
        <v>1250</v>
      </c>
      <c r="F3">
        <f t="shared" ref="F3:F4" si="2">E3*A3</f>
        <v>250</v>
      </c>
      <c r="G3">
        <f t="shared" ref="G3:G4" si="3">F3/D3</f>
        <v>125</v>
      </c>
      <c r="J3">
        <f t="shared" ref="J3:J4" si="4">$J$1 * (C3/$J$5/A3)</f>
        <v>4.761904761904761</v>
      </c>
      <c r="K3">
        <f t="shared" ref="K3:K4" si="5">J3/C3</f>
        <v>2976.1904761904757</v>
      </c>
      <c r="L3">
        <f t="shared" ref="L3:L4" si="6">K3*A3</f>
        <v>595.23809523809518</v>
      </c>
    </row>
    <row r="4" spans="1:12" x14ac:dyDescent="0.25">
      <c r="A4">
        <v>0.3</v>
      </c>
      <c r="B4">
        <v>0.04</v>
      </c>
      <c r="C4">
        <f t="shared" si="0"/>
        <v>3.5999999999999999E-3</v>
      </c>
      <c r="D4">
        <v>2</v>
      </c>
      <c r="E4">
        <f t="shared" si="1"/>
        <v>555.55555555555554</v>
      </c>
      <c r="F4">
        <f t="shared" si="2"/>
        <v>166.66666666666666</v>
      </c>
      <c r="G4">
        <f t="shared" si="3"/>
        <v>83.333333333333329</v>
      </c>
      <c r="J4">
        <f t="shared" si="4"/>
        <v>7.1428571428571415</v>
      </c>
      <c r="K4">
        <f t="shared" si="5"/>
        <v>1984.1269841269839</v>
      </c>
      <c r="L4">
        <f t="shared" si="6"/>
        <v>595.23809523809518</v>
      </c>
    </row>
    <row r="5" spans="1:12" x14ac:dyDescent="0.25">
      <c r="I5" t="s">
        <v>8</v>
      </c>
      <c r="J5">
        <f>SUM(C2:C4) * SUM(A2:A4)</f>
        <v>3.3600000000000006E-3</v>
      </c>
    </row>
    <row r="6" spans="1:12" x14ac:dyDescent="0.25">
      <c r="I6" t="s">
        <v>9</v>
      </c>
      <c r="J6">
        <f>SUM(J2:J4) * SUM(A2:A4) *J1</f>
        <v>17.142857142857142</v>
      </c>
    </row>
    <row r="10" spans="1:12" x14ac:dyDescent="0.25">
      <c r="A10" t="s">
        <v>0</v>
      </c>
      <c r="B10" t="s">
        <v>1</v>
      </c>
      <c r="C10" t="s">
        <v>2</v>
      </c>
      <c r="D10" t="s">
        <v>10</v>
      </c>
      <c r="E10" t="s">
        <v>13</v>
      </c>
      <c r="F10" t="s">
        <v>11</v>
      </c>
      <c r="G10" t="s">
        <v>18</v>
      </c>
      <c r="H10" t="s">
        <v>19</v>
      </c>
      <c r="I10" t="s">
        <v>16</v>
      </c>
      <c r="J10" t="s">
        <v>20</v>
      </c>
      <c r="K10" t="s">
        <v>13</v>
      </c>
    </row>
    <row r="11" spans="1:12" x14ac:dyDescent="0.25">
      <c r="A11">
        <v>0.1</v>
      </c>
      <c r="B11">
        <v>0.04</v>
      </c>
      <c r="C11">
        <v>4.0000000000000002E-4</v>
      </c>
      <c r="D11">
        <v>0.5</v>
      </c>
      <c r="E11">
        <f>D11*A11</f>
        <v>0.05</v>
      </c>
      <c r="F11">
        <f>D11*C11</f>
        <v>2.0000000000000001E-4</v>
      </c>
      <c r="G11">
        <f>C11/A11</f>
        <v>4.0000000000000001E-3</v>
      </c>
      <c r="H11">
        <f>G11/$G$14</f>
        <v>0.16666666666666666</v>
      </c>
      <c r="I11">
        <f>H11*$F$14</f>
        <v>1.4999999999999998E-3</v>
      </c>
      <c r="J11">
        <f>I11/C11</f>
        <v>3.7499999999999996</v>
      </c>
      <c r="K11">
        <f>J11*A11</f>
        <v>0.375</v>
      </c>
    </row>
    <row r="12" spans="1:12" x14ac:dyDescent="0.25">
      <c r="A12">
        <v>0.2</v>
      </c>
      <c r="B12">
        <v>0.04</v>
      </c>
      <c r="C12">
        <v>1.6000000000000001E-3</v>
      </c>
      <c r="D12">
        <v>1</v>
      </c>
      <c r="E12">
        <f t="shared" ref="E12:E13" si="7">D12*A12</f>
        <v>0.2</v>
      </c>
      <c r="F12">
        <f>D12*C12</f>
        <v>1.6000000000000001E-3</v>
      </c>
      <c r="G12">
        <f>C12/A12</f>
        <v>8.0000000000000002E-3</v>
      </c>
      <c r="H12">
        <f>G12/$G$14</f>
        <v>0.33333333333333331</v>
      </c>
      <c r="I12">
        <f t="shared" ref="I12:I13" si="8">H12*$F$14</f>
        <v>2.9999999999999996E-3</v>
      </c>
      <c r="J12">
        <f>I12/C12</f>
        <v>1.8749999999999998</v>
      </c>
      <c r="K12">
        <f>J12*A12</f>
        <v>0.375</v>
      </c>
    </row>
    <row r="13" spans="1:12" x14ac:dyDescent="0.25">
      <c r="A13">
        <v>0.3</v>
      </c>
      <c r="B13">
        <v>0.04</v>
      </c>
      <c r="C13">
        <v>3.5999999999999999E-3</v>
      </c>
      <c r="D13">
        <v>2</v>
      </c>
      <c r="E13">
        <f t="shared" si="7"/>
        <v>0.6</v>
      </c>
      <c r="F13">
        <f>D13*C13</f>
        <v>7.1999999999999998E-3</v>
      </c>
      <c r="G13">
        <f>C13/A13</f>
        <v>1.2E-2</v>
      </c>
      <c r="H13">
        <f>G13/$G$14</f>
        <v>0.5</v>
      </c>
      <c r="I13">
        <f t="shared" si="8"/>
        <v>4.4999999999999997E-3</v>
      </c>
      <c r="J13">
        <f>I13/C13</f>
        <v>1.25</v>
      </c>
      <c r="K13">
        <f>J13*A13</f>
        <v>0.375</v>
      </c>
    </row>
    <row r="14" spans="1:12" x14ac:dyDescent="0.25">
      <c r="E14">
        <f>SUM(E11:E13)/COUNT(E11:E13)</f>
        <v>0.28333333333333333</v>
      </c>
      <c r="F14">
        <f>SUM(F11:F13)</f>
        <v>8.9999999999999993E-3</v>
      </c>
      <c r="G14">
        <f>SUM(G11:G13)</f>
        <v>2.4E-2</v>
      </c>
      <c r="H14">
        <f t="shared" ref="H14:I14" si="9">SUM(H11:H13)</f>
        <v>1</v>
      </c>
      <c r="I14">
        <f t="shared" si="9"/>
        <v>8.9999999999999993E-3</v>
      </c>
      <c r="L14" t="s">
        <v>9</v>
      </c>
    </row>
    <row r="15" spans="1:12" x14ac:dyDescent="0.25">
      <c r="H15" t="b">
        <f>H14=1</f>
        <v>1</v>
      </c>
      <c r="I15" t="b">
        <f>I14=F14</f>
        <v>1</v>
      </c>
      <c r="K15" t="b">
        <f>K13=K12=K11</f>
        <v>0</v>
      </c>
    </row>
    <row r="16" spans="1:12" x14ac:dyDescent="0.25">
      <c r="D16" t="s">
        <v>12</v>
      </c>
      <c r="E16">
        <f>SUM(F11:F13)</f>
        <v>8.9999999999999993E-3</v>
      </c>
    </row>
    <row r="17" spans="1:11" x14ac:dyDescent="0.25">
      <c r="D17" t="s">
        <v>14</v>
      </c>
      <c r="E17">
        <f>SUM(E11:E13)</f>
        <v>0.85</v>
      </c>
    </row>
    <row r="18" spans="1:11" x14ac:dyDescent="0.25">
      <c r="D18" t="s">
        <v>15</v>
      </c>
      <c r="E18">
        <f>SUM(A11:A13)</f>
        <v>0.60000000000000009</v>
      </c>
    </row>
    <row r="19" spans="1:11" x14ac:dyDescent="0.25">
      <c r="D19" t="s">
        <v>17</v>
      </c>
      <c r="E19">
        <f>SUM(C11:C13)</f>
        <v>5.5999999999999999E-3</v>
      </c>
    </row>
    <row r="21" spans="1:11" x14ac:dyDescent="0.25">
      <c r="A21" t="s">
        <v>21</v>
      </c>
      <c r="B21">
        <v>2</v>
      </c>
    </row>
    <row r="22" spans="1:11" x14ac:dyDescent="0.25">
      <c r="A22" t="s">
        <v>0</v>
      </c>
      <c r="B22" t="s">
        <v>1</v>
      </c>
      <c r="C22" t="s">
        <v>2</v>
      </c>
      <c r="D22" t="s">
        <v>10</v>
      </c>
      <c r="E22" t="s">
        <v>13</v>
      </c>
      <c r="F22" t="s">
        <v>11</v>
      </c>
      <c r="G22" t="s">
        <v>18</v>
      </c>
      <c r="H22" t="s">
        <v>19</v>
      </c>
      <c r="I22" t="s">
        <v>22</v>
      </c>
      <c r="J22" t="s">
        <v>23</v>
      </c>
      <c r="K22" t="s">
        <v>24</v>
      </c>
    </row>
    <row r="23" spans="1:11" x14ac:dyDescent="0.25">
      <c r="A23">
        <v>0.1</v>
      </c>
      <c r="B23">
        <v>0.04</v>
      </c>
      <c r="C23">
        <v>4.0000000000000002E-4</v>
      </c>
      <c r="D23">
        <v>3.75</v>
      </c>
      <c r="E23">
        <f>D23*A23</f>
        <v>0.375</v>
      </c>
      <c r="F23">
        <f>D23*C23</f>
        <v>1.5E-3</v>
      </c>
      <c r="G23">
        <f>C23/A23</f>
        <v>4.0000000000000001E-3</v>
      </c>
      <c r="H23">
        <f>G23/$G$26</f>
        <v>0.16666666666666666</v>
      </c>
      <c r="I23">
        <f>H23*$B$21</f>
        <v>0.33333333333333331</v>
      </c>
      <c r="J23">
        <f>I23/C23</f>
        <v>833.33333333333326</v>
      </c>
      <c r="K23">
        <f>(J23*A23) +E23</f>
        <v>83.708333333333329</v>
      </c>
    </row>
    <row r="24" spans="1:11" x14ac:dyDescent="0.25">
      <c r="A24">
        <v>0.2</v>
      </c>
      <c r="B24">
        <v>0.04</v>
      </c>
      <c r="C24">
        <v>1.6000000000000001E-3</v>
      </c>
      <c r="D24">
        <v>1.875</v>
      </c>
      <c r="E24">
        <f t="shared" ref="E24:E25" si="10">D24*A24</f>
        <v>0.375</v>
      </c>
      <c r="F24">
        <f>D24*C24</f>
        <v>3.0000000000000001E-3</v>
      </c>
      <c r="G24">
        <f>C24/A24</f>
        <v>8.0000000000000002E-3</v>
      </c>
      <c r="H24">
        <f t="shared" ref="H24:H25" si="11">G24/$G$26</f>
        <v>0.33333333333333331</v>
      </c>
      <c r="I24">
        <f t="shared" ref="I24:I25" si="12">H24*$B$21</f>
        <v>0.66666666666666663</v>
      </c>
      <c r="J24">
        <f>I24/C24</f>
        <v>416.66666666666663</v>
      </c>
      <c r="K24">
        <f>(J24*A24) +E24</f>
        <v>83.708333333333329</v>
      </c>
    </row>
    <row r="25" spans="1:11" x14ac:dyDescent="0.25">
      <c r="A25">
        <v>0.3</v>
      </c>
      <c r="B25">
        <v>0.04</v>
      </c>
      <c r="C25">
        <v>3.5999999999999999E-3</v>
      </c>
      <c r="D25">
        <v>1.25</v>
      </c>
      <c r="E25">
        <f t="shared" si="10"/>
        <v>0.375</v>
      </c>
      <c r="F25">
        <f>D25*C25</f>
        <v>4.4999999999999997E-3</v>
      </c>
      <c r="G25">
        <f>C25/A25</f>
        <v>1.2E-2</v>
      </c>
      <c r="H25">
        <f t="shared" si="11"/>
        <v>0.5</v>
      </c>
      <c r="I25">
        <f t="shared" si="12"/>
        <v>1</v>
      </c>
      <c r="J25">
        <f>I25/C25</f>
        <v>277.77777777777777</v>
      </c>
      <c r="K25">
        <f>(J25*A25) +E25</f>
        <v>83.708333333333329</v>
      </c>
    </row>
    <row r="26" spans="1:11" x14ac:dyDescent="0.25">
      <c r="F26">
        <f>SUM(F23:F25)</f>
        <v>9.0000000000000011E-3</v>
      </c>
      <c r="G26">
        <f>SUM(G23:G25)</f>
        <v>2.4E-2</v>
      </c>
      <c r="H26">
        <f t="shared" ref="H26:I26" si="13">SUM(H23:H25)</f>
        <v>1</v>
      </c>
      <c r="I26">
        <f t="shared" si="13"/>
        <v>2</v>
      </c>
    </row>
    <row r="27" spans="1:11" x14ac:dyDescent="0.25">
      <c r="H27" t="b">
        <f>H26=1</f>
        <v>1</v>
      </c>
      <c r="I27" t="b">
        <f>I26=B21</f>
        <v>1</v>
      </c>
      <c r="K27" t="b">
        <f>AND(K23=K24,K24=K25)</f>
        <v>1</v>
      </c>
    </row>
  </sheetData>
  <conditionalFormatting sqref="H15:K15">
    <cfRule type="cellIs" dxfId="2" priority="3" operator="equal">
      <formula>TRUE</formula>
    </cfRule>
  </conditionalFormatting>
  <conditionalFormatting sqref="H27:K27">
    <cfRule type="cellIs" dxfId="1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Shadowmage</cp:lastModifiedBy>
  <dcterms:created xsi:type="dcterms:W3CDTF">2017-01-10T18:30:56Z</dcterms:created>
  <dcterms:modified xsi:type="dcterms:W3CDTF">2017-01-11T00:51:10Z</dcterms:modified>
</cp:coreProperties>
</file>