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seStats" sheetId="1" r:id="rId1"/>
    <sheet name="ScaledStats" sheetId="2" r:id="rId2"/>
    <sheet name="Graph" sheetId="3" r:id="rId3"/>
  </sheets>
  <calcPr calcId="145621"/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1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8" i="3" l="1"/>
  <c r="H9" i="3"/>
  <c r="H7" i="3"/>
  <c r="B2" i="3"/>
  <c r="L8" i="3"/>
  <c r="L9" i="3"/>
  <c r="L7" i="3"/>
  <c r="L10" i="3" l="1"/>
  <c r="H10" i="3"/>
  <c r="L11" i="3" l="1"/>
  <c r="H11" i="3"/>
  <c r="I11" i="3" s="1"/>
  <c r="I9" i="3"/>
  <c r="I10" i="3"/>
  <c r="I8" i="3"/>
  <c r="I7" i="3"/>
  <c r="B5" i="3"/>
  <c r="B11" i="3" s="1"/>
  <c r="C11" i="3" s="1"/>
  <c r="B3" i="3"/>
  <c r="H12" i="3" l="1"/>
  <c r="I12" i="3" s="1"/>
  <c r="L12" i="3"/>
  <c r="D11" i="3"/>
  <c r="E11" i="3" s="1"/>
  <c r="D8" i="3"/>
  <c r="E8" i="3" s="1"/>
  <c r="D12" i="3"/>
  <c r="E12" i="3" s="1"/>
  <c r="D7" i="3"/>
  <c r="D10" i="3"/>
  <c r="E10" i="3" s="1"/>
  <c r="D9" i="3"/>
  <c r="E9" i="3" s="1"/>
  <c r="D13" i="3"/>
  <c r="E13" i="3" s="1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M19" i="1"/>
  <c r="M18" i="1"/>
  <c r="M17" i="1"/>
  <c r="M16" i="1"/>
  <c r="M15" i="1"/>
  <c r="M14" i="1"/>
  <c r="M13" i="1"/>
  <c r="M12" i="1"/>
  <c r="M11" i="1"/>
  <c r="M9" i="1"/>
  <c r="M8" i="1"/>
  <c r="M6" i="1"/>
  <c r="F11" i="3" l="1"/>
  <c r="J11" i="3" s="1"/>
  <c r="H13" i="3"/>
  <c r="I13" i="3" s="1"/>
  <c r="L13" i="3"/>
  <c r="F7" i="3"/>
  <c r="E7" i="3"/>
  <c r="F10" i="3"/>
  <c r="F13" i="3"/>
  <c r="F9" i="3"/>
  <c r="F12" i="3"/>
  <c r="F8" i="3"/>
  <c r="U5" i="1"/>
  <c r="U4" i="1"/>
  <c r="L14" i="3" l="1"/>
  <c r="H14" i="3"/>
  <c r="I14" i="3" s="1"/>
  <c r="B14" i="3"/>
  <c r="C14" i="3" s="1"/>
  <c r="D14" i="3"/>
  <c r="J12" i="3"/>
  <c r="J7" i="3"/>
  <c r="J13" i="3"/>
  <c r="J8" i="3"/>
  <c r="J10" i="3"/>
  <c r="J9" i="3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S4" i="1"/>
  <c r="S3" i="1"/>
  <c r="U3" i="1" s="1"/>
  <c r="L15" i="3" l="1"/>
  <c r="H15" i="3"/>
  <c r="I15" i="3" s="1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W3" i="1"/>
  <c r="W6" i="1"/>
  <c r="J14" i="3" l="1"/>
  <c r="E15" i="3"/>
  <c r="F15" i="3"/>
  <c r="H16" i="3"/>
  <c r="I16" i="3" s="1"/>
  <c r="L16" i="3"/>
  <c r="D16" i="3"/>
  <c r="B16" i="3"/>
  <c r="C16" i="3" s="1"/>
  <c r="J15" i="3" l="1"/>
  <c r="E16" i="3"/>
  <c r="F16" i="3"/>
  <c r="H17" i="3"/>
  <c r="I17" i="3" s="1"/>
  <c r="L17" i="3"/>
  <c r="D17" i="3"/>
  <c r="B17" i="3"/>
  <c r="C17" i="3" s="1"/>
  <c r="E17" i="3" l="1"/>
  <c r="F17" i="3"/>
  <c r="J16" i="3"/>
  <c r="L18" i="3"/>
  <c r="H18" i="3"/>
  <c r="I18" i="3" s="1"/>
  <c r="D18" i="3"/>
  <c r="B18" i="3"/>
  <c r="C18" i="3" s="1"/>
  <c r="E18" i="3" l="1"/>
  <c r="F18" i="3"/>
  <c r="L19" i="3"/>
  <c r="H19" i="3"/>
  <c r="I19" i="3" s="1"/>
  <c r="D19" i="3"/>
  <c r="B19" i="3"/>
  <c r="C19" i="3" s="1"/>
  <c r="J17" i="3"/>
  <c r="E19" i="3" l="1"/>
  <c r="F19" i="3"/>
  <c r="J18" i="3"/>
  <c r="H20" i="3"/>
  <c r="I20" i="3" s="1"/>
  <c r="L20" i="3"/>
  <c r="D20" i="3"/>
  <c r="B20" i="3"/>
  <c r="C20" i="3" s="1"/>
  <c r="J19" i="3" l="1"/>
  <c r="E20" i="3"/>
  <c r="F20" i="3"/>
  <c r="H21" i="3"/>
  <c r="I21" i="3" s="1"/>
  <c r="L21" i="3"/>
  <c r="B21" i="3"/>
  <c r="C21" i="3" s="1"/>
  <c r="D21" i="3"/>
  <c r="L22" i="3" l="1"/>
  <c r="H22" i="3"/>
  <c r="I22" i="3" s="1"/>
  <c r="D22" i="3"/>
  <c r="B22" i="3"/>
  <c r="C22" i="3" s="1"/>
  <c r="E21" i="3"/>
  <c r="F21" i="3"/>
  <c r="J20" i="3"/>
  <c r="E22" i="3" l="1"/>
  <c r="F22" i="3"/>
  <c r="L23" i="3"/>
  <c r="H23" i="3"/>
  <c r="I23" i="3" s="1"/>
  <c r="D23" i="3"/>
  <c r="B23" i="3"/>
  <c r="C23" i="3" s="1"/>
  <c r="J21" i="3"/>
  <c r="H24" i="3" l="1"/>
  <c r="I24" i="3" s="1"/>
  <c r="L24" i="3"/>
  <c r="D24" i="3"/>
  <c r="B24" i="3"/>
  <c r="C24" i="3" s="1"/>
  <c r="E23" i="3"/>
  <c r="F23" i="3"/>
  <c r="J22" i="3"/>
  <c r="J23" i="3" l="1"/>
  <c r="E24" i="3"/>
  <c r="F24" i="3"/>
  <c r="H25" i="3"/>
  <c r="I25" i="3" s="1"/>
  <c r="L25" i="3"/>
  <c r="D25" i="3"/>
  <c r="B25" i="3"/>
  <c r="C25" i="3" s="1"/>
  <c r="J24" i="3" l="1"/>
  <c r="E25" i="3"/>
  <c r="F25" i="3"/>
  <c r="L26" i="3"/>
  <c r="H26" i="3"/>
  <c r="I26" i="3" s="1"/>
  <c r="D26" i="3"/>
  <c r="B26" i="3"/>
  <c r="C26" i="3" s="1"/>
  <c r="J25" i="3" l="1"/>
  <c r="E26" i="3"/>
  <c r="F26" i="3"/>
  <c r="L27" i="3"/>
  <c r="H27" i="3"/>
  <c r="I27" i="3" s="1"/>
  <c r="D27" i="3"/>
  <c r="B27" i="3"/>
  <c r="C27" i="3" s="1"/>
  <c r="E27" i="3" l="1"/>
  <c r="F27" i="3"/>
  <c r="J26" i="3"/>
  <c r="H28" i="3"/>
  <c r="I28" i="3" s="1"/>
  <c r="L28" i="3"/>
  <c r="B28" i="3"/>
  <c r="C28" i="3" s="1"/>
  <c r="D28" i="3"/>
  <c r="J27" i="3" l="1"/>
  <c r="E28" i="3"/>
  <c r="F28" i="3"/>
  <c r="H29" i="3"/>
  <c r="I29" i="3" s="1"/>
  <c r="L29" i="3"/>
  <c r="D29" i="3"/>
  <c r="B29" i="3"/>
  <c r="C29" i="3" s="1"/>
  <c r="E29" i="3" l="1"/>
  <c r="F29" i="3"/>
  <c r="J28" i="3"/>
  <c r="L30" i="3"/>
  <c r="H30" i="3"/>
  <c r="I30" i="3" s="1"/>
  <c r="B30" i="3"/>
  <c r="C30" i="3" s="1"/>
  <c r="D30" i="3"/>
  <c r="J29" i="3" l="1"/>
  <c r="L31" i="3"/>
  <c r="H31" i="3"/>
  <c r="I31" i="3" s="1"/>
  <c r="D31" i="3"/>
  <c r="B31" i="3"/>
  <c r="C31" i="3" s="1"/>
  <c r="E30" i="3"/>
  <c r="F30" i="3"/>
  <c r="H32" i="3" l="1"/>
  <c r="I32" i="3" s="1"/>
  <c r="L32" i="3"/>
  <c r="D32" i="3"/>
  <c r="B32" i="3"/>
  <c r="C32" i="3" s="1"/>
  <c r="E31" i="3"/>
  <c r="F31" i="3"/>
  <c r="J30" i="3"/>
  <c r="E32" i="3" l="1"/>
  <c r="F32" i="3"/>
  <c r="J31" i="3"/>
  <c r="H33" i="3"/>
  <c r="I33" i="3" s="1"/>
  <c r="L33" i="3"/>
  <c r="D33" i="3"/>
  <c r="B33" i="3"/>
  <c r="C33" i="3" s="1"/>
  <c r="J32" i="3" l="1"/>
  <c r="E33" i="3"/>
  <c r="F33" i="3"/>
  <c r="L34" i="3"/>
  <c r="H34" i="3"/>
  <c r="I34" i="3" s="1"/>
  <c r="B34" i="3"/>
  <c r="C34" i="3" s="1"/>
  <c r="D34" i="3"/>
  <c r="J33" i="3" l="1"/>
  <c r="L35" i="3"/>
  <c r="H35" i="3"/>
  <c r="I35" i="3" s="1"/>
  <c r="D35" i="3"/>
  <c r="B35" i="3"/>
  <c r="C35" i="3" s="1"/>
  <c r="E34" i="3"/>
  <c r="F34" i="3"/>
  <c r="H36" i="3" l="1"/>
  <c r="I36" i="3" s="1"/>
  <c r="L36" i="3"/>
  <c r="B36" i="3"/>
  <c r="C36" i="3" s="1"/>
  <c r="D36" i="3"/>
  <c r="E35" i="3"/>
  <c r="F35" i="3"/>
  <c r="J34" i="3"/>
  <c r="J35" i="3" l="1"/>
  <c r="E36" i="3"/>
  <c r="F36" i="3"/>
  <c r="H37" i="3"/>
  <c r="I37" i="3" s="1"/>
  <c r="L37" i="3"/>
  <c r="D37" i="3"/>
  <c r="B37" i="3"/>
  <c r="C37" i="3" s="1"/>
  <c r="J36" i="3" l="1"/>
  <c r="E37" i="3"/>
  <c r="F37" i="3"/>
  <c r="L38" i="3"/>
  <c r="H38" i="3"/>
  <c r="I38" i="3" s="1"/>
  <c r="D38" i="3"/>
  <c r="B38" i="3"/>
  <c r="C38" i="3" s="1"/>
  <c r="E38" i="3" l="1"/>
  <c r="F38" i="3"/>
  <c r="L39" i="3"/>
  <c r="H39" i="3"/>
  <c r="I39" i="3" s="1"/>
  <c r="D39" i="3"/>
  <c r="B39" i="3"/>
  <c r="C39" i="3" s="1"/>
  <c r="J37" i="3"/>
  <c r="H40" i="3" l="1"/>
  <c r="I40" i="3" s="1"/>
  <c r="L40" i="3"/>
  <c r="D40" i="3"/>
  <c r="B40" i="3"/>
  <c r="C40" i="3" s="1"/>
  <c r="E39" i="3"/>
  <c r="F39" i="3"/>
  <c r="J38" i="3"/>
  <c r="E40" i="3" l="1"/>
  <c r="F40" i="3"/>
  <c r="J39" i="3"/>
  <c r="H41" i="3"/>
  <c r="I41" i="3" s="1"/>
  <c r="L41" i="3"/>
  <c r="D41" i="3"/>
  <c r="B41" i="3"/>
  <c r="C41" i="3" s="1"/>
  <c r="E41" i="3" l="1"/>
  <c r="F41" i="3"/>
  <c r="J40" i="3"/>
  <c r="L42" i="3"/>
  <c r="H42" i="3"/>
  <c r="I42" i="3" s="1"/>
  <c r="B42" i="3"/>
  <c r="C42" i="3" s="1"/>
  <c r="D42" i="3"/>
  <c r="L43" i="3" l="1"/>
  <c r="H43" i="3"/>
  <c r="I43" i="3" s="1"/>
  <c r="B43" i="3"/>
  <c r="C43" i="3" s="1"/>
  <c r="D43" i="3"/>
  <c r="J41" i="3"/>
  <c r="E42" i="3"/>
  <c r="F42" i="3"/>
  <c r="H44" i="3" l="1"/>
  <c r="I44" i="3" s="1"/>
  <c r="L44" i="3"/>
  <c r="D44" i="3"/>
  <c r="B44" i="3"/>
  <c r="C44" i="3" s="1"/>
  <c r="J42" i="3"/>
  <c r="E43" i="3"/>
  <c r="F43" i="3"/>
  <c r="E44" i="3" l="1"/>
  <c r="F44" i="3"/>
  <c r="J43" i="3"/>
  <c r="H45" i="3"/>
  <c r="I45" i="3" s="1"/>
  <c r="L45" i="3"/>
  <c r="B45" i="3"/>
  <c r="C45" i="3" s="1"/>
  <c r="D45" i="3"/>
  <c r="J44" i="3" l="1"/>
  <c r="E45" i="3"/>
  <c r="F45" i="3"/>
  <c r="L46" i="3"/>
  <c r="H46" i="3"/>
  <c r="I46" i="3" s="1"/>
  <c r="B46" i="3"/>
  <c r="C46" i="3" s="1"/>
  <c r="D46" i="3"/>
  <c r="J45" i="3" l="1"/>
  <c r="L47" i="3"/>
  <c r="H47" i="3"/>
  <c r="I47" i="3" s="1"/>
  <c r="D47" i="3"/>
  <c r="B47" i="3"/>
  <c r="C47" i="3" s="1"/>
  <c r="E46" i="3"/>
  <c r="F46" i="3"/>
  <c r="H48" i="3" l="1"/>
  <c r="I48" i="3" s="1"/>
  <c r="L48" i="3"/>
  <c r="D48" i="3"/>
  <c r="B48" i="3"/>
  <c r="C48" i="3" s="1"/>
  <c r="E47" i="3"/>
  <c r="F47" i="3"/>
  <c r="J47" i="3" s="1"/>
  <c r="J46" i="3"/>
  <c r="E48" i="3" l="1"/>
  <c r="F48" i="3"/>
  <c r="H49" i="3"/>
  <c r="I49" i="3" s="1"/>
  <c r="L49" i="3"/>
  <c r="D49" i="3"/>
  <c r="B49" i="3"/>
  <c r="C49" i="3" s="1"/>
  <c r="L50" i="3" l="1"/>
  <c r="H50" i="3"/>
  <c r="I50" i="3" s="1"/>
  <c r="D50" i="3"/>
  <c r="B50" i="3"/>
  <c r="C50" i="3" s="1"/>
  <c r="J48" i="3"/>
  <c r="E49" i="3"/>
  <c r="F49" i="3"/>
  <c r="E50" i="3" l="1"/>
  <c r="F50" i="3"/>
  <c r="L51" i="3"/>
  <c r="H51" i="3"/>
  <c r="I51" i="3" s="1"/>
  <c r="B51" i="3"/>
  <c r="C51" i="3" s="1"/>
  <c r="D51" i="3"/>
  <c r="J49" i="3"/>
  <c r="H52" i="3" l="1"/>
  <c r="I52" i="3" s="1"/>
  <c r="L52" i="3"/>
  <c r="B52" i="3"/>
  <c r="C52" i="3" s="1"/>
  <c r="D52" i="3"/>
  <c r="E51" i="3"/>
  <c r="F51" i="3"/>
  <c r="J50" i="3"/>
  <c r="J51" i="3" l="1"/>
  <c r="E52" i="3"/>
  <c r="F52" i="3"/>
  <c r="H53" i="3"/>
  <c r="I53" i="3" s="1"/>
  <c r="L53" i="3"/>
  <c r="B53" i="3"/>
  <c r="C53" i="3" s="1"/>
  <c r="D53" i="3"/>
  <c r="J52" i="3" l="1"/>
  <c r="E53" i="3"/>
  <c r="F53" i="3"/>
  <c r="L54" i="3"/>
  <c r="H54" i="3"/>
  <c r="I54" i="3" s="1"/>
  <c r="B54" i="3"/>
  <c r="C54" i="3" s="1"/>
  <c r="D54" i="3"/>
  <c r="J53" i="3" l="1"/>
  <c r="L55" i="3"/>
  <c r="H55" i="3"/>
  <c r="I55" i="3" s="1"/>
  <c r="D55" i="3"/>
  <c r="B55" i="3"/>
  <c r="C55" i="3" s="1"/>
  <c r="E54" i="3"/>
  <c r="F54" i="3"/>
  <c r="H56" i="3" l="1"/>
  <c r="I56" i="3" s="1"/>
  <c r="L56" i="3"/>
  <c r="D56" i="3"/>
  <c r="B56" i="3"/>
  <c r="C56" i="3" s="1"/>
  <c r="E55" i="3"/>
  <c r="F55" i="3"/>
  <c r="J54" i="3"/>
  <c r="E56" i="3" l="1"/>
  <c r="F56" i="3"/>
  <c r="J55" i="3"/>
  <c r="H57" i="3"/>
  <c r="I57" i="3" s="1"/>
  <c r="L57" i="3"/>
  <c r="D57" i="3"/>
  <c r="B57" i="3"/>
  <c r="C57" i="3" s="1"/>
  <c r="E57" i="3" l="1"/>
  <c r="F57" i="3"/>
  <c r="J56" i="3"/>
  <c r="L58" i="3"/>
  <c r="H58" i="3"/>
  <c r="I58" i="3" s="1"/>
  <c r="B58" i="3"/>
  <c r="C58" i="3" s="1"/>
  <c r="D58" i="3"/>
  <c r="L59" i="3" l="1"/>
  <c r="H59" i="3"/>
  <c r="I59" i="3" s="1"/>
  <c r="B59" i="3"/>
  <c r="C59" i="3" s="1"/>
  <c r="D59" i="3"/>
  <c r="J57" i="3"/>
  <c r="E58" i="3"/>
  <c r="F58" i="3"/>
  <c r="H60" i="3" l="1"/>
  <c r="I60" i="3" s="1"/>
  <c r="L60" i="3"/>
  <c r="D60" i="3"/>
  <c r="B60" i="3"/>
  <c r="C60" i="3" s="1"/>
  <c r="J58" i="3"/>
  <c r="E59" i="3"/>
  <c r="F59" i="3"/>
  <c r="E60" i="3" l="1"/>
  <c r="F60" i="3"/>
  <c r="J59" i="3"/>
  <c r="H61" i="3"/>
  <c r="I61" i="3" s="1"/>
  <c r="L61" i="3"/>
  <c r="D61" i="3"/>
  <c r="B61" i="3"/>
  <c r="C61" i="3" s="1"/>
  <c r="E61" i="3" l="1"/>
  <c r="F61" i="3"/>
  <c r="J60" i="3"/>
  <c r="L62" i="3"/>
  <c r="H62" i="3"/>
  <c r="I62" i="3" s="1"/>
  <c r="D62" i="3"/>
  <c r="B62" i="3"/>
  <c r="C62" i="3" s="1"/>
  <c r="J61" i="3" l="1"/>
  <c r="E62" i="3"/>
  <c r="F62" i="3"/>
  <c r="L63" i="3"/>
  <c r="H63" i="3"/>
  <c r="I63" i="3" s="1"/>
  <c r="D63" i="3"/>
  <c r="B63" i="3"/>
  <c r="C63" i="3" s="1"/>
  <c r="J62" i="3" l="1"/>
  <c r="E63" i="3"/>
  <c r="F63" i="3"/>
  <c r="H64" i="3"/>
  <c r="I64" i="3" s="1"/>
  <c r="L64" i="3"/>
  <c r="D64" i="3"/>
  <c r="B64" i="3"/>
  <c r="C64" i="3" s="1"/>
  <c r="E64" i="3" l="1"/>
  <c r="F64" i="3"/>
  <c r="J63" i="3"/>
  <c r="H65" i="3"/>
  <c r="I65" i="3" s="1"/>
  <c r="L65" i="3"/>
  <c r="D65" i="3"/>
  <c r="B65" i="3"/>
  <c r="C65" i="3" s="1"/>
  <c r="E65" i="3" l="1"/>
  <c r="F65" i="3"/>
  <c r="J64" i="3"/>
  <c r="L66" i="3"/>
  <c r="H66" i="3"/>
  <c r="I66" i="3" s="1"/>
  <c r="D66" i="3"/>
  <c r="B66" i="3"/>
  <c r="C66" i="3" s="1"/>
  <c r="J65" i="3" l="1"/>
  <c r="E66" i="3"/>
  <c r="F66" i="3"/>
  <c r="L67" i="3"/>
  <c r="H67" i="3"/>
  <c r="I67" i="3" s="1"/>
  <c r="D67" i="3"/>
  <c r="B67" i="3"/>
  <c r="C67" i="3" s="1"/>
  <c r="J66" i="3" l="1"/>
  <c r="E67" i="3"/>
  <c r="F67" i="3"/>
  <c r="H68" i="3"/>
  <c r="I68" i="3" s="1"/>
  <c r="L68" i="3"/>
  <c r="B68" i="3"/>
  <c r="C68" i="3" s="1"/>
  <c r="D68" i="3"/>
  <c r="J67" i="3" l="1"/>
  <c r="E68" i="3"/>
  <c r="F68" i="3"/>
  <c r="H69" i="3"/>
  <c r="I69" i="3" s="1"/>
  <c r="L69" i="3"/>
  <c r="D69" i="3"/>
  <c r="B69" i="3"/>
  <c r="C69" i="3" s="1"/>
  <c r="E69" i="3" l="1"/>
  <c r="F69" i="3"/>
  <c r="J68" i="3"/>
  <c r="L70" i="3"/>
  <c r="H70" i="3"/>
  <c r="I70" i="3" s="1"/>
  <c r="D70" i="3"/>
  <c r="B70" i="3"/>
  <c r="C70" i="3" s="1"/>
  <c r="E70" i="3" l="1"/>
  <c r="F70" i="3"/>
  <c r="J69" i="3"/>
  <c r="L71" i="3"/>
  <c r="H71" i="3"/>
  <c r="I71" i="3" s="1"/>
  <c r="D71" i="3"/>
  <c r="B71" i="3"/>
  <c r="C71" i="3" s="1"/>
  <c r="E71" i="3" l="1"/>
  <c r="F71" i="3"/>
  <c r="J70" i="3"/>
  <c r="H72" i="3"/>
  <c r="I72" i="3" s="1"/>
  <c r="L72" i="3"/>
  <c r="D72" i="3"/>
  <c r="B72" i="3"/>
  <c r="C72" i="3" s="1"/>
  <c r="E72" i="3" l="1"/>
  <c r="F72" i="3"/>
  <c r="J71" i="3"/>
  <c r="H73" i="3"/>
  <c r="I73" i="3" s="1"/>
  <c r="L73" i="3"/>
  <c r="D73" i="3"/>
  <c r="B73" i="3"/>
  <c r="C73" i="3" s="1"/>
  <c r="J72" i="3" l="1"/>
  <c r="E73" i="3"/>
  <c r="F73" i="3"/>
  <c r="L74" i="3"/>
  <c r="H74" i="3"/>
  <c r="I74" i="3" s="1"/>
  <c r="B74" i="3"/>
  <c r="C74" i="3" s="1"/>
  <c r="D74" i="3"/>
  <c r="J73" i="3" l="1"/>
  <c r="L75" i="3"/>
  <c r="H75" i="3"/>
  <c r="I75" i="3" s="1"/>
  <c r="B75" i="3"/>
  <c r="C75" i="3" s="1"/>
  <c r="D75" i="3"/>
  <c r="E74" i="3"/>
  <c r="F74" i="3"/>
  <c r="H76" i="3" l="1"/>
  <c r="I76" i="3" s="1"/>
  <c r="L76" i="3"/>
  <c r="B76" i="3"/>
  <c r="C76" i="3" s="1"/>
  <c r="D76" i="3"/>
  <c r="E75" i="3"/>
  <c r="F75" i="3"/>
  <c r="J74" i="3"/>
  <c r="J75" i="3" l="1"/>
  <c r="E76" i="3"/>
  <c r="F76" i="3"/>
  <c r="H77" i="3"/>
  <c r="I77" i="3" s="1"/>
  <c r="L77" i="3"/>
  <c r="B77" i="3"/>
  <c r="C77" i="3" s="1"/>
  <c r="D77" i="3"/>
  <c r="J76" i="3" l="1"/>
  <c r="E77" i="3"/>
  <c r="F77" i="3"/>
  <c r="L78" i="3"/>
  <c r="H78" i="3"/>
  <c r="I78" i="3" s="1"/>
  <c r="D78" i="3"/>
  <c r="B78" i="3"/>
  <c r="C78" i="3" s="1"/>
  <c r="J77" i="3" l="1"/>
  <c r="E78" i="3"/>
  <c r="F78" i="3"/>
  <c r="L79" i="3"/>
  <c r="H79" i="3"/>
  <c r="I79" i="3" s="1"/>
  <c r="D79" i="3"/>
  <c r="B79" i="3"/>
  <c r="C79" i="3" s="1"/>
  <c r="E79" i="3" l="1"/>
  <c r="F79" i="3"/>
  <c r="J78" i="3"/>
  <c r="H80" i="3"/>
  <c r="I80" i="3" s="1"/>
  <c r="L80" i="3"/>
  <c r="D80" i="3"/>
  <c r="B80" i="3"/>
  <c r="C80" i="3" s="1"/>
  <c r="E80" i="3" l="1"/>
  <c r="F80" i="3"/>
  <c r="J79" i="3"/>
  <c r="H81" i="3"/>
  <c r="I81" i="3" s="1"/>
  <c r="L81" i="3"/>
  <c r="D81" i="3"/>
  <c r="B81" i="3"/>
  <c r="C81" i="3" s="1"/>
  <c r="J80" i="3" l="1"/>
  <c r="E81" i="3"/>
  <c r="F81" i="3"/>
  <c r="L82" i="3"/>
  <c r="H82" i="3"/>
  <c r="I82" i="3" s="1"/>
  <c r="B82" i="3"/>
  <c r="C82" i="3" s="1"/>
  <c r="D82" i="3"/>
  <c r="J81" i="3" l="1"/>
  <c r="L83" i="3"/>
  <c r="H83" i="3"/>
  <c r="I83" i="3" s="1"/>
  <c r="B83" i="3"/>
  <c r="C83" i="3" s="1"/>
  <c r="D83" i="3"/>
  <c r="E82" i="3"/>
  <c r="F82" i="3"/>
  <c r="E83" i="3" l="1"/>
  <c r="F83" i="3"/>
  <c r="J82" i="3"/>
  <c r="E5" i="3"/>
  <c r="H84" i="3"/>
  <c r="I84" i="3" s="1"/>
  <c r="L84" i="3"/>
  <c r="B84" i="3"/>
  <c r="C84" i="3" s="1"/>
  <c r="D84" i="3"/>
  <c r="E84" i="3" l="1"/>
  <c r="F84" i="3"/>
  <c r="H85" i="3"/>
  <c r="I85" i="3" s="1"/>
  <c r="L85" i="3"/>
  <c r="D85" i="3"/>
  <c r="B85" i="3"/>
  <c r="C85" i="3" s="1"/>
  <c r="J83" i="3"/>
  <c r="L86" i="3" l="1"/>
  <c r="H86" i="3"/>
  <c r="I86" i="3" s="1"/>
  <c r="D86" i="3"/>
  <c r="B86" i="3"/>
  <c r="C86" i="3" s="1"/>
  <c r="J84" i="3"/>
  <c r="E85" i="3"/>
  <c r="F85" i="3"/>
  <c r="E86" i="3" l="1"/>
  <c r="F86" i="3"/>
  <c r="L87" i="3"/>
  <c r="H87" i="3"/>
  <c r="I87" i="3" s="1"/>
  <c r="D87" i="3"/>
  <c r="B87" i="3"/>
  <c r="C87" i="3" s="1"/>
  <c r="J85" i="3"/>
  <c r="J86" i="3" l="1"/>
  <c r="E87" i="3"/>
  <c r="F87" i="3"/>
  <c r="H88" i="3"/>
  <c r="I88" i="3" s="1"/>
  <c r="L88" i="3"/>
  <c r="D88" i="3"/>
  <c r="B88" i="3"/>
  <c r="C88" i="3" s="1"/>
  <c r="J87" i="3" l="1"/>
  <c r="E88" i="3"/>
  <c r="F88" i="3"/>
  <c r="H89" i="3"/>
  <c r="I89" i="3" s="1"/>
  <c r="L89" i="3"/>
  <c r="D89" i="3"/>
  <c r="B89" i="3"/>
  <c r="C89" i="3" s="1"/>
  <c r="J88" i="3" l="1"/>
  <c r="E89" i="3"/>
  <c r="F89" i="3"/>
  <c r="L90" i="3"/>
  <c r="H90" i="3"/>
  <c r="I90" i="3" s="1"/>
  <c r="B90" i="3"/>
  <c r="C90" i="3" s="1"/>
  <c r="D90" i="3"/>
  <c r="J89" i="3" l="1"/>
  <c r="L91" i="3"/>
  <c r="H91" i="3"/>
  <c r="I91" i="3" s="1"/>
  <c r="B91" i="3"/>
  <c r="C91" i="3" s="1"/>
  <c r="D91" i="3"/>
  <c r="E90" i="3"/>
  <c r="F90" i="3"/>
  <c r="H92" i="3" l="1"/>
  <c r="I92" i="3" s="1"/>
  <c r="L92" i="3"/>
  <c r="D92" i="3"/>
  <c r="B92" i="3"/>
  <c r="C92" i="3" s="1"/>
  <c r="E91" i="3"/>
  <c r="F91" i="3"/>
  <c r="J90" i="3"/>
  <c r="E92" i="3" l="1"/>
  <c r="F92" i="3"/>
  <c r="J91" i="3"/>
  <c r="H93" i="3"/>
  <c r="I93" i="3" s="1"/>
  <c r="L93" i="3"/>
  <c r="D93" i="3"/>
  <c r="B93" i="3"/>
  <c r="C93" i="3" s="1"/>
  <c r="E93" i="3" l="1"/>
  <c r="F93" i="3"/>
  <c r="J92" i="3"/>
  <c r="L94" i="3"/>
  <c r="H94" i="3"/>
  <c r="I94" i="3" s="1"/>
  <c r="B94" i="3"/>
  <c r="C94" i="3" s="1"/>
  <c r="D94" i="3"/>
  <c r="J93" i="3" l="1"/>
  <c r="L95" i="3"/>
  <c r="H95" i="3"/>
  <c r="I95" i="3" s="1"/>
  <c r="D95" i="3"/>
  <c r="B95" i="3"/>
  <c r="C95" i="3" s="1"/>
  <c r="E94" i="3"/>
  <c r="F94" i="3"/>
  <c r="E95" i="3" l="1"/>
  <c r="F95" i="3"/>
  <c r="J94" i="3"/>
  <c r="H96" i="3"/>
  <c r="I96" i="3" s="1"/>
  <c r="L96" i="3"/>
  <c r="D96" i="3"/>
  <c r="B96" i="3"/>
  <c r="C96" i="3" s="1"/>
  <c r="E96" i="3" l="1"/>
  <c r="F96" i="3"/>
  <c r="J95" i="3"/>
  <c r="H97" i="3"/>
  <c r="I97" i="3" s="1"/>
  <c r="L97" i="3"/>
  <c r="D97" i="3"/>
  <c r="B97" i="3"/>
  <c r="C97" i="3" s="1"/>
  <c r="E97" i="3" l="1"/>
  <c r="F97" i="3"/>
  <c r="J96" i="3"/>
  <c r="L98" i="3"/>
  <c r="H98" i="3"/>
  <c r="I98" i="3" s="1"/>
  <c r="B98" i="3"/>
  <c r="C98" i="3" s="1"/>
  <c r="D98" i="3"/>
  <c r="J97" i="3" l="1"/>
  <c r="L99" i="3"/>
  <c r="H99" i="3"/>
  <c r="I99" i="3" s="1"/>
  <c r="D99" i="3"/>
  <c r="B99" i="3"/>
  <c r="C99" i="3" s="1"/>
  <c r="E98" i="3"/>
  <c r="F98" i="3"/>
  <c r="E99" i="3" l="1"/>
  <c r="F99" i="3"/>
  <c r="J98" i="3"/>
  <c r="H100" i="3"/>
  <c r="I100" i="3" s="1"/>
  <c r="L100" i="3"/>
  <c r="B100" i="3"/>
  <c r="C100" i="3" s="1"/>
  <c r="D100" i="3"/>
  <c r="J99" i="3" l="1"/>
  <c r="E100" i="3"/>
  <c r="F100" i="3"/>
  <c r="H101" i="3"/>
  <c r="I101" i="3" s="1"/>
  <c r="L101" i="3"/>
  <c r="B101" i="3"/>
  <c r="C101" i="3" s="1"/>
  <c r="D101" i="3"/>
  <c r="J100" i="3" l="1"/>
  <c r="E101" i="3"/>
  <c r="F101" i="3"/>
  <c r="L102" i="3"/>
  <c r="H102" i="3"/>
  <c r="I102" i="3" s="1"/>
  <c r="D102" i="3"/>
  <c r="B102" i="3"/>
  <c r="C102" i="3" s="1"/>
  <c r="E102" i="3" l="1"/>
  <c r="F102" i="3"/>
  <c r="L103" i="3"/>
  <c r="H103" i="3"/>
  <c r="I103" i="3" s="1"/>
  <c r="D103" i="3"/>
  <c r="B103" i="3"/>
  <c r="C103" i="3" s="1"/>
  <c r="J101" i="3"/>
  <c r="H104" i="3" l="1"/>
  <c r="I104" i="3" s="1"/>
  <c r="L104" i="3"/>
  <c r="D104" i="3"/>
  <c r="B104" i="3"/>
  <c r="C104" i="3" s="1"/>
  <c r="E103" i="3"/>
  <c r="F103" i="3"/>
  <c r="J102" i="3"/>
  <c r="E104" i="3" l="1"/>
  <c r="F104" i="3"/>
  <c r="J103" i="3"/>
  <c r="H105" i="3"/>
  <c r="I105" i="3" s="1"/>
  <c r="L105" i="3"/>
  <c r="D105" i="3"/>
  <c r="B105" i="3"/>
  <c r="C105" i="3" s="1"/>
  <c r="E105" i="3" l="1"/>
  <c r="F105" i="3"/>
  <c r="J104" i="3"/>
  <c r="L106" i="3"/>
  <c r="H106" i="3"/>
  <c r="I106" i="3" s="1"/>
  <c r="D106" i="3"/>
  <c r="B106" i="3"/>
  <c r="C106" i="3" s="1"/>
  <c r="J105" i="3" l="1"/>
  <c r="E106" i="3"/>
  <c r="F106" i="3"/>
  <c r="L107" i="3"/>
  <c r="H107" i="3"/>
  <c r="I107" i="3" s="1"/>
  <c r="B107" i="3"/>
  <c r="C107" i="3" s="1"/>
  <c r="D107" i="3"/>
  <c r="J106" i="3" l="1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<sst xmlns="http://schemas.openxmlformats.org/spreadsheetml/2006/main" count="85" uniqueCount="67">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</sst>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5" fontId="0" fillId="3" borderId="14" xfId="0" applyNumberFormat="1" applyFill="1" applyBorder="1" applyAlignment="1">
      <alignment horizontal="right"/>
    </xf>
    <xf numFmtId="165" fontId="0" fillId="3" borderId="17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0.85000000000000009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</c:v>
                </c:pt>
                <c:pt idx="19">
                  <c:v>0.81</c:v>
                </c:pt>
                <c:pt idx="20">
                  <c:v>0.79999999999999993</c:v>
                </c:pt>
                <c:pt idx="21">
                  <c:v>0.79</c:v>
                </c:pt>
                <c:pt idx="22">
                  <c:v>0.77999999999999992</c:v>
                </c:pt>
                <c:pt idx="23">
                  <c:v>0.77</c:v>
                </c:pt>
                <c:pt idx="24">
                  <c:v>0.76000000000000012</c:v>
                </c:pt>
                <c:pt idx="25">
                  <c:v>0.75</c:v>
                </c:pt>
                <c:pt idx="26">
                  <c:v>0.7400000000000001</c:v>
                </c:pt>
                <c:pt idx="27">
                  <c:v>0.73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0.55999999999999994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0.39999999999999997</c:v>
                </c:pt>
                <c:pt idx="61">
                  <c:v>0.38999999999999996</c:v>
                </c:pt>
                <c:pt idx="62">
                  <c:v>0.38000000000000006</c:v>
                </c:pt>
                <c:pt idx="63">
                  <c:v>0.37000000000000005</c:v>
                </c:pt>
                <c:pt idx="64">
                  <c:v>0.36000000000000004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0.27999999999999997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0.19999999999999998</c:v>
                </c:pt>
                <c:pt idx="81">
                  <c:v>0.19000000000000003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0.13999999999999999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9.9999999999999992E-2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6.9999999999999993E-2</c:v>
                </c:pt>
                <c:pt idx="94">
                  <c:v>0.06</c:v>
                </c:pt>
                <c:pt idx="95">
                  <c:v>4.9999999999999996E-2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3.9600000000000003E-2</c:v>
                </c:pt>
                <c:pt idx="2">
                  <c:v>7.8399999999999997E-2</c:v>
                </c:pt>
                <c:pt idx="3">
                  <c:v>0.11640000000000003</c:v>
                </c:pt>
                <c:pt idx="4">
                  <c:v>0.15359999999999999</c:v>
                </c:pt>
                <c:pt idx="5">
                  <c:v>0.19000000000000003</c:v>
                </c:pt>
                <c:pt idx="6">
                  <c:v>0.22559999999999999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</c:v>
                </c:pt>
                <c:pt idx="11">
                  <c:v>0.39160000000000006</c:v>
                </c:pt>
                <c:pt idx="12">
                  <c:v>0.42240000000000005</c:v>
                </c:pt>
                <c:pt idx="13">
                  <c:v>0.45240000000000002</c:v>
                </c:pt>
                <c:pt idx="14">
                  <c:v>0.48160000000000008</c:v>
                </c:pt>
                <c:pt idx="15">
                  <c:v>0.51000000000000012</c:v>
                </c:pt>
                <c:pt idx="16">
                  <c:v>0.53759999999999997</c:v>
                </c:pt>
                <c:pt idx="17">
                  <c:v>0.56440000000000012</c:v>
                </c:pt>
                <c:pt idx="18">
                  <c:v>0.59040000000000004</c:v>
                </c:pt>
                <c:pt idx="19">
                  <c:v>0.61560000000000004</c:v>
                </c:pt>
                <c:pt idx="20">
                  <c:v>0.64</c:v>
                </c:pt>
                <c:pt idx="21">
                  <c:v>0.66360000000000008</c:v>
                </c:pt>
                <c:pt idx="22">
                  <c:v>0.68640000000000001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0.76960000000000006</c:v>
                </c:pt>
                <c:pt idx="27">
                  <c:v>0.78839999999999999</c:v>
                </c:pt>
                <c:pt idx="28">
                  <c:v>0.80640000000000012</c:v>
                </c:pt>
                <c:pt idx="29">
                  <c:v>0.82359999999999989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0.96000000000000008</c:v>
                </c:pt>
                <c:pt idx="41">
                  <c:v>0.96760000000000013</c:v>
                </c:pt>
                <c:pt idx="42">
                  <c:v>0.97440000000000004</c:v>
                </c:pt>
                <c:pt idx="43">
                  <c:v>0.98040000000000016</c:v>
                </c:pt>
                <c:pt idx="44">
                  <c:v>0.98560000000000003</c:v>
                </c:pt>
                <c:pt idx="45">
                  <c:v>0.9900000000000001</c:v>
                </c:pt>
                <c:pt idx="46">
                  <c:v>0.99360000000000026</c:v>
                </c:pt>
                <c:pt idx="47">
                  <c:v>0.99640000000000017</c:v>
                </c:pt>
                <c:pt idx="48">
                  <c:v>0.99840000000000007</c:v>
                </c:pt>
                <c:pt idx="49">
                  <c:v>0.99960000000000004</c:v>
                </c:pt>
                <c:pt idx="50">
                  <c:v>1</c:v>
                </c:pt>
                <c:pt idx="51">
                  <c:v>0.99960000000000004</c:v>
                </c:pt>
                <c:pt idx="52">
                  <c:v>0.99840000000000007</c:v>
                </c:pt>
                <c:pt idx="53">
                  <c:v>0.99640000000000017</c:v>
                </c:pt>
                <c:pt idx="54">
                  <c:v>0.99360000000000026</c:v>
                </c:pt>
                <c:pt idx="55">
                  <c:v>0.99000000000000021</c:v>
                </c:pt>
                <c:pt idx="56">
                  <c:v>0.98560000000000025</c:v>
                </c:pt>
                <c:pt idx="57">
                  <c:v>0.98040000000000027</c:v>
                </c:pt>
                <c:pt idx="58">
                  <c:v>0.97439999999999982</c:v>
                </c:pt>
                <c:pt idx="59">
                  <c:v>0.96760000000000013</c:v>
                </c:pt>
                <c:pt idx="60">
                  <c:v>0.96000000000000008</c:v>
                </c:pt>
                <c:pt idx="61">
                  <c:v>0.95160000000000011</c:v>
                </c:pt>
                <c:pt idx="62">
                  <c:v>0.94240000000000013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0.88440000000000019</c:v>
                </c:pt>
                <c:pt idx="68">
                  <c:v>0.87040000000000006</c:v>
                </c:pt>
                <c:pt idx="69">
                  <c:v>0.85560000000000003</c:v>
                </c:pt>
                <c:pt idx="70">
                  <c:v>0.84000000000000008</c:v>
                </c:pt>
                <c:pt idx="71">
                  <c:v>0.82360000000000011</c:v>
                </c:pt>
                <c:pt idx="72">
                  <c:v>0.80640000000000012</c:v>
                </c:pt>
                <c:pt idx="73">
                  <c:v>0.7884000000000001</c:v>
                </c:pt>
                <c:pt idx="74">
                  <c:v>0.76960000000000006</c:v>
                </c:pt>
                <c:pt idx="75">
                  <c:v>0.75</c:v>
                </c:pt>
                <c:pt idx="76">
                  <c:v>0.72960000000000003</c:v>
                </c:pt>
                <c:pt idx="77">
                  <c:v>0.70840000000000014</c:v>
                </c:pt>
                <c:pt idx="78">
                  <c:v>0.68640000000000012</c:v>
                </c:pt>
                <c:pt idx="79">
                  <c:v>0.66359999999999997</c:v>
                </c:pt>
                <c:pt idx="80">
                  <c:v>0.64</c:v>
                </c:pt>
                <c:pt idx="81">
                  <c:v>0.61560000000000004</c:v>
                </c:pt>
                <c:pt idx="82">
                  <c:v>0.59040000000000004</c:v>
                </c:pt>
                <c:pt idx="83">
                  <c:v>0.56440000000000001</c:v>
                </c:pt>
                <c:pt idx="84">
                  <c:v>0.53759999999999997</c:v>
                </c:pt>
                <c:pt idx="85">
                  <c:v>0.51</c:v>
                </c:pt>
                <c:pt idx="86">
                  <c:v>0.48159999999999997</c:v>
                </c:pt>
                <c:pt idx="87">
                  <c:v>0.45240000000000002</c:v>
                </c:pt>
                <c:pt idx="88">
                  <c:v>0.42239999999999994</c:v>
                </c:pt>
                <c:pt idx="89">
                  <c:v>0.39160000000000006</c:v>
                </c:pt>
                <c:pt idx="90">
                  <c:v>0.36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0.22559999999999999</c:v>
                </c:pt>
                <c:pt idx="95">
                  <c:v>0.19000000000000003</c:v>
                </c:pt>
                <c:pt idx="96">
                  <c:v>0.15359999999999999</c:v>
                </c:pt>
                <c:pt idx="97">
                  <c:v>0.1164</c:v>
                </c:pt>
                <c:pt idx="98">
                  <c:v>7.8399999999999997E-2</c:v>
                </c:pt>
                <c:pt idx="99">
                  <c:v>3.9599999999999996E-2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6.5436515962514472E-2</c:v>
                </c:pt>
                <c:pt idx="2">
                  <c:v>0.13080565425849353</c:v>
                </c:pt>
                <c:pt idx="3">
                  <c:v>0.19610543829144084</c:v>
                </c:pt>
                <c:pt idx="4">
                  <c:v>0.26133381338724349</c:v>
                </c:pt>
                <c:pt idx="5">
                  <c:v>0.32648864290053847</c:v>
                </c:pt>
                <c:pt idx="6">
                  <c:v>0.39156770408572472</c:v>
                </c:pt>
                <c:pt idx="7">
                  <c:v>0.45656868371585974</c:v>
                </c:pt>
                <c:pt idx="8">
                  <c:v>0.52148917343129075</c:v>
                </c:pt>
                <c:pt idx="9">
                  <c:v>0.58632666479837192</c:v>
                </c:pt>
                <c:pt idx="10">
                  <c:v>0.65107854405696208</c:v>
                </c:pt>
                <c:pt idx="11">
                  <c:v>0.71574208653359161</c:v>
                </c:pt>
                <c:pt idx="12">
                  <c:v>0.78031445069520633</c:v>
                </c:pt>
                <c:pt idx="13">
                  <c:v>0.84479267181621831</c:v>
                </c:pt>
                <c:pt idx="14">
                  <c:v>0.90917365522920313</c:v>
                </c:pt>
                <c:pt idx="15">
                  <c:v>0.9734541691269547</c:v>
                </c:pt>
                <c:pt idx="16">
                  <c:v>1.0376308368807179</c:v>
                </c:pt>
                <c:pt idx="17">
                  <c:v>1.1017001288362265</c:v>
                </c:pt>
                <c:pt idx="18">
                  <c:v>1.1656583535456491</c:v>
                </c:pt>
                <c:pt idx="19">
                  <c:v>1.229501648389691</c:v>
                </c:pt>
                <c:pt idx="20">
                  <c:v>1.2932259695397548</c:v>
                </c:pt>
                <c:pt idx="21">
                  <c:v>1.3568270812053618</c:v>
                </c:pt>
                <c:pt idx="22">
                  <c:v>1.4203005441067298</c:v>
                </c:pt>
                <c:pt idx="23">
                  <c:v>1.4836417031065847</c:v>
                </c:pt>
                <c:pt idx="24">
                  <c:v>1.546845673928769</c:v>
                </c:pt>
                <c:pt idx="25">
                  <c:v>1.6099073288840182</c:v>
                </c:pt>
                <c:pt idx="26">
                  <c:v>1.6728212815152184</c:v>
                </c:pt>
                <c:pt idx="27">
                  <c:v>1.7355818700654955</c:v>
                </c:pt>
                <c:pt idx="28">
                  <c:v>1.7981831396624979</c:v>
                </c:pt>
                <c:pt idx="29">
                  <c:v>1.8606188231010239</c:v>
                </c:pt>
                <c:pt idx="30">
                  <c:v>1.9228823200936387</c:v>
                </c:pt>
                <c:pt idx="31">
                  <c:v>1.9849666748448647</c:v>
                </c:pt>
                <c:pt idx="32">
                  <c:v>2.0468645517887842</c:v>
                </c:pt>
                <c:pt idx="33">
                  <c:v>2.1085682093121285</c:v>
                </c:pt>
                <c:pt idx="34">
                  <c:v>2.1700694712649926</c:v>
                </c:pt>
                <c:pt idx="35">
                  <c:v>2.2313596960387478</c:v>
                </c:pt>
                <c:pt idx="36">
                  <c:v>2.2924297429653033</c:v>
                </c:pt>
                <c:pt idx="37">
                  <c:v>2.3532699357630165</c:v>
                </c:pt>
                <c:pt idx="38">
                  <c:v>2.4138700227219156</c:v>
                </c:pt>
                <c:pt idx="39">
                  <c:v>2.4742191332837686</c:v>
                </c:pt>
                <c:pt idx="40">
                  <c:v>2.5343057306303254</c:v>
                </c:pt>
                <c:pt idx="41">
                  <c:v>2.5941175598449018</c:v>
                </c:pt>
                <c:pt idx="42">
                  <c:v>2.6536415911575109</c:v>
                </c:pt>
                <c:pt idx="43">
                  <c:v>2.7128639577208054</c:v>
                </c:pt>
                <c:pt idx="44">
                  <c:v>2.771769887291907</c:v>
                </c:pt>
                <c:pt idx="45">
                  <c:v>2.8303436271122524</c:v>
                </c:pt>
                <c:pt idx="46">
                  <c:v>2.8885683611820245</c:v>
                </c:pt>
                <c:pt idx="47">
                  <c:v>2.9464261190154226</c:v>
                </c:pt>
                <c:pt idx="48">
                  <c:v>3.0038976748353567</c:v>
                </c:pt>
                <c:pt idx="49">
                  <c:v>3.0609624360180963</c:v>
                </c:pt>
                <c:pt idx="50">
                  <c:v>3.117598319426194</c:v>
                </c:pt>
                <c:pt idx="51">
                  <c:v>3.1737816140672597</c:v>
                </c:pt>
                <c:pt idx="52">
                  <c:v>3.2294868282814901</c:v>
                </c:pt>
                <c:pt idx="53">
                  <c:v>3.2846865193857733</c:v>
                </c:pt>
                <c:pt idx="54">
                  <c:v>3.3393511033788097</c:v>
                </c:pt>
                <c:pt idx="55">
                  <c:v>3.3934486419303971</c:v>
                </c:pt>
                <c:pt idx="56">
                  <c:v>3.4469446034271156</c:v>
                </c:pt>
                <c:pt idx="57">
                  <c:v>3.4998015943115748</c:v>
                </c:pt>
                <c:pt idx="58">
                  <c:v>3.5519790563155085</c:v>
                </c:pt>
                <c:pt idx="59">
                  <c:v>3.6034329244261949</c:v>
                </c:pt>
                <c:pt idx="60">
                  <c:v>3.6541152395134935</c:v>
                </c:pt>
                <c:pt idx="61">
                  <c:v>3.703973708447402</c:v>
                </c:pt>
                <c:pt idx="62">
                  <c:v>3.7529512032099852</c:v>
                </c:pt>
                <c:pt idx="63">
                  <c:v>3.8009851888974255</c:v>
                </c:pt>
                <c:pt idx="64">
                  <c:v>3.8480070685489034</c:v>
                </c:pt>
                <c:pt idx="65">
                  <c:v>3.8939414303421298</c:v>
                </c:pt>
                <c:pt idx="66">
                  <c:v>3.9387051797490615</c:v>
                </c:pt>
                <c:pt idx="67">
                  <c:v>3.9822065356059873</c:v>
                </c:pt>
                <c:pt idx="68">
                  <c:v>4.02434386453388</c:v>
                </c:pt>
                <c:pt idx="69">
                  <c:v>4.0650043225052315</c:v>
                </c:pt>
                <c:pt idx="70">
                  <c:v>4.104062265274484</c:v>
                </c:pt>
                <c:pt idx="71">
                  <c:v>4.1413773804506677</c:v>
                </c:pt>
                <c:pt idx="72">
                  <c:v>4.1767924826337772</c:v>
                </c:pt>
                <c:pt idx="73">
                  <c:v>4.2101308985112444</c:v>
                </c:pt>
                <c:pt idx="74">
                  <c:v>4.2411933501042407</c:v>
                </c:pt>
                <c:pt idx="75">
                  <c:v>4.2697542200837013</c:v>
                </c:pt>
                <c:pt idx="76">
                  <c:v>4.2955570513417616</c:v>
                </c:pt>
                <c:pt idx="77">
                  <c:v>4.3183090911649753</c:v>
                </c:pt>
                <c:pt idx="78">
                  <c:v>4.3376746347043378</c:v>
                </c:pt>
                <c:pt idx="79">
                  <c:v>4.3532668477149956</c:v>
                </c:pt>
                <c:pt idx="80">
                  <c:v>4.3646376471966724</c:v>
                </c:pt>
                <c:pt idx="81">
                  <c:v>4.3712650796327646</c:v>
                </c:pt>
                <c:pt idx="82">
                  <c:v>4.3725374438431803</c:v>
                </c:pt>
                <c:pt idx="83">
                  <c:v>4.3677331348897193</c:v>
                </c:pt>
                <c:pt idx="84">
                  <c:v>4.3559948003705404</c:v>
                </c:pt>
                <c:pt idx="85">
                  <c:v>4.3362958442927972</c:v>
                </c:pt>
                <c:pt idx="86">
                  <c:v>4.3073964977252412</c:v>
                </c:pt>
                <c:pt idx="87">
                  <c:v>4.2677854573309224</c:v>
                </c:pt>
                <c:pt idx="88">
                  <c:v>4.2156012397314182</c:v>
                </c:pt>
                <c:pt idx="89">
                  <c:v>4.1485245209762551</c:v>
                </c:pt>
                <c:pt idx="90">
                  <c:v>4.0636281542865555</c:v>
                </c:pt>
                <c:pt idx="91">
                  <c:v>3.9571640956318186</c:v>
                </c:pt>
                <c:pt idx="92">
                  <c:v>3.824253938496128</c:v>
                </c:pt>
                <c:pt idx="93">
                  <c:v>3.6584280364699993</c:v>
                </c:pt>
                <c:pt idx="94">
                  <c:v>3.450919111708771</c:v>
                </c:pt>
                <c:pt idx="95">
                  <c:v>3.1895428960283367</c:v>
                </c:pt>
                <c:pt idx="96">
                  <c:v>2.8568537327105461</c:v>
                </c:pt>
                <c:pt idx="97">
                  <c:v>2.4269609337596778</c:v>
                </c:pt>
                <c:pt idx="98">
                  <c:v>1.8597151714142326</c:v>
                </c:pt>
                <c:pt idx="99">
                  <c:v>1.0893255304347995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76928"/>
        <c:axId val="220478464"/>
      </c:scatterChart>
      <c:valAx>
        <c:axId val="2204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8464"/>
        <c:crosses val="autoZero"/>
        <c:crossBetween val="midCat"/>
      </c:valAx>
      <c:valAx>
        <c:axId val="220478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6928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33337</xdr:rowOff>
    </xdr:from>
    <xdr:to>
      <xdr:col>21</xdr:col>
      <xdr:colOff>385765</xdr:colOff>
      <xdr:row>33</xdr:row>
      <xdr:rowOff>104775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L24" sqref="L24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6.140625" bestFit="1" customWidth="1"/>
    <col min="15" max="15" width="8.5703125" bestFit="1" customWidth="1"/>
    <col min="16" max="16" width="7.5703125" customWidth="1"/>
    <col min="17" max="17" width="4.85546875" bestFit="1" customWidth="1"/>
    <col min="18" max="18" width="6.5703125" bestFit="1" customWidth="1"/>
    <col min="19" max="19" width="7.5703125" bestFit="1" customWidth="1"/>
    <col min="20" max="20" width="7.7109375" bestFit="1" customWidth="1"/>
    <col min="21" max="21" width="13.140625" bestFit="1" customWidth="1"/>
    <col min="22" max="22" width="8.42578125" bestFit="1" customWidth="1"/>
    <col min="23" max="23" width="7" bestFit="1" customWidth="1"/>
    <col min="24" max="24" width="8.42578125" bestFit="1" customWidth="1"/>
    <col min="25" max="25" width="70.42578125" customWidth="1"/>
  </cols>
  <sheetData>
    <row r="1" spans="1:26" ht="15.75" thickBot="1" x14ac:dyDescent="0.3">
      <c r="B1" s="48" t="s">
        <v>25</v>
      </c>
      <c r="C1" s="49"/>
      <c r="D1" s="49"/>
      <c r="E1" s="49"/>
      <c r="F1" s="49"/>
      <c r="G1" s="49"/>
      <c r="H1" s="49"/>
      <c r="I1" s="49"/>
      <c r="J1" s="49"/>
      <c r="K1" s="49"/>
      <c r="L1" s="50"/>
      <c r="M1" s="53" t="s">
        <v>26</v>
      </c>
      <c r="N1" s="54"/>
      <c r="O1" s="54"/>
      <c r="P1" s="54"/>
      <c r="Q1" s="54"/>
      <c r="R1" s="54"/>
      <c r="S1" s="54"/>
      <c r="T1" s="54"/>
      <c r="U1" s="55"/>
      <c r="V1" s="48" t="s">
        <v>32</v>
      </c>
      <c r="W1" s="50"/>
      <c r="X1" s="3" t="s">
        <v>33</v>
      </c>
      <c r="Y1" s="51" t="s">
        <v>38</v>
      </c>
    </row>
    <row r="2" spans="1:26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42" t="s">
        <v>45</v>
      </c>
      <c r="O2" s="31" t="s">
        <v>30</v>
      </c>
      <c r="P2" s="31" t="s">
        <v>46</v>
      </c>
      <c r="Q2" s="31" t="s">
        <v>31</v>
      </c>
      <c r="R2" s="33" t="s">
        <v>39</v>
      </c>
      <c r="S2" s="39" t="s">
        <v>40</v>
      </c>
      <c r="T2" s="39" t="s">
        <v>44</v>
      </c>
      <c r="U2" s="28" t="s">
        <v>47</v>
      </c>
      <c r="V2" s="27" t="s">
        <v>35</v>
      </c>
      <c r="W2" s="28" t="s">
        <v>41</v>
      </c>
      <c r="X2" s="29" t="s">
        <v>34</v>
      </c>
      <c r="Y2" s="52"/>
      <c r="Z2" t="s">
        <v>48</v>
      </c>
    </row>
    <row r="3" spans="1:26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">
        <v>0.15</v>
      </c>
      <c r="O3" s="5">
        <v>0</v>
      </c>
      <c r="P3" s="5">
        <v>1</v>
      </c>
      <c r="Q3" s="5">
        <v>8</v>
      </c>
      <c r="R3" s="5">
        <f>IFERROR(O3/Q3/60*D3*2*PI(), 0)</f>
        <v>0</v>
      </c>
      <c r="S3" s="45">
        <f>IFERROR(M3*Q3/D3, 0)</f>
        <v>0</v>
      </c>
      <c r="T3" s="45">
        <v>6.666666666666667</v>
      </c>
      <c r="U3" s="46">
        <f>IFERROR(S3/I3,0)</f>
        <v>0</v>
      </c>
      <c r="V3" s="8">
        <v>0</v>
      </c>
      <c r="W3" s="9">
        <f t="shared" ref="W3:W19" si="0">V3*D3</f>
        <v>0</v>
      </c>
      <c r="X3" s="10" t="s">
        <v>37</v>
      </c>
      <c r="Y3" s="34"/>
    </row>
    <row r="4" spans="1:26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12">
        <v>0.15</v>
      </c>
      <c r="O4" s="12">
        <v>0</v>
      </c>
      <c r="P4" s="12">
        <v>1</v>
      </c>
      <c r="Q4" s="12">
        <v>8</v>
      </c>
      <c r="R4" s="12">
        <f t="shared" ref="R4:R19" si="2">IFERROR(O4/Q4/60*D4*2*PI(), 0)</f>
        <v>0</v>
      </c>
      <c r="S4" s="38">
        <f t="shared" ref="S4:S19" si="3">IFERROR(M4*Q4/D4, 0)</f>
        <v>0</v>
      </c>
      <c r="T4" s="38">
        <v>6.666666666666667</v>
      </c>
      <c r="U4" s="19">
        <f t="shared" ref="U4:U19" si="4">IFERROR(S4/I4,0)</f>
        <v>0</v>
      </c>
      <c r="V4" s="15">
        <v>0</v>
      </c>
      <c r="W4" s="17">
        <f t="shared" si="0"/>
        <v>0</v>
      </c>
      <c r="X4" s="18" t="s">
        <v>37</v>
      </c>
      <c r="Y4" s="1"/>
    </row>
    <row r="5" spans="1:26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12">
        <v>0.15</v>
      </c>
      <c r="O5" s="12">
        <v>0</v>
      </c>
      <c r="P5" s="12">
        <v>1</v>
      </c>
      <c r="Q5" s="12">
        <v>8</v>
      </c>
      <c r="R5" s="12">
        <f t="shared" si="2"/>
        <v>0</v>
      </c>
      <c r="S5" s="38">
        <f t="shared" si="3"/>
        <v>0</v>
      </c>
      <c r="T5" s="38">
        <v>6.666666666666667</v>
      </c>
      <c r="U5" s="19">
        <f t="shared" si="4"/>
        <v>0</v>
      </c>
      <c r="V5" s="15">
        <v>0</v>
      </c>
      <c r="W5" s="17">
        <f t="shared" si="0"/>
        <v>0</v>
      </c>
      <c r="X5" s="18" t="s">
        <v>37</v>
      </c>
      <c r="Y5" s="1"/>
    </row>
    <row r="6" spans="1:26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56">
        <v>5.0000000000000001E-3</v>
      </c>
      <c r="M6" s="15">
        <f>(10*I6)/Q6*D6</f>
        <v>11.71875</v>
      </c>
      <c r="N6" s="43">
        <v>0.15</v>
      </c>
      <c r="O6" s="13">
        <f>K6*Q6</f>
        <v>4800</v>
      </c>
      <c r="P6" s="13">
        <v>1</v>
      </c>
      <c r="Q6" s="13">
        <v>8</v>
      </c>
      <c r="R6" s="16">
        <f t="shared" si="2"/>
        <v>23.561944901923447</v>
      </c>
      <c r="S6" s="40">
        <f t="shared" si="3"/>
        <v>250</v>
      </c>
      <c r="T6" s="40">
        <v>6.666666666666667</v>
      </c>
      <c r="U6" s="17">
        <f t="shared" si="4"/>
        <v>10</v>
      </c>
      <c r="V6" s="15">
        <v>0</v>
      </c>
      <c r="W6" s="17">
        <f t="shared" si="0"/>
        <v>0</v>
      </c>
      <c r="X6" s="18" t="s">
        <v>36</v>
      </c>
      <c r="Y6" s="1"/>
    </row>
    <row r="7" spans="1:26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5">K7*D7*2*PI()/60</f>
        <v>23.561944901923447</v>
      </c>
      <c r="K7" s="38">
        <v>2500</v>
      </c>
      <c r="L7" s="56">
        <v>5.0000000000000001E-3</v>
      </c>
      <c r="M7" s="11">
        <v>0</v>
      </c>
      <c r="N7" s="12">
        <v>0.15</v>
      </c>
      <c r="O7" s="12">
        <f t="shared" ref="O7:O19" si="6">K7*Q7</f>
        <v>0</v>
      </c>
      <c r="P7" s="12">
        <v>1</v>
      </c>
      <c r="Q7" s="12">
        <v>0</v>
      </c>
      <c r="R7" s="12">
        <f t="shared" si="2"/>
        <v>0</v>
      </c>
      <c r="S7" s="38">
        <f t="shared" si="3"/>
        <v>0</v>
      </c>
      <c r="T7" s="38">
        <v>6.666666666666667</v>
      </c>
      <c r="U7" s="19">
        <f t="shared" si="4"/>
        <v>0</v>
      </c>
      <c r="V7" s="15">
        <v>0</v>
      </c>
      <c r="W7" s="17">
        <f t="shared" si="0"/>
        <v>0</v>
      </c>
      <c r="X7" s="18" t="s">
        <v>37</v>
      </c>
      <c r="Y7" s="1"/>
    </row>
    <row r="8" spans="1:26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5"/>
        <v>23.561944901923447</v>
      </c>
      <c r="K8" s="38">
        <v>900</v>
      </c>
      <c r="L8" s="56">
        <v>5.0000000000000001E-3</v>
      </c>
      <c r="M8" s="15">
        <f t="shared" ref="M8:M19" si="7">(10*I8)/Q8*D8</f>
        <v>3.75</v>
      </c>
      <c r="N8" s="43">
        <v>0.15</v>
      </c>
      <c r="O8" s="13">
        <f t="shared" si="6"/>
        <v>7200</v>
      </c>
      <c r="P8" s="13">
        <v>1</v>
      </c>
      <c r="Q8" s="13">
        <v>8</v>
      </c>
      <c r="R8" s="16">
        <f t="shared" si="2"/>
        <v>23.561944901923447</v>
      </c>
      <c r="S8" s="40">
        <f t="shared" si="3"/>
        <v>120</v>
      </c>
      <c r="T8" s="40">
        <v>6.666666666666667</v>
      </c>
      <c r="U8" s="17">
        <f t="shared" si="4"/>
        <v>10</v>
      </c>
      <c r="V8" s="15">
        <v>70</v>
      </c>
      <c r="W8" s="17">
        <f t="shared" si="0"/>
        <v>17.5</v>
      </c>
      <c r="X8" s="18" t="s">
        <v>36</v>
      </c>
      <c r="Y8" s="1"/>
    </row>
    <row r="9" spans="1:26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5"/>
        <v>23.561944901923447</v>
      </c>
      <c r="K9" s="38">
        <v>900</v>
      </c>
      <c r="L9" s="56">
        <v>5.0000000000000001E-3</v>
      </c>
      <c r="M9" s="15">
        <f t="shared" si="7"/>
        <v>4.375</v>
      </c>
      <c r="N9" s="43">
        <v>0.15</v>
      </c>
      <c r="O9" s="13">
        <f t="shared" si="6"/>
        <v>7200</v>
      </c>
      <c r="P9" s="13">
        <v>1</v>
      </c>
      <c r="Q9" s="13">
        <v>8</v>
      </c>
      <c r="R9" s="16">
        <f t="shared" si="2"/>
        <v>23.561944901923447</v>
      </c>
      <c r="S9" s="40">
        <f t="shared" si="3"/>
        <v>140</v>
      </c>
      <c r="T9" s="40">
        <v>6.666666666666667</v>
      </c>
      <c r="U9" s="17">
        <f t="shared" si="4"/>
        <v>10</v>
      </c>
      <c r="V9" s="15">
        <v>70</v>
      </c>
      <c r="W9" s="17">
        <f t="shared" si="0"/>
        <v>17.5</v>
      </c>
      <c r="X9" s="18" t="s">
        <v>36</v>
      </c>
      <c r="Y9" s="1"/>
    </row>
    <row r="10" spans="1:26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5"/>
        <v>23.561944901923447</v>
      </c>
      <c r="K10" s="38">
        <v>750</v>
      </c>
      <c r="L10" s="56">
        <v>5.0000000000000001E-3</v>
      </c>
      <c r="M10" s="15">
        <f t="shared" si="7"/>
        <v>3</v>
      </c>
      <c r="N10" s="43">
        <v>0.15</v>
      </c>
      <c r="O10" s="13">
        <f t="shared" si="6"/>
        <v>6000</v>
      </c>
      <c r="P10" s="13">
        <v>0.39</v>
      </c>
      <c r="Q10" s="13">
        <v>8</v>
      </c>
      <c r="R10" s="16">
        <f t="shared" si="2"/>
        <v>23.561944901923447</v>
      </c>
      <c r="S10" s="40">
        <f t="shared" si="3"/>
        <v>80</v>
      </c>
      <c r="T10" s="40">
        <v>6.666666666666667</v>
      </c>
      <c r="U10" s="17">
        <f t="shared" si="4"/>
        <v>10</v>
      </c>
      <c r="V10" s="15">
        <v>12</v>
      </c>
      <c r="W10" s="17">
        <f t="shared" si="0"/>
        <v>3.5999999999999996</v>
      </c>
      <c r="X10" s="18" t="s">
        <v>36</v>
      </c>
      <c r="Y10" s="1"/>
    </row>
    <row r="11" spans="1:26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5"/>
        <v>23.823744289722598</v>
      </c>
      <c r="K11" s="38">
        <v>175</v>
      </c>
      <c r="L11" s="56">
        <v>5.0000000000000001E-3</v>
      </c>
      <c r="M11" s="15">
        <f t="shared" si="7"/>
        <v>130</v>
      </c>
      <c r="N11" s="43">
        <v>0.15</v>
      </c>
      <c r="O11" s="13">
        <f t="shared" si="6"/>
        <v>1400</v>
      </c>
      <c r="P11" s="13">
        <v>9</v>
      </c>
      <c r="Q11" s="13">
        <v>8</v>
      </c>
      <c r="R11" s="16">
        <f t="shared" si="2"/>
        <v>23.823744289722598</v>
      </c>
      <c r="S11" s="40">
        <f t="shared" si="3"/>
        <v>800</v>
      </c>
      <c r="T11" s="40">
        <v>6.666666666666667</v>
      </c>
      <c r="U11" s="17">
        <f t="shared" si="4"/>
        <v>10</v>
      </c>
      <c r="V11" s="15">
        <v>100</v>
      </c>
      <c r="W11" s="17">
        <f t="shared" si="0"/>
        <v>130</v>
      </c>
      <c r="X11" s="18" t="s">
        <v>36</v>
      </c>
      <c r="Y11" s="1"/>
    </row>
    <row r="12" spans="1:26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5"/>
        <v>23.823744289722598</v>
      </c>
      <c r="K12" s="38">
        <v>1750</v>
      </c>
      <c r="L12" s="56">
        <v>5.0000000000000001E-3</v>
      </c>
      <c r="M12" s="15">
        <f t="shared" si="7"/>
        <v>0.48750000000000004</v>
      </c>
      <c r="N12" s="43">
        <v>0.15</v>
      </c>
      <c r="O12" s="13">
        <f t="shared" si="6"/>
        <v>14000</v>
      </c>
      <c r="P12" s="13">
        <v>1</v>
      </c>
      <c r="Q12" s="13">
        <v>8</v>
      </c>
      <c r="R12" s="16">
        <f t="shared" si="2"/>
        <v>23.823744289722601</v>
      </c>
      <c r="S12" s="40">
        <f t="shared" si="3"/>
        <v>30</v>
      </c>
      <c r="T12" s="40">
        <v>6.666666666666667</v>
      </c>
      <c r="U12" s="17">
        <f t="shared" si="4"/>
        <v>10</v>
      </c>
      <c r="V12" s="15">
        <v>50</v>
      </c>
      <c r="W12" s="17">
        <f t="shared" si="0"/>
        <v>6.5</v>
      </c>
      <c r="X12" s="18" t="s">
        <v>36</v>
      </c>
      <c r="Y12" s="1"/>
    </row>
    <row r="13" spans="1:26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5"/>
        <v>23.457225146803793</v>
      </c>
      <c r="K13" s="38">
        <v>1600</v>
      </c>
      <c r="L13" s="56">
        <v>5.0000000000000001E-3</v>
      </c>
      <c r="M13" s="15">
        <f t="shared" si="7"/>
        <v>0.52500000000000002</v>
      </c>
      <c r="N13" s="43">
        <v>0.15</v>
      </c>
      <c r="O13" s="13">
        <f t="shared" si="6"/>
        <v>12800</v>
      </c>
      <c r="P13" s="13">
        <v>1</v>
      </c>
      <c r="Q13" s="13">
        <v>8</v>
      </c>
      <c r="R13" s="16">
        <f t="shared" si="2"/>
        <v>23.457225146803793</v>
      </c>
      <c r="S13" s="40">
        <f t="shared" si="3"/>
        <v>30</v>
      </c>
      <c r="T13" s="40">
        <v>6.666666666666667</v>
      </c>
      <c r="U13" s="17">
        <f t="shared" si="4"/>
        <v>10</v>
      </c>
      <c r="V13" s="15">
        <v>50</v>
      </c>
      <c r="W13" s="17">
        <f t="shared" si="0"/>
        <v>7.0000000000000009</v>
      </c>
      <c r="X13" s="18" t="s">
        <v>36</v>
      </c>
      <c r="Y13" s="1"/>
    </row>
    <row r="14" spans="1:26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5"/>
        <v>23.45722514680379</v>
      </c>
      <c r="K14" s="38">
        <v>1400</v>
      </c>
      <c r="L14" s="56">
        <v>5.0000000000000001E-3</v>
      </c>
      <c r="M14" s="15">
        <f t="shared" si="7"/>
        <v>0.3</v>
      </c>
      <c r="N14" s="43">
        <v>0.15</v>
      </c>
      <c r="O14" s="13">
        <f t="shared" si="6"/>
        <v>11200</v>
      </c>
      <c r="P14" s="13">
        <v>1</v>
      </c>
      <c r="Q14" s="13">
        <v>8</v>
      </c>
      <c r="R14" s="16">
        <f t="shared" si="2"/>
        <v>23.45722514680379</v>
      </c>
      <c r="S14" s="40">
        <f t="shared" si="3"/>
        <v>15</v>
      </c>
      <c r="T14" s="40">
        <v>6.666666666666667</v>
      </c>
      <c r="U14" s="17">
        <f t="shared" si="4"/>
        <v>10</v>
      </c>
      <c r="V14" s="15">
        <v>12</v>
      </c>
      <c r="W14" s="17">
        <f t="shared" si="0"/>
        <v>1.92</v>
      </c>
      <c r="X14" s="18" t="s">
        <v>36</v>
      </c>
      <c r="Y14" s="1"/>
    </row>
    <row r="15" spans="1:26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5"/>
        <v>11.519173063162576</v>
      </c>
      <c r="K15" s="38">
        <v>500</v>
      </c>
      <c r="L15" s="56">
        <v>5.0000000000000001E-3</v>
      </c>
      <c r="M15" s="15">
        <f t="shared" si="7"/>
        <v>0.82499999999999996</v>
      </c>
      <c r="N15" s="43">
        <v>0.15</v>
      </c>
      <c r="O15" s="13">
        <f t="shared" si="6"/>
        <v>4000</v>
      </c>
      <c r="P15" s="13">
        <v>1</v>
      </c>
      <c r="Q15" s="13">
        <v>8</v>
      </c>
      <c r="R15" s="16">
        <f t="shared" si="2"/>
        <v>11.519173063162576</v>
      </c>
      <c r="S15" s="40">
        <f t="shared" si="3"/>
        <v>30</v>
      </c>
      <c r="T15" s="40">
        <v>6.666666666666667</v>
      </c>
      <c r="U15" s="17">
        <f t="shared" si="4"/>
        <v>10</v>
      </c>
      <c r="V15" s="15">
        <v>12</v>
      </c>
      <c r="W15" s="17">
        <f t="shared" si="0"/>
        <v>2.64</v>
      </c>
      <c r="X15" s="18" t="s">
        <v>36</v>
      </c>
      <c r="Y15" s="1"/>
    </row>
    <row r="16" spans="1:26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5"/>
        <v>43.353978619539141</v>
      </c>
      <c r="K16" s="38">
        <v>300</v>
      </c>
      <c r="L16" s="56">
        <v>5.0000000000000001E-3</v>
      </c>
      <c r="M16" s="15">
        <f t="shared" si="7"/>
        <v>43.125</v>
      </c>
      <c r="N16" s="43">
        <v>0.15</v>
      </c>
      <c r="O16" s="13">
        <f t="shared" si="6"/>
        <v>2400</v>
      </c>
      <c r="P16" s="13">
        <v>1</v>
      </c>
      <c r="Q16" s="13">
        <v>8</v>
      </c>
      <c r="R16" s="16">
        <f t="shared" si="2"/>
        <v>43.353978619539141</v>
      </c>
      <c r="S16" s="40">
        <f t="shared" si="3"/>
        <v>250.00000000000003</v>
      </c>
      <c r="T16" s="40">
        <v>6.666666666666667</v>
      </c>
      <c r="U16" s="17">
        <f t="shared" si="4"/>
        <v>10.000000000000002</v>
      </c>
      <c r="V16" s="15">
        <v>100</v>
      </c>
      <c r="W16" s="17">
        <f t="shared" si="0"/>
        <v>138</v>
      </c>
      <c r="X16" s="18">
        <v>40</v>
      </c>
      <c r="Y16" s="1"/>
    </row>
    <row r="17" spans="1:25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5"/>
        <v>43.563418129778469</v>
      </c>
      <c r="K17" s="38">
        <v>800</v>
      </c>
      <c r="L17" s="56">
        <v>5.0000000000000001E-3</v>
      </c>
      <c r="M17" s="15">
        <f t="shared" si="7"/>
        <v>2.6</v>
      </c>
      <c r="N17" s="43">
        <v>0.15</v>
      </c>
      <c r="O17" s="13">
        <f t="shared" si="6"/>
        <v>6400</v>
      </c>
      <c r="P17" s="13">
        <v>1</v>
      </c>
      <c r="Q17" s="13">
        <v>8</v>
      </c>
      <c r="R17" s="16">
        <f t="shared" si="2"/>
        <v>43.563418129778469</v>
      </c>
      <c r="S17" s="40">
        <f t="shared" si="3"/>
        <v>40</v>
      </c>
      <c r="T17" s="40">
        <v>6.666666666666667</v>
      </c>
      <c r="U17" s="17">
        <f t="shared" si="4"/>
        <v>10</v>
      </c>
      <c r="V17" s="15">
        <v>80</v>
      </c>
      <c r="W17" s="17">
        <f t="shared" si="0"/>
        <v>41.6</v>
      </c>
      <c r="X17" s="18">
        <v>20</v>
      </c>
      <c r="Y17" s="1"/>
    </row>
    <row r="18" spans="1:25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5"/>
        <v>64.842472370093319</v>
      </c>
      <c r="K18" s="38">
        <v>1800</v>
      </c>
      <c r="L18" s="56">
        <v>5.0000000000000001E-3</v>
      </c>
      <c r="M18" s="15">
        <f t="shared" si="7"/>
        <v>1.7199999999999998</v>
      </c>
      <c r="N18" s="43">
        <v>0.15</v>
      </c>
      <c r="O18" s="13">
        <f t="shared" si="6"/>
        <v>14400</v>
      </c>
      <c r="P18" s="13">
        <v>1</v>
      </c>
      <c r="Q18" s="13">
        <v>8</v>
      </c>
      <c r="R18" s="16">
        <f t="shared" si="2"/>
        <v>64.842472370093319</v>
      </c>
      <c r="S18" s="40">
        <f t="shared" si="3"/>
        <v>40</v>
      </c>
      <c r="T18" s="40">
        <v>6.666666666666667</v>
      </c>
      <c r="U18" s="17">
        <f t="shared" si="4"/>
        <v>10</v>
      </c>
      <c r="V18" s="15">
        <v>12</v>
      </c>
      <c r="W18" s="17">
        <f t="shared" si="0"/>
        <v>4.1280000000000001</v>
      </c>
      <c r="X18" s="18">
        <v>40</v>
      </c>
      <c r="Y18" s="1"/>
    </row>
    <row r="19" spans="1:25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5"/>
        <v>10.995574287564276</v>
      </c>
      <c r="K19" s="21">
        <v>500</v>
      </c>
      <c r="L19" s="57">
        <v>5.0000000000000001E-3</v>
      </c>
      <c r="M19" s="23">
        <f t="shared" si="7"/>
        <v>0.26250000000000001</v>
      </c>
      <c r="N19" s="44">
        <v>0.15</v>
      </c>
      <c r="O19" s="22">
        <f t="shared" si="6"/>
        <v>4000</v>
      </c>
      <c r="P19" s="22">
        <v>1</v>
      </c>
      <c r="Q19" s="22">
        <v>8</v>
      </c>
      <c r="R19" s="24">
        <f t="shared" si="2"/>
        <v>10.995574287564276</v>
      </c>
      <c r="S19" s="41">
        <f t="shared" si="3"/>
        <v>10</v>
      </c>
      <c r="T19" s="41">
        <v>6.666666666666667</v>
      </c>
      <c r="U19" s="25">
        <f t="shared" si="4"/>
        <v>10</v>
      </c>
      <c r="V19" s="23">
        <v>80</v>
      </c>
      <c r="W19" s="25">
        <f t="shared" si="0"/>
        <v>16.8</v>
      </c>
      <c r="X19" s="26" t="s">
        <v>36</v>
      </c>
      <c r="Y19" s="2"/>
    </row>
  </sheetData>
  <mergeCells count="4">
    <mergeCell ref="B1:L1"/>
    <mergeCell ref="V1:W1"/>
    <mergeCell ref="Y1:Y2"/>
    <mergeCell ref="M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H18" sqref="H18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9</v>
      </c>
      <c r="D1" t="s">
        <v>61</v>
      </c>
      <c r="E1">
        <f>LARGE(J7:J107,1)</f>
        <v>4.3725374438431803</v>
      </c>
      <c r="F1">
        <f>VLOOKUP(E1, J7:L107,3,FALSE)</f>
        <v>82</v>
      </c>
    </row>
    <row r="2" spans="1:12" x14ac:dyDescent="0.25">
      <c r="A2" t="s">
        <v>50</v>
      </c>
      <c r="B2">
        <f>VLOOKUP(B1, BaseStats!$A$3:$X$19, 16,FALSE)</f>
        <v>0.39</v>
      </c>
      <c r="D2" t="s">
        <v>62</v>
      </c>
      <c r="E2">
        <f>VLOOKUP(F1, A7:J107, 4,FALSE)</f>
        <v>0.54</v>
      </c>
    </row>
    <row r="3" spans="1:12" x14ac:dyDescent="0.25">
      <c r="A3" t="s">
        <v>51</v>
      </c>
      <c r="B3">
        <f>VLOOKUP(B1, BaseStats!$A$3:$X$19, 13,FALSE)</f>
        <v>3</v>
      </c>
      <c r="D3" t="s">
        <v>63</v>
      </c>
      <c r="E3">
        <f>VLOOKUP(F1, A7:J107, 2,FALSE)</f>
        <v>4920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BaseStats!$A$3:$X$19, 15,FALSE)</f>
        <v>6000</v>
      </c>
      <c r="D5" t="s">
        <v>64</v>
      </c>
      <c r="E5">
        <f>1/0.8 * F82 * H82</f>
        <v>0.17204941272372429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3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0.39</v>
      </c>
      <c r="J7">
        <f>F7/I7</f>
        <v>0</v>
      </c>
      <c r="L7">
        <f>A7</f>
        <v>0</v>
      </c>
    </row>
    <row r="8" spans="1:12" x14ac:dyDescent="0.25">
      <c r="A8">
        <v>1</v>
      </c>
      <c r="B8">
        <f t="shared" ref="B8:B71" si="0">A8*0.01*$B$5</f>
        <v>60</v>
      </c>
      <c r="C8">
        <f t="shared" ref="C8:C71" si="1">B8/$B$5</f>
        <v>0.01</v>
      </c>
      <c r="D8" s="47">
        <f t="shared" ref="D8:D71" si="2">(100-A8)*$B$3*0.01</f>
        <v>2.97</v>
      </c>
      <c r="E8" s="47">
        <f t="shared" ref="E8:E71" si="3">D8/$B$3</f>
        <v>0.9900000000000001</v>
      </c>
      <c r="F8">
        <f t="shared" ref="F8:F71" si="4">D8*B8/5252*0.745</f>
        <v>2.5277798933739531E-2</v>
      </c>
      <c r="G8">
        <f t="shared" ref="G8:G71" si="5">F8/$F$108</f>
        <v>3.9600000000000003E-2</v>
      </c>
      <c r="H8">
        <f t="shared" ref="H8:H71" si="6" xml:space="preserve"> $B$4 + 1 - (A8 * (1-$B$4)*0.01 + $B$4)</f>
        <v>0.99050000000000005</v>
      </c>
      <c r="I8">
        <f t="shared" ref="I8:I71" si="7">H8*$B$2</f>
        <v>0.38629500000000005</v>
      </c>
      <c r="J8">
        <f t="shared" ref="J8:J71" si="8">F8/I8</f>
        <v>6.5436515962514472E-2</v>
      </c>
      <c r="L8">
        <f t="shared" ref="L8:L71" si="9">A8</f>
        <v>1</v>
      </c>
    </row>
    <row r="9" spans="1:12" x14ac:dyDescent="0.25">
      <c r="A9">
        <v>2</v>
      </c>
      <c r="B9">
        <f t="shared" si="0"/>
        <v>120</v>
      </c>
      <c r="C9">
        <f t="shared" si="1"/>
        <v>0.02</v>
      </c>
      <c r="D9" s="47">
        <f t="shared" si="2"/>
        <v>2.94</v>
      </c>
      <c r="E9" s="47">
        <f t="shared" si="3"/>
        <v>0.98</v>
      </c>
      <c r="F9">
        <f t="shared" si="4"/>
        <v>5.0044935262757044E-2</v>
      </c>
      <c r="G9">
        <f t="shared" si="5"/>
        <v>7.8399999999999997E-2</v>
      </c>
      <c r="H9">
        <f t="shared" si="6"/>
        <v>0.98100000000000009</v>
      </c>
      <c r="I9">
        <f t="shared" si="7"/>
        <v>0.38259000000000004</v>
      </c>
      <c r="J9">
        <f t="shared" si="8"/>
        <v>0.13080565425849353</v>
      </c>
      <c r="L9">
        <f t="shared" si="9"/>
        <v>2</v>
      </c>
    </row>
    <row r="10" spans="1:12" x14ac:dyDescent="0.25">
      <c r="A10">
        <v>3</v>
      </c>
      <c r="B10">
        <f t="shared" si="0"/>
        <v>180</v>
      </c>
      <c r="C10">
        <f t="shared" si="1"/>
        <v>0.03</v>
      </c>
      <c r="D10" s="47">
        <f t="shared" si="2"/>
        <v>2.91</v>
      </c>
      <c r="E10" s="47">
        <f t="shared" si="3"/>
        <v>0.97000000000000008</v>
      </c>
      <c r="F10">
        <f t="shared" si="4"/>
        <v>7.4301408987052564E-2</v>
      </c>
      <c r="G10">
        <f t="shared" si="5"/>
        <v>0.11640000000000003</v>
      </c>
      <c r="H10">
        <f t="shared" si="6"/>
        <v>0.97150000000000003</v>
      </c>
      <c r="I10">
        <f t="shared" si="7"/>
        <v>0.37888500000000003</v>
      </c>
      <c r="J10">
        <f t="shared" si="8"/>
        <v>0.19610543829144084</v>
      </c>
      <c r="L10">
        <f t="shared" si="9"/>
        <v>3</v>
      </c>
    </row>
    <row r="11" spans="1:12" x14ac:dyDescent="0.25">
      <c r="A11">
        <v>4</v>
      </c>
      <c r="B11">
        <f t="shared" si="0"/>
        <v>240</v>
      </c>
      <c r="C11">
        <f t="shared" si="1"/>
        <v>0.04</v>
      </c>
      <c r="D11" s="47">
        <f t="shared" si="2"/>
        <v>2.88</v>
      </c>
      <c r="E11" s="47">
        <f t="shared" si="3"/>
        <v>0.96</v>
      </c>
      <c r="F11">
        <f t="shared" si="4"/>
        <v>9.8047220106626032E-2</v>
      </c>
      <c r="G11">
        <f t="shared" si="5"/>
        <v>0.15359999999999999</v>
      </c>
      <c r="H11">
        <f t="shared" si="6"/>
        <v>0.96200000000000008</v>
      </c>
      <c r="I11">
        <f t="shared" si="7"/>
        <v>0.37518000000000007</v>
      </c>
      <c r="J11">
        <f t="shared" si="8"/>
        <v>0.26133381338724349</v>
      </c>
      <c r="L11">
        <f t="shared" si="9"/>
        <v>4</v>
      </c>
    </row>
    <row r="12" spans="1:12" x14ac:dyDescent="0.25">
      <c r="A12">
        <v>5</v>
      </c>
      <c r="B12">
        <f t="shared" si="0"/>
        <v>300</v>
      </c>
      <c r="C12">
        <f t="shared" si="1"/>
        <v>0.05</v>
      </c>
      <c r="D12" s="47">
        <f t="shared" si="2"/>
        <v>2.85</v>
      </c>
      <c r="E12" s="47">
        <f t="shared" si="3"/>
        <v>0.95000000000000007</v>
      </c>
      <c r="F12">
        <f t="shared" si="4"/>
        <v>0.12128236862147754</v>
      </c>
      <c r="G12">
        <f t="shared" si="5"/>
        <v>0.19000000000000003</v>
      </c>
      <c r="H12">
        <f t="shared" si="6"/>
        <v>0.95250000000000001</v>
      </c>
      <c r="I12">
        <f t="shared" si="7"/>
        <v>0.371475</v>
      </c>
      <c r="J12">
        <f t="shared" si="8"/>
        <v>0.32648864290053847</v>
      </c>
      <c r="L12">
        <f t="shared" si="9"/>
        <v>5</v>
      </c>
    </row>
    <row r="13" spans="1:12" x14ac:dyDescent="0.25">
      <c r="A13">
        <v>6</v>
      </c>
      <c r="B13">
        <f t="shared" si="0"/>
        <v>360</v>
      </c>
      <c r="C13">
        <f t="shared" si="1"/>
        <v>0.06</v>
      </c>
      <c r="D13" s="47">
        <f t="shared" si="2"/>
        <v>2.82</v>
      </c>
      <c r="E13" s="47">
        <f t="shared" si="3"/>
        <v>0.94</v>
      </c>
      <c r="F13">
        <f t="shared" si="4"/>
        <v>0.144006854531607</v>
      </c>
      <c r="G13">
        <f t="shared" si="5"/>
        <v>0.22559999999999999</v>
      </c>
      <c r="H13">
        <f t="shared" si="6"/>
        <v>0.94300000000000006</v>
      </c>
      <c r="I13">
        <f t="shared" si="7"/>
        <v>0.36777000000000004</v>
      </c>
      <c r="J13">
        <f t="shared" si="8"/>
        <v>0.39156770408572472</v>
      </c>
      <c r="L13">
        <f t="shared" si="9"/>
        <v>6</v>
      </c>
    </row>
    <row r="14" spans="1:12" x14ac:dyDescent="0.25">
      <c r="A14">
        <v>7</v>
      </c>
      <c r="B14">
        <f t="shared" si="0"/>
        <v>420.00000000000006</v>
      </c>
      <c r="C14">
        <f t="shared" si="1"/>
        <v>7.0000000000000007E-2</v>
      </c>
      <c r="D14" s="47">
        <f t="shared" si="2"/>
        <v>2.79</v>
      </c>
      <c r="E14" s="47">
        <f t="shared" si="3"/>
        <v>0.93</v>
      </c>
      <c r="F14">
        <f t="shared" si="4"/>
        <v>0.1662206778370145</v>
      </c>
      <c r="G14">
        <f t="shared" si="5"/>
        <v>0.26040000000000008</v>
      </c>
      <c r="H14">
        <f t="shared" si="6"/>
        <v>0.9335</v>
      </c>
      <c r="I14">
        <f t="shared" si="7"/>
        <v>0.36406500000000003</v>
      </c>
      <c r="J14">
        <f t="shared" si="8"/>
        <v>0.45656868371585974</v>
      </c>
      <c r="L14">
        <f t="shared" si="9"/>
        <v>7</v>
      </c>
    </row>
    <row r="15" spans="1:12" x14ac:dyDescent="0.25">
      <c r="A15">
        <v>8</v>
      </c>
      <c r="B15">
        <f t="shared" si="0"/>
        <v>480</v>
      </c>
      <c r="C15">
        <f t="shared" si="1"/>
        <v>0.08</v>
      </c>
      <c r="D15" s="47">
        <f t="shared" si="2"/>
        <v>2.7600000000000002</v>
      </c>
      <c r="E15" s="47">
        <f t="shared" si="3"/>
        <v>0.92</v>
      </c>
      <c r="F15">
        <f t="shared" si="4"/>
        <v>0.18792383853769995</v>
      </c>
      <c r="G15">
        <f t="shared" si="5"/>
        <v>0.29440000000000005</v>
      </c>
      <c r="H15">
        <f t="shared" si="6"/>
        <v>0.92400000000000004</v>
      </c>
      <c r="I15">
        <f t="shared" si="7"/>
        <v>0.36036000000000001</v>
      </c>
      <c r="J15">
        <f t="shared" si="8"/>
        <v>0.52148917343129075</v>
      </c>
      <c r="L15">
        <f t="shared" si="9"/>
        <v>8</v>
      </c>
    </row>
    <row r="16" spans="1:12" x14ac:dyDescent="0.25">
      <c r="A16">
        <v>9</v>
      </c>
      <c r="B16">
        <f t="shared" si="0"/>
        <v>540</v>
      </c>
      <c r="C16">
        <f t="shared" si="1"/>
        <v>0.09</v>
      </c>
      <c r="D16" s="47">
        <f t="shared" si="2"/>
        <v>2.73</v>
      </c>
      <c r="E16" s="47">
        <f t="shared" si="3"/>
        <v>0.91</v>
      </c>
      <c r="F16">
        <f t="shared" si="4"/>
        <v>0.20911633663366339</v>
      </c>
      <c r="G16">
        <f t="shared" si="5"/>
        <v>0.32760000000000006</v>
      </c>
      <c r="H16">
        <f t="shared" si="6"/>
        <v>0.91450000000000009</v>
      </c>
      <c r="I16">
        <f t="shared" si="7"/>
        <v>0.35665500000000006</v>
      </c>
      <c r="J16">
        <f t="shared" si="8"/>
        <v>0.58632666479837192</v>
      </c>
      <c r="L16">
        <f t="shared" si="9"/>
        <v>9</v>
      </c>
    </row>
    <row r="17" spans="1:12" x14ac:dyDescent="0.25">
      <c r="A17">
        <v>10</v>
      </c>
      <c r="B17">
        <f t="shared" si="0"/>
        <v>600</v>
      </c>
      <c r="C17">
        <f t="shared" si="1"/>
        <v>0.1</v>
      </c>
      <c r="D17" s="47">
        <f t="shared" si="2"/>
        <v>2.7</v>
      </c>
      <c r="E17" s="47">
        <f t="shared" si="3"/>
        <v>0.9</v>
      </c>
      <c r="F17">
        <f t="shared" si="4"/>
        <v>0.22979817212490478</v>
      </c>
      <c r="G17">
        <f t="shared" si="5"/>
        <v>0.36</v>
      </c>
      <c r="H17">
        <f t="shared" si="6"/>
        <v>0.90500000000000003</v>
      </c>
      <c r="I17">
        <f t="shared" si="7"/>
        <v>0.35295000000000004</v>
      </c>
      <c r="J17">
        <f t="shared" si="8"/>
        <v>0.65107854405696208</v>
      </c>
      <c r="L17">
        <f t="shared" si="9"/>
        <v>10</v>
      </c>
    </row>
    <row r="18" spans="1:12" x14ac:dyDescent="0.25">
      <c r="A18">
        <v>11</v>
      </c>
      <c r="B18">
        <f t="shared" si="0"/>
        <v>660</v>
      </c>
      <c r="C18">
        <f t="shared" si="1"/>
        <v>0.11</v>
      </c>
      <c r="D18" s="47">
        <f t="shared" si="2"/>
        <v>2.67</v>
      </c>
      <c r="E18" s="47">
        <f t="shared" si="3"/>
        <v>0.89</v>
      </c>
      <c r="F18">
        <f t="shared" si="4"/>
        <v>0.24996934501142423</v>
      </c>
      <c r="G18">
        <f t="shared" si="5"/>
        <v>0.39160000000000006</v>
      </c>
      <c r="H18">
        <f t="shared" si="6"/>
        <v>0.89550000000000007</v>
      </c>
      <c r="I18">
        <f t="shared" si="7"/>
        <v>0.34924500000000003</v>
      </c>
      <c r="J18">
        <f t="shared" si="8"/>
        <v>0.71574208653359161</v>
      </c>
      <c r="L18">
        <f t="shared" si="9"/>
        <v>11</v>
      </c>
    </row>
    <row r="19" spans="1:12" x14ac:dyDescent="0.25">
      <c r="A19">
        <v>12</v>
      </c>
      <c r="B19">
        <f t="shared" si="0"/>
        <v>720</v>
      </c>
      <c r="C19">
        <f t="shared" si="1"/>
        <v>0.12</v>
      </c>
      <c r="D19" s="47">
        <f t="shared" si="2"/>
        <v>2.64</v>
      </c>
      <c r="E19" s="47">
        <f t="shared" si="3"/>
        <v>0.88</v>
      </c>
      <c r="F19">
        <f t="shared" si="4"/>
        <v>0.26962985529322164</v>
      </c>
      <c r="G19">
        <f t="shared" si="5"/>
        <v>0.42240000000000005</v>
      </c>
      <c r="H19">
        <f t="shared" si="6"/>
        <v>0.88600000000000012</v>
      </c>
      <c r="I19">
        <f t="shared" si="7"/>
        <v>0.34554000000000007</v>
      </c>
      <c r="J19">
        <f t="shared" si="8"/>
        <v>0.78031445069520633</v>
      </c>
      <c r="L19">
        <f t="shared" si="9"/>
        <v>12</v>
      </c>
    </row>
    <row r="20" spans="1:12" x14ac:dyDescent="0.25">
      <c r="A20">
        <v>13</v>
      </c>
      <c r="B20">
        <f t="shared" si="0"/>
        <v>780</v>
      </c>
      <c r="C20">
        <f t="shared" si="1"/>
        <v>0.13</v>
      </c>
      <c r="D20" s="47">
        <f t="shared" si="2"/>
        <v>2.61</v>
      </c>
      <c r="E20" s="47">
        <f t="shared" si="3"/>
        <v>0.87</v>
      </c>
      <c r="F20">
        <f t="shared" si="4"/>
        <v>0.28877970297029704</v>
      </c>
      <c r="G20">
        <f t="shared" si="5"/>
        <v>0.45240000000000002</v>
      </c>
      <c r="H20">
        <f t="shared" si="6"/>
        <v>0.87650000000000006</v>
      </c>
      <c r="I20">
        <f t="shared" si="7"/>
        <v>0.34183500000000006</v>
      </c>
      <c r="J20">
        <f t="shared" si="8"/>
        <v>0.84479267181621831</v>
      </c>
      <c r="L20">
        <f t="shared" si="9"/>
        <v>13</v>
      </c>
    </row>
    <row r="21" spans="1:12" x14ac:dyDescent="0.25">
      <c r="A21">
        <v>14</v>
      </c>
      <c r="B21">
        <f t="shared" si="0"/>
        <v>840.00000000000011</v>
      </c>
      <c r="C21">
        <f t="shared" si="1"/>
        <v>0.14000000000000001</v>
      </c>
      <c r="D21" s="47">
        <f t="shared" si="2"/>
        <v>2.58</v>
      </c>
      <c r="E21" s="47">
        <f t="shared" si="3"/>
        <v>0.86</v>
      </c>
      <c r="F21">
        <f t="shared" si="4"/>
        <v>0.30741888804265044</v>
      </c>
      <c r="G21">
        <f t="shared" si="5"/>
        <v>0.48160000000000008</v>
      </c>
      <c r="H21">
        <f t="shared" si="6"/>
        <v>0.86699999999999999</v>
      </c>
      <c r="I21">
        <f t="shared" si="7"/>
        <v>0.33812999999999999</v>
      </c>
      <c r="J21">
        <f t="shared" si="8"/>
        <v>0.90917365522920313</v>
      </c>
      <c r="L21">
        <f t="shared" si="9"/>
        <v>14</v>
      </c>
    </row>
    <row r="22" spans="1:12" x14ac:dyDescent="0.25">
      <c r="A22">
        <v>15</v>
      </c>
      <c r="B22">
        <f t="shared" si="0"/>
        <v>900</v>
      </c>
      <c r="C22">
        <f t="shared" si="1"/>
        <v>0.15</v>
      </c>
      <c r="D22" s="47">
        <f t="shared" si="2"/>
        <v>2.5500000000000003</v>
      </c>
      <c r="E22" s="47">
        <f t="shared" si="3"/>
        <v>0.85000000000000009</v>
      </c>
      <c r="F22">
        <f t="shared" si="4"/>
        <v>0.32554741051028185</v>
      </c>
      <c r="G22">
        <f t="shared" si="5"/>
        <v>0.51000000000000012</v>
      </c>
      <c r="H22">
        <f t="shared" si="6"/>
        <v>0.85750000000000004</v>
      </c>
      <c r="I22">
        <f t="shared" si="7"/>
        <v>0.33442500000000003</v>
      </c>
      <c r="J22">
        <f t="shared" si="8"/>
        <v>0.9734541691269547</v>
      </c>
      <c r="L22">
        <f t="shared" si="9"/>
        <v>15</v>
      </c>
    </row>
    <row r="23" spans="1:12" x14ac:dyDescent="0.25">
      <c r="A23">
        <v>16</v>
      </c>
      <c r="B23">
        <f t="shared" si="0"/>
        <v>960</v>
      </c>
      <c r="C23">
        <f t="shared" si="1"/>
        <v>0.16</v>
      </c>
      <c r="D23" s="47">
        <f t="shared" si="2"/>
        <v>2.52</v>
      </c>
      <c r="E23" s="47">
        <f t="shared" si="3"/>
        <v>0.84</v>
      </c>
      <c r="F23">
        <f t="shared" si="4"/>
        <v>0.34316527037319111</v>
      </c>
      <c r="G23">
        <f t="shared" si="5"/>
        <v>0.53759999999999997</v>
      </c>
      <c r="H23">
        <f t="shared" si="6"/>
        <v>0.84800000000000009</v>
      </c>
      <c r="I23">
        <f t="shared" si="7"/>
        <v>0.33072000000000007</v>
      </c>
      <c r="J23">
        <f t="shared" si="8"/>
        <v>1.0376308368807179</v>
      </c>
      <c r="L23">
        <f t="shared" si="9"/>
        <v>16</v>
      </c>
    </row>
    <row r="24" spans="1:12" x14ac:dyDescent="0.25">
      <c r="A24">
        <v>17</v>
      </c>
      <c r="B24">
        <f t="shared" si="0"/>
        <v>1020.0000000000001</v>
      </c>
      <c r="C24">
        <f t="shared" si="1"/>
        <v>0.17</v>
      </c>
      <c r="D24" s="47">
        <f t="shared" si="2"/>
        <v>2.4900000000000002</v>
      </c>
      <c r="E24" s="47">
        <f t="shared" si="3"/>
        <v>0.83000000000000007</v>
      </c>
      <c r="F24">
        <f t="shared" si="4"/>
        <v>0.3602724676313786</v>
      </c>
      <c r="G24">
        <f t="shared" si="5"/>
        <v>0.56440000000000012</v>
      </c>
      <c r="H24">
        <f t="shared" si="6"/>
        <v>0.83850000000000002</v>
      </c>
      <c r="I24">
        <f t="shared" si="7"/>
        <v>0.327015</v>
      </c>
      <c r="J24">
        <f t="shared" si="8"/>
        <v>1.1017001288362265</v>
      </c>
      <c r="L24">
        <f t="shared" si="9"/>
        <v>17</v>
      </c>
    </row>
    <row r="25" spans="1:12" x14ac:dyDescent="0.25">
      <c r="A25">
        <v>18</v>
      </c>
      <c r="B25">
        <f t="shared" si="0"/>
        <v>1080</v>
      </c>
      <c r="C25">
        <f t="shared" si="1"/>
        <v>0.18</v>
      </c>
      <c r="D25" s="47">
        <f t="shared" si="2"/>
        <v>2.46</v>
      </c>
      <c r="E25" s="47">
        <f t="shared" si="3"/>
        <v>0.82</v>
      </c>
      <c r="F25">
        <f t="shared" si="4"/>
        <v>0.37686900228484388</v>
      </c>
      <c r="G25">
        <f t="shared" si="5"/>
        <v>0.59040000000000004</v>
      </c>
      <c r="H25">
        <f t="shared" si="6"/>
        <v>0.82900000000000007</v>
      </c>
      <c r="I25">
        <f t="shared" si="7"/>
        <v>0.32331000000000004</v>
      </c>
      <c r="J25">
        <f t="shared" si="8"/>
        <v>1.1656583535456491</v>
      </c>
      <c r="L25">
        <f t="shared" si="9"/>
        <v>18</v>
      </c>
    </row>
    <row r="26" spans="1:12" x14ac:dyDescent="0.25">
      <c r="A26">
        <v>19</v>
      </c>
      <c r="B26">
        <f t="shared" si="0"/>
        <v>1140</v>
      </c>
      <c r="C26">
        <f t="shared" si="1"/>
        <v>0.19</v>
      </c>
      <c r="D26" s="47">
        <f t="shared" si="2"/>
        <v>2.4300000000000002</v>
      </c>
      <c r="E26" s="47">
        <f t="shared" si="3"/>
        <v>0.81</v>
      </c>
      <c r="F26">
        <f t="shared" si="4"/>
        <v>0.39295487433358722</v>
      </c>
      <c r="G26">
        <f t="shared" si="5"/>
        <v>0.61560000000000004</v>
      </c>
      <c r="H26">
        <f t="shared" si="6"/>
        <v>0.81950000000000001</v>
      </c>
      <c r="I26">
        <f t="shared" si="7"/>
        <v>0.31960500000000003</v>
      </c>
      <c r="J26">
        <f t="shared" si="8"/>
        <v>1.229501648389691</v>
      </c>
      <c r="L26">
        <f t="shared" si="9"/>
        <v>19</v>
      </c>
    </row>
    <row r="27" spans="1:12" x14ac:dyDescent="0.25">
      <c r="A27">
        <v>20</v>
      </c>
      <c r="B27">
        <f t="shared" si="0"/>
        <v>1200</v>
      </c>
      <c r="C27">
        <f t="shared" si="1"/>
        <v>0.2</v>
      </c>
      <c r="D27" s="47">
        <f t="shared" si="2"/>
        <v>2.4</v>
      </c>
      <c r="E27" s="47">
        <f t="shared" si="3"/>
        <v>0.79999999999999993</v>
      </c>
      <c r="F27">
        <f t="shared" si="4"/>
        <v>0.40853008377760852</v>
      </c>
      <c r="G27">
        <f t="shared" si="5"/>
        <v>0.64</v>
      </c>
      <c r="H27">
        <f t="shared" si="6"/>
        <v>0.81</v>
      </c>
      <c r="I27">
        <f t="shared" si="7"/>
        <v>0.31590000000000001</v>
      </c>
      <c r="J27">
        <f t="shared" si="8"/>
        <v>1.2932259695397548</v>
      </c>
      <c r="L27">
        <f t="shared" si="9"/>
        <v>20</v>
      </c>
    </row>
    <row r="28" spans="1:12" x14ac:dyDescent="0.25">
      <c r="A28">
        <v>21</v>
      </c>
      <c r="B28">
        <f t="shared" si="0"/>
        <v>1260</v>
      </c>
      <c r="C28">
        <f t="shared" si="1"/>
        <v>0.21</v>
      </c>
      <c r="D28" s="47">
        <f t="shared" si="2"/>
        <v>2.37</v>
      </c>
      <c r="E28" s="47">
        <f t="shared" si="3"/>
        <v>0.79</v>
      </c>
      <c r="F28">
        <f t="shared" si="4"/>
        <v>0.42359463061690789</v>
      </c>
      <c r="G28">
        <f t="shared" si="5"/>
        <v>0.66360000000000008</v>
      </c>
      <c r="H28">
        <f t="shared" si="6"/>
        <v>0.80049999999999999</v>
      </c>
      <c r="I28">
        <f t="shared" si="7"/>
        <v>0.312195</v>
      </c>
      <c r="J28">
        <f t="shared" si="8"/>
        <v>1.3568270812053618</v>
      </c>
      <c r="L28">
        <f t="shared" si="9"/>
        <v>21</v>
      </c>
    </row>
    <row r="29" spans="1:12" x14ac:dyDescent="0.25">
      <c r="A29">
        <v>22</v>
      </c>
      <c r="B29">
        <f t="shared" si="0"/>
        <v>1320</v>
      </c>
      <c r="C29">
        <f t="shared" si="1"/>
        <v>0.22</v>
      </c>
      <c r="D29" s="47">
        <f t="shared" si="2"/>
        <v>2.34</v>
      </c>
      <c r="E29" s="47">
        <f t="shared" si="3"/>
        <v>0.77999999999999992</v>
      </c>
      <c r="F29">
        <f t="shared" si="4"/>
        <v>0.43814851485148515</v>
      </c>
      <c r="G29">
        <f t="shared" si="5"/>
        <v>0.68640000000000001</v>
      </c>
      <c r="H29">
        <f t="shared" si="6"/>
        <v>0.79100000000000004</v>
      </c>
      <c r="I29">
        <f t="shared" si="7"/>
        <v>0.30849000000000004</v>
      </c>
      <c r="J29">
        <f t="shared" si="8"/>
        <v>1.4203005441067298</v>
      </c>
      <c r="L29">
        <f t="shared" si="9"/>
        <v>22</v>
      </c>
    </row>
    <row r="30" spans="1:12" x14ac:dyDescent="0.25">
      <c r="A30">
        <v>23</v>
      </c>
      <c r="B30">
        <f t="shared" si="0"/>
        <v>1380</v>
      </c>
      <c r="C30">
        <f t="shared" si="1"/>
        <v>0.23</v>
      </c>
      <c r="D30" s="47">
        <f t="shared" si="2"/>
        <v>2.31</v>
      </c>
      <c r="E30" s="47">
        <f t="shared" si="3"/>
        <v>0.77</v>
      </c>
      <c r="F30">
        <f t="shared" si="4"/>
        <v>0.45219173648134048</v>
      </c>
      <c r="G30">
        <f t="shared" si="5"/>
        <v>0.70840000000000014</v>
      </c>
      <c r="H30">
        <f t="shared" si="6"/>
        <v>0.78150000000000008</v>
      </c>
      <c r="I30">
        <f t="shared" si="7"/>
        <v>0.30478500000000003</v>
      </c>
      <c r="J30">
        <f t="shared" si="8"/>
        <v>1.4836417031065847</v>
      </c>
      <c r="L30">
        <f t="shared" si="9"/>
        <v>23</v>
      </c>
    </row>
    <row r="31" spans="1:12" x14ac:dyDescent="0.25">
      <c r="A31">
        <v>24</v>
      </c>
      <c r="B31">
        <f t="shared" si="0"/>
        <v>1440</v>
      </c>
      <c r="C31">
        <f t="shared" si="1"/>
        <v>0.24</v>
      </c>
      <c r="D31" s="47">
        <f t="shared" si="2"/>
        <v>2.2800000000000002</v>
      </c>
      <c r="E31" s="47">
        <f t="shared" si="3"/>
        <v>0.76000000000000012</v>
      </c>
      <c r="F31">
        <f t="shared" si="4"/>
        <v>0.46572429550647382</v>
      </c>
      <c r="G31">
        <f t="shared" si="5"/>
        <v>0.72960000000000014</v>
      </c>
      <c r="H31">
        <f t="shared" si="6"/>
        <v>0.77200000000000002</v>
      </c>
      <c r="I31">
        <f t="shared" si="7"/>
        <v>0.30108000000000001</v>
      </c>
      <c r="J31">
        <f t="shared" si="8"/>
        <v>1.546845673928769</v>
      </c>
      <c r="L31">
        <f t="shared" si="9"/>
        <v>24</v>
      </c>
    </row>
    <row r="32" spans="1:12" x14ac:dyDescent="0.25">
      <c r="A32">
        <v>25</v>
      </c>
      <c r="B32">
        <f t="shared" si="0"/>
        <v>1500</v>
      </c>
      <c r="C32">
        <f t="shared" si="1"/>
        <v>0.25</v>
      </c>
      <c r="D32" s="47">
        <f t="shared" si="2"/>
        <v>2.25</v>
      </c>
      <c r="E32" s="47">
        <f t="shared" si="3"/>
        <v>0.75</v>
      </c>
      <c r="F32">
        <f t="shared" si="4"/>
        <v>0.47874619192688495</v>
      </c>
      <c r="G32">
        <f t="shared" si="5"/>
        <v>0.75</v>
      </c>
      <c r="H32">
        <f t="shared" si="6"/>
        <v>0.76249999999999996</v>
      </c>
      <c r="I32">
        <f t="shared" si="7"/>
        <v>0.297375</v>
      </c>
      <c r="J32">
        <f t="shared" si="8"/>
        <v>1.6099073288840182</v>
      </c>
      <c r="L32">
        <f t="shared" si="9"/>
        <v>25</v>
      </c>
    </row>
    <row r="33" spans="1:12" x14ac:dyDescent="0.25">
      <c r="A33">
        <v>26</v>
      </c>
      <c r="B33">
        <f t="shared" si="0"/>
        <v>1560</v>
      </c>
      <c r="C33">
        <f t="shared" si="1"/>
        <v>0.26</v>
      </c>
      <c r="D33" s="47">
        <f t="shared" si="2"/>
        <v>2.2200000000000002</v>
      </c>
      <c r="E33" s="47">
        <f t="shared" si="3"/>
        <v>0.7400000000000001</v>
      </c>
      <c r="F33">
        <f t="shared" si="4"/>
        <v>0.49125742574257425</v>
      </c>
      <c r="G33">
        <f t="shared" si="5"/>
        <v>0.76960000000000006</v>
      </c>
      <c r="H33">
        <f t="shared" si="6"/>
        <v>0.75300000000000011</v>
      </c>
      <c r="I33">
        <f t="shared" si="7"/>
        <v>0.29367000000000004</v>
      </c>
      <c r="J33">
        <f t="shared" si="8"/>
        <v>1.6728212815152184</v>
      </c>
      <c r="L33">
        <f t="shared" si="9"/>
        <v>26</v>
      </c>
    </row>
    <row r="34" spans="1:12" x14ac:dyDescent="0.25">
      <c r="A34">
        <v>27</v>
      </c>
      <c r="B34">
        <f t="shared" si="0"/>
        <v>1620</v>
      </c>
      <c r="C34">
        <f t="shared" si="1"/>
        <v>0.27</v>
      </c>
      <c r="D34" s="47">
        <f t="shared" si="2"/>
        <v>2.19</v>
      </c>
      <c r="E34" s="47">
        <f t="shared" si="3"/>
        <v>0.73</v>
      </c>
      <c r="F34">
        <f t="shared" si="4"/>
        <v>0.50325799695354145</v>
      </c>
      <c r="G34">
        <f t="shared" si="5"/>
        <v>0.78839999999999999</v>
      </c>
      <c r="H34">
        <f t="shared" si="6"/>
        <v>0.74350000000000005</v>
      </c>
      <c r="I34">
        <f t="shared" si="7"/>
        <v>0.28996500000000003</v>
      </c>
      <c r="J34">
        <f t="shared" si="8"/>
        <v>1.7355818700654955</v>
      </c>
      <c r="L34">
        <f t="shared" si="9"/>
        <v>27</v>
      </c>
    </row>
    <row r="35" spans="1:12" x14ac:dyDescent="0.25">
      <c r="A35">
        <v>28</v>
      </c>
      <c r="B35">
        <f t="shared" si="0"/>
        <v>1680.0000000000002</v>
      </c>
      <c r="C35">
        <f t="shared" si="1"/>
        <v>0.28000000000000003</v>
      </c>
      <c r="D35" s="47">
        <f t="shared" si="2"/>
        <v>2.16</v>
      </c>
      <c r="E35" s="47">
        <f t="shared" si="3"/>
        <v>0.72000000000000008</v>
      </c>
      <c r="F35">
        <f t="shared" si="4"/>
        <v>0.51474790555978678</v>
      </c>
      <c r="G35">
        <f t="shared" si="5"/>
        <v>0.80640000000000012</v>
      </c>
      <c r="H35">
        <f t="shared" si="6"/>
        <v>0.7340000000000001</v>
      </c>
      <c r="I35">
        <f t="shared" si="7"/>
        <v>0.28626000000000007</v>
      </c>
      <c r="J35">
        <f t="shared" si="8"/>
        <v>1.7981831396624979</v>
      </c>
      <c r="L35">
        <f t="shared" si="9"/>
        <v>28</v>
      </c>
    </row>
    <row r="36" spans="1:12" x14ac:dyDescent="0.25">
      <c r="A36">
        <v>29</v>
      </c>
      <c r="B36">
        <f t="shared" si="0"/>
        <v>1739.9999999999998</v>
      </c>
      <c r="C36">
        <f t="shared" si="1"/>
        <v>0.28999999999999998</v>
      </c>
      <c r="D36" s="47">
        <f t="shared" si="2"/>
        <v>2.13</v>
      </c>
      <c r="E36" s="47">
        <f t="shared" si="3"/>
        <v>0.71</v>
      </c>
      <c r="F36">
        <f t="shared" si="4"/>
        <v>0.52572715156130989</v>
      </c>
      <c r="G36">
        <f t="shared" si="5"/>
        <v>0.82359999999999989</v>
      </c>
      <c r="H36">
        <f t="shared" si="6"/>
        <v>0.72450000000000014</v>
      </c>
      <c r="I36">
        <f t="shared" si="7"/>
        <v>0.28255500000000006</v>
      </c>
      <c r="J36">
        <f t="shared" si="8"/>
        <v>1.8606188231010239</v>
      </c>
      <c r="L36">
        <f t="shared" si="9"/>
        <v>29</v>
      </c>
    </row>
    <row r="37" spans="1:12" x14ac:dyDescent="0.25">
      <c r="A37">
        <v>30</v>
      </c>
      <c r="B37">
        <f t="shared" si="0"/>
        <v>1800</v>
      </c>
      <c r="C37">
        <f t="shared" si="1"/>
        <v>0.3</v>
      </c>
      <c r="D37" s="47">
        <f t="shared" si="2"/>
        <v>2.1</v>
      </c>
      <c r="E37" s="47">
        <f t="shared" si="3"/>
        <v>0.70000000000000007</v>
      </c>
      <c r="F37">
        <f t="shared" si="4"/>
        <v>0.53619573495811124</v>
      </c>
      <c r="G37">
        <f t="shared" si="5"/>
        <v>0.84000000000000008</v>
      </c>
      <c r="H37">
        <f t="shared" si="6"/>
        <v>0.71500000000000008</v>
      </c>
      <c r="I37">
        <f t="shared" si="7"/>
        <v>0.27885000000000004</v>
      </c>
      <c r="J37">
        <f t="shared" si="8"/>
        <v>1.9228823200936387</v>
      </c>
      <c r="L37">
        <f t="shared" si="9"/>
        <v>30</v>
      </c>
    </row>
    <row r="38" spans="1:12" x14ac:dyDescent="0.25">
      <c r="A38">
        <v>31</v>
      </c>
      <c r="B38">
        <f t="shared" si="0"/>
        <v>1860</v>
      </c>
      <c r="C38">
        <f t="shared" si="1"/>
        <v>0.31</v>
      </c>
      <c r="D38" s="47">
        <f t="shared" si="2"/>
        <v>2.0699999999999998</v>
      </c>
      <c r="E38" s="47">
        <f t="shared" si="3"/>
        <v>0.69</v>
      </c>
      <c r="F38">
        <f t="shared" si="4"/>
        <v>0.54615365575019037</v>
      </c>
      <c r="G38">
        <f t="shared" si="5"/>
        <v>0.85560000000000003</v>
      </c>
      <c r="H38">
        <f t="shared" si="6"/>
        <v>0.70550000000000002</v>
      </c>
      <c r="I38">
        <f t="shared" si="7"/>
        <v>0.27514500000000003</v>
      </c>
      <c r="J38">
        <f t="shared" si="8"/>
        <v>1.9849666748448647</v>
      </c>
      <c r="L38">
        <f t="shared" si="9"/>
        <v>31</v>
      </c>
    </row>
    <row r="39" spans="1:12" x14ac:dyDescent="0.25">
      <c r="A39">
        <v>32</v>
      </c>
      <c r="B39">
        <f t="shared" si="0"/>
        <v>1920</v>
      </c>
      <c r="C39">
        <f t="shared" si="1"/>
        <v>0.32</v>
      </c>
      <c r="D39" s="47">
        <f t="shared" si="2"/>
        <v>2.04</v>
      </c>
      <c r="E39" s="47">
        <f t="shared" si="3"/>
        <v>0.68</v>
      </c>
      <c r="F39">
        <f t="shared" si="4"/>
        <v>0.55560091393754762</v>
      </c>
      <c r="G39">
        <f t="shared" si="5"/>
        <v>0.87040000000000006</v>
      </c>
      <c r="H39">
        <f t="shared" si="6"/>
        <v>0.69600000000000006</v>
      </c>
      <c r="I39">
        <f t="shared" si="7"/>
        <v>0.27144000000000001</v>
      </c>
      <c r="J39">
        <f t="shared" si="8"/>
        <v>2.0468645517887842</v>
      </c>
      <c r="L39">
        <f t="shared" si="9"/>
        <v>32</v>
      </c>
    </row>
    <row r="40" spans="1:12" x14ac:dyDescent="0.25">
      <c r="A40">
        <v>33</v>
      </c>
      <c r="B40">
        <f t="shared" si="0"/>
        <v>1980</v>
      </c>
      <c r="C40">
        <f t="shared" si="1"/>
        <v>0.33</v>
      </c>
      <c r="D40" s="47">
        <f t="shared" si="2"/>
        <v>2.0100000000000002</v>
      </c>
      <c r="E40" s="47">
        <f t="shared" si="3"/>
        <v>0.67</v>
      </c>
      <c r="F40">
        <f t="shared" si="4"/>
        <v>0.56453750952018289</v>
      </c>
      <c r="G40">
        <f t="shared" si="5"/>
        <v>0.88440000000000019</v>
      </c>
      <c r="H40">
        <f t="shared" si="6"/>
        <v>0.68650000000000011</v>
      </c>
      <c r="I40">
        <f t="shared" si="7"/>
        <v>0.26773500000000006</v>
      </c>
      <c r="J40">
        <f t="shared" si="8"/>
        <v>2.1085682093121285</v>
      </c>
      <c r="L40">
        <f t="shared" si="9"/>
        <v>33</v>
      </c>
    </row>
    <row r="41" spans="1:12" x14ac:dyDescent="0.25">
      <c r="A41">
        <v>34</v>
      </c>
      <c r="B41">
        <f t="shared" si="0"/>
        <v>2040.0000000000002</v>
      </c>
      <c r="C41">
        <f t="shared" si="1"/>
        <v>0.34</v>
      </c>
      <c r="D41" s="47">
        <f t="shared" si="2"/>
        <v>1.98</v>
      </c>
      <c r="E41" s="47">
        <f t="shared" si="3"/>
        <v>0.66</v>
      </c>
      <c r="F41">
        <f t="shared" si="4"/>
        <v>0.57296344249809605</v>
      </c>
      <c r="G41">
        <f t="shared" si="5"/>
        <v>0.89760000000000018</v>
      </c>
      <c r="H41">
        <f t="shared" si="6"/>
        <v>0.67700000000000005</v>
      </c>
      <c r="I41">
        <f t="shared" si="7"/>
        <v>0.26403000000000004</v>
      </c>
      <c r="J41">
        <f t="shared" si="8"/>
        <v>2.1700694712649926</v>
      </c>
      <c r="L41">
        <f t="shared" si="9"/>
        <v>34</v>
      </c>
    </row>
    <row r="42" spans="1:12" x14ac:dyDescent="0.25">
      <c r="A42">
        <v>35</v>
      </c>
      <c r="B42">
        <f t="shared" si="0"/>
        <v>2100</v>
      </c>
      <c r="C42">
        <f t="shared" si="1"/>
        <v>0.35</v>
      </c>
      <c r="D42" s="47">
        <f t="shared" si="2"/>
        <v>1.95</v>
      </c>
      <c r="E42" s="47">
        <f t="shared" si="3"/>
        <v>0.65</v>
      </c>
      <c r="F42">
        <f t="shared" si="4"/>
        <v>0.58087871287128712</v>
      </c>
      <c r="G42">
        <f t="shared" si="5"/>
        <v>0.91</v>
      </c>
      <c r="H42">
        <f t="shared" si="6"/>
        <v>0.66749999999999998</v>
      </c>
      <c r="I42">
        <f t="shared" si="7"/>
        <v>0.26032500000000003</v>
      </c>
      <c r="J42">
        <f t="shared" si="8"/>
        <v>2.2313596960387478</v>
      </c>
      <c r="L42">
        <f t="shared" si="9"/>
        <v>35</v>
      </c>
    </row>
    <row r="43" spans="1:12" x14ac:dyDescent="0.25">
      <c r="A43">
        <v>36</v>
      </c>
      <c r="B43">
        <f t="shared" si="0"/>
        <v>2160</v>
      </c>
      <c r="C43">
        <f t="shared" si="1"/>
        <v>0.36</v>
      </c>
      <c r="D43" s="47">
        <f t="shared" si="2"/>
        <v>1.92</v>
      </c>
      <c r="E43" s="47">
        <f t="shared" si="3"/>
        <v>0.64</v>
      </c>
      <c r="F43">
        <f t="shared" si="4"/>
        <v>0.5882833206397563</v>
      </c>
      <c r="G43">
        <f t="shared" si="5"/>
        <v>0.92160000000000009</v>
      </c>
      <c r="H43">
        <f t="shared" si="6"/>
        <v>0.65800000000000014</v>
      </c>
      <c r="I43">
        <f t="shared" si="7"/>
        <v>0.25662000000000007</v>
      </c>
      <c r="J43">
        <f t="shared" si="8"/>
        <v>2.2924297429653033</v>
      </c>
      <c r="L43">
        <f t="shared" si="9"/>
        <v>36</v>
      </c>
    </row>
    <row r="44" spans="1:12" x14ac:dyDescent="0.25">
      <c r="A44">
        <v>37</v>
      </c>
      <c r="B44">
        <f t="shared" si="0"/>
        <v>2220</v>
      </c>
      <c r="C44">
        <f t="shared" si="1"/>
        <v>0.37</v>
      </c>
      <c r="D44" s="47">
        <f t="shared" si="2"/>
        <v>1.8900000000000001</v>
      </c>
      <c r="E44" s="47">
        <f t="shared" si="3"/>
        <v>0.63</v>
      </c>
      <c r="F44">
        <f t="shared" si="4"/>
        <v>0.5951772658035035</v>
      </c>
      <c r="G44">
        <f t="shared" si="5"/>
        <v>0.93240000000000012</v>
      </c>
      <c r="H44">
        <f t="shared" si="6"/>
        <v>0.64850000000000008</v>
      </c>
      <c r="I44">
        <f t="shared" si="7"/>
        <v>0.25291500000000006</v>
      </c>
      <c r="J44">
        <f t="shared" si="8"/>
        <v>2.3532699357630165</v>
      </c>
      <c r="L44">
        <f t="shared" si="9"/>
        <v>37</v>
      </c>
    </row>
    <row r="45" spans="1:12" x14ac:dyDescent="0.25">
      <c r="A45">
        <v>38</v>
      </c>
      <c r="B45">
        <f t="shared" si="0"/>
        <v>2280</v>
      </c>
      <c r="C45">
        <f t="shared" si="1"/>
        <v>0.38</v>
      </c>
      <c r="D45" s="47">
        <f t="shared" si="2"/>
        <v>1.86</v>
      </c>
      <c r="E45" s="47">
        <f t="shared" si="3"/>
        <v>0.62</v>
      </c>
      <c r="F45">
        <f t="shared" si="4"/>
        <v>0.60156054836252859</v>
      </c>
      <c r="G45">
        <f t="shared" si="5"/>
        <v>0.94240000000000013</v>
      </c>
      <c r="H45">
        <f t="shared" si="6"/>
        <v>0.63900000000000001</v>
      </c>
      <c r="I45">
        <f t="shared" si="7"/>
        <v>0.24921000000000001</v>
      </c>
      <c r="J45">
        <f t="shared" si="8"/>
        <v>2.4138700227219156</v>
      </c>
      <c r="L45">
        <f t="shared" si="9"/>
        <v>38</v>
      </c>
    </row>
    <row r="46" spans="1:12" x14ac:dyDescent="0.25">
      <c r="A46">
        <v>39</v>
      </c>
      <c r="B46">
        <f t="shared" si="0"/>
        <v>2340</v>
      </c>
      <c r="C46">
        <f t="shared" si="1"/>
        <v>0.39</v>
      </c>
      <c r="D46" s="47">
        <f t="shared" si="2"/>
        <v>1.83</v>
      </c>
      <c r="E46" s="47">
        <f t="shared" si="3"/>
        <v>0.61</v>
      </c>
      <c r="F46">
        <f t="shared" si="4"/>
        <v>0.6074331683168317</v>
      </c>
      <c r="G46">
        <f t="shared" si="5"/>
        <v>0.95160000000000011</v>
      </c>
      <c r="H46">
        <f t="shared" si="6"/>
        <v>0.62950000000000006</v>
      </c>
      <c r="I46">
        <f t="shared" si="7"/>
        <v>0.24550500000000003</v>
      </c>
      <c r="J46">
        <f t="shared" si="8"/>
        <v>2.4742191332837686</v>
      </c>
      <c r="L46">
        <f t="shared" si="9"/>
        <v>39</v>
      </c>
    </row>
    <row r="47" spans="1:12" x14ac:dyDescent="0.25">
      <c r="A47">
        <v>40</v>
      </c>
      <c r="B47">
        <f t="shared" si="0"/>
        <v>2400</v>
      </c>
      <c r="C47">
        <f t="shared" si="1"/>
        <v>0.4</v>
      </c>
      <c r="D47" s="47">
        <f t="shared" si="2"/>
        <v>1.8</v>
      </c>
      <c r="E47" s="47">
        <f t="shared" si="3"/>
        <v>0.6</v>
      </c>
      <c r="F47">
        <f t="shared" si="4"/>
        <v>0.61279512566641281</v>
      </c>
      <c r="G47">
        <f t="shared" si="5"/>
        <v>0.96000000000000008</v>
      </c>
      <c r="H47">
        <f t="shared" si="6"/>
        <v>0.62000000000000011</v>
      </c>
      <c r="I47">
        <f t="shared" si="7"/>
        <v>0.24180000000000004</v>
      </c>
      <c r="J47">
        <f t="shared" si="8"/>
        <v>2.5343057306303254</v>
      </c>
      <c r="L47">
        <f t="shared" si="9"/>
        <v>40</v>
      </c>
    </row>
    <row r="48" spans="1:12" x14ac:dyDescent="0.25">
      <c r="A48">
        <v>41</v>
      </c>
      <c r="B48">
        <f t="shared" si="0"/>
        <v>2460</v>
      </c>
      <c r="C48">
        <f t="shared" si="1"/>
        <v>0.41</v>
      </c>
      <c r="D48" s="47">
        <f t="shared" si="2"/>
        <v>1.77</v>
      </c>
      <c r="E48" s="47">
        <f t="shared" si="3"/>
        <v>0.59</v>
      </c>
      <c r="F48">
        <f t="shared" si="4"/>
        <v>0.61764642041127193</v>
      </c>
      <c r="G48">
        <f t="shared" si="5"/>
        <v>0.96760000000000013</v>
      </c>
      <c r="H48">
        <f t="shared" si="6"/>
        <v>0.61050000000000004</v>
      </c>
      <c r="I48">
        <f t="shared" si="7"/>
        <v>0.23809500000000003</v>
      </c>
      <c r="J48">
        <f t="shared" si="8"/>
        <v>2.5941175598449018</v>
      </c>
      <c r="L48">
        <f t="shared" si="9"/>
        <v>41</v>
      </c>
    </row>
    <row r="49" spans="1:12" x14ac:dyDescent="0.25">
      <c r="A49">
        <v>42</v>
      </c>
      <c r="B49">
        <f t="shared" si="0"/>
        <v>2520</v>
      </c>
      <c r="C49">
        <f t="shared" si="1"/>
        <v>0.42</v>
      </c>
      <c r="D49" s="47">
        <f t="shared" si="2"/>
        <v>1.74</v>
      </c>
      <c r="E49" s="47">
        <f t="shared" si="3"/>
        <v>0.57999999999999996</v>
      </c>
      <c r="F49">
        <f t="shared" si="4"/>
        <v>0.62198705255140896</v>
      </c>
      <c r="G49">
        <f t="shared" si="5"/>
        <v>0.97440000000000004</v>
      </c>
      <c r="H49">
        <f t="shared" si="6"/>
        <v>0.60099999999999998</v>
      </c>
      <c r="I49">
        <f t="shared" si="7"/>
        <v>0.23438999999999999</v>
      </c>
      <c r="J49">
        <f t="shared" si="8"/>
        <v>2.6536415911575109</v>
      </c>
      <c r="L49">
        <f t="shared" si="9"/>
        <v>42</v>
      </c>
    </row>
    <row r="50" spans="1:12" x14ac:dyDescent="0.25">
      <c r="A50">
        <v>43</v>
      </c>
      <c r="B50">
        <f t="shared" si="0"/>
        <v>2580</v>
      </c>
      <c r="C50">
        <f t="shared" si="1"/>
        <v>0.43</v>
      </c>
      <c r="D50" s="47">
        <f t="shared" si="2"/>
        <v>1.71</v>
      </c>
      <c r="E50" s="47">
        <f t="shared" si="3"/>
        <v>0.56999999999999995</v>
      </c>
      <c r="F50">
        <f t="shared" si="4"/>
        <v>0.6258170220868241</v>
      </c>
      <c r="G50">
        <f t="shared" si="5"/>
        <v>0.98040000000000016</v>
      </c>
      <c r="H50">
        <f t="shared" si="6"/>
        <v>0.59150000000000003</v>
      </c>
      <c r="I50">
        <f t="shared" si="7"/>
        <v>0.23068500000000003</v>
      </c>
      <c r="J50">
        <f t="shared" si="8"/>
        <v>2.7128639577208054</v>
      </c>
      <c r="L50">
        <f t="shared" si="9"/>
        <v>43</v>
      </c>
    </row>
    <row r="51" spans="1:12" x14ac:dyDescent="0.25">
      <c r="A51">
        <v>44</v>
      </c>
      <c r="B51">
        <f t="shared" si="0"/>
        <v>2640</v>
      </c>
      <c r="C51">
        <f t="shared" si="1"/>
        <v>0.44</v>
      </c>
      <c r="D51" s="47">
        <f t="shared" si="2"/>
        <v>1.68</v>
      </c>
      <c r="E51" s="47">
        <f t="shared" si="3"/>
        <v>0.55999999999999994</v>
      </c>
      <c r="F51">
        <f t="shared" si="4"/>
        <v>0.62913632901751715</v>
      </c>
      <c r="G51">
        <f t="shared" si="5"/>
        <v>0.98560000000000003</v>
      </c>
      <c r="H51">
        <f t="shared" si="6"/>
        <v>0.58200000000000007</v>
      </c>
      <c r="I51">
        <f t="shared" si="7"/>
        <v>0.22698000000000004</v>
      </c>
      <c r="J51">
        <f t="shared" si="8"/>
        <v>2.771769887291907</v>
      </c>
      <c r="L51">
        <f t="shared" si="9"/>
        <v>44</v>
      </c>
    </row>
    <row r="52" spans="1:12" x14ac:dyDescent="0.25">
      <c r="A52">
        <v>45</v>
      </c>
      <c r="B52">
        <f t="shared" si="0"/>
        <v>2700</v>
      </c>
      <c r="C52">
        <f t="shared" si="1"/>
        <v>0.45</v>
      </c>
      <c r="D52" s="47">
        <f t="shared" si="2"/>
        <v>1.6500000000000001</v>
      </c>
      <c r="E52" s="47">
        <f t="shared" si="3"/>
        <v>0.55000000000000004</v>
      </c>
      <c r="F52">
        <f t="shared" si="4"/>
        <v>0.6319449733434882</v>
      </c>
      <c r="G52">
        <f t="shared" si="5"/>
        <v>0.9900000000000001</v>
      </c>
      <c r="H52">
        <f t="shared" si="6"/>
        <v>0.57250000000000001</v>
      </c>
      <c r="I52">
        <f t="shared" si="7"/>
        <v>0.223275</v>
      </c>
      <c r="J52">
        <f t="shared" si="8"/>
        <v>2.8303436271122524</v>
      </c>
      <c r="L52">
        <f t="shared" si="9"/>
        <v>45</v>
      </c>
    </row>
    <row r="53" spans="1:12" x14ac:dyDescent="0.25">
      <c r="A53">
        <v>46</v>
      </c>
      <c r="B53">
        <f t="shared" si="0"/>
        <v>2760</v>
      </c>
      <c r="C53">
        <f t="shared" si="1"/>
        <v>0.46</v>
      </c>
      <c r="D53" s="47">
        <f t="shared" si="2"/>
        <v>1.62</v>
      </c>
      <c r="E53" s="47">
        <f t="shared" si="3"/>
        <v>0.54</v>
      </c>
      <c r="F53">
        <f t="shared" si="4"/>
        <v>0.63424295506473738</v>
      </c>
      <c r="G53">
        <f t="shared" si="5"/>
        <v>0.99360000000000026</v>
      </c>
      <c r="H53">
        <f t="shared" si="6"/>
        <v>0.56300000000000017</v>
      </c>
      <c r="I53">
        <f t="shared" si="7"/>
        <v>0.21957000000000007</v>
      </c>
      <c r="J53">
        <f t="shared" si="8"/>
        <v>2.8885683611820245</v>
      </c>
      <c r="L53">
        <f t="shared" si="9"/>
        <v>46</v>
      </c>
    </row>
    <row r="54" spans="1:12" x14ac:dyDescent="0.25">
      <c r="A54">
        <v>47</v>
      </c>
      <c r="B54">
        <f t="shared" si="0"/>
        <v>2820</v>
      </c>
      <c r="C54">
        <f t="shared" si="1"/>
        <v>0.47</v>
      </c>
      <c r="D54" s="47">
        <f t="shared" si="2"/>
        <v>1.59</v>
      </c>
      <c r="E54" s="47">
        <f t="shared" si="3"/>
        <v>0.53</v>
      </c>
      <c r="F54">
        <f t="shared" si="4"/>
        <v>0.63603027418126434</v>
      </c>
      <c r="G54">
        <f t="shared" si="5"/>
        <v>0.99640000000000017</v>
      </c>
      <c r="H54">
        <f t="shared" si="6"/>
        <v>0.5535000000000001</v>
      </c>
      <c r="I54">
        <f t="shared" si="7"/>
        <v>0.21586500000000006</v>
      </c>
      <c r="J54">
        <f t="shared" si="8"/>
        <v>2.9464261190154226</v>
      </c>
      <c r="L54">
        <f t="shared" si="9"/>
        <v>47</v>
      </c>
    </row>
    <row r="55" spans="1:12" x14ac:dyDescent="0.25">
      <c r="A55">
        <v>48</v>
      </c>
      <c r="B55">
        <f t="shared" si="0"/>
        <v>2880</v>
      </c>
      <c r="C55">
        <f t="shared" si="1"/>
        <v>0.48</v>
      </c>
      <c r="D55" s="47">
        <f t="shared" si="2"/>
        <v>1.56</v>
      </c>
      <c r="E55" s="47">
        <f t="shared" si="3"/>
        <v>0.52</v>
      </c>
      <c r="F55">
        <f t="shared" si="4"/>
        <v>0.63730693069306932</v>
      </c>
      <c r="G55">
        <f t="shared" si="5"/>
        <v>0.99840000000000007</v>
      </c>
      <c r="H55">
        <f t="shared" si="6"/>
        <v>0.54400000000000004</v>
      </c>
      <c r="I55">
        <f t="shared" si="7"/>
        <v>0.21216000000000002</v>
      </c>
      <c r="J55">
        <f t="shared" si="8"/>
        <v>3.0038976748353567</v>
      </c>
      <c r="L55">
        <f t="shared" si="9"/>
        <v>48</v>
      </c>
    </row>
    <row r="56" spans="1:12" x14ac:dyDescent="0.25">
      <c r="A56">
        <v>49</v>
      </c>
      <c r="B56">
        <f t="shared" si="0"/>
        <v>2940</v>
      </c>
      <c r="C56">
        <f t="shared" si="1"/>
        <v>0.49</v>
      </c>
      <c r="D56" s="47">
        <f t="shared" si="2"/>
        <v>1.53</v>
      </c>
      <c r="E56" s="47">
        <f t="shared" si="3"/>
        <v>0.51</v>
      </c>
      <c r="F56">
        <f t="shared" si="4"/>
        <v>0.6380729246001523</v>
      </c>
      <c r="G56">
        <f t="shared" si="5"/>
        <v>0.99960000000000004</v>
      </c>
      <c r="H56">
        <f t="shared" si="6"/>
        <v>0.53450000000000009</v>
      </c>
      <c r="I56">
        <f t="shared" si="7"/>
        <v>0.20845500000000003</v>
      </c>
      <c r="J56">
        <f t="shared" si="8"/>
        <v>3.0609624360180963</v>
      </c>
      <c r="L56">
        <f t="shared" si="9"/>
        <v>49</v>
      </c>
    </row>
    <row r="57" spans="1:12" x14ac:dyDescent="0.25">
      <c r="A57">
        <v>50</v>
      </c>
      <c r="B57">
        <f t="shared" si="0"/>
        <v>3000</v>
      </c>
      <c r="C57">
        <f t="shared" si="1"/>
        <v>0.5</v>
      </c>
      <c r="D57" s="47">
        <f t="shared" si="2"/>
        <v>1.5</v>
      </c>
      <c r="E57" s="47">
        <f t="shared" si="3"/>
        <v>0.5</v>
      </c>
      <c r="F57">
        <f t="shared" si="4"/>
        <v>0.6383282559025133</v>
      </c>
      <c r="G57">
        <f t="shared" si="5"/>
        <v>1</v>
      </c>
      <c r="H57">
        <f t="shared" si="6"/>
        <v>0.52500000000000002</v>
      </c>
      <c r="I57">
        <f t="shared" si="7"/>
        <v>0.20475000000000002</v>
      </c>
      <c r="J57">
        <f t="shared" si="8"/>
        <v>3.117598319426194</v>
      </c>
      <c r="L57">
        <f t="shared" si="9"/>
        <v>50</v>
      </c>
    </row>
    <row r="58" spans="1:12" x14ac:dyDescent="0.25">
      <c r="A58">
        <v>51</v>
      </c>
      <c r="B58">
        <f t="shared" si="0"/>
        <v>3060</v>
      </c>
      <c r="C58">
        <f t="shared" si="1"/>
        <v>0.51</v>
      </c>
      <c r="D58" s="47">
        <f t="shared" si="2"/>
        <v>1.47</v>
      </c>
      <c r="E58" s="47">
        <f t="shared" si="3"/>
        <v>0.49</v>
      </c>
      <c r="F58">
        <f t="shared" si="4"/>
        <v>0.6380729246001523</v>
      </c>
      <c r="G58">
        <f t="shared" si="5"/>
        <v>0.99960000000000004</v>
      </c>
      <c r="H58">
        <f t="shared" si="6"/>
        <v>0.51550000000000007</v>
      </c>
      <c r="I58">
        <f t="shared" si="7"/>
        <v>0.20104500000000003</v>
      </c>
      <c r="J58">
        <f t="shared" si="8"/>
        <v>3.1737816140672597</v>
      </c>
      <c r="L58">
        <f t="shared" si="9"/>
        <v>51</v>
      </c>
    </row>
    <row r="59" spans="1:12" x14ac:dyDescent="0.25">
      <c r="A59">
        <v>52</v>
      </c>
      <c r="B59">
        <f t="shared" si="0"/>
        <v>3120</v>
      </c>
      <c r="C59">
        <f t="shared" si="1"/>
        <v>0.52</v>
      </c>
      <c r="D59" s="47">
        <f t="shared" si="2"/>
        <v>1.44</v>
      </c>
      <c r="E59" s="47">
        <f t="shared" si="3"/>
        <v>0.48</v>
      </c>
      <c r="F59">
        <f t="shared" si="4"/>
        <v>0.63730693069306932</v>
      </c>
      <c r="G59">
        <f t="shared" si="5"/>
        <v>0.99840000000000007</v>
      </c>
      <c r="H59">
        <f t="shared" si="6"/>
        <v>0.50600000000000001</v>
      </c>
      <c r="I59">
        <f t="shared" si="7"/>
        <v>0.19734000000000002</v>
      </c>
      <c r="J59">
        <f t="shared" si="8"/>
        <v>3.2294868282814901</v>
      </c>
      <c r="L59">
        <f t="shared" si="9"/>
        <v>52</v>
      </c>
    </row>
    <row r="60" spans="1:12" x14ac:dyDescent="0.25">
      <c r="A60">
        <v>53</v>
      </c>
      <c r="B60">
        <f t="shared" si="0"/>
        <v>3180</v>
      </c>
      <c r="C60">
        <f t="shared" si="1"/>
        <v>0.53</v>
      </c>
      <c r="D60" s="47">
        <f t="shared" si="2"/>
        <v>1.41</v>
      </c>
      <c r="E60" s="47">
        <f t="shared" si="3"/>
        <v>0.47</v>
      </c>
      <c r="F60">
        <f t="shared" si="4"/>
        <v>0.63603027418126434</v>
      </c>
      <c r="G60">
        <f t="shared" si="5"/>
        <v>0.99640000000000017</v>
      </c>
      <c r="H60">
        <f t="shared" si="6"/>
        <v>0.49650000000000005</v>
      </c>
      <c r="I60">
        <f t="shared" si="7"/>
        <v>0.19363500000000003</v>
      </c>
      <c r="J60">
        <f t="shared" si="8"/>
        <v>3.2846865193857733</v>
      </c>
      <c r="L60">
        <f t="shared" si="9"/>
        <v>53</v>
      </c>
    </row>
    <row r="61" spans="1:12" x14ac:dyDescent="0.25">
      <c r="A61">
        <v>54</v>
      </c>
      <c r="B61">
        <f t="shared" si="0"/>
        <v>3240</v>
      </c>
      <c r="C61">
        <f t="shared" si="1"/>
        <v>0.54</v>
      </c>
      <c r="D61" s="47">
        <f t="shared" si="2"/>
        <v>1.3800000000000001</v>
      </c>
      <c r="E61" s="47">
        <f t="shared" si="3"/>
        <v>0.46</v>
      </c>
      <c r="F61">
        <f t="shared" si="4"/>
        <v>0.63424295506473738</v>
      </c>
      <c r="G61">
        <f t="shared" si="5"/>
        <v>0.99360000000000026</v>
      </c>
      <c r="H61">
        <f t="shared" si="6"/>
        <v>0.48699999999999999</v>
      </c>
      <c r="I61">
        <f t="shared" si="7"/>
        <v>0.18993000000000002</v>
      </c>
      <c r="J61">
        <f t="shared" si="8"/>
        <v>3.3393511033788097</v>
      </c>
      <c r="L61">
        <f t="shared" si="9"/>
        <v>54</v>
      </c>
    </row>
    <row r="62" spans="1:12" x14ac:dyDescent="0.25">
      <c r="A62">
        <v>55</v>
      </c>
      <c r="B62">
        <f t="shared" si="0"/>
        <v>3300.0000000000005</v>
      </c>
      <c r="C62">
        <f t="shared" si="1"/>
        <v>0.55000000000000004</v>
      </c>
      <c r="D62" s="47">
        <f t="shared" si="2"/>
        <v>1.35</v>
      </c>
      <c r="E62" s="47">
        <f t="shared" si="3"/>
        <v>0.45</v>
      </c>
      <c r="F62">
        <f t="shared" si="4"/>
        <v>0.63194497334348831</v>
      </c>
      <c r="G62">
        <f t="shared" si="5"/>
        <v>0.99000000000000021</v>
      </c>
      <c r="H62">
        <f t="shared" si="6"/>
        <v>0.47750000000000004</v>
      </c>
      <c r="I62">
        <f t="shared" si="7"/>
        <v>0.18622500000000003</v>
      </c>
      <c r="J62">
        <f t="shared" si="8"/>
        <v>3.3934486419303971</v>
      </c>
      <c r="L62">
        <f t="shared" si="9"/>
        <v>55</v>
      </c>
    </row>
    <row r="63" spans="1:12" x14ac:dyDescent="0.25">
      <c r="A63">
        <v>56</v>
      </c>
      <c r="B63">
        <f t="shared" si="0"/>
        <v>3360.0000000000005</v>
      </c>
      <c r="C63">
        <f t="shared" si="1"/>
        <v>0.56000000000000005</v>
      </c>
      <c r="D63" s="47">
        <f t="shared" si="2"/>
        <v>1.32</v>
      </c>
      <c r="E63" s="47">
        <f t="shared" si="3"/>
        <v>0.44</v>
      </c>
      <c r="F63">
        <f t="shared" si="4"/>
        <v>0.62913632901751726</v>
      </c>
      <c r="G63">
        <f t="shared" si="5"/>
        <v>0.98560000000000025</v>
      </c>
      <c r="H63">
        <f t="shared" si="6"/>
        <v>0.46800000000000008</v>
      </c>
      <c r="I63">
        <f t="shared" si="7"/>
        <v>0.18252000000000004</v>
      </c>
      <c r="J63">
        <f t="shared" si="8"/>
        <v>3.4469446034271156</v>
      </c>
      <c r="L63">
        <f t="shared" si="9"/>
        <v>56</v>
      </c>
    </row>
    <row r="64" spans="1:12" x14ac:dyDescent="0.25">
      <c r="A64">
        <v>57</v>
      </c>
      <c r="B64">
        <f t="shared" si="0"/>
        <v>3420.0000000000005</v>
      </c>
      <c r="C64">
        <f t="shared" si="1"/>
        <v>0.57000000000000006</v>
      </c>
      <c r="D64" s="47">
        <f t="shared" si="2"/>
        <v>1.29</v>
      </c>
      <c r="E64" s="47">
        <f t="shared" si="3"/>
        <v>0.43</v>
      </c>
      <c r="F64">
        <f t="shared" si="4"/>
        <v>0.62581702208682422</v>
      </c>
      <c r="G64">
        <f t="shared" si="5"/>
        <v>0.98040000000000027</v>
      </c>
      <c r="H64">
        <f t="shared" si="6"/>
        <v>0.45850000000000002</v>
      </c>
      <c r="I64">
        <f t="shared" si="7"/>
        <v>0.178815</v>
      </c>
      <c r="J64">
        <f t="shared" si="8"/>
        <v>3.4998015943115748</v>
      </c>
      <c r="L64">
        <f t="shared" si="9"/>
        <v>57</v>
      </c>
    </row>
    <row r="65" spans="1:12" x14ac:dyDescent="0.25">
      <c r="A65">
        <v>58</v>
      </c>
      <c r="B65">
        <f t="shared" si="0"/>
        <v>3479.9999999999995</v>
      </c>
      <c r="C65">
        <f t="shared" si="1"/>
        <v>0.57999999999999996</v>
      </c>
      <c r="D65" s="47">
        <f t="shared" si="2"/>
        <v>1.26</v>
      </c>
      <c r="E65" s="47">
        <f t="shared" si="3"/>
        <v>0.42</v>
      </c>
      <c r="F65">
        <f t="shared" si="4"/>
        <v>0.62198705255140885</v>
      </c>
      <c r="G65">
        <f t="shared" si="5"/>
        <v>0.97439999999999982</v>
      </c>
      <c r="H65">
        <f t="shared" si="6"/>
        <v>0.44900000000000007</v>
      </c>
      <c r="I65">
        <f t="shared" si="7"/>
        <v>0.17511000000000004</v>
      </c>
      <c r="J65">
        <f t="shared" si="8"/>
        <v>3.5519790563155085</v>
      </c>
      <c r="L65">
        <f t="shared" si="9"/>
        <v>58</v>
      </c>
    </row>
    <row r="66" spans="1:12" x14ac:dyDescent="0.25">
      <c r="A66">
        <v>59</v>
      </c>
      <c r="B66">
        <f t="shared" si="0"/>
        <v>3540</v>
      </c>
      <c r="C66">
        <f t="shared" si="1"/>
        <v>0.59</v>
      </c>
      <c r="D66" s="47">
        <f t="shared" si="2"/>
        <v>1.23</v>
      </c>
      <c r="E66" s="47">
        <f t="shared" si="3"/>
        <v>0.41</v>
      </c>
      <c r="F66">
        <f t="shared" si="4"/>
        <v>0.61764642041127193</v>
      </c>
      <c r="G66">
        <f t="shared" si="5"/>
        <v>0.96760000000000013</v>
      </c>
      <c r="H66">
        <f t="shared" si="6"/>
        <v>0.4395</v>
      </c>
      <c r="I66">
        <f t="shared" si="7"/>
        <v>0.171405</v>
      </c>
      <c r="J66">
        <f t="shared" si="8"/>
        <v>3.6034329244261949</v>
      </c>
      <c r="L66">
        <f t="shared" si="9"/>
        <v>59</v>
      </c>
    </row>
    <row r="67" spans="1:12" x14ac:dyDescent="0.25">
      <c r="A67">
        <v>60</v>
      </c>
      <c r="B67">
        <f t="shared" si="0"/>
        <v>3600</v>
      </c>
      <c r="C67">
        <f t="shared" si="1"/>
        <v>0.6</v>
      </c>
      <c r="D67" s="47">
        <f t="shared" si="2"/>
        <v>1.2</v>
      </c>
      <c r="E67" s="47">
        <f t="shared" si="3"/>
        <v>0.39999999999999997</v>
      </c>
      <c r="F67">
        <f t="shared" si="4"/>
        <v>0.61279512566641281</v>
      </c>
      <c r="G67">
        <f t="shared" si="5"/>
        <v>0.96000000000000008</v>
      </c>
      <c r="H67">
        <f t="shared" si="6"/>
        <v>0.42999999999999994</v>
      </c>
      <c r="I67">
        <f t="shared" si="7"/>
        <v>0.16769999999999999</v>
      </c>
      <c r="J67">
        <f t="shared" si="8"/>
        <v>3.6541152395134935</v>
      </c>
      <c r="L67">
        <f t="shared" si="9"/>
        <v>60</v>
      </c>
    </row>
    <row r="68" spans="1:12" x14ac:dyDescent="0.25">
      <c r="A68">
        <v>61</v>
      </c>
      <c r="B68">
        <f t="shared" si="0"/>
        <v>3660</v>
      </c>
      <c r="C68">
        <f t="shared" si="1"/>
        <v>0.61</v>
      </c>
      <c r="D68" s="47">
        <f t="shared" si="2"/>
        <v>1.17</v>
      </c>
      <c r="E68" s="47">
        <f t="shared" si="3"/>
        <v>0.38999999999999996</v>
      </c>
      <c r="F68">
        <f t="shared" si="4"/>
        <v>0.6074331683168317</v>
      </c>
      <c r="G68">
        <f t="shared" si="5"/>
        <v>0.95160000000000011</v>
      </c>
      <c r="H68">
        <f t="shared" si="6"/>
        <v>0.42049999999999998</v>
      </c>
      <c r="I68">
        <f t="shared" si="7"/>
        <v>0.163995</v>
      </c>
      <c r="J68">
        <f t="shared" si="8"/>
        <v>3.703973708447402</v>
      </c>
      <c r="L68">
        <f t="shared" si="9"/>
        <v>61</v>
      </c>
    </row>
    <row r="69" spans="1:12" x14ac:dyDescent="0.25">
      <c r="A69">
        <v>62</v>
      </c>
      <c r="B69">
        <f t="shared" si="0"/>
        <v>3720</v>
      </c>
      <c r="C69">
        <f t="shared" si="1"/>
        <v>0.62</v>
      </c>
      <c r="D69" s="47">
        <f t="shared" si="2"/>
        <v>1.1400000000000001</v>
      </c>
      <c r="E69" s="47">
        <f t="shared" si="3"/>
        <v>0.38000000000000006</v>
      </c>
      <c r="F69">
        <f t="shared" si="4"/>
        <v>0.60156054836252859</v>
      </c>
      <c r="G69">
        <f t="shared" si="5"/>
        <v>0.94240000000000013</v>
      </c>
      <c r="H69">
        <f t="shared" si="6"/>
        <v>0.41100000000000003</v>
      </c>
      <c r="I69">
        <f t="shared" si="7"/>
        <v>0.16029000000000002</v>
      </c>
      <c r="J69">
        <f t="shared" si="8"/>
        <v>3.7529512032099852</v>
      </c>
      <c r="L69">
        <f t="shared" si="9"/>
        <v>62</v>
      </c>
    </row>
    <row r="70" spans="1:12" x14ac:dyDescent="0.25">
      <c r="A70">
        <v>63</v>
      </c>
      <c r="B70">
        <f t="shared" si="0"/>
        <v>3780</v>
      </c>
      <c r="C70">
        <f t="shared" si="1"/>
        <v>0.63</v>
      </c>
      <c r="D70" s="47">
        <f t="shared" si="2"/>
        <v>1.1100000000000001</v>
      </c>
      <c r="E70" s="47">
        <f t="shared" si="3"/>
        <v>0.37000000000000005</v>
      </c>
      <c r="F70">
        <f t="shared" si="4"/>
        <v>0.5951772658035035</v>
      </c>
      <c r="G70">
        <f t="shared" si="5"/>
        <v>0.93240000000000012</v>
      </c>
      <c r="H70">
        <f t="shared" si="6"/>
        <v>0.40150000000000008</v>
      </c>
      <c r="I70">
        <f t="shared" si="7"/>
        <v>0.15658500000000003</v>
      </c>
      <c r="J70">
        <f t="shared" si="8"/>
        <v>3.8009851888974255</v>
      </c>
      <c r="L70">
        <f t="shared" si="9"/>
        <v>63</v>
      </c>
    </row>
    <row r="71" spans="1:12" x14ac:dyDescent="0.25">
      <c r="A71">
        <v>64</v>
      </c>
      <c r="B71">
        <f t="shared" si="0"/>
        <v>3840</v>
      </c>
      <c r="C71">
        <f t="shared" si="1"/>
        <v>0.64</v>
      </c>
      <c r="D71" s="47">
        <f t="shared" si="2"/>
        <v>1.08</v>
      </c>
      <c r="E71" s="47">
        <f t="shared" si="3"/>
        <v>0.36000000000000004</v>
      </c>
      <c r="F71">
        <f t="shared" si="4"/>
        <v>0.58828332063975641</v>
      </c>
      <c r="G71">
        <f t="shared" si="5"/>
        <v>0.9216000000000002</v>
      </c>
      <c r="H71">
        <f t="shared" si="6"/>
        <v>0.39200000000000002</v>
      </c>
      <c r="I71">
        <f t="shared" si="7"/>
        <v>0.15288000000000002</v>
      </c>
      <c r="J71">
        <f t="shared" si="8"/>
        <v>3.8480070685489034</v>
      </c>
      <c r="L71">
        <f t="shared" si="9"/>
        <v>64</v>
      </c>
    </row>
    <row r="72" spans="1:12" x14ac:dyDescent="0.25">
      <c r="A72">
        <v>65</v>
      </c>
      <c r="B72">
        <f t="shared" ref="B72:B107" si="10">A72*0.01*$B$5</f>
        <v>3900</v>
      </c>
      <c r="C72">
        <f t="shared" ref="C72:C107" si="11">B72/$B$5</f>
        <v>0.65</v>
      </c>
      <c r="D72" s="47">
        <f t="shared" ref="D72:D107" si="12">(100-A72)*$B$3*0.01</f>
        <v>1.05</v>
      </c>
      <c r="E72" s="47">
        <f t="shared" ref="E72:E107" si="13">D72/$B$3</f>
        <v>0.35000000000000003</v>
      </c>
      <c r="F72">
        <f t="shared" ref="F72:F107" si="14">D72*B72/5252*0.745</f>
        <v>0.58087871287128712</v>
      </c>
      <c r="G72">
        <f t="shared" ref="G72:G108" si="15">F72/$F$108</f>
        <v>0.91</v>
      </c>
      <c r="H72">
        <f t="shared" ref="H72:H107" si="16" xml:space="preserve"> $B$4 + 1 - (A72 * (1-$B$4)*0.01 + $B$4)</f>
        <v>0.38249999999999995</v>
      </c>
      <c r="I72">
        <f t="shared" ref="I72:I107" si="17">H72*$B$2</f>
        <v>0.14917499999999997</v>
      </c>
      <c r="J72">
        <f t="shared" ref="J72:J107" si="18">F72/I72</f>
        <v>3.8939414303421298</v>
      </c>
      <c r="L72">
        <f t="shared" ref="L72:L107" si="19">A72</f>
        <v>65</v>
      </c>
    </row>
    <row r="73" spans="1:12" x14ac:dyDescent="0.25">
      <c r="A73">
        <v>66</v>
      </c>
      <c r="B73">
        <f t="shared" si="10"/>
        <v>3960</v>
      </c>
      <c r="C73">
        <f t="shared" si="11"/>
        <v>0.66</v>
      </c>
      <c r="D73" s="47">
        <f t="shared" si="12"/>
        <v>1.02</v>
      </c>
      <c r="E73" s="47">
        <f t="shared" si="13"/>
        <v>0.34</v>
      </c>
      <c r="F73">
        <f t="shared" si="14"/>
        <v>0.57296344249809605</v>
      </c>
      <c r="G73">
        <f t="shared" si="15"/>
        <v>0.89760000000000018</v>
      </c>
      <c r="H73">
        <f t="shared" si="16"/>
        <v>0.373</v>
      </c>
      <c r="I73">
        <f t="shared" si="17"/>
        <v>0.14547000000000002</v>
      </c>
      <c r="J73">
        <f t="shared" si="18"/>
        <v>3.9387051797490615</v>
      </c>
      <c r="L73">
        <f t="shared" si="19"/>
        <v>66</v>
      </c>
    </row>
    <row r="74" spans="1:12" x14ac:dyDescent="0.25">
      <c r="A74">
        <v>67</v>
      </c>
      <c r="B74">
        <f t="shared" si="10"/>
        <v>4020.0000000000005</v>
      </c>
      <c r="C74">
        <f t="shared" si="11"/>
        <v>0.67</v>
      </c>
      <c r="D74" s="47">
        <f t="shared" si="12"/>
        <v>0.99</v>
      </c>
      <c r="E74" s="47">
        <f t="shared" si="13"/>
        <v>0.33</v>
      </c>
      <c r="F74">
        <f t="shared" si="14"/>
        <v>0.56453750952018289</v>
      </c>
      <c r="G74">
        <f t="shared" si="15"/>
        <v>0.88440000000000019</v>
      </c>
      <c r="H74">
        <f t="shared" si="16"/>
        <v>0.36350000000000005</v>
      </c>
      <c r="I74">
        <f t="shared" si="17"/>
        <v>0.14176500000000003</v>
      </c>
      <c r="J74">
        <f t="shared" si="18"/>
        <v>3.9822065356059873</v>
      </c>
      <c r="L74">
        <f t="shared" si="19"/>
        <v>67</v>
      </c>
    </row>
    <row r="75" spans="1:12" x14ac:dyDescent="0.25">
      <c r="A75">
        <v>68</v>
      </c>
      <c r="B75">
        <f t="shared" si="10"/>
        <v>4080.0000000000005</v>
      </c>
      <c r="C75">
        <f t="shared" si="11"/>
        <v>0.68</v>
      </c>
      <c r="D75" s="47">
        <f t="shared" si="12"/>
        <v>0.96</v>
      </c>
      <c r="E75" s="47">
        <f t="shared" si="13"/>
        <v>0.32</v>
      </c>
      <c r="F75">
        <f t="shared" si="14"/>
        <v>0.55560091393754762</v>
      </c>
      <c r="G75">
        <f t="shared" si="15"/>
        <v>0.87040000000000006</v>
      </c>
      <c r="H75">
        <f t="shared" si="16"/>
        <v>0.35400000000000009</v>
      </c>
      <c r="I75">
        <f t="shared" si="17"/>
        <v>0.13806000000000004</v>
      </c>
      <c r="J75">
        <f t="shared" si="18"/>
        <v>4.02434386453388</v>
      </c>
      <c r="L75">
        <f t="shared" si="19"/>
        <v>68</v>
      </c>
    </row>
    <row r="76" spans="1:12" x14ac:dyDescent="0.25">
      <c r="A76">
        <v>69</v>
      </c>
      <c r="B76">
        <f t="shared" si="10"/>
        <v>4140</v>
      </c>
      <c r="C76">
        <f t="shared" si="11"/>
        <v>0.69</v>
      </c>
      <c r="D76" s="47">
        <f t="shared" si="12"/>
        <v>0.93</v>
      </c>
      <c r="E76" s="47">
        <f t="shared" si="13"/>
        <v>0.31</v>
      </c>
      <c r="F76">
        <f t="shared" si="14"/>
        <v>0.54615365575019037</v>
      </c>
      <c r="G76">
        <f t="shared" si="15"/>
        <v>0.85560000000000003</v>
      </c>
      <c r="H76">
        <f t="shared" si="16"/>
        <v>0.34450000000000003</v>
      </c>
      <c r="I76">
        <f t="shared" si="17"/>
        <v>0.134355</v>
      </c>
      <c r="J76">
        <f t="shared" si="18"/>
        <v>4.0650043225052315</v>
      </c>
      <c r="L76">
        <f t="shared" si="19"/>
        <v>69</v>
      </c>
    </row>
    <row r="77" spans="1:12" x14ac:dyDescent="0.25">
      <c r="A77">
        <v>70</v>
      </c>
      <c r="B77">
        <f t="shared" si="10"/>
        <v>4200</v>
      </c>
      <c r="C77">
        <f t="shared" si="11"/>
        <v>0.7</v>
      </c>
      <c r="D77" s="47">
        <f t="shared" si="12"/>
        <v>0.9</v>
      </c>
      <c r="E77" s="47">
        <f t="shared" si="13"/>
        <v>0.3</v>
      </c>
      <c r="F77">
        <f t="shared" si="14"/>
        <v>0.53619573495811124</v>
      </c>
      <c r="G77">
        <f t="shared" si="15"/>
        <v>0.84000000000000008</v>
      </c>
      <c r="H77">
        <f t="shared" si="16"/>
        <v>0.33499999999999996</v>
      </c>
      <c r="I77">
        <f t="shared" si="17"/>
        <v>0.13064999999999999</v>
      </c>
      <c r="J77">
        <f t="shared" si="18"/>
        <v>4.104062265274484</v>
      </c>
      <c r="L77">
        <f t="shared" si="19"/>
        <v>70</v>
      </c>
    </row>
    <row r="78" spans="1:12" x14ac:dyDescent="0.25">
      <c r="A78">
        <v>71</v>
      </c>
      <c r="B78">
        <f t="shared" si="10"/>
        <v>4260</v>
      </c>
      <c r="C78">
        <f t="shared" si="11"/>
        <v>0.71</v>
      </c>
      <c r="D78" s="47">
        <f t="shared" si="12"/>
        <v>0.87</v>
      </c>
      <c r="E78" s="47">
        <f t="shared" si="13"/>
        <v>0.28999999999999998</v>
      </c>
      <c r="F78">
        <f t="shared" si="14"/>
        <v>0.52572715156131</v>
      </c>
      <c r="G78">
        <f t="shared" si="15"/>
        <v>0.82360000000000011</v>
      </c>
      <c r="H78">
        <f t="shared" si="16"/>
        <v>0.32550000000000001</v>
      </c>
      <c r="I78">
        <f t="shared" si="17"/>
        <v>0.126945</v>
      </c>
      <c r="J78">
        <f t="shared" si="18"/>
        <v>4.1413773804506677</v>
      </c>
      <c r="L78">
        <f t="shared" si="19"/>
        <v>71</v>
      </c>
    </row>
    <row r="79" spans="1:12" x14ac:dyDescent="0.25">
      <c r="A79">
        <v>72</v>
      </c>
      <c r="B79">
        <f t="shared" si="10"/>
        <v>4320</v>
      </c>
      <c r="C79">
        <f t="shared" si="11"/>
        <v>0.72</v>
      </c>
      <c r="D79" s="47">
        <f t="shared" si="12"/>
        <v>0.84</v>
      </c>
      <c r="E79" s="47">
        <f t="shared" si="13"/>
        <v>0.27999999999999997</v>
      </c>
      <c r="F79">
        <f t="shared" si="14"/>
        <v>0.51474790555978678</v>
      </c>
      <c r="G79">
        <f t="shared" si="15"/>
        <v>0.80640000000000012</v>
      </c>
      <c r="H79">
        <f t="shared" si="16"/>
        <v>0.31600000000000006</v>
      </c>
      <c r="I79">
        <f t="shared" si="17"/>
        <v>0.12324000000000003</v>
      </c>
      <c r="J79">
        <f t="shared" si="18"/>
        <v>4.1767924826337772</v>
      </c>
      <c r="L79">
        <f t="shared" si="19"/>
        <v>72</v>
      </c>
    </row>
    <row r="80" spans="1:12" x14ac:dyDescent="0.25">
      <c r="A80">
        <v>73</v>
      </c>
      <c r="B80">
        <f t="shared" si="10"/>
        <v>4380</v>
      </c>
      <c r="C80">
        <f t="shared" si="11"/>
        <v>0.73</v>
      </c>
      <c r="D80" s="47">
        <f t="shared" si="12"/>
        <v>0.81</v>
      </c>
      <c r="E80" s="47">
        <f t="shared" si="13"/>
        <v>0.27</v>
      </c>
      <c r="F80">
        <f t="shared" si="14"/>
        <v>0.50325799695354156</v>
      </c>
      <c r="G80">
        <f t="shared" si="15"/>
        <v>0.7884000000000001</v>
      </c>
      <c r="H80">
        <f t="shared" si="16"/>
        <v>0.30649999999999999</v>
      </c>
      <c r="I80">
        <f t="shared" si="17"/>
        <v>0.119535</v>
      </c>
      <c r="J80">
        <f t="shared" si="18"/>
        <v>4.2101308985112444</v>
      </c>
      <c r="L80">
        <f t="shared" si="19"/>
        <v>73</v>
      </c>
    </row>
    <row r="81" spans="1:12" x14ac:dyDescent="0.25">
      <c r="A81">
        <v>74</v>
      </c>
      <c r="B81">
        <f t="shared" si="10"/>
        <v>4440</v>
      </c>
      <c r="C81">
        <f t="shared" si="11"/>
        <v>0.74</v>
      </c>
      <c r="D81" s="47">
        <f t="shared" si="12"/>
        <v>0.78</v>
      </c>
      <c r="E81" s="47">
        <f t="shared" si="13"/>
        <v>0.26</v>
      </c>
      <c r="F81">
        <f t="shared" si="14"/>
        <v>0.49125742574257425</v>
      </c>
      <c r="G81">
        <f t="shared" si="15"/>
        <v>0.76960000000000006</v>
      </c>
      <c r="H81">
        <f t="shared" si="16"/>
        <v>0.29700000000000004</v>
      </c>
      <c r="I81">
        <f t="shared" si="17"/>
        <v>0.11583000000000002</v>
      </c>
      <c r="J81">
        <f t="shared" si="18"/>
        <v>4.2411933501042407</v>
      </c>
      <c r="L81">
        <f t="shared" si="19"/>
        <v>74</v>
      </c>
    </row>
    <row r="82" spans="1:12" x14ac:dyDescent="0.25">
      <c r="A82">
        <v>75</v>
      </c>
      <c r="B82">
        <f t="shared" si="10"/>
        <v>4500</v>
      </c>
      <c r="C82">
        <f t="shared" si="11"/>
        <v>0.75</v>
      </c>
      <c r="D82" s="47">
        <f t="shared" si="12"/>
        <v>0.75</v>
      </c>
      <c r="E82" s="47">
        <f t="shared" si="13"/>
        <v>0.25</v>
      </c>
      <c r="F82">
        <f t="shared" si="14"/>
        <v>0.47874619192688495</v>
      </c>
      <c r="G82">
        <f t="shared" si="15"/>
        <v>0.75</v>
      </c>
      <c r="H82">
        <f t="shared" si="16"/>
        <v>0.28749999999999998</v>
      </c>
      <c r="I82">
        <f t="shared" si="17"/>
        <v>0.11212499999999999</v>
      </c>
      <c r="J82">
        <f t="shared" si="18"/>
        <v>4.2697542200837013</v>
      </c>
      <c r="L82">
        <f t="shared" si="19"/>
        <v>75</v>
      </c>
    </row>
    <row r="83" spans="1:12" x14ac:dyDescent="0.25">
      <c r="A83">
        <v>76</v>
      </c>
      <c r="B83">
        <f t="shared" si="10"/>
        <v>4560</v>
      </c>
      <c r="C83">
        <f t="shared" si="11"/>
        <v>0.76</v>
      </c>
      <c r="D83" s="47">
        <f t="shared" si="12"/>
        <v>0.72</v>
      </c>
      <c r="E83" s="47">
        <f t="shared" si="13"/>
        <v>0.24</v>
      </c>
      <c r="F83">
        <f t="shared" si="14"/>
        <v>0.46572429550647371</v>
      </c>
      <c r="G83">
        <f t="shared" si="15"/>
        <v>0.72960000000000003</v>
      </c>
      <c r="H83">
        <f t="shared" si="16"/>
        <v>0.27799999999999991</v>
      </c>
      <c r="I83">
        <f t="shared" si="17"/>
        <v>0.10841999999999997</v>
      </c>
      <c r="J83">
        <f t="shared" si="18"/>
        <v>4.2955570513417616</v>
      </c>
      <c r="L83">
        <f t="shared" si="19"/>
        <v>76</v>
      </c>
    </row>
    <row r="84" spans="1:12" x14ac:dyDescent="0.25">
      <c r="A84">
        <v>77</v>
      </c>
      <c r="B84">
        <f t="shared" si="10"/>
        <v>4620</v>
      </c>
      <c r="C84">
        <f t="shared" si="11"/>
        <v>0.77</v>
      </c>
      <c r="D84" s="47">
        <f t="shared" si="12"/>
        <v>0.69000000000000006</v>
      </c>
      <c r="E84" s="47">
        <f t="shared" si="13"/>
        <v>0.23</v>
      </c>
      <c r="F84">
        <f t="shared" si="14"/>
        <v>0.45219173648134048</v>
      </c>
      <c r="G84">
        <f t="shared" si="15"/>
        <v>0.70840000000000014</v>
      </c>
      <c r="H84">
        <f t="shared" si="16"/>
        <v>0.26850000000000007</v>
      </c>
      <c r="I84">
        <f t="shared" si="17"/>
        <v>0.10471500000000003</v>
      </c>
      <c r="J84">
        <f t="shared" si="18"/>
        <v>4.3183090911649753</v>
      </c>
      <c r="L84">
        <f t="shared" si="19"/>
        <v>77</v>
      </c>
    </row>
    <row r="85" spans="1:12" x14ac:dyDescent="0.25">
      <c r="A85">
        <v>78</v>
      </c>
      <c r="B85">
        <f t="shared" si="10"/>
        <v>4680</v>
      </c>
      <c r="C85">
        <f t="shared" si="11"/>
        <v>0.78</v>
      </c>
      <c r="D85" s="47">
        <f t="shared" si="12"/>
        <v>0.66</v>
      </c>
      <c r="E85" s="47">
        <f t="shared" si="13"/>
        <v>0.22</v>
      </c>
      <c r="F85">
        <f t="shared" si="14"/>
        <v>0.4381485148514852</v>
      </c>
      <c r="G85">
        <f t="shared" si="15"/>
        <v>0.68640000000000012</v>
      </c>
      <c r="H85">
        <f t="shared" si="16"/>
        <v>0.25900000000000001</v>
      </c>
      <c r="I85">
        <f t="shared" si="17"/>
        <v>0.10101</v>
      </c>
      <c r="J85">
        <f t="shared" si="18"/>
        <v>4.3376746347043378</v>
      </c>
      <c r="L85">
        <f t="shared" si="19"/>
        <v>78</v>
      </c>
    </row>
    <row r="86" spans="1:12" x14ac:dyDescent="0.25">
      <c r="A86">
        <v>79</v>
      </c>
      <c r="B86">
        <f t="shared" si="10"/>
        <v>4740</v>
      </c>
      <c r="C86">
        <f t="shared" si="11"/>
        <v>0.79</v>
      </c>
      <c r="D86" s="47">
        <f t="shared" si="12"/>
        <v>0.63</v>
      </c>
      <c r="E86" s="47">
        <f t="shared" si="13"/>
        <v>0.21</v>
      </c>
      <c r="F86">
        <f t="shared" si="14"/>
        <v>0.42359463061690777</v>
      </c>
      <c r="G86">
        <f t="shared" si="15"/>
        <v>0.66359999999999997</v>
      </c>
      <c r="H86">
        <f t="shared" si="16"/>
        <v>0.24950000000000006</v>
      </c>
      <c r="I86">
        <f t="shared" si="17"/>
        <v>9.730500000000003E-2</v>
      </c>
      <c r="J86">
        <f t="shared" si="18"/>
        <v>4.3532668477149956</v>
      </c>
      <c r="L86">
        <f t="shared" si="19"/>
        <v>79</v>
      </c>
    </row>
    <row r="87" spans="1:12" x14ac:dyDescent="0.25">
      <c r="A87">
        <v>80</v>
      </c>
      <c r="B87">
        <f t="shared" si="10"/>
        <v>4800</v>
      </c>
      <c r="C87">
        <f t="shared" si="11"/>
        <v>0.8</v>
      </c>
      <c r="D87" s="47">
        <f t="shared" si="12"/>
        <v>0.6</v>
      </c>
      <c r="E87" s="47">
        <f t="shared" si="13"/>
        <v>0.19999999999999998</v>
      </c>
      <c r="F87">
        <f t="shared" si="14"/>
        <v>0.40853008377760852</v>
      </c>
      <c r="G87">
        <f t="shared" si="15"/>
        <v>0.64</v>
      </c>
      <c r="H87">
        <f t="shared" si="16"/>
        <v>0.24</v>
      </c>
      <c r="I87">
        <f t="shared" si="17"/>
        <v>9.3600000000000003E-2</v>
      </c>
      <c r="J87">
        <f t="shared" si="18"/>
        <v>4.3646376471966724</v>
      </c>
      <c r="L87">
        <f t="shared" si="19"/>
        <v>80</v>
      </c>
    </row>
    <row r="88" spans="1:12" x14ac:dyDescent="0.25">
      <c r="A88">
        <v>81</v>
      </c>
      <c r="B88">
        <f t="shared" si="10"/>
        <v>4860</v>
      </c>
      <c r="C88">
        <f t="shared" si="11"/>
        <v>0.81</v>
      </c>
      <c r="D88" s="47">
        <f t="shared" si="12"/>
        <v>0.57000000000000006</v>
      </c>
      <c r="E88" s="47">
        <f t="shared" si="13"/>
        <v>0.19000000000000003</v>
      </c>
      <c r="F88">
        <f t="shared" si="14"/>
        <v>0.39295487433358722</v>
      </c>
      <c r="G88">
        <f t="shared" si="15"/>
        <v>0.61560000000000004</v>
      </c>
      <c r="H88">
        <f t="shared" si="16"/>
        <v>0.23049999999999993</v>
      </c>
      <c r="I88">
        <f t="shared" si="17"/>
        <v>8.9894999999999975E-2</v>
      </c>
      <c r="J88">
        <f t="shared" si="18"/>
        <v>4.3712650796327646</v>
      </c>
      <c r="L88">
        <f t="shared" si="19"/>
        <v>81</v>
      </c>
    </row>
    <row r="89" spans="1:12" x14ac:dyDescent="0.25">
      <c r="A89">
        <v>82</v>
      </c>
      <c r="B89">
        <f t="shared" si="10"/>
        <v>4920</v>
      </c>
      <c r="C89">
        <f t="shared" si="11"/>
        <v>0.82</v>
      </c>
      <c r="D89" s="47">
        <f t="shared" si="12"/>
        <v>0.54</v>
      </c>
      <c r="E89" s="47">
        <f t="shared" si="13"/>
        <v>0.18000000000000002</v>
      </c>
      <c r="F89">
        <f t="shared" si="14"/>
        <v>0.37686900228484388</v>
      </c>
      <c r="G89">
        <f t="shared" si="15"/>
        <v>0.59040000000000004</v>
      </c>
      <c r="H89">
        <f t="shared" si="16"/>
        <v>0.22100000000000009</v>
      </c>
      <c r="I89">
        <f t="shared" si="17"/>
        <v>8.619000000000003E-2</v>
      </c>
      <c r="J89">
        <f t="shared" si="18"/>
        <v>4.3725374438431803</v>
      </c>
      <c r="L89">
        <f t="shared" si="19"/>
        <v>82</v>
      </c>
    </row>
    <row r="90" spans="1:12" x14ac:dyDescent="0.25">
      <c r="A90">
        <v>83</v>
      </c>
      <c r="B90">
        <f t="shared" si="10"/>
        <v>4980</v>
      </c>
      <c r="C90">
        <f t="shared" si="11"/>
        <v>0.83</v>
      </c>
      <c r="D90" s="47">
        <f t="shared" si="12"/>
        <v>0.51</v>
      </c>
      <c r="E90" s="47">
        <f t="shared" si="13"/>
        <v>0.17</v>
      </c>
      <c r="F90">
        <f t="shared" si="14"/>
        <v>0.36027246763137855</v>
      </c>
      <c r="G90">
        <f t="shared" si="15"/>
        <v>0.56440000000000001</v>
      </c>
      <c r="H90">
        <f t="shared" si="16"/>
        <v>0.21150000000000002</v>
      </c>
      <c r="I90">
        <f t="shared" si="17"/>
        <v>8.2485000000000017E-2</v>
      </c>
      <c r="J90">
        <f t="shared" si="18"/>
        <v>4.3677331348897193</v>
      </c>
      <c r="L90">
        <f t="shared" si="19"/>
        <v>83</v>
      </c>
    </row>
    <row r="91" spans="1:12" x14ac:dyDescent="0.25">
      <c r="A91">
        <v>84</v>
      </c>
      <c r="B91">
        <f t="shared" si="10"/>
        <v>5040</v>
      </c>
      <c r="C91">
        <f t="shared" si="11"/>
        <v>0.84</v>
      </c>
      <c r="D91" s="47">
        <f t="shared" si="12"/>
        <v>0.48</v>
      </c>
      <c r="E91" s="47">
        <f t="shared" si="13"/>
        <v>0.16</v>
      </c>
      <c r="F91">
        <f t="shared" si="14"/>
        <v>0.34316527037319111</v>
      </c>
      <c r="G91">
        <f t="shared" si="15"/>
        <v>0.53759999999999997</v>
      </c>
      <c r="H91">
        <f t="shared" si="16"/>
        <v>0.20199999999999996</v>
      </c>
      <c r="I91">
        <f t="shared" si="17"/>
        <v>7.8779999999999989E-2</v>
      </c>
      <c r="J91">
        <f t="shared" si="18"/>
        <v>4.3559948003705404</v>
      </c>
      <c r="L91">
        <f t="shared" si="19"/>
        <v>84</v>
      </c>
    </row>
    <row r="92" spans="1:12" x14ac:dyDescent="0.25">
      <c r="A92">
        <v>85</v>
      </c>
      <c r="B92">
        <f t="shared" si="10"/>
        <v>5100</v>
      </c>
      <c r="C92">
        <f t="shared" si="11"/>
        <v>0.85</v>
      </c>
      <c r="D92" s="47">
        <f t="shared" si="12"/>
        <v>0.45</v>
      </c>
      <c r="E92" s="47">
        <f t="shared" si="13"/>
        <v>0.15</v>
      </c>
      <c r="F92">
        <f t="shared" si="14"/>
        <v>0.3255474105102818</v>
      </c>
      <c r="G92">
        <f t="shared" si="15"/>
        <v>0.51</v>
      </c>
      <c r="H92">
        <f t="shared" si="16"/>
        <v>0.1925</v>
      </c>
      <c r="I92">
        <f t="shared" si="17"/>
        <v>7.5075000000000003E-2</v>
      </c>
      <c r="J92">
        <f t="shared" si="18"/>
        <v>4.3362958442927972</v>
      </c>
      <c r="L92">
        <f t="shared" si="19"/>
        <v>85</v>
      </c>
    </row>
    <row r="93" spans="1:12" x14ac:dyDescent="0.25">
      <c r="A93">
        <v>86</v>
      </c>
      <c r="B93">
        <f t="shared" si="10"/>
        <v>5160</v>
      </c>
      <c r="C93">
        <f t="shared" si="11"/>
        <v>0.86</v>
      </c>
      <c r="D93" s="47">
        <f t="shared" si="12"/>
        <v>0.42</v>
      </c>
      <c r="E93" s="47">
        <f t="shared" si="13"/>
        <v>0.13999999999999999</v>
      </c>
      <c r="F93">
        <f t="shared" si="14"/>
        <v>0.30741888804265038</v>
      </c>
      <c r="G93">
        <f t="shared" si="15"/>
        <v>0.48159999999999997</v>
      </c>
      <c r="H93">
        <f t="shared" si="16"/>
        <v>0.18299999999999994</v>
      </c>
      <c r="I93">
        <f t="shared" si="17"/>
        <v>7.1369999999999975E-2</v>
      </c>
      <c r="J93">
        <f t="shared" si="18"/>
        <v>4.3073964977252412</v>
      </c>
      <c r="L93">
        <f t="shared" si="19"/>
        <v>86</v>
      </c>
    </row>
    <row r="94" spans="1:12" x14ac:dyDescent="0.25">
      <c r="A94">
        <v>87</v>
      </c>
      <c r="B94">
        <f t="shared" si="10"/>
        <v>5220</v>
      </c>
      <c r="C94">
        <f t="shared" si="11"/>
        <v>0.87</v>
      </c>
      <c r="D94" s="47">
        <f t="shared" si="12"/>
        <v>0.39</v>
      </c>
      <c r="E94" s="47">
        <f t="shared" si="13"/>
        <v>0.13</v>
      </c>
      <c r="F94">
        <f t="shared" si="14"/>
        <v>0.28877970297029704</v>
      </c>
      <c r="G94">
        <f t="shared" si="15"/>
        <v>0.45240000000000002</v>
      </c>
      <c r="H94">
        <f t="shared" si="16"/>
        <v>0.1735000000000001</v>
      </c>
      <c r="I94">
        <f t="shared" si="17"/>
        <v>6.7665000000000045E-2</v>
      </c>
      <c r="J94">
        <f t="shared" si="18"/>
        <v>4.2677854573309224</v>
      </c>
      <c r="L94">
        <f t="shared" si="19"/>
        <v>87</v>
      </c>
    </row>
    <row r="95" spans="1:12" x14ac:dyDescent="0.25">
      <c r="A95">
        <v>88</v>
      </c>
      <c r="B95">
        <f t="shared" si="10"/>
        <v>5280</v>
      </c>
      <c r="C95">
        <f t="shared" si="11"/>
        <v>0.88</v>
      </c>
      <c r="D95" s="47">
        <f t="shared" si="12"/>
        <v>0.36</v>
      </c>
      <c r="E95" s="47">
        <f t="shared" si="13"/>
        <v>0.12</v>
      </c>
      <c r="F95">
        <f t="shared" si="14"/>
        <v>0.26962985529322159</v>
      </c>
      <c r="G95">
        <f t="shared" si="15"/>
        <v>0.42239999999999994</v>
      </c>
      <c r="H95">
        <f t="shared" si="16"/>
        <v>0.16400000000000003</v>
      </c>
      <c r="I95">
        <f t="shared" si="17"/>
        <v>6.3960000000000017E-2</v>
      </c>
      <c r="J95">
        <f t="shared" si="18"/>
        <v>4.2156012397314182</v>
      </c>
      <c r="L95">
        <f t="shared" si="19"/>
        <v>88</v>
      </c>
    </row>
    <row r="96" spans="1:12" x14ac:dyDescent="0.25">
      <c r="A96">
        <v>89</v>
      </c>
      <c r="B96">
        <f t="shared" si="10"/>
        <v>5340</v>
      </c>
      <c r="C96">
        <f t="shared" si="11"/>
        <v>0.89</v>
      </c>
      <c r="D96" s="47">
        <f t="shared" si="12"/>
        <v>0.33</v>
      </c>
      <c r="E96" s="47">
        <f t="shared" si="13"/>
        <v>0.11</v>
      </c>
      <c r="F96">
        <f t="shared" si="14"/>
        <v>0.24996934501142423</v>
      </c>
      <c r="G96">
        <f t="shared" si="15"/>
        <v>0.39160000000000006</v>
      </c>
      <c r="H96">
        <f t="shared" si="16"/>
        <v>0.15449999999999997</v>
      </c>
      <c r="I96">
        <f t="shared" si="17"/>
        <v>6.0254999999999989E-2</v>
      </c>
      <c r="J96">
        <f t="shared" si="18"/>
        <v>4.1485245209762551</v>
      </c>
      <c r="L96">
        <f t="shared" si="19"/>
        <v>89</v>
      </c>
    </row>
    <row r="97" spans="1:12" x14ac:dyDescent="0.25">
      <c r="A97">
        <v>90</v>
      </c>
      <c r="B97">
        <f t="shared" si="10"/>
        <v>5400</v>
      </c>
      <c r="C97">
        <f t="shared" si="11"/>
        <v>0.9</v>
      </c>
      <c r="D97" s="47">
        <f t="shared" si="12"/>
        <v>0.3</v>
      </c>
      <c r="E97" s="47">
        <f t="shared" si="13"/>
        <v>9.9999999999999992E-2</v>
      </c>
      <c r="F97">
        <f t="shared" si="14"/>
        <v>0.22979817212490478</v>
      </c>
      <c r="G97">
        <f t="shared" si="15"/>
        <v>0.36</v>
      </c>
      <c r="H97">
        <f t="shared" si="16"/>
        <v>0.14500000000000002</v>
      </c>
      <c r="I97">
        <f t="shared" si="17"/>
        <v>5.655000000000001E-2</v>
      </c>
      <c r="J97">
        <f t="shared" si="18"/>
        <v>4.0636281542865555</v>
      </c>
      <c r="L97">
        <f t="shared" si="19"/>
        <v>90</v>
      </c>
    </row>
    <row r="98" spans="1:12" x14ac:dyDescent="0.25">
      <c r="A98">
        <v>91</v>
      </c>
      <c r="B98">
        <f t="shared" si="10"/>
        <v>5460</v>
      </c>
      <c r="C98">
        <f t="shared" si="11"/>
        <v>0.91</v>
      </c>
      <c r="D98" s="47">
        <f t="shared" si="12"/>
        <v>0.27</v>
      </c>
      <c r="E98" s="47">
        <f t="shared" si="13"/>
        <v>9.0000000000000011E-2</v>
      </c>
      <c r="F98">
        <f t="shared" si="14"/>
        <v>0.20911633663366339</v>
      </c>
      <c r="G98">
        <f t="shared" si="15"/>
        <v>0.32760000000000006</v>
      </c>
      <c r="H98">
        <f t="shared" si="16"/>
        <v>0.13549999999999995</v>
      </c>
      <c r="I98">
        <f t="shared" si="17"/>
        <v>5.2844999999999982E-2</v>
      </c>
      <c r="J98">
        <f t="shared" si="18"/>
        <v>3.9571640956318186</v>
      </c>
      <c r="L98">
        <f t="shared" si="19"/>
        <v>91</v>
      </c>
    </row>
    <row r="99" spans="1:12" x14ac:dyDescent="0.25">
      <c r="A99">
        <v>92</v>
      </c>
      <c r="B99">
        <f t="shared" si="10"/>
        <v>5520</v>
      </c>
      <c r="C99">
        <f t="shared" si="11"/>
        <v>0.92</v>
      </c>
      <c r="D99" s="47">
        <f t="shared" si="12"/>
        <v>0.24</v>
      </c>
      <c r="E99" s="47">
        <f t="shared" si="13"/>
        <v>0.08</v>
      </c>
      <c r="F99">
        <f t="shared" si="14"/>
        <v>0.18792383853769989</v>
      </c>
      <c r="G99">
        <f t="shared" si="15"/>
        <v>0.2944</v>
      </c>
      <c r="H99">
        <f t="shared" si="16"/>
        <v>0.12600000000000011</v>
      </c>
      <c r="I99">
        <f t="shared" si="17"/>
        <v>4.9140000000000045E-2</v>
      </c>
      <c r="J99">
        <f t="shared" si="18"/>
        <v>3.824253938496128</v>
      </c>
      <c r="L99">
        <f t="shared" si="19"/>
        <v>92</v>
      </c>
    </row>
    <row r="100" spans="1:12" x14ac:dyDescent="0.25">
      <c r="A100">
        <v>93</v>
      </c>
      <c r="B100">
        <f t="shared" si="10"/>
        <v>5580</v>
      </c>
      <c r="C100">
        <f t="shared" si="11"/>
        <v>0.93</v>
      </c>
      <c r="D100" s="47">
        <f t="shared" si="12"/>
        <v>0.21</v>
      </c>
      <c r="E100" s="47">
        <f t="shared" si="13"/>
        <v>6.9999999999999993E-2</v>
      </c>
      <c r="F100">
        <f t="shared" si="14"/>
        <v>0.16622067783701447</v>
      </c>
      <c r="G100">
        <f t="shared" si="15"/>
        <v>0.26040000000000002</v>
      </c>
      <c r="H100">
        <f t="shared" si="16"/>
        <v>0.11650000000000005</v>
      </c>
      <c r="I100">
        <f t="shared" si="17"/>
        <v>4.5435000000000017E-2</v>
      </c>
      <c r="J100">
        <f t="shared" si="18"/>
        <v>3.6584280364699993</v>
      </c>
      <c r="L100">
        <f t="shared" si="19"/>
        <v>93</v>
      </c>
    </row>
    <row r="101" spans="1:12" x14ac:dyDescent="0.25">
      <c r="A101">
        <v>94</v>
      </c>
      <c r="B101">
        <f t="shared" si="10"/>
        <v>5640</v>
      </c>
      <c r="C101">
        <f t="shared" si="11"/>
        <v>0.94</v>
      </c>
      <c r="D101" s="47">
        <f t="shared" si="12"/>
        <v>0.18</v>
      </c>
      <c r="E101" s="47">
        <f t="shared" si="13"/>
        <v>0.06</v>
      </c>
      <c r="F101">
        <f t="shared" si="14"/>
        <v>0.144006854531607</v>
      </c>
      <c r="G101">
        <f t="shared" si="15"/>
        <v>0.22559999999999999</v>
      </c>
      <c r="H101">
        <f t="shared" si="16"/>
        <v>0.10699999999999998</v>
      </c>
      <c r="I101">
        <f t="shared" si="17"/>
        <v>4.1729999999999996E-2</v>
      </c>
      <c r="J101">
        <f t="shared" si="18"/>
        <v>3.450919111708771</v>
      </c>
      <c r="L101">
        <f t="shared" si="19"/>
        <v>94</v>
      </c>
    </row>
    <row r="102" spans="1:12" x14ac:dyDescent="0.25">
      <c r="A102">
        <v>95</v>
      </c>
      <c r="B102">
        <f t="shared" si="10"/>
        <v>5700</v>
      </c>
      <c r="C102">
        <f t="shared" si="11"/>
        <v>0.95</v>
      </c>
      <c r="D102" s="47">
        <f t="shared" si="12"/>
        <v>0.15</v>
      </c>
      <c r="E102" s="47">
        <f t="shared" si="13"/>
        <v>4.9999999999999996E-2</v>
      </c>
      <c r="F102">
        <f t="shared" si="14"/>
        <v>0.12128236862147754</v>
      </c>
      <c r="G102">
        <f t="shared" si="15"/>
        <v>0.19000000000000003</v>
      </c>
      <c r="H102">
        <f t="shared" si="16"/>
        <v>9.7500000000000031E-2</v>
      </c>
      <c r="I102">
        <f t="shared" si="17"/>
        <v>3.802500000000001E-2</v>
      </c>
      <c r="J102">
        <f t="shared" si="18"/>
        <v>3.1895428960283367</v>
      </c>
      <c r="L102">
        <f t="shared" si="19"/>
        <v>95</v>
      </c>
    </row>
    <row r="103" spans="1:12" x14ac:dyDescent="0.25">
      <c r="A103">
        <v>96</v>
      </c>
      <c r="B103">
        <f t="shared" si="10"/>
        <v>5760</v>
      </c>
      <c r="C103">
        <f t="shared" si="11"/>
        <v>0.96</v>
      </c>
      <c r="D103" s="47">
        <f t="shared" si="12"/>
        <v>0.12</v>
      </c>
      <c r="E103" s="47">
        <f t="shared" si="13"/>
        <v>0.04</v>
      </c>
      <c r="F103">
        <f t="shared" si="14"/>
        <v>9.8047220106626032E-2</v>
      </c>
      <c r="G103">
        <f t="shared" si="15"/>
        <v>0.15359999999999999</v>
      </c>
      <c r="H103">
        <f t="shared" si="16"/>
        <v>8.8000000000000078E-2</v>
      </c>
      <c r="I103">
        <f t="shared" si="17"/>
        <v>3.4320000000000031E-2</v>
      </c>
      <c r="J103">
        <f t="shared" si="18"/>
        <v>2.8568537327105461</v>
      </c>
      <c r="L103">
        <f t="shared" si="19"/>
        <v>96</v>
      </c>
    </row>
    <row r="104" spans="1:12" x14ac:dyDescent="0.25">
      <c r="A104">
        <v>97</v>
      </c>
      <c r="B104">
        <f t="shared" si="10"/>
        <v>5820</v>
      </c>
      <c r="C104">
        <f t="shared" si="11"/>
        <v>0.97</v>
      </c>
      <c r="D104" s="47">
        <f t="shared" si="12"/>
        <v>0.09</v>
      </c>
      <c r="E104" s="47">
        <f t="shared" si="13"/>
        <v>0.03</v>
      </c>
      <c r="F104">
        <f t="shared" si="14"/>
        <v>7.430140898705255E-2</v>
      </c>
      <c r="G104">
        <f t="shared" si="15"/>
        <v>0.1164</v>
      </c>
      <c r="H104">
        <f t="shared" si="16"/>
        <v>7.8500000000000014E-2</v>
      </c>
      <c r="I104">
        <f t="shared" si="17"/>
        <v>3.0615000000000007E-2</v>
      </c>
      <c r="J104">
        <f t="shared" si="18"/>
        <v>2.4269609337596778</v>
      </c>
      <c r="L104">
        <f t="shared" si="19"/>
        <v>97</v>
      </c>
    </row>
    <row r="105" spans="1:12" x14ac:dyDescent="0.25">
      <c r="A105">
        <v>98</v>
      </c>
      <c r="B105">
        <f t="shared" si="10"/>
        <v>5880</v>
      </c>
      <c r="C105">
        <f t="shared" si="11"/>
        <v>0.98</v>
      </c>
      <c r="D105" s="47">
        <f t="shared" si="12"/>
        <v>0.06</v>
      </c>
      <c r="E105" s="47">
        <f t="shared" si="13"/>
        <v>0.02</v>
      </c>
      <c r="F105">
        <f t="shared" si="14"/>
        <v>5.0044935262757044E-2</v>
      </c>
      <c r="G105">
        <f t="shared" si="15"/>
        <v>7.8399999999999997E-2</v>
      </c>
      <c r="H105">
        <f t="shared" si="16"/>
        <v>6.9000000000000061E-2</v>
      </c>
      <c r="I105">
        <f t="shared" si="17"/>
        <v>2.6910000000000024E-2</v>
      </c>
      <c r="J105">
        <f t="shared" si="18"/>
        <v>1.8597151714142326</v>
      </c>
      <c r="L105">
        <f t="shared" si="19"/>
        <v>98</v>
      </c>
    </row>
    <row r="106" spans="1:12" x14ac:dyDescent="0.25">
      <c r="A106">
        <v>99</v>
      </c>
      <c r="B106">
        <f t="shared" si="10"/>
        <v>5940</v>
      </c>
      <c r="C106">
        <f t="shared" si="11"/>
        <v>0.99</v>
      </c>
      <c r="D106" s="47">
        <f t="shared" si="12"/>
        <v>0.03</v>
      </c>
      <c r="E106" s="47">
        <f t="shared" si="13"/>
        <v>0.01</v>
      </c>
      <c r="F106">
        <f t="shared" si="14"/>
        <v>2.5277798933739524E-2</v>
      </c>
      <c r="G106">
        <f t="shared" si="15"/>
        <v>3.9599999999999996E-2</v>
      </c>
      <c r="H106">
        <f t="shared" si="16"/>
        <v>5.9499999999999997E-2</v>
      </c>
      <c r="I106">
        <f t="shared" si="17"/>
        <v>2.3205E-2</v>
      </c>
      <c r="J106">
        <f t="shared" si="18"/>
        <v>1.0893255304347995</v>
      </c>
      <c r="L106">
        <f t="shared" si="19"/>
        <v>99</v>
      </c>
    </row>
    <row r="107" spans="1:12" x14ac:dyDescent="0.25">
      <c r="A107">
        <v>100</v>
      </c>
      <c r="B107">
        <f t="shared" si="10"/>
        <v>6000</v>
      </c>
      <c r="C107">
        <f t="shared" si="11"/>
        <v>1</v>
      </c>
      <c r="D107" s="47">
        <f t="shared" si="12"/>
        <v>0</v>
      </c>
      <c r="E107" s="47">
        <f t="shared" si="13"/>
        <v>0</v>
      </c>
      <c r="F107">
        <f t="shared" si="14"/>
        <v>0</v>
      </c>
      <c r="G107">
        <f t="shared" si="15"/>
        <v>0</v>
      </c>
      <c r="H107">
        <f t="shared" si="16"/>
        <v>5.0000000000000044E-2</v>
      </c>
      <c r="I107">
        <f t="shared" si="17"/>
        <v>1.9500000000000017E-2</v>
      </c>
      <c r="J107">
        <f t="shared" si="18"/>
        <v>0</v>
      </c>
      <c r="L107">
        <f t="shared" si="19"/>
        <v>100</v>
      </c>
    </row>
    <row r="108" spans="1:12" x14ac:dyDescent="0.25">
      <c r="F108">
        <f>LARGE(F7:F107,1)</f>
        <v>0.6383282559025133</v>
      </c>
      <c r="G108">
        <f t="shared" si="1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BaseStats</vt:lpstr>
      <vt:lpstr>ScaledStats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2017-01-14T22:03:34Z</dcterms:modified>
</cp:coreProperties>
</file>