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pedu-my.sharepoint.com/personal/ltphong_d17_ump_edu_vn/Documents/Project-Phong/Flavonoid-SR-chung/Report/Supplementary files/"/>
    </mc:Choice>
  </mc:AlternateContent>
  <xr:revisionPtr revIDLastSave="7863" documentId="8_{29282838-28E4-414D-B3C9-8AEA4A4098C5}" xr6:coauthVersionLast="47" xr6:coauthVersionMax="47" xr10:uidLastSave="{701DBBA9-0BE8-41BE-99BE-2286D2880E17}"/>
  <bookViews>
    <workbookView xWindow="-120" yWindow="-120" windowWidth="38640" windowHeight="21240" activeTab="11" xr2:uid="{7EF0E1CA-0A1F-4068-AC05-A82DD49E76EA}"/>
  </bookViews>
  <sheets>
    <sheet name="Flavan" sheetId="5" r:id="rId1"/>
    <sheet name="Flavan-3-ol" sheetId="6" r:id="rId2"/>
    <sheet name="Flavanone" sheetId="7" r:id="rId3"/>
    <sheet name="Flavanonol" sheetId="8" r:id="rId4"/>
    <sheet name="Flavone" sheetId="9" r:id="rId5"/>
    <sheet name="Flavonol" sheetId="13" r:id="rId6"/>
    <sheet name="Anthocyanins" sheetId="1" r:id="rId7"/>
    <sheet name="Aurone" sheetId="2" r:id="rId8"/>
    <sheet name="Chalcone" sheetId="3" r:id="rId9"/>
    <sheet name="Dihydrochalcone" sheetId="4" r:id="rId10"/>
    <sheet name="Isoflavonoid" sheetId="11" r:id="rId11"/>
    <sheet name="Oligomeric flavonoids" sheetId="12" r:id="rId12"/>
  </sheets>
  <definedNames>
    <definedName name="_xlnm._FilterDatabase" localSheetId="6" hidden="1">Anthocyanins!$A$2:$AC$2</definedName>
    <definedName name="_xlnm._FilterDatabase" localSheetId="7" hidden="1">Aurone!$A$2:$W$2</definedName>
    <definedName name="_xlnm._FilterDatabase" localSheetId="8" hidden="1">Chalcone!$A$2:$Z$2</definedName>
    <definedName name="_xlnm._FilterDatabase" localSheetId="9" hidden="1">Dihydrochalcone!$A$2:$AD$2</definedName>
    <definedName name="_xlnm._FilterDatabase" localSheetId="0" hidden="1">Flavan!$A$2:$W$2</definedName>
    <definedName name="_xlnm._FilterDatabase" localSheetId="1" hidden="1">'Flavan-3-ol'!$A$2:$ES$2</definedName>
    <definedName name="_xlnm._FilterDatabase" localSheetId="2" hidden="1">Flavanone!$A$2:$AD$46</definedName>
    <definedName name="_xlnm._FilterDatabase" localSheetId="3" hidden="1">Flavanonol!$A$2:$AC$2</definedName>
    <definedName name="_xlnm._FilterDatabase" localSheetId="4" hidden="1">Flavone!$A$2:$Z$155</definedName>
    <definedName name="_xlnm._FilterDatabase" localSheetId="5" hidden="1">Flavonol!$A$2:$CO$343</definedName>
    <definedName name="_xlnm._FilterDatabase" localSheetId="10" hidden="1">Isoflavonoid!$A$2:$AB$2</definedName>
    <definedName name="_xlnm._FilterDatabase" localSheetId="11" hidden="1">'Oligomeric flavonoids'!$A$2:$AB$2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8" i="9" l="1"/>
  <c r="W128" i="9" s="1"/>
  <c r="U128" i="9"/>
  <c r="U62" i="6" l="1"/>
  <c r="R62" i="6"/>
  <c r="U61" i="6"/>
  <c r="U56" i="6"/>
  <c r="R56" i="6"/>
  <c r="U50" i="6"/>
  <c r="U46" i="6"/>
  <c r="U44" i="6"/>
  <c r="R44" i="6"/>
  <c r="R39" i="6"/>
  <c r="R38" i="6"/>
  <c r="R35" i="6"/>
  <c r="R34" i="6"/>
  <c r="R33" i="6"/>
  <c r="U29" i="6"/>
  <c r="R28" i="6"/>
  <c r="U19" i="6"/>
  <c r="R19" i="6"/>
  <c r="R16" i="6"/>
  <c r="U15" i="6"/>
  <c r="R15" i="6"/>
  <c r="R13" i="6"/>
  <c r="U12" i="6"/>
  <c r="U8" i="6"/>
  <c r="R8" i="6"/>
  <c r="U5" i="6"/>
  <c r="R3" i="7"/>
  <c r="S3" i="7"/>
  <c r="T3" i="7" s="1"/>
  <c r="T7" i="8"/>
  <c r="W49" i="9" l="1"/>
  <c r="T51" i="9" l="1"/>
  <c r="T52" i="9"/>
  <c r="T53" i="9"/>
  <c r="T50" i="9"/>
  <c r="T49" i="9"/>
  <c r="T48" i="9"/>
  <c r="W343" i="13" l="1"/>
  <c r="T343" i="13"/>
  <c r="T342" i="13"/>
  <c r="W341" i="13"/>
  <c r="T340" i="13"/>
  <c r="W339" i="13"/>
  <c r="T339" i="13"/>
  <c r="T338" i="13"/>
  <c r="T337" i="13"/>
  <c r="W336" i="13"/>
  <c r="T336" i="13"/>
  <c r="S335" i="13"/>
  <c r="R335" i="13"/>
  <c r="W334" i="13"/>
  <c r="T334" i="13"/>
  <c r="W333" i="13"/>
  <c r="S332" i="13"/>
  <c r="R332" i="13"/>
  <c r="T331" i="13"/>
  <c r="V330" i="13"/>
  <c r="U330" i="13"/>
  <c r="W329" i="13"/>
  <c r="T329" i="13"/>
  <c r="T328" i="13"/>
  <c r="S327" i="13"/>
  <c r="R327" i="13"/>
  <c r="V326" i="13"/>
  <c r="U326" i="13"/>
  <c r="S326" i="13"/>
  <c r="R326" i="13"/>
  <c r="T325" i="13"/>
  <c r="T324" i="13"/>
  <c r="W323" i="13"/>
  <c r="T323" i="13"/>
  <c r="T322" i="13"/>
  <c r="T321" i="13"/>
  <c r="S320" i="13"/>
  <c r="R320" i="13"/>
  <c r="W319" i="13"/>
  <c r="T319" i="13"/>
  <c r="W318" i="13"/>
  <c r="T318" i="13"/>
  <c r="W317" i="13"/>
  <c r="T317" i="13"/>
  <c r="W316" i="13"/>
  <c r="T316" i="13"/>
  <c r="W315" i="13"/>
  <c r="T315" i="13"/>
  <c r="S314" i="13"/>
  <c r="R314" i="13"/>
  <c r="S313" i="13"/>
  <c r="R313" i="13"/>
  <c r="T312" i="13"/>
  <c r="T311" i="13"/>
  <c r="S310" i="13"/>
  <c r="R310" i="13"/>
  <c r="W309" i="13"/>
  <c r="T309" i="13"/>
  <c r="T308" i="13"/>
  <c r="W307" i="13"/>
  <c r="T307" i="13"/>
  <c r="S306" i="13"/>
  <c r="R306" i="13"/>
  <c r="T305" i="13"/>
  <c r="V304" i="13"/>
  <c r="U304" i="13"/>
  <c r="T303" i="13"/>
  <c r="T302" i="13"/>
  <c r="S301" i="13"/>
  <c r="R301" i="13"/>
  <c r="T300" i="13"/>
  <c r="S299" i="13"/>
  <c r="R299" i="13"/>
  <c r="S298" i="13"/>
  <c r="R298" i="13"/>
  <c r="S297" i="13"/>
  <c r="R297" i="13"/>
  <c r="W296" i="13"/>
  <c r="W295" i="13"/>
  <c r="T295" i="13"/>
  <c r="W294" i="13"/>
  <c r="T294" i="13"/>
  <c r="T293" i="13"/>
  <c r="T292" i="13"/>
  <c r="T291" i="13"/>
  <c r="T290" i="13"/>
  <c r="W289" i="13"/>
  <c r="T289" i="13"/>
  <c r="W288" i="13"/>
  <c r="T288" i="13"/>
  <c r="W287" i="13"/>
  <c r="T287" i="13"/>
  <c r="W286" i="13"/>
  <c r="T286" i="13"/>
  <c r="W285" i="13"/>
  <c r="T285" i="13"/>
  <c r="T284" i="13"/>
  <c r="S283" i="13"/>
  <c r="R283" i="13"/>
  <c r="T282" i="13"/>
  <c r="T281" i="13"/>
  <c r="S280" i="13"/>
  <c r="R280" i="13"/>
  <c r="S279" i="13"/>
  <c r="R279" i="13"/>
  <c r="W278" i="13"/>
  <c r="T278" i="13"/>
  <c r="T277" i="13"/>
  <c r="T276" i="13"/>
  <c r="V275" i="13"/>
  <c r="U275" i="13"/>
  <c r="S275" i="13"/>
  <c r="R275" i="13"/>
  <c r="V274" i="13"/>
  <c r="U274" i="13"/>
  <c r="T273" i="13"/>
  <c r="S272" i="13"/>
  <c r="R272" i="13"/>
  <c r="T271" i="13"/>
  <c r="S270" i="13"/>
  <c r="R270" i="13"/>
  <c r="T269" i="13"/>
  <c r="S268" i="13"/>
  <c r="R268" i="13"/>
  <c r="T267" i="13"/>
  <c r="S266" i="13"/>
  <c r="R266" i="13"/>
  <c r="W265" i="13"/>
  <c r="S264" i="13"/>
  <c r="R264" i="13"/>
  <c r="S263" i="13"/>
  <c r="R263" i="13"/>
  <c r="W262" i="13"/>
  <c r="T262" i="13"/>
  <c r="T261" i="13"/>
  <c r="T260" i="13"/>
  <c r="W259" i="13"/>
  <c r="T259" i="13"/>
  <c r="S258" i="13"/>
  <c r="R258" i="13"/>
  <c r="V257" i="13"/>
  <c r="U257" i="13"/>
  <c r="S256" i="13"/>
  <c r="R256" i="13"/>
  <c r="T255" i="13"/>
  <c r="T254" i="13"/>
  <c r="S253" i="13"/>
  <c r="R253" i="13"/>
  <c r="T252" i="13"/>
  <c r="V251" i="13"/>
  <c r="U251" i="13"/>
  <c r="T250" i="13"/>
  <c r="T249" i="13"/>
  <c r="T248" i="13"/>
  <c r="T247" i="13"/>
  <c r="S246" i="13"/>
  <c r="R246" i="13"/>
  <c r="S245" i="13"/>
  <c r="R245" i="13"/>
  <c r="T244" i="13"/>
  <c r="S243" i="13"/>
  <c r="R243" i="13"/>
  <c r="T242" i="13"/>
  <c r="T241" i="13"/>
  <c r="S240" i="13"/>
  <c r="R240" i="13"/>
  <c r="T239" i="13"/>
  <c r="T238" i="13"/>
  <c r="T237" i="13"/>
  <c r="W236" i="13"/>
  <c r="T236" i="13"/>
  <c r="T235" i="13"/>
  <c r="S234" i="13"/>
  <c r="R234" i="13"/>
  <c r="T233" i="13"/>
  <c r="S232" i="13"/>
  <c r="R232" i="13"/>
  <c r="S231" i="13"/>
  <c r="R231" i="13"/>
  <c r="T230" i="13"/>
  <c r="S229" i="13"/>
  <c r="R229" i="13"/>
  <c r="S228" i="13"/>
  <c r="R228" i="13"/>
  <c r="T227" i="13"/>
  <c r="S226" i="13"/>
  <c r="R226" i="13"/>
  <c r="T225" i="13"/>
  <c r="T224" i="13"/>
  <c r="W223" i="13"/>
  <c r="T223" i="13"/>
  <c r="T222" i="13"/>
  <c r="S221" i="13"/>
  <c r="R221" i="13"/>
  <c r="T220" i="13"/>
  <c r="T219" i="13"/>
  <c r="W218" i="13"/>
  <c r="T218" i="13"/>
  <c r="V217" i="13"/>
  <c r="U217" i="13"/>
  <c r="T216" i="13"/>
  <c r="T215" i="13"/>
  <c r="T214" i="13"/>
  <c r="T213" i="13"/>
  <c r="S212" i="13"/>
  <c r="R212" i="13"/>
  <c r="T211" i="13"/>
  <c r="T210" i="13"/>
  <c r="S209" i="13"/>
  <c r="R209" i="13"/>
  <c r="T208" i="13"/>
  <c r="S207" i="13"/>
  <c r="R207" i="13"/>
  <c r="S206" i="13"/>
  <c r="R206" i="13"/>
  <c r="T205" i="13"/>
  <c r="W204" i="13"/>
  <c r="T204" i="13"/>
  <c r="T203" i="13"/>
  <c r="S202" i="13"/>
  <c r="R202" i="13"/>
  <c r="W201" i="13"/>
  <c r="T201" i="13"/>
  <c r="S200" i="13"/>
  <c r="R200" i="13"/>
  <c r="T199" i="13"/>
  <c r="T198" i="13"/>
  <c r="T197" i="13"/>
  <c r="W196" i="13"/>
  <c r="T196" i="13"/>
  <c r="V195" i="13"/>
  <c r="U195" i="13"/>
  <c r="T194" i="13"/>
  <c r="T193" i="13"/>
  <c r="T192" i="13"/>
  <c r="T191" i="13"/>
  <c r="T190" i="13"/>
  <c r="T189" i="13"/>
  <c r="V188" i="13"/>
  <c r="U188" i="13"/>
  <c r="W187" i="13"/>
  <c r="T187" i="13"/>
  <c r="W186" i="13"/>
  <c r="T186" i="13"/>
  <c r="W185" i="13"/>
  <c r="T185" i="13"/>
  <c r="W184" i="13"/>
  <c r="T184" i="13"/>
  <c r="W183" i="13"/>
  <c r="T183" i="13"/>
  <c r="W182" i="13"/>
  <c r="T182" i="13"/>
  <c r="W181" i="13"/>
  <c r="T181" i="13"/>
  <c r="W180" i="13"/>
  <c r="T180" i="13"/>
  <c r="W179" i="13"/>
  <c r="T179" i="13"/>
  <c r="W178" i="13"/>
  <c r="T178" i="13"/>
  <c r="W177" i="13"/>
  <c r="T177" i="13"/>
  <c r="W176" i="13"/>
  <c r="T176" i="13"/>
  <c r="W175" i="13"/>
  <c r="T175" i="13"/>
  <c r="W174" i="13"/>
  <c r="T174" i="13"/>
  <c r="W173" i="13"/>
  <c r="T173" i="13"/>
  <c r="W172" i="13"/>
  <c r="T172" i="13"/>
  <c r="W171" i="13"/>
  <c r="T171" i="13"/>
  <c r="W170" i="13"/>
  <c r="T170" i="13"/>
  <c r="W169" i="13"/>
  <c r="T169" i="13"/>
  <c r="W168" i="13"/>
  <c r="T168" i="13"/>
  <c r="S167" i="13"/>
  <c r="R167" i="13"/>
  <c r="S166" i="13"/>
  <c r="R166" i="13"/>
  <c r="S165" i="13"/>
  <c r="R165" i="13"/>
  <c r="T164" i="13"/>
  <c r="W163" i="13"/>
  <c r="T163" i="13"/>
  <c r="T162" i="13"/>
  <c r="T161" i="13"/>
  <c r="T160" i="13"/>
  <c r="T159" i="13"/>
  <c r="W158" i="13"/>
  <c r="T158" i="13"/>
  <c r="T157" i="13"/>
  <c r="T156" i="13"/>
  <c r="T155" i="13"/>
  <c r="S154" i="13"/>
  <c r="R154" i="13"/>
  <c r="W153" i="13"/>
  <c r="T153" i="13"/>
  <c r="T152" i="13"/>
  <c r="V151" i="13"/>
  <c r="U151" i="13"/>
  <c r="T150" i="13"/>
  <c r="T149" i="13"/>
  <c r="T148" i="13"/>
  <c r="W147" i="13"/>
  <c r="W146" i="13"/>
  <c r="T146" i="13"/>
  <c r="W145" i="13"/>
  <c r="T144" i="13"/>
  <c r="T143" i="13"/>
  <c r="W142" i="13"/>
  <c r="T141" i="13"/>
  <c r="W140" i="13"/>
  <c r="T139" i="13"/>
  <c r="S138" i="13"/>
  <c r="R138" i="13"/>
  <c r="T137" i="13"/>
  <c r="W136" i="13"/>
  <c r="S135" i="13"/>
  <c r="R135" i="13"/>
  <c r="T134" i="13"/>
  <c r="V133" i="13"/>
  <c r="U133" i="13"/>
  <c r="S133" i="13"/>
  <c r="R133" i="13"/>
  <c r="T132" i="13"/>
  <c r="S131" i="13"/>
  <c r="R131" i="13"/>
  <c r="T130" i="13"/>
  <c r="T129" i="13"/>
  <c r="T128" i="13"/>
  <c r="W127" i="13"/>
  <c r="T127" i="13"/>
  <c r="T126" i="13"/>
  <c r="W125" i="13"/>
  <c r="T124" i="13"/>
  <c r="S123" i="13"/>
  <c r="R123" i="13"/>
  <c r="T122" i="13"/>
  <c r="S121" i="13"/>
  <c r="R121" i="13"/>
  <c r="T121" i="13" s="1"/>
  <c r="S120" i="13"/>
  <c r="R120" i="13"/>
  <c r="W119" i="13"/>
  <c r="T119" i="13"/>
  <c r="T118" i="13"/>
  <c r="S117" i="13"/>
  <c r="R117" i="13"/>
  <c r="T116" i="13"/>
  <c r="W115" i="13"/>
  <c r="T114" i="13"/>
  <c r="W113" i="13"/>
  <c r="T112" i="13"/>
  <c r="T111" i="13"/>
  <c r="T110" i="13"/>
  <c r="T109" i="13"/>
  <c r="T108" i="13"/>
  <c r="T107" i="13"/>
  <c r="W106" i="13"/>
  <c r="W105" i="13"/>
  <c r="T105" i="13"/>
  <c r="S104" i="13"/>
  <c r="R104" i="13"/>
  <c r="T103" i="13"/>
  <c r="T102" i="13"/>
  <c r="T101" i="13"/>
  <c r="T100" i="13"/>
  <c r="S99" i="13"/>
  <c r="R99" i="13"/>
  <c r="T98" i="13"/>
  <c r="T97" i="13"/>
  <c r="W96" i="13"/>
  <c r="T96" i="13"/>
  <c r="T95" i="13"/>
  <c r="S94" i="13"/>
  <c r="R94" i="13"/>
  <c r="T92" i="13"/>
  <c r="V91" i="13"/>
  <c r="U91" i="13"/>
  <c r="T90" i="13"/>
  <c r="T89" i="13"/>
  <c r="W88" i="13"/>
  <c r="T88" i="13"/>
  <c r="T87" i="13"/>
  <c r="T86" i="13"/>
  <c r="S85" i="13"/>
  <c r="R85" i="13"/>
  <c r="T84" i="13"/>
  <c r="W83" i="13"/>
  <c r="T83" i="13"/>
  <c r="T82" i="13"/>
  <c r="T81" i="13"/>
  <c r="T80" i="13"/>
  <c r="W79" i="13"/>
  <c r="T79" i="13"/>
  <c r="S78" i="13"/>
  <c r="R78" i="13"/>
  <c r="W77" i="13"/>
  <c r="S76" i="13"/>
  <c r="R76" i="13"/>
  <c r="T75" i="13"/>
  <c r="T74" i="13"/>
  <c r="S73" i="13"/>
  <c r="R73" i="13"/>
  <c r="W72" i="13"/>
  <c r="T71" i="13"/>
  <c r="S70" i="13"/>
  <c r="R70" i="13"/>
  <c r="T69" i="13"/>
  <c r="V68" i="13"/>
  <c r="U68" i="13"/>
  <c r="S68" i="13"/>
  <c r="R68" i="13"/>
  <c r="T67" i="13"/>
  <c r="T66" i="13"/>
  <c r="T65" i="13"/>
  <c r="T64" i="13"/>
  <c r="S63" i="13"/>
  <c r="R63" i="13"/>
  <c r="S62" i="13"/>
  <c r="R62" i="13"/>
  <c r="T61" i="13"/>
  <c r="T60" i="13"/>
  <c r="S59" i="13"/>
  <c r="R59" i="13"/>
  <c r="T58" i="13"/>
  <c r="W57" i="13"/>
  <c r="W56" i="13"/>
  <c r="T56" i="13"/>
  <c r="S55" i="13"/>
  <c r="R55" i="13"/>
  <c r="W54" i="13"/>
  <c r="T54" i="13"/>
  <c r="T53" i="13"/>
  <c r="S52" i="13"/>
  <c r="R52" i="13"/>
  <c r="S51" i="13"/>
  <c r="R51" i="13"/>
  <c r="T50" i="13"/>
  <c r="T49" i="13"/>
  <c r="T48" i="13"/>
  <c r="T47" i="13"/>
  <c r="T46" i="13"/>
  <c r="T45" i="13"/>
  <c r="T44" i="13"/>
  <c r="T43" i="13"/>
  <c r="W42" i="13"/>
  <c r="T42" i="13"/>
  <c r="T41" i="13"/>
  <c r="T40" i="13"/>
  <c r="W39" i="13"/>
  <c r="T38" i="13"/>
  <c r="T37" i="13"/>
  <c r="S36" i="13"/>
  <c r="R36" i="13"/>
  <c r="T35" i="13"/>
  <c r="S34" i="13"/>
  <c r="R34" i="13"/>
  <c r="W33" i="13"/>
  <c r="V32" i="13"/>
  <c r="U32" i="13"/>
  <c r="V31" i="13"/>
  <c r="U31" i="13"/>
  <c r="S31" i="13"/>
  <c r="R31" i="13"/>
  <c r="W30" i="13"/>
  <c r="T30" i="13"/>
  <c r="T29" i="13"/>
  <c r="T28" i="13"/>
  <c r="S27" i="13"/>
  <c r="R27" i="13"/>
  <c r="T26" i="13"/>
  <c r="V25" i="13"/>
  <c r="U25" i="13"/>
  <c r="S24" i="13"/>
  <c r="R24" i="13"/>
  <c r="T23" i="13"/>
  <c r="T22" i="13"/>
  <c r="T21" i="13"/>
  <c r="T20" i="13"/>
  <c r="W19" i="13"/>
  <c r="T19" i="13"/>
  <c r="T18" i="13"/>
  <c r="T17" i="13"/>
  <c r="T16" i="13"/>
  <c r="W15" i="13"/>
  <c r="T15" i="13"/>
  <c r="T14" i="13"/>
  <c r="S13" i="13"/>
  <c r="R13" i="13"/>
  <c r="T12" i="13"/>
  <c r="V11" i="13"/>
  <c r="U11" i="13"/>
  <c r="S10" i="13"/>
  <c r="R10" i="13"/>
  <c r="T9" i="13"/>
  <c r="W8" i="13"/>
  <c r="T8" i="13"/>
  <c r="T7" i="13"/>
  <c r="V6" i="13"/>
  <c r="U6" i="13"/>
  <c r="T5" i="13"/>
  <c r="T4" i="13"/>
  <c r="S3" i="13"/>
  <c r="R3" i="13"/>
  <c r="T120" i="13" l="1"/>
  <c r="T78" i="13"/>
  <c r="T68" i="13"/>
  <c r="W32" i="13"/>
  <c r="T24" i="13"/>
  <c r="W25" i="13"/>
  <c r="T212" i="13"/>
  <c r="W257" i="13"/>
  <c r="T167" i="13"/>
  <c r="W6" i="13"/>
  <c r="T62" i="13"/>
  <c r="W195" i="13"/>
  <c r="T229" i="13"/>
  <c r="T301" i="13"/>
  <c r="W133" i="13"/>
  <c r="T280" i="13"/>
  <c r="T272" i="13"/>
  <c r="T320" i="13"/>
  <c r="T207" i="13"/>
  <c r="T3" i="13"/>
  <c r="W151" i="13"/>
  <c r="T253" i="13"/>
  <c r="W68" i="13"/>
  <c r="T104" i="13"/>
  <c r="T138" i="13"/>
  <c r="T59" i="13"/>
  <c r="W188" i="13"/>
  <c r="T200" i="13"/>
  <c r="T221" i="13"/>
  <c r="T243" i="13"/>
  <c r="W274" i="13"/>
  <c r="T283" i="13"/>
  <c r="T313" i="13"/>
  <c r="T165" i="13"/>
  <c r="T232" i="13"/>
  <c r="T264" i="13"/>
  <c r="T27" i="13"/>
  <c r="T36" i="13"/>
  <c r="T70" i="13"/>
  <c r="T94" i="13"/>
  <c r="T256" i="13"/>
  <c r="T275" i="13"/>
  <c r="W304" i="13"/>
  <c r="T314" i="13"/>
  <c r="T51" i="13"/>
  <c r="T131" i="13"/>
  <c r="T154" i="13"/>
  <c r="T166" i="13"/>
  <c r="T245" i="13"/>
  <c r="T332" i="13"/>
  <c r="T202" i="13"/>
  <c r="T234" i="13"/>
  <c r="T266" i="13"/>
  <c r="W275" i="13"/>
  <c r="T52" i="13"/>
  <c r="T246" i="13"/>
  <c r="T306" i="13"/>
  <c r="T73" i="13"/>
  <c r="T133" i="13"/>
  <c r="T297" i="13"/>
  <c r="T63" i="13"/>
  <c r="T85" i="13"/>
  <c r="T226" i="13"/>
  <c r="T258" i="13"/>
  <c r="T268" i="13"/>
  <c r="T326" i="13"/>
  <c r="T31" i="13"/>
  <c r="T298" i="13"/>
  <c r="T10" i="13"/>
  <c r="W326" i="13"/>
  <c r="T206" i="13"/>
  <c r="T228" i="13"/>
  <c r="T279" i="13"/>
  <c r="W11" i="13"/>
  <c r="T135" i="13"/>
  <c r="W251" i="13"/>
  <c r="T327" i="13"/>
  <c r="T13" i="13"/>
  <c r="T117" i="13"/>
  <c r="T34" i="13"/>
  <c r="W91" i="13"/>
  <c r="T209" i="13"/>
  <c r="T231" i="13"/>
  <c r="T263" i="13"/>
  <c r="W330" i="13"/>
  <c r="T335" i="13"/>
  <c r="T99" i="13"/>
  <c r="T123" i="13"/>
  <c r="W31" i="13"/>
  <c r="T55" i="13"/>
  <c r="T76" i="13"/>
  <c r="W217" i="13"/>
  <c r="T270" i="13"/>
  <c r="T299" i="13"/>
  <c r="T240" i="13"/>
  <c r="T310" i="13"/>
  <c r="W43" i="9"/>
  <c r="W82" i="9"/>
  <c r="W154" i="9"/>
  <c r="W152" i="9"/>
  <c r="W150" i="9"/>
  <c r="W148" i="9"/>
  <c r="T155" i="9"/>
  <c r="T153" i="9"/>
  <c r="T151" i="9"/>
  <c r="T149" i="9"/>
  <c r="W146" i="9"/>
  <c r="T147" i="9"/>
  <c r="T145" i="9"/>
  <c r="W144" i="9"/>
  <c r="W86" i="9"/>
  <c r="S16" i="6" l="1"/>
  <c r="V56" i="6"/>
  <c r="W6" i="7"/>
  <c r="T6" i="7"/>
  <c r="W3" i="5"/>
  <c r="T3" i="5"/>
  <c r="T46" i="7"/>
  <c r="T45" i="7"/>
  <c r="W46" i="7"/>
  <c r="W45" i="7"/>
  <c r="W23" i="6"/>
  <c r="T23" i="6"/>
  <c r="W17" i="12"/>
  <c r="T17" i="12"/>
  <c r="W16" i="12"/>
  <c r="T16" i="12"/>
  <c r="W15" i="12"/>
  <c r="T15" i="12"/>
  <c r="W13" i="12"/>
  <c r="T13" i="12"/>
  <c r="R14" i="12"/>
  <c r="S14" i="12"/>
  <c r="W12" i="12"/>
  <c r="T12" i="12"/>
  <c r="T11" i="12"/>
  <c r="W11" i="12"/>
  <c r="W5" i="12"/>
  <c r="W3" i="12"/>
  <c r="U8" i="12"/>
  <c r="V8" i="12"/>
  <c r="T10" i="12"/>
  <c r="T9" i="12"/>
  <c r="T4" i="12"/>
  <c r="T5" i="12"/>
  <c r="T6" i="12"/>
  <c r="T7" i="12"/>
  <c r="T3" i="12"/>
  <c r="W14" i="11"/>
  <c r="T14" i="11"/>
  <c r="W17" i="11"/>
  <c r="W11" i="11"/>
  <c r="W7" i="11"/>
  <c r="W3" i="11"/>
  <c r="T19" i="11"/>
  <c r="T20" i="11"/>
  <c r="T18" i="11"/>
  <c r="T4" i="11"/>
  <c r="T5" i="11"/>
  <c r="T7" i="11"/>
  <c r="T8" i="11"/>
  <c r="T9" i="11"/>
  <c r="T11" i="11"/>
  <c r="T12" i="11"/>
  <c r="T13" i="11"/>
  <c r="T15" i="11"/>
  <c r="T16" i="11"/>
  <c r="T3" i="11"/>
  <c r="R10" i="11"/>
  <c r="R6" i="11"/>
  <c r="S10" i="11"/>
  <c r="S6" i="11"/>
  <c r="W5" i="4"/>
  <c r="W3" i="4"/>
  <c r="T4" i="4"/>
  <c r="T5" i="4"/>
  <c r="T3" i="4"/>
  <c r="R6" i="4"/>
  <c r="S6" i="4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6" i="3"/>
  <c r="W5" i="3"/>
  <c r="W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W3" i="2"/>
  <c r="T3" i="2"/>
  <c r="W23" i="1"/>
  <c r="W22" i="1"/>
  <c r="T24" i="1"/>
  <c r="T17" i="1"/>
  <c r="W19" i="1"/>
  <c r="W20" i="1"/>
  <c r="T21" i="1"/>
  <c r="T18" i="1"/>
  <c r="W18" i="1"/>
  <c r="W16" i="1"/>
  <c r="W14" i="1"/>
  <c r="W11" i="1"/>
  <c r="T16" i="1"/>
  <c r="T14" i="1"/>
  <c r="T15" i="1"/>
  <c r="T13" i="1"/>
  <c r="T12" i="1"/>
  <c r="T10" i="1"/>
  <c r="W9" i="1"/>
  <c r="T9" i="1"/>
  <c r="T7" i="1"/>
  <c r="W8" i="1"/>
  <c r="W7" i="1"/>
  <c r="W6" i="1"/>
  <c r="T6" i="1"/>
  <c r="T5" i="1"/>
  <c r="W3" i="1"/>
  <c r="W4" i="1"/>
  <c r="T3" i="1"/>
  <c r="U140" i="9"/>
  <c r="V140" i="9"/>
  <c r="V141" i="9"/>
  <c r="U141" i="9"/>
  <c r="R141" i="9"/>
  <c r="S141" i="9"/>
  <c r="T138" i="9"/>
  <c r="T139" i="9"/>
  <c r="U142" i="9"/>
  <c r="V142" i="9"/>
  <c r="R143" i="9"/>
  <c r="R140" i="9"/>
  <c r="U137" i="9"/>
  <c r="V137" i="9"/>
  <c r="V136" i="9"/>
  <c r="U136" i="9"/>
  <c r="W134" i="9"/>
  <c r="W130" i="9"/>
  <c r="T130" i="9"/>
  <c r="T132" i="9"/>
  <c r="T133" i="9"/>
  <c r="T134" i="9"/>
  <c r="W129" i="9"/>
  <c r="T129" i="9"/>
  <c r="W127" i="9"/>
  <c r="T127" i="9"/>
  <c r="U126" i="9"/>
  <c r="V126" i="9"/>
  <c r="R5" i="9"/>
  <c r="T3" i="9"/>
  <c r="S143" i="9"/>
  <c r="T143" i="9" s="1"/>
  <c r="S140" i="9"/>
  <c r="S137" i="9"/>
  <c r="R137" i="9"/>
  <c r="R136" i="9"/>
  <c r="S136" i="9"/>
  <c r="S135" i="9"/>
  <c r="R135" i="9"/>
  <c r="R131" i="9"/>
  <c r="S131" i="9"/>
  <c r="S128" i="9"/>
  <c r="R128" i="9"/>
  <c r="R126" i="9"/>
  <c r="S126" i="9"/>
  <c r="T126" i="9" s="1"/>
  <c r="W124" i="9"/>
  <c r="W125" i="9"/>
  <c r="W123" i="9"/>
  <c r="W121" i="9"/>
  <c r="W119" i="9"/>
  <c r="W118" i="9"/>
  <c r="W115" i="9"/>
  <c r="T117" i="9"/>
  <c r="T118" i="9"/>
  <c r="T119" i="9"/>
  <c r="T120" i="9"/>
  <c r="T121" i="9"/>
  <c r="T122" i="9"/>
  <c r="T123" i="9"/>
  <c r="T124" i="9"/>
  <c r="T125" i="9"/>
  <c r="T116" i="9"/>
  <c r="T115" i="9"/>
  <c r="W114" i="9"/>
  <c r="T114" i="9"/>
  <c r="T112" i="9"/>
  <c r="W112" i="9"/>
  <c r="V113" i="9"/>
  <c r="U113" i="9"/>
  <c r="W110" i="9"/>
  <c r="W109" i="9"/>
  <c r="V111" i="9"/>
  <c r="U111" i="9"/>
  <c r="T110" i="9"/>
  <c r="T109" i="9"/>
  <c r="W106" i="9"/>
  <c r="W107" i="9"/>
  <c r="W108" i="9"/>
  <c r="W105" i="9"/>
  <c r="T108" i="9"/>
  <c r="T107" i="9"/>
  <c r="T106" i="9"/>
  <c r="T105" i="9"/>
  <c r="W104" i="9"/>
  <c r="W103" i="9"/>
  <c r="T104" i="9"/>
  <c r="T103" i="9"/>
  <c r="U102" i="9"/>
  <c r="V102" i="9"/>
  <c r="R102" i="9"/>
  <c r="S102" i="9"/>
  <c r="W99" i="9"/>
  <c r="T101" i="9"/>
  <c r="R100" i="9"/>
  <c r="S100" i="9"/>
  <c r="R96" i="9"/>
  <c r="S96" i="9"/>
  <c r="W93" i="9"/>
  <c r="U96" i="9"/>
  <c r="V96" i="9"/>
  <c r="T98" i="9"/>
  <c r="T97" i="9"/>
  <c r="T90" i="9"/>
  <c r="T91" i="9"/>
  <c r="T92" i="9"/>
  <c r="T93" i="9"/>
  <c r="T94" i="9"/>
  <c r="T95" i="9"/>
  <c r="T89" i="9"/>
  <c r="W88" i="9"/>
  <c r="T88" i="9"/>
  <c r="W85" i="9"/>
  <c r="T87" i="9"/>
  <c r="T84" i="9"/>
  <c r="R83" i="9"/>
  <c r="S83" i="9"/>
  <c r="W80" i="9"/>
  <c r="W73" i="9"/>
  <c r="W67" i="9"/>
  <c r="W55" i="9"/>
  <c r="T81" i="9"/>
  <c r="T75" i="9"/>
  <c r="T76" i="9"/>
  <c r="T78" i="9"/>
  <c r="T79" i="9"/>
  <c r="T74" i="9"/>
  <c r="T69" i="9"/>
  <c r="T70" i="9"/>
  <c r="T71" i="9"/>
  <c r="T68" i="9"/>
  <c r="R77" i="9"/>
  <c r="S77" i="9"/>
  <c r="R72" i="9"/>
  <c r="S72" i="9"/>
  <c r="R66" i="9"/>
  <c r="S66" i="9"/>
  <c r="T61" i="9"/>
  <c r="T62" i="9"/>
  <c r="T63" i="9"/>
  <c r="T64" i="9"/>
  <c r="T65" i="9"/>
  <c r="T54" i="9"/>
  <c r="T55" i="9"/>
  <c r="T56" i="9"/>
  <c r="T57" i="9"/>
  <c r="T58" i="9"/>
  <c r="T59" i="9"/>
  <c r="T60" i="9"/>
  <c r="W46" i="9"/>
  <c r="T47" i="9"/>
  <c r="T46" i="9"/>
  <c r="R27" i="9"/>
  <c r="S27" i="9"/>
  <c r="R45" i="9"/>
  <c r="S45" i="9"/>
  <c r="U33" i="9"/>
  <c r="V33" i="9"/>
  <c r="W35" i="9"/>
  <c r="W23" i="9"/>
  <c r="W17" i="9"/>
  <c r="W16" i="9"/>
  <c r="W11" i="9"/>
  <c r="T37" i="9"/>
  <c r="T39" i="9"/>
  <c r="T40" i="9"/>
  <c r="T41" i="9"/>
  <c r="T42" i="9"/>
  <c r="T36" i="9"/>
  <c r="T29" i="9"/>
  <c r="T30" i="9"/>
  <c r="T31" i="9"/>
  <c r="T32" i="9"/>
  <c r="T28" i="9"/>
  <c r="T25" i="9"/>
  <c r="T26" i="9"/>
  <c r="T24" i="9"/>
  <c r="T22" i="9"/>
  <c r="R44" i="9"/>
  <c r="S44" i="9"/>
  <c r="S38" i="9"/>
  <c r="R38" i="9"/>
  <c r="R33" i="9"/>
  <c r="T34" i="9"/>
  <c r="S33" i="9"/>
  <c r="T21" i="9"/>
  <c r="T20" i="9"/>
  <c r="T19" i="9"/>
  <c r="T18" i="9"/>
  <c r="T17" i="9"/>
  <c r="T12" i="9"/>
  <c r="T13" i="9"/>
  <c r="T15" i="9"/>
  <c r="T11" i="9"/>
  <c r="R14" i="9"/>
  <c r="S14" i="9"/>
  <c r="T6" i="9"/>
  <c r="T7" i="9"/>
  <c r="T8" i="9"/>
  <c r="T9" i="9"/>
  <c r="T10" i="9"/>
  <c r="T4" i="9"/>
  <c r="U5" i="9"/>
  <c r="V5" i="9"/>
  <c r="W5" i="9" s="1"/>
  <c r="S5" i="9"/>
  <c r="W10" i="8"/>
  <c r="W9" i="8"/>
  <c r="W5" i="8"/>
  <c r="T10" i="8"/>
  <c r="T9" i="8"/>
  <c r="T4" i="8"/>
  <c r="T5" i="8"/>
  <c r="T6" i="8"/>
  <c r="U8" i="8"/>
  <c r="V8" i="8"/>
  <c r="R8" i="8"/>
  <c r="S8" i="8"/>
  <c r="T8" i="8" s="1"/>
  <c r="R3" i="8"/>
  <c r="S3" i="8"/>
  <c r="W43" i="7"/>
  <c r="W41" i="7"/>
  <c r="T41" i="7"/>
  <c r="T44" i="7"/>
  <c r="T43" i="7"/>
  <c r="W40" i="7"/>
  <c r="W39" i="7"/>
  <c r="T40" i="7"/>
  <c r="T39" i="7"/>
  <c r="W38" i="7"/>
  <c r="T38" i="7"/>
  <c r="R42" i="7"/>
  <c r="S42" i="7"/>
  <c r="U37" i="7"/>
  <c r="V37" i="7"/>
  <c r="R37" i="7"/>
  <c r="S37" i="7"/>
  <c r="W31" i="7"/>
  <c r="W35" i="7"/>
  <c r="T31" i="7"/>
  <c r="T36" i="7"/>
  <c r="T35" i="7"/>
  <c r="T34" i="7"/>
  <c r="R33" i="7"/>
  <c r="R32" i="7"/>
  <c r="S33" i="7"/>
  <c r="S32" i="7"/>
  <c r="U30" i="7"/>
  <c r="V30" i="7"/>
  <c r="W30" i="7" s="1"/>
  <c r="R30" i="7"/>
  <c r="S30" i="7"/>
  <c r="W29" i="7"/>
  <c r="T29" i="7"/>
  <c r="W26" i="7"/>
  <c r="W27" i="7"/>
  <c r="W28" i="7"/>
  <c r="T26" i="7"/>
  <c r="T27" i="7"/>
  <c r="T28" i="7"/>
  <c r="W19" i="7"/>
  <c r="T19" i="7"/>
  <c r="W25" i="7"/>
  <c r="T25" i="7"/>
  <c r="W23" i="7"/>
  <c r="T24" i="7"/>
  <c r="T22" i="7"/>
  <c r="T21" i="7"/>
  <c r="T20" i="7"/>
  <c r="W7" i="7"/>
  <c r="W5" i="7"/>
  <c r="T17" i="7"/>
  <c r="T14" i="7"/>
  <c r="T5" i="7"/>
  <c r="T8" i="7"/>
  <c r="T7" i="7"/>
  <c r="T4" i="7"/>
  <c r="T18" i="7"/>
  <c r="T15" i="7"/>
  <c r="T13" i="7"/>
  <c r="T10" i="7"/>
  <c r="T12" i="7"/>
  <c r="R16" i="7"/>
  <c r="S16" i="7"/>
  <c r="R11" i="7"/>
  <c r="S11" i="7"/>
  <c r="R9" i="7"/>
  <c r="S9" i="7"/>
  <c r="V62" i="6"/>
  <c r="S62" i="6"/>
  <c r="T11" i="6"/>
  <c r="W49" i="6"/>
  <c r="W57" i="6"/>
  <c r="W59" i="6"/>
  <c r="V61" i="6"/>
  <c r="T60" i="6"/>
  <c r="T59" i="6"/>
  <c r="T58" i="6"/>
  <c r="T55" i="6"/>
  <c r="T54" i="6"/>
  <c r="T53" i="6"/>
  <c r="T52" i="6"/>
  <c r="T49" i="6"/>
  <c r="T48" i="6"/>
  <c r="T47" i="6"/>
  <c r="T51" i="6"/>
  <c r="V50" i="6"/>
  <c r="S56" i="6"/>
  <c r="T45" i="6"/>
  <c r="T43" i="6"/>
  <c r="T42" i="6"/>
  <c r="V46" i="6"/>
  <c r="V44" i="6"/>
  <c r="S44" i="6"/>
  <c r="W41" i="6"/>
  <c r="T40" i="6"/>
  <c r="S39" i="6"/>
  <c r="W27" i="6"/>
  <c r="W25" i="6"/>
  <c r="V29" i="6"/>
  <c r="T36" i="6"/>
  <c r="T31" i="6"/>
  <c r="T26" i="6"/>
  <c r="T25" i="6"/>
  <c r="T37" i="6"/>
  <c r="T32" i="6"/>
  <c r="T30" i="6"/>
  <c r="T27" i="6"/>
  <c r="T24" i="6"/>
  <c r="S38" i="6"/>
  <c r="S33" i="6"/>
  <c r="S35" i="6"/>
  <c r="S34" i="6"/>
  <c r="S28" i="6"/>
  <c r="W10" i="6"/>
  <c r="T14" i="6"/>
  <c r="T17" i="6"/>
  <c r="T18" i="6"/>
  <c r="T20" i="6"/>
  <c r="T21" i="6"/>
  <c r="T22" i="6"/>
  <c r="T9" i="6"/>
  <c r="T10" i="6"/>
  <c r="T7" i="6"/>
  <c r="T6" i="6"/>
  <c r="T4" i="6"/>
  <c r="T3" i="6"/>
  <c r="V19" i="6"/>
  <c r="V15" i="6"/>
  <c r="V12" i="6"/>
  <c r="V8" i="6"/>
  <c r="V5" i="6"/>
  <c r="S19" i="6"/>
  <c r="S15" i="6"/>
  <c r="S13" i="6"/>
  <c r="S8" i="6"/>
  <c r="T33" i="9" l="1"/>
  <c r="T66" i="9"/>
  <c r="T6" i="11"/>
  <c r="T42" i="7"/>
  <c r="T136" i="9"/>
  <c r="T16" i="6"/>
  <c r="T3" i="8"/>
  <c r="T14" i="9"/>
  <c r="T135" i="9"/>
  <c r="T77" i="9"/>
  <c r="T83" i="9"/>
  <c r="W113" i="9"/>
  <c r="W8" i="12"/>
  <c r="T14" i="12"/>
  <c r="T16" i="7"/>
  <c r="W37" i="7"/>
  <c r="T96" i="9"/>
  <c r="T140" i="9"/>
  <c r="W140" i="9"/>
  <c r="W56" i="6"/>
  <c r="T27" i="9"/>
  <c r="T128" i="9"/>
  <c r="T137" i="9"/>
  <c r="W142" i="9"/>
  <c r="T6" i="4"/>
  <c r="T131" i="9"/>
  <c r="W126" i="9"/>
  <c r="W137" i="9"/>
  <c r="T141" i="9"/>
  <c r="T72" i="9"/>
  <c r="W33" i="9"/>
  <c r="T102" i="9"/>
  <c r="W8" i="8"/>
  <c r="T33" i="7"/>
  <c r="T32" i="7"/>
  <c r="T44" i="6"/>
  <c r="T33" i="6"/>
  <c r="W61" i="6"/>
  <c r="T62" i="6"/>
  <c r="T56" i="6"/>
  <c r="W5" i="6"/>
  <c r="W29" i="6"/>
  <c r="T34" i="6"/>
  <c r="T35" i="6"/>
  <c r="W19" i="6"/>
  <c r="W44" i="6"/>
  <c r="T13" i="6"/>
  <c r="T19" i="6"/>
  <c r="W102" i="9"/>
  <c r="T5" i="9"/>
  <c r="W141" i="9"/>
  <c r="W136" i="9"/>
  <c r="T44" i="9"/>
  <c r="W96" i="9"/>
  <c r="T45" i="9"/>
  <c r="T100" i="9"/>
  <c r="T37" i="7"/>
  <c r="T30" i="7"/>
  <c r="T10" i="11"/>
  <c r="T38" i="9"/>
  <c r="W111" i="9"/>
  <c r="W62" i="6"/>
  <c r="T28" i="6"/>
  <c r="T15" i="6"/>
  <c r="W12" i="6"/>
  <c r="T9" i="7"/>
  <c r="T11" i="7"/>
  <c r="W46" i="6"/>
  <c r="W15" i="6"/>
  <c r="W50" i="6"/>
  <c r="W8" i="6"/>
  <c r="T8" i="6"/>
  <c r="T38" i="6"/>
  <c r="T39" i="6"/>
</calcChain>
</file>

<file path=xl/sharedStrings.xml><?xml version="1.0" encoding="utf-8"?>
<sst xmlns="http://schemas.openxmlformats.org/spreadsheetml/2006/main" count="4315" uniqueCount="887">
  <si>
    <t>Authors</t>
  </si>
  <si>
    <t>Name</t>
  </si>
  <si>
    <t>SMILES_standardized</t>
  </si>
  <si>
    <t>MW</t>
  </si>
  <si>
    <t>Subclass</t>
  </si>
  <si>
    <t>Origin</t>
  </si>
  <si>
    <t>Acarbose</t>
  </si>
  <si>
    <t>Test</t>
  </si>
  <si>
    <t>Mechanism</t>
  </si>
  <si>
    <t>Ratio</t>
  </si>
  <si>
    <t>Note</t>
  </si>
  <si>
    <t>Both enzyme</t>
  </si>
  <si>
    <t>Included?</t>
  </si>
  <si>
    <t>Yi, J.et al (2022) </t>
  </si>
  <si>
    <t>COc1ccc([C@@H]2CCc3c(O)cc(O)c(C)c3O2)cc1</t>
  </si>
  <si>
    <t>Flavan</t>
  </si>
  <si>
    <t>Dracaena angustifolia</t>
  </si>
  <si>
    <t>yes</t>
  </si>
  <si>
    <t>Zhang, Y. et al. (2013)</t>
  </si>
  <si>
    <t>(+) Catechin</t>
  </si>
  <si>
    <t>Oc1cc(O)c2c(c1)O[C@H](c1ccc(O)c(O)c1)[C@@H](O)C2</t>
  </si>
  <si>
    <t>Flavan-3-ol</t>
  </si>
  <si>
    <t>Euonymus alatus</t>
  </si>
  <si>
    <t>Chromogenic</t>
  </si>
  <si>
    <t>no</t>
  </si>
  <si>
    <t>Kim, T. H. (2016)</t>
  </si>
  <si>
    <t>Uncaria gambir</t>
  </si>
  <si>
    <t>Anacardium humile</t>
  </si>
  <si>
    <t>Assume +</t>
  </si>
  <si>
    <t>Wang, Y. et al. (2021)</t>
  </si>
  <si>
    <t>Livistona chinensis</t>
  </si>
  <si>
    <t>Jia, Y. et al. (2019)</t>
  </si>
  <si>
    <t>Commercial</t>
  </si>
  <si>
    <t>Nazir, N. et al. (2020)</t>
  </si>
  <si>
    <t>Elaeagnus umbellata</t>
  </si>
  <si>
    <t>Bo-wei, Zhang et al. (2017)</t>
  </si>
  <si>
    <t>maltase</t>
  </si>
  <si>
    <t>Giang Thanh Thi, Ho et al. (2017)</t>
  </si>
  <si>
    <t>Numonov, S. et al. (2017)</t>
  </si>
  <si>
    <t>Geranium collinum Steph.</t>
  </si>
  <si>
    <t>0.00219±0.00012</t>
  </si>
  <si>
    <t>0.00465±0.0002</t>
  </si>
  <si>
    <t>Jiang, Ping et al. (2021)</t>
  </si>
  <si>
    <t>Taxus cuspidata</t>
  </si>
  <si>
    <t>Zhao, L. et al (2020) </t>
  </si>
  <si>
    <t xml:space="preserve"> type of catechin</t>
  </si>
  <si>
    <t>Ha, T. J. et al (2018)</t>
  </si>
  <si>
    <t>Vigna nakashimae</t>
  </si>
  <si>
    <t>Wu, Q. et al. (2019)</t>
  </si>
  <si>
    <t>Nguyen, V. B. et al. (2018)</t>
  </si>
  <si>
    <t>Euonymus laxiflorus</t>
  </si>
  <si>
    <t>Xu, J. et al. (2018)</t>
  </si>
  <si>
    <t>Quercus liaotungensis</t>
  </si>
  <si>
    <t>Kim, T. et al. (2014)</t>
  </si>
  <si>
    <t>Liu, J. et al. (2014)</t>
  </si>
  <si>
    <t>He, X. F. et al. (2021)</t>
  </si>
  <si>
    <t>Amomum tsao-ko</t>
  </si>
  <si>
    <t>Zhang, L. L. et al. (2019)</t>
  </si>
  <si>
    <t>C</t>
  </si>
  <si>
    <t>Abbasi, B. et al. (2014)</t>
  </si>
  <si>
    <t>Rhynchosia pseudo-cajan Cambess.</t>
  </si>
  <si>
    <t>Ray, S. et al. (2014)</t>
  </si>
  <si>
    <t>Oc1cc(O[C@@H](c2cc(O)c(O)cc2)[C@H](O)C3)c3c(O)c1</t>
  </si>
  <si>
    <t>Camellia sinensis L.</t>
  </si>
  <si>
    <t>0.0037±0.00025</t>
  </si>
  <si>
    <t>Oc1cc(O)c2c(c1)O[C@H](c1ccc(O)c(O)c1)[C@H](O)C2</t>
  </si>
  <si>
    <t>Tian, J. L. et al. (2021)</t>
  </si>
  <si>
    <t>Rubus corchorifolius</t>
  </si>
  <si>
    <t xml:space="preserve">ACARBOSE = </t>
  </si>
  <si>
    <t>Zhou, H. et al. (2017)</t>
  </si>
  <si>
    <t>Camellia sinensis</t>
  </si>
  <si>
    <t>sucrase</t>
  </si>
  <si>
    <t>Devkota, H. P. et al. (2021)</t>
  </si>
  <si>
    <t>Lindera sericea var. sericea</t>
  </si>
  <si>
    <t>Deutschlander, M. S. et al. (2011)</t>
  </si>
  <si>
    <t>Euclea undulata var. myrtina</t>
  </si>
  <si>
    <t>Flores-Bocanegra, L. et al. (2015)</t>
  </si>
  <si>
    <t xml:space="preserve">Vauquelinia corymbose </t>
  </si>
  <si>
    <t>Wang, L. et al. (2018)</t>
  </si>
  <si>
    <t>Psidium guajava</t>
  </si>
  <si>
    <t>Chá»n cÆ¡ cháº¥t amylose</t>
  </si>
  <si>
    <t>Zhang, H. et al. (2013)</t>
  </si>
  <si>
    <t>Arachis hypogaea</t>
  </si>
  <si>
    <t>EC</t>
  </si>
  <si>
    <t>Gong, T. et al. (2020)</t>
  </si>
  <si>
    <t>Malus domestica</t>
  </si>
  <si>
    <t>Oc1cc(O)c2c(c1)O[C@H](c1cc(O)c(O)c(O)c1)[C@H](O)C2</t>
  </si>
  <si>
    <t>Wang, X. et al. (2017)</t>
  </si>
  <si>
    <t>Camellia sinensis var. assamica</t>
  </si>
  <si>
    <t>Dat, N. T. et al. (2016)</t>
  </si>
  <si>
    <t>Sesamum indicum</t>
  </si>
  <si>
    <t>(-) ECG</t>
  </si>
  <si>
    <t>O=C(O[C@@H]1Cc2c(O)cc(O)cc2O[C@@H]1c1ccc(O)c(O)c1)c1cc(O)c(O)c(O)c1</t>
  </si>
  <si>
    <t>Kim, J. H. et al (2018)</t>
  </si>
  <si>
    <t>Orostachys japonicus</t>
  </si>
  <si>
    <t>Wu, X. et al (2019)</t>
  </si>
  <si>
    <t>ECG</t>
  </si>
  <si>
    <t>Another enzyme: Rat Small Intestina</t>
  </si>
  <si>
    <t>Li, N. et al. (2020)</t>
  </si>
  <si>
    <t>Chen, Y. et al. (2021)</t>
  </si>
  <si>
    <t>(-) EGCG</t>
  </si>
  <si>
    <t>O=C(O[C@@H]1Cc2c(O)cc(O)cc2O[C@@H]1c1cc(O)c(O)c(O)c1)c1cc(O)c(O)c(O)c1</t>
  </si>
  <si>
    <t>EGCG</t>
  </si>
  <si>
    <t>Su, J. et al. (2019)</t>
  </si>
  <si>
    <t>Tang, H. et al. (2020)</t>
  </si>
  <si>
    <t>Barber, E. et al. (2021)</t>
  </si>
  <si>
    <t>Pyner, A. et al (2017) </t>
  </si>
  <si>
    <t>Xu, L. et al (2019)</t>
  </si>
  <si>
    <t>Mixed</t>
  </si>
  <si>
    <t>Visvanathan, R. et al. (2021)</t>
  </si>
  <si>
    <t>Jeong, G. H. et al. (2021)</t>
  </si>
  <si>
    <t>Yang, H. et al. (2016)</t>
  </si>
  <si>
    <t>TF</t>
  </si>
  <si>
    <t>O=c1c(O)cc([C@H]2Oc3cc(O)cc(O)c3C[C@H]2O)cc2c([C@H]3Oc4cc(O)cc(O)c4C[C@H]3O)cc(O)c(O)c12</t>
  </si>
  <si>
    <t>Thuy, N. T. L. et al. (2019)</t>
  </si>
  <si>
    <t>Naringenin</t>
  </si>
  <si>
    <t>O=C1CC(c2ccc(O)cc2)Oc2cc(O)cc(O)c21</t>
  </si>
  <si>
    <t>Flavanone</t>
  </si>
  <si>
    <t>Lumnitzera littorea</t>
  </si>
  <si>
    <t>Choi, C. I. et al. (2015)</t>
  </si>
  <si>
    <t xml:space="preserve">Euonymus alatus </t>
  </si>
  <si>
    <t>Uddin, S. et al. (2022)</t>
  </si>
  <si>
    <t>Zhang, X. et al. (2013)</t>
  </si>
  <si>
    <t>Callistephus chinensis</t>
  </si>
  <si>
    <t>Zhang, Y. et al. (2022)</t>
  </si>
  <si>
    <t>Desmodium caudatum</t>
  </si>
  <si>
    <t>Fang, H. L. et al (2022) </t>
  </si>
  <si>
    <t xml:space="preserve">Lithocarpus polystachyus </t>
  </si>
  <si>
    <t>Priscilla, D. H. et al. (2014)</t>
  </si>
  <si>
    <t>Sun, H. et al. (2017)</t>
  </si>
  <si>
    <t>Humulus lupulus</t>
  </si>
  <si>
    <t>Qin, N. B. et al. (2017)</t>
  </si>
  <si>
    <t>Silybum marianum</t>
  </si>
  <si>
    <t>Ren, D. et al. (2018)</t>
  </si>
  <si>
    <t>Cephalotaxus oliveri</t>
  </si>
  <si>
    <t>Zhang, K. et al. (2020)</t>
  </si>
  <si>
    <t>Citri Grandis</t>
  </si>
  <si>
    <t>Zhao, Bing Tian et al. (2016)</t>
  </si>
  <si>
    <t>Smilax china</t>
  </si>
  <si>
    <t>C/C(C)=C\CC/C(C)=C/Cc1c(O[C@H](c2ccc(O)cc2)CC3=O)c3c(O)cc1O</t>
  </si>
  <si>
    <t>Nguyen, Tan Phat et al. (2016)</t>
  </si>
  <si>
    <t>O=C1C[C@@H](c2ccc(O)c(O)c2)Oc2cc(O)cc(O)c21</t>
  </si>
  <si>
    <t>Pandanus tectorius</t>
  </si>
  <si>
    <t>Zhou, Q. et al. (2022)</t>
  </si>
  <si>
    <t>Ficus tikoua</t>
  </si>
  <si>
    <t>Luyen, N. T et al (2013)</t>
  </si>
  <si>
    <t>Chrysanthemum morifolium</t>
  </si>
  <si>
    <t>Habtemariam, S. et al. (2012)</t>
  </si>
  <si>
    <t>Propolin D</t>
  </si>
  <si>
    <t>CC(C)=CCC/C(C)=C/Cc1c([C@@H]2CC(=O)c3c(O)cc(O)cc3O2)ccc(O)c1O</t>
  </si>
  <si>
    <t>Australian Honeybee Propolis</t>
  </si>
  <si>
    <t>Propolin H</t>
  </si>
  <si>
    <t>CC(C)=CCC/C(C)=C/Cc1cc([C@@H]2CC(=O)c3c(O)cc(O)cc3O2)ccc1O</t>
  </si>
  <si>
    <t>Propolin F</t>
  </si>
  <si>
    <t>CC(C)=CCC/C(C)=C/Cc1cc([C@@H]2CC(=O)c3c(O)cc(O)cc3O2)cc(O)c1O</t>
  </si>
  <si>
    <t>Propolin C</t>
  </si>
  <si>
    <t>CC(C)=CCC/C(C)=C/Cc1c(O)cc2c(c1O)C(=O)C[C@@H](c1ccc(O)c(O)c1)O2</t>
  </si>
  <si>
    <t>Propolin G</t>
  </si>
  <si>
    <t>CC(C)=CCC/C(C)=C/Cc1c([C@@H]2CC(=O)c3c(cc(O)c(CC=C(C)C)c3O)O2)ccc(O)c1O</t>
  </si>
  <si>
    <t>Li, K. et al (2018)</t>
  </si>
  <si>
    <t>O=C1CC(c2ccc(O)cc2)Oc2cc(O[C@@H]3O[C@H](C(=O)O)[C@@H](O)[C@H](O)[C@H]3O)c(O)c(O)c21</t>
  </si>
  <si>
    <t>Scutellaria baicalensis</t>
  </si>
  <si>
    <t>Sahnoun, M. et al. (2017)</t>
  </si>
  <si>
    <t>Naringin</t>
  </si>
  <si>
    <t>C[C@@H]1O[C@@H](O[C@H]2[C@H](Oc3cc(O)c4c(c3)O[C@H](c3ccc(O)cc3)CC4=O)O[C@H](CO)[C@@H](O)[C@@H]2O)[C@H](O)[C@H](O)[C@H]1O</t>
  </si>
  <si>
    <t>Competitive</t>
  </si>
  <si>
    <t>Kong, F. et al. (2020)</t>
  </si>
  <si>
    <t>Tundis, R. et al. (2016)</t>
  </si>
  <si>
    <t xml:space="preserve">Poncirus trifoliata </t>
  </si>
  <si>
    <t>Taslimi, P. et al. (2017)</t>
  </si>
  <si>
    <t>Qurtam, A. A. et al. (2021)</t>
  </si>
  <si>
    <t>Narirutin</t>
  </si>
  <si>
    <t>C[C@@H]1O[C@@H](OC[C@H]2O[C@@H](Oc3cc(O)c4c(c3)O[C@H](c3ccc(O)cc3)CC4=O)[C@H](O)[C@@H](O)[C@@H]2O)[C@H](O)[C@H](O)[C@H]1O</t>
  </si>
  <si>
    <t>Poncirin</t>
  </si>
  <si>
    <t>COc1ccc([C@@H]2CC(=O)c3c(O)cc(O[C@@H]4O[C@H](CO)[C@@H](O)[C@H](O)[C@H]4O[C@@H]4O[C@@H](C)[C@H](O)[C@@H](O)[C@H]4O)cc3O2)cc1</t>
  </si>
  <si>
    <t>Hesperidin</t>
  </si>
  <si>
    <t>COc1ccc([C@@H]2CC(=O)c3c(O)cc(O[C@@H]4O[C@H](CO[C@@H]5O[C@@H](C)[C@H](O)[C@@H](O)[C@H]5O)[C@@H](O)[C@H](O)[C@H]4O)cc3O2)cc1O</t>
  </si>
  <si>
    <t>Zhao, Y. et al. (2018)</t>
  </si>
  <si>
    <t>CC1=C[C@H](c2c(O)ccc([C@@H]3CC(=O)c4c(O)cc(O)cc4O3)c2O)[C@@H](C(=O)c2ccc(O)cc2O)[C@H](c2ccc(O)cc2O)C1</t>
  </si>
  <si>
    <t>Morus alba</t>
  </si>
  <si>
    <t>8a</t>
  </si>
  <si>
    <t>CC(C)=CCCC1=C[C@@H](c2c(O)cc3c(c2O)C(=O)CC(c2ccc(O)cc2O)O3)[C@H](C(=O)c2ccc(O)cc2O)[C@@H](c2ccc(O)cc2O)C1</t>
  </si>
  <si>
    <t xml:space="preserve">Bui, T. T. et al. (2022) </t>
  </si>
  <si>
    <t>Taxifolin</t>
  </si>
  <si>
    <t>O=C1c2c(O)cc(O)cc2O[C@H](c2ccc(O)c(O)c2)[C@H]1O</t>
  </si>
  <si>
    <t>Flavanonol</t>
  </si>
  <si>
    <t>Bruguiera parviflora </t>
  </si>
  <si>
    <t>Jing, Pan et al. (2018)</t>
  </si>
  <si>
    <t>Mangifera indica</t>
  </si>
  <si>
    <t>Khalid, M. F. et al. (2022)</t>
  </si>
  <si>
    <t>Su, H. et al (2020) </t>
  </si>
  <si>
    <t>Rhizoma smilacis glabrae</t>
  </si>
  <si>
    <t>Yang, J. et al (2021) </t>
  </si>
  <si>
    <t>Silibinin</t>
  </si>
  <si>
    <t>COc1cc([C@H]2Oc3cc([C@H]4Oc5cc(O)cc(O)c5C(=O)[C@@H]4O)ccc3O[C@@H]2CO)ccc1O</t>
  </si>
  <si>
    <t>Van Thanh, B. et al. (2022)</t>
  </si>
  <si>
    <t>Dysosmaflavanone</t>
  </si>
  <si>
    <t>CCO[C@]1(c2ccc(O)cc2)Oc2cc(O)cc(O)c2C(=O)[C@@]1(O)CCC(C)=O</t>
  </si>
  <si>
    <t>Dysosma difformis</t>
  </si>
  <si>
    <t>Yang, J. R. et al. (2015)</t>
  </si>
  <si>
    <t>O=c1cc(-c2ccccc2)oc2cc(O)cc(O)c12</t>
  </si>
  <si>
    <t>Flavone</t>
  </si>
  <si>
    <t>Meesakul, P. et al (2019) </t>
  </si>
  <si>
    <t>Desmos cochinchinensis</t>
  </si>
  <si>
    <t>Do, L. T. M. et al. (2022)</t>
  </si>
  <si>
    <t>Melodorum fruticosum</t>
  </si>
  <si>
    <t>Hari Babu, T. et al. (2008)</t>
  </si>
  <si>
    <t>Oroxylum indicum</t>
  </si>
  <si>
    <t>Kumar, G. S. et al. (2010)</t>
  </si>
  <si>
    <t>Cheng, N. et al. (2014)</t>
  </si>
  <si>
    <t>Wu, S. et al. (2019)</t>
  </si>
  <si>
    <t>Apigenin</t>
  </si>
  <si>
    <t>O=c1cc(-c2ccc(O)cc2)oc2cc(O)cc(O)c12</t>
  </si>
  <si>
    <t>Nguyen, T. T. H. et al. (2021)</t>
  </si>
  <si>
    <t>Garcinia mckeaniana</t>
  </si>
  <si>
    <t>Chang, C. C. et al. (2015)</t>
  </si>
  <si>
    <t>Tinospora crispa</t>
  </si>
  <si>
    <t>Vi, L. N. T. et al. (2022)</t>
  </si>
  <si>
    <t xml:space="preserve">Ruellia tuberosa </t>
  </si>
  <si>
    <t>Choi, C. I. et al. (2016)</t>
  </si>
  <si>
    <t>I</t>
  </si>
  <si>
    <t>Lactuca indica</t>
  </si>
  <si>
    <t>Sahnoun, M. et al. (2018)</t>
  </si>
  <si>
    <t xml:space="preserve">Agave americana </t>
  </si>
  <si>
    <t>Fidelis, Q. C. et al. (2019)</t>
  </si>
  <si>
    <t>Ouratea hexasperma</t>
  </si>
  <si>
    <t>Tian, X. et al. (2020)</t>
  </si>
  <si>
    <t>Paeonia ostii</t>
  </si>
  <si>
    <t>Nguyen, D. H. et al. (2020)</t>
  </si>
  <si>
    <t>Eclipta prostrata L.</t>
  </si>
  <si>
    <t>Su, Z. R. et al. (2015)</t>
  </si>
  <si>
    <t>Li, M. et al. (2022)</t>
  </si>
  <si>
    <t>Dao, T. B. N. et al. (2021)</t>
  </si>
  <si>
    <t>Combretum quadrangulare</t>
  </si>
  <si>
    <t>D5</t>
  </si>
  <si>
    <t xml:space="preserve">Duong, T. H. et al (2021) </t>
  </si>
  <si>
    <t xml:space="preserve">Artocarpus integer </t>
  </si>
  <si>
    <t xml:space="preserve">Assefa, S. T. et al (2021) </t>
  </si>
  <si>
    <t xml:space="preserve">Capsicum species </t>
  </si>
  <si>
    <t>Li, Zeng. Et al (2016)</t>
  </si>
  <si>
    <t>A</t>
  </si>
  <si>
    <t>Wang, X. et al. (2022)</t>
  </si>
  <si>
    <t>B</t>
  </si>
  <si>
    <t>Quan, Y. S. et al. (2020)</t>
  </si>
  <si>
    <t>Hylotelephium erythrostictum</t>
  </si>
  <si>
    <t>Lianwu, Xie et al. (2021)</t>
  </si>
  <si>
    <t>Buddleja Flos</t>
  </si>
  <si>
    <t>Li, H. et al. (2009)</t>
  </si>
  <si>
    <t>Crataegus oxyacantha</t>
  </si>
  <si>
    <t>Wu, B. et al. (2016)</t>
  </si>
  <si>
    <t>Ginkgo Biloba</t>
  </si>
  <si>
    <t>Wang, Y. M. et al. (2017)</t>
  </si>
  <si>
    <t>Asterothamnus centrali-asiaticus</t>
  </si>
  <si>
    <t>Luyen, N. T. et al. (2019)</t>
  </si>
  <si>
    <t>Wedelia trilobata</t>
  </si>
  <si>
    <t>Dej-Adisai, S. et al. (2021)</t>
  </si>
  <si>
    <t>O=c1cc(-c2ccc(O)c(O)c2)oc2cc(O)ccc12</t>
  </si>
  <si>
    <t>Bauhinia pulla</t>
  </si>
  <si>
    <t>C6</t>
  </si>
  <si>
    <t>II</t>
  </si>
  <si>
    <t>Luteolin</t>
  </si>
  <si>
    <t>O=c1cc(-c2ccc(O)c(O)c2)oc2cc(O)cc(O)c12</t>
  </si>
  <si>
    <t>Kuroda, M. et al. (2012)</t>
  </si>
  <si>
    <t>Scutellaria lateriflora</t>
  </si>
  <si>
    <t>Huang, Q. et al. (2021)</t>
  </si>
  <si>
    <t>Paeonia delavayi</t>
  </si>
  <si>
    <t>Lo Piparo, E. et al. (2008)</t>
  </si>
  <si>
    <t>Silva, E. L. et al. (2016)</t>
  </si>
  <si>
    <t>Eremanthus crotonoides</t>
  </si>
  <si>
    <t>D7</t>
  </si>
  <si>
    <t>Yan, J. et al. (2014)</t>
  </si>
  <si>
    <t>Vonia, S. et al (2022)</t>
  </si>
  <si>
    <t>flavone</t>
  </si>
  <si>
    <t>Gymnanthemum amygdalinum,</t>
  </si>
  <si>
    <t>Sun, J. et al (2018) </t>
  </si>
  <si>
    <t>Pomegranate rind</t>
  </si>
  <si>
    <t>Park, Mi Jin. Et al (2020) </t>
  </si>
  <si>
    <t>Agrimonia pilosa</t>
  </si>
  <si>
    <t>Matsui, T. et al. (2002)</t>
  </si>
  <si>
    <t>Djeujo, F. M. et al. (2022)</t>
  </si>
  <si>
    <t>Yang, Y. et al. (2015)</t>
  </si>
  <si>
    <t xml:space="preserve"> Phlomis tuberosa</t>
  </si>
  <si>
    <t>Xiao, Z. et al. (2022)</t>
  </si>
  <si>
    <t>Chrysoeriol</t>
  </si>
  <si>
    <t>COc1cc(-c2cc(=O)c3c(O)cc(O)cc3o2)ccc1O</t>
  </si>
  <si>
    <t>Ha, Kim-Ngoc et al. (2022)</t>
  </si>
  <si>
    <t>TS3</t>
  </si>
  <si>
    <t>Tecoma stans</t>
  </si>
  <si>
    <t>Nickavar, B. et al. (2013)</t>
  </si>
  <si>
    <t>Salvia virgata</t>
  </si>
  <si>
    <t>D15</t>
  </si>
  <si>
    <t>Tricetin</t>
  </si>
  <si>
    <t>O=c1cc(-c2cc(O)c(O)c(O)c2)oc2cc(O)cc(O)c12</t>
  </si>
  <si>
    <t>Punica granatum</t>
  </si>
  <si>
    <t>Gao, H. et al. (2005)</t>
  </si>
  <si>
    <t>Baicalein</t>
  </si>
  <si>
    <t>O=c1cc(-c2ccccc2)oc2cc(O)c(O)c(O)c12</t>
  </si>
  <si>
    <t>Synthesis</t>
  </si>
  <si>
    <t>D3</t>
  </si>
  <si>
    <t>D</t>
  </si>
  <si>
    <t>Hispidulin</t>
  </si>
  <si>
    <t>COc1c(O)cc2oc(-c3ccc(O)cc3)cc(=O)c2c1O</t>
  </si>
  <si>
    <t>Nguyen, M. T. T. et al. (2012)</t>
  </si>
  <si>
    <t>Mohamed, E. A. et al. (2012)</t>
  </si>
  <si>
    <t>Sns</t>
  </si>
  <si>
    <t>Sinensetin</t>
  </si>
  <si>
    <t>COc1ccc(-c2cc(=O)c3c(OC)c(OC)c(OC)cc3o2)cc1OC</t>
  </si>
  <si>
    <t xml:space="preserve">Orthosiphon stamineus </t>
  </si>
  <si>
    <t>Gulcin, I. et al. (2018)</t>
  </si>
  <si>
    <t>E</t>
  </si>
  <si>
    <t>Eupatorin</t>
  </si>
  <si>
    <t>COc1ccc(-c2cc(=O)c3c(O)c(OC)c(OC)cc3o2)cc1O</t>
  </si>
  <si>
    <t>F</t>
  </si>
  <si>
    <t>Eupatilin</t>
  </si>
  <si>
    <t>COc1ccc(-c2cc(=O)c3c(O)c(OC)c(O)cc3o2)cc1OC</t>
  </si>
  <si>
    <t>Uddin, Md Josim. et al (2022) </t>
  </si>
  <si>
    <t>COc1c(O)cc(-c2cc(=O)c3c(O)c(OC)c(O)cc3o2)cc1O</t>
  </si>
  <si>
    <t>Ceriscoides campanulata</t>
  </si>
  <si>
    <t>COc1cc2oc(-c3cc(O)c(OC)c(O)c3)cc(=O)c2c(O)c1OC</t>
  </si>
  <si>
    <t>COc1cc(-c2cc(=O)c3c(O)c(OC)c(O)cc3o2)cc(O)c1OC</t>
  </si>
  <si>
    <t>COc1cc(-c2cc(=O)c3c(O)c(OC)c(OC)cc3o2)cc(OC)c1OC</t>
  </si>
  <si>
    <t>Demir, Y. et al. (2019)</t>
  </si>
  <si>
    <t>Tangeretin</t>
  </si>
  <si>
    <t>COc1ccc(-c2cc(=O)c3c(OC)c(OC)c(OC)c(OC)c3o2)cc1</t>
  </si>
  <si>
    <t>Sadasivam, M. et al. (2018)</t>
  </si>
  <si>
    <t>IV</t>
  </si>
  <si>
    <t>Citrus hystrix</t>
  </si>
  <si>
    <t>Nobiletin</t>
  </si>
  <si>
    <t>COc1ccc(-c2cc(=O)c3c(OC)c(OC)c(OC)c(OC)c3o2)cc1OC</t>
  </si>
  <si>
    <t>V</t>
  </si>
  <si>
    <t>G</t>
  </si>
  <si>
    <t>COc1cc(-c2cc(=O)c3c(O)c(OC)c(OC)c(OC)c3o2)cc(OC)c1OC</t>
  </si>
  <si>
    <t>11a</t>
  </si>
  <si>
    <t>CC(C)=CCc1c(O)ccc(-c2oc3cc(O)cc(O)c3c(=O)c2CC=C(C)C)c1O</t>
  </si>
  <si>
    <t xml:space="preserve">Ha, M. T. et al. (2018) </t>
  </si>
  <si>
    <t>Kuwanon C</t>
  </si>
  <si>
    <t>CC(C)=CCc1c(-c2ccc(O)cc2O)oc2c(CC=C(C)C)c(O)cc(O)c2c1=O</t>
  </si>
  <si>
    <t>Kwon, R. H. et al (2022)</t>
  </si>
  <si>
    <t xml:space="preserve"> Morus alba</t>
  </si>
  <si>
    <t>8b</t>
  </si>
  <si>
    <t>CC(C)=CCc1c(-c2ccc(O)cc2O)oc2c3c(cc(O)c2c1=O)OC(C)(C)C=C3</t>
  </si>
  <si>
    <t>Morusinol</t>
  </si>
  <si>
    <t>CC(C)(O)CCc1c(-c2ccc(O)cc2O)oc2c3c(cc(O)c2c1=O)OC(C)(C)C=C3</t>
  </si>
  <si>
    <t>Kuwanon G/ Moracenin B</t>
  </si>
  <si>
    <t>CC(C)=CCc1c(-c2ccc(O)cc2O)oc2c([C@@H]3C=C(C)C[C@H](c4ccc(O)cc4O)[C@H]3C(=O)c3ccc(O)cc3O)c(O)cc(O)c2c1=O</t>
  </si>
  <si>
    <t>CC(C)=CCc1c(O)ccc(C(=O)[C@H]2[C@H](c3c(O)cc(O)c4c(=O)c(CC=C(C)C)c(-c5ccc(O)cc5O)oc34)C=C(C)C[C@H]2c2ccc(O)cc2O)c1O</t>
  </si>
  <si>
    <t>Sun, H. et al. (2018)</t>
  </si>
  <si>
    <t>5a</t>
  </si>
  <si>
    <t>COc1cc2oc(=O)ccc2cc1-c1c(O)cc(O)c2c(=O)cc(-c3ccc(O)c(O)c3)oc12</t>
  </si>
  <si>
    <t>O=C(O)[C@H]1O[C@@H](Oc2cc(O)c3c(=O)cc(-c4ccccc4)oc3c2)[C@H](O)[C@@H](O)[C@@H]1O</t>
  </si>
  <si>
    <t>O=C(O)[C@H]1O[C@@H](Oc2cc(O)c3c(=O)cc(-c4ccc(O)cc4)oc3c2)[C@H](O)[C@@H](O)[C@@H]1O</t>
  </si>
  <si>
    <t>COc1ccc(-c2cc(=O)c3c(O)cc(O[C@@H]4O[C@H](CO)[C@H](O)[C@H](O)[C@H]4O)cc3o2)cc1</t>
  </si>
  <si>
    <t>Asghari, B. et al. (2015)</t>
  </si>
  <si>
    <t>O=C(O)[C@H]1OC(Oc2cc(O)c3c(=O)cc(-c4ccc(O)c(O)c4)oc3c2)[C@H](O)[C@@H](O)[C@@H]1O</t>
  </si>
  <si>
    <t>Salvia chloroleuca</t>
  </si>
  <si>
    <t>Hlila, Malek Besbes et al. (2017)</t>
  </si>
  <si>
    <t>O=c1cc(-c2ccc(O)c(O)c2)oc2cc(O[C@@H]3O[C@H](CO)[C@@H](O)[C@H](O)[C@H]3O)cc(O)c12</t>
  </si>
  <si>
    <t>Scabiosa arenaria</t>
  </si>
  <si>
    <t>Dubey,K. et al. (2021)</t>
  </si>
  <si>
    <t>COc1ccc(-c2cc(=O)c3c(O)cc(O[C@@H]4O[C@H](CO[C@@H]5O[C@@H](C)[C@H](O)[C@@H](O)[C@H]5O)[C@@H](O)[C@H](O)[C@H]4O)cc3o2)cc1O</t>
  </si>
  <si>
    <t>Junejo, J. A. et al. (2021)</t>
  </si>
  <si>
    <t>AGD</t>
  </si>
  <si>
    <t>O=c1cc(-c2ccc(O)cc2)oc2c(O)c(O[C@@H]3O[C@H](CO)[C@@H](O)[C@H](O)[C@H]3O)cc(O)c12</t>
  </si>
  <si>
    <t xml:space="preserve">Tetrastigma angustifolia </t>
  </si>
  <si>
    <t>Baicalin</t>
  </si>
  <si>
    <t>O=C(O)[C@H]1O[C@@H](Oc2cc3oc(-c4ccccc4)cc(=O)c3c(O)c2O)[C@H](O)[C@@H](O)[C@@H]1O</t>
  </si>
  <si>
    <t>O=C(O)[C@H]1O[C@@H](Oc2cc3oc(-c4ccc(O)cc4)cc(=O)c3c(O)c2O)[C@H](O)[C@@H](O)[C@@H]1O</t>
  </si>
  <si>
    <t>Sadeghi, M. et al (2022)</t>
  </si>
  <si>
    <t>COc1cc2oc(-c3ccc(O)cc3)cc(=O)c2c(O)c1[C@@H]1O[C@H](CO)[C@@H](O)[C@H](O)[C@H]1O</t>
  </si>
  <si>
    <t>Wu, C. et al. (2012)</t>
  </si>
  <si>
    <t>Belamcanda chinensis</t>
  </si>
  <si>
    <t>GLYCOSIDE</t>
  </si>
  <si>
    <t>Kaempferol</t>
  </si>
  <si>
    <t>O=c1c(O)c(-c2ccc(O)cc2)oc2cc(O)cc(O)c12</t>
  </si>
  <si>
    <t>Flavonol</t>
  </si>
  <si>
    <t>Habtemariam, Solomon (2011)</t>
  </si>
  <si>
    <t>KP</t>
  </si>
  <si>
    <t>Wang, H. et al. (2010)</t>
  </si>
  <si>
    <t>Varghese, G. K. et al. (2013)</t>
  </si>
  <si>
    <t>Cassia alata</t>
  </si>
  <si>
    <t>Vu, N. K. et al. (2020)</t>
  </si>
  <si>
    <t>Allium cepa</t>
  </si>
  <si>
    <t>Jibril, S. et al. (2017)</t>
  </si>
  <si>
    <t>Cassia sieberiana</t>
  </si>
  <si>
    <t>Costa Silva, T. D. et al. (2019)</t>
  </si>
  <si>
    <t>Cassia bakeriana Craib</t>
  </si>
  <si>
    <t>Lyu, Q. et al. (2019)</t>
  </si>
  <si>
    <t>Li, Q. et al. (2015)</t>
  </si>
  <si>
    <t>Impatiens balsamina L.</t>
  </si>
  <si>
    <t>Sohretoglu, Didem et al. (2018)</t>
  </si>
  <si>
    <t>Geranium purpureum Vill.</t>
  </si>
  <si>
    <t>Li, R. et al. (2019)</t>
  </si>
  <si>
    <t>Shan-Shan, Zhang et al. (2022)</t>
  </si>
  <si>
    <t>PL-28</t>
  </si>
  <si>
    <t>Pueraria thomsonii</t>
  </si>
  <si>
    <t>D6</t>
  </si>
  <si>
    <t>Liu, Y. et al. (2020)</t>
  </si>
  <si>
    <t>Morella rubra</t>
  </si>
  <si>
    <t xml:space="preserve">Lian-Xin. Et al (2019) </t>
  </si>
  <si>
    <t>Fang, Hua. et al (2018)</t>
  </si>
  <si>
    <t>Lu'an GuaPian</t>
  </si>
  <si>
    <t>Peng, X. et al (2016) </t>
  </si>
  <si>
    <t xml:space="preserve">Ajish, K. R. et al. (2015) </t>
  </si>
  <si>
    <t>Zingiber zerumbet</t>
  </si>
  <si>
    <t>Liu, Y. et al. (2022)</t>
  </si>
  <si>
    <t>Yue, Y. et al. (2018)</t>
  </si>
  <si>
    <t>Fisetin</t>
  </si>
  <si>
    <t>O=c1c(O)c(-c2ccc(O)c(O)c2)oc2cc(O)ccc12</t>
  </si>
  <si>
    <t>Escandon-Rivera, S, et al. (2012)</t>
  </si>
  <si>
    <t>Isorhamnetin</t>
  </si>
  <si>
    <t>COc1cc(-c2oc3cc(O)cc(O)c3c(=O)c2O)ccc1O</t>
  </si>
  <si>
    <t>Brickellia cavanillesii</t>
  </si>
  <si>
    <t>Olennikov, D. N. et al. (2014)</t>
  </si>
  <si>
    <t>Calendula officinalis</t>
  </si>
  <si>
    <t>Tan, C. et al. (2015)</t>
  </si>
  <si>
    <t>Sarcopyramis nepalensis</t>
  </si>
  <si>
    <t>Islam, Md Nurul et al. (2013)</t>
  </si>
  <si>
    <t>Artemisia capillaris</t>
  </si>
  <si>
    <t>Kaempferide</t>
  </si>
  <si>
    <t>COc1ccc(-c2oc3cc(O)cc(O)c3c(=O)c2O)cc1</t>
  </si>
  <si>
    <t>COc1c(-c2ccc(O)c(O)c2)oc2cc(O)cc(O)c2c1=O</t>
  </si>
  <si>
    <t>Ye, R. et al (2017) </t>
  </si>
  <si>
    <t>Glycyrrhiza uralensis</t>
  </si>
  <si>
    <t>Fan, Y. H. et al. (2019)</t>
  </si>
  <si>
    <t>Quercetin</t>
  </si>
  <si>
    <t>O=c1c(O)c(-c2ccc(O)c(O)c2)oc2cc(O)cc(O)c12</t>
  </si>
  <si>
    <t>Phuong, N. H. et al. (2017)</t>
  </si>
  <si>
    <t>Lumnitzera racemosa</t>
  </si>
  <si>
    <t>Kashchenko, N. I. et al. (2018)</t>
  </si>
  <si>
    <t>R</t>
  </si>
  <si>
    <t>Spirae genus</t>
  </si>
  <si>
    <t>Enzymatic</t>
  </si>
  <si>
    <t>QU</t>
  </si>
  <si>
    <t>Wang, Y. et al. (2013)</t>
  </si>
  <si>
    <t>Adhikari-Devkota, A. et al. (2019)</t>
  </si>
  <si>
    <t xml:space="preserve">Satsuma mandarin </t>
  </si>
  <si>
    <t xml:space="preserve">Abdullah, Nur Hakimah et al. (2016) </t>
  </si>
  <si>
    <t xml:space="preserve">Uncaria cordata var. ferruginea </t>
  </si>
  <si>
    <t>Li, Y. Q. et al. (2009)</t>
  </si>
  <si>
    <t>Wang, L. et al. (2022)</t>
  </si>
  <si>
    <t>Zhou, Y. et al. (2021)</t>
  </si>
  <si>
    <t>Nickavar, B. et al. (2011)</t>
  </si>
  <si>
    <t>Vaccinium arctostaphylos</t>
  </si>
  <si>
    <t>Praparatana, R. et al. (2022)</t>
  </si>
  <si>
    <t>Bauhinia strychnifolia Craib. Stem.</t>
  </si>
  <si>
    <t>Manaharan, T. et al. (2012)</t>
  </si>
  <si>
    <t>Syzygium aqueum</t>
  </si>
  <si>
    <t>Lin, Y. S. et al. (2014)</t>
  </si>
  <si>
    <t>Machilus konishii</t>
  </si>
  <si>
    <t>PL-24</t>
  </si>
  <si>
    <t>Jin, D. X. et al. (2021)</t>
  </si>
  <si>
    <t>Hypericum attenuatum Choisy</t>
  </si>
  <si>
    <t>D8</t>
  </si>
  <si>
    <t>Tasnuva, S. T. et al (2019)</t>
  </si>
  <si>
    <t>TZ-4</t>
  </si>
  <si>
    <t>flavonol</t>
  </si>
  <si>
    <t>Mimosa pudica</t>
  </si>
  <si>
    <t>Wang, W. et al (2016) </t>
  </si>
  <si>
    <t>Tagetes erecta</t>
  </si>
  <si>
    <t>Hyun, T. K. et al. (2014)</t>
  </si>
  <si>
    <t>Zhang, L. et al. (2015)</t>
  </si>
  <si>
    <t>Acer pseudoplatanus</t>
  </si>
  <si>
    <t>Nile, A. et al. (2021)</t>
  </si>
  <si>
    <t>Q</t>
  </si>
  <si>
    <t>Kim, T. H. et al. (2017)</t>
  </si>
  <si>
    <t>Arumugam, B. et al. (2016)</t>
  </si>
  <si>
    <t>Qu, X. et al. (2022)</t>
  </si>
  <si>
    <t>QC</t>
  </si>
  <si>
    <t>Potentilla bifurca</t>
  </si>
  <si>
    <t>Sun, H. et al. (2015)</t>
  </si>
  <si>
    <t>El-Hawary, S. S. et al. (2021)</t>
  </si>
  <si>
    <t>C3</t>
  </si>
  <si>
    <t>Gymnocarpos decandrus</t>
  </si>
  <si>
    <t>Tan, C. et al. (2013)</t>
  </si>
  <si>
    <t>Gynura medica</t>
  </si>
  <si>
    <t>Podoverine A</t>
  </si>
  <si>
    <t>COc1c(-c2ccc(O)c(O)c2CC=C(C)C)oc2cc(O)cc(O)c2c1=O</t>
  </si>
  <si>
    <t>Myricetin</t>
  </si>
  <si>
    <t>O=c1c(O)c(-c2cc(O)c(O)c(O)c2)oc2cc(O)cc(O)c12</t>
  </si>
  <si>
    <t>Li, S. et al. (2022)</t>
  </si>
  <si>
    <t>Cerasus humilis</t>
  </si>
  <si>
    <t>Chen, J. et al. (2016)</t>
  </si>
  <si>
    <t>Ampelopsis grossedentata</t>
  </si>
  <si>
    <t>Li, Zeng. Et al (2016</t>
  </si>
  <si>
    <t>Yu, Zhang et al. (2015)</t>
  </si>
  <si>
    <t>Xanthoceras sorbifolia</t>
  </si>
  <si>
    <t>Solophenol D</t>
  </si>
  <si>
    <t>CC(C)=CCC/C(C)=C/Cc1c(-c2oc3cc(O)cc(O)c3c(=O)c2O)ccc(O)c1O</t>
  </si>
  <si>
    <t>Ashraf, J. et al. (2020)</t>
  </si>
  <si>
    <t>Cc1ccc(-c2oc3cc(Br)cc(Br)c3c(=O)c2O)c(C)c1</t>
  </si>
  <si>
    <t>Cc1ccc(-c2oc3cc(Br)cc(Br)c3c(=O)c2O)cc1</t>
  </si>
  <si>
    <t>CN(C)c1ccc(-c2oc3cc(Br)cc(Br)c3c(=O)c2O)cc1</t>
  </si>
  <si>
    <t>COc1ccc(-c2oc3cc(Br)cc(Br)c3c(=O)c2O)cc1</t>
  </si>
  <si>
    <t>COc1ccc(-c2oc3cc(Br)cc(Br)c3c(=O)c2O)cc1OC</t>
  </si>
  <si>
    <t>O=C(O)c1ccc(-c2oc3cc(Br)cc(Br)c3c(=O)c2O)cc1</t>
  </si>
  <si>
    <t>O=c1c(O)c(-c2ccc([N+](=O)[O-])cc2)oc2cc(Br)cc(Br)c12</t>
  </si>
  <si>
    <t>O=c1c(O)c(-c2ccc(C(F)(F)F)cc2)oc2cc(Br)cc(Br)c12</t>
  </si>
  <si>
    <t>O=c1c(O)c(-c2ccc(Cl)cc2)oc2cc(Br)cc(Br)c12</t>
  </si>
  <si>
    <t>O=c1c(O)c(-c2ccc(F)cc2)oc2cc(Br)cc(Br)c12</t>
  </si>
  <si>
    <t>O=c1c(O)c(-c2ccc(N3CCOCC3)cc2)oc2cc(Br)cc(Br)c12</t>
  </si>
  <si>
    <t>O=c1c(O)c(-c2cccc([N+](=O)[O-])c2)oc2cc(Br)cc(Br)c12</t>
  </si>
  <si>
    <t>O=c1c(O)c(-c2cccc3ccccc23)oc2cc(Br)cc(Br)c12</t>
  </si>
  <si>
    <t>Cc1ccc(S(=O)(=O)n2cc(-c3oc4cc(Br)cc(Br)c4c(=O)c3O)c3ccccc32)cc1</t>
  </si>
  <si>
    <t>O=c1c(O)c(-c2c[nH]c3ccccc23)oc2cc(Br)cc(Br)c12</t>
  </si>
  <si>
    <t>O=c1c(O)c(-c2ccco2)oc2cc(Br)cc(Br)c12</t>
  </si>
  <si>
    <t>O=c1c(O)c(-c2cccs2)oc2cc(Br)cc(Br)c12</t>
  </si>
  <si>
    <t>COc1c(-c2ccc(O)c(O)c2CC=C(C)C)oc2c(CC=C(C)C)c(O)cc(O)c2c1=O</t>
  </si>
  <si>
    <t>Quercetagetin</t>
  </si>
  <si>
    <t>O=c1c(O)c(-c2ccc(O)c(O)c2)oc2cc(O)c(O)c(O)c12</t>
  </si>
  <si>
    <t>QG</t>
  </si>
  <si>
    <t>NC1</t>
  </si>
  <si>
    <t>O=c1c(O[C@@H]2O[C@H](CO)[C@@H](O)[C@H](O)[C@H]2O)c(-c2ccc(O)cc2)oc2cc(O)cc(O)c12</t>
  </si>
  <si>
    <t>Nervilia concolor</t>
  </si>
  <si>
    <t>X</t>
  </si>
  <si>
    <t>Hong, H. C. et al. (2013)</t>
  </si>
  <si>
    <t>Morus  atropurpurea</t>
  </si>
  <si>
    <t>Passiflora ligularis</t>
  </si>
  <si>
    <t>Marmouzi, I. et al. (2021)</t>
  </si>
  <si>
    <t>Hemimycale columella</t>
  </si>
  <si>
    <t>Potentilla inclinata</t>
  </si>
  <si>
    <t>Tao, Y. et al. (2013)</t>
  </si>
  <si>
    <t>M10</t>
  </si>
  <si>
    <t>Parveen, A. et al. (2020)</t>
  </si>
  <si>
    <t>Kaempferol-3-rutinoside = Nicotiflorin</t>
  </si>
  <si>
    <t>C[C@@H]1O[C@@H](OC[C@H]2O[C@@H](Oc3c(-c4ccc(O)cc4)oc4cc(O)cc(O)c4c3=O)[C@H](O)[C@@H](O)[C@@H]2O)[C@H](O)[C@H](O)[C@H]1O</t>
  </si>
  <si>
    <t>Nigella sativa</t>
  </si>
  <si>
    <t>KR</t>
  </si>
  <si>
    <t>Swilam, N. et al. (2022)</t>
  </si>
  <si>
    <t>Ammannia baccifera</t>
  </si>
  <si>
    <t>Astiti, M. A. et al. (2021)</t>
  </si>
  <si>
    <t>Coccinia grandis</t>
  </si>
  <si>
    <t>C[C@@H]1O[C@@H](OC[C@H]2O[C@@H](Oc3c(-c4ccc(O)cc4)oc4cc(O)cc(O)c4c3=O)[C@H](O)[C@@H](O)[C@H]2O)[C@H](O)[C@H](O)[C@H]1O</t>
  </si>
  <si>
    <t>C[C@H]1OC(OC[C@H]2OC(Oc3c(-c4ccc(O)cc4)oc4cc(O)cc(O)c4c3=O)[C@H](O)[C@@H](O)[C@@H]2O)[C@@H](O)[C@@H](OC2O[C@H](CO)[C@@H](O)[C@H](O)[C@H]2O)[C@@H]1O</t>
  </si>
  <si>
    <t>C[C@@H]1O[C@@H](OC[C@H]2O[C@@H](Oc3c(-c4ccc(O)cc4)oc4cc(O)cc(O)c4c3=O)[C@H](O)[C@@H](O)[C@H]2O)[C@H](O)[C@H](OC2O[C@H](CO)[C@@H](O)[C@H](O)[C@H]2O)[C@H]1O</t>
  </si>
  <si>
    <t>CC(=O)OC[C@H]1O[C@@H](Oc2c(-c3ccc(O)c(O)c3)oc3cc(O)cc(O)c3c2=O)[C@H](O)[C@@H](O)[C@@H]1O</t>
  </si>
  <si>
    <t>Ahmed, S. et al. (2019)</t>
  </si>
  <si>
    <t>O=C(O)[C@H]1O[C@@H](Oc2c(-c3ccc(O)c(O)c3)oc3cc(O)cc(O)c3c2=O)[C@H](O)[C@@H](O)[C@@H]1O</t>
  </si>
  <si>
    <t>Euphorbia schimperi</t>
  </si>
  <si>
    <t>Renda, G. et al (2018)</t>
  </si>
  <si>
    <t>Geranium asphodeloides</t>
  </si>
  <si>
    <t>Tao, Y. et al (2013)</t>
  </si>
  <si>
    <t>Tang-Zhi-Qing </t>
  </si>
  <si>
    <t>O=c1c(O[C@@H]2O[C@@H](CO)[C@H](O)[C@H]2O)c(-c2ccc(O)c(O)c2)oc2cc(O)cc(O)c12</t>
  </si>
  <si>
    <t>TZ-5</t>
  </si>
  <si>
    <t>O=c1c(O[C@@H]2O[C@H](CO)[C@@H](O)[C@H](O)[C@H]2O)c(-c2ccc(O)c(O)c2)oc2cc(O)cc(O)c12</t>
  </si>
  <si>
    <t>NC2</t>
  </si>
  <si>
    <t>Wan, C. et al. (2012)</t>
  </si>
  <si>
    <t>Highbush blueberry flowers</t>
  </si>
  <si>
    <t>Zhang, L. et al. (2016)</t>
  </si>
  <si>
    <t>Ipomoea batatas</t>
  </si>
  <si>
    <t>PL-26</t>
  </si>
  <si>
    <t>G. Lopez-Angulo. et al (2022)</t>
  </si>
  <si>
    <t xml:space="preserve"> Echeveria subrigida</t>
  </si>
  <si>
    <t>Braham, Na et al. (2016)</t>
  </si>
  <si>
    <t>QC3G</t>
  </si>
  <si>
    <t>M8</t>
  </si>
  <si>
    <t>O=c1c(O[C@@H]2O[C@H](CO)[C@H](O)[C@H](O)[C@H]2O)c(-c2ccc(O)c(O)c2)oc2cc(O)cc(O)c12</t>
  </si>
  <si>
    <t>Fan, P. et al. (2010)</t>
  </si>
  <si>
    <t>Polygonum sachalinensis</t>
  </si>
  <si>
    <t>Yan, S. et al. (2016)</t>
  </si>
  <si>
    <t>Quercitrin 
= Quercetin-3-rhamnoside</t>
  </si>
  <si>
    <t>C[C@@H]1O[C@@H](Oc2c(-c3ccc(O)c(O)c3)oc3cc(O)cc(O)c3c2=O)[C@H](O)[C@H](O)[C@H]1O</t>
  </si>
  <si>
    <t>Lee, Shoei-Sheng et al. (2008)</t>
  </si>
  <si>
    <t>Machilus philippinensis</t>
  </si>
  <si>
    <t xml:space="preserve">Anh, L. T. T. et al. (2022) </t>
  </si>
  <si>
    <t xml:space="preserve">Polyscias guilfoylei </t>
  </si>
  <si>
    <t>Lee, H. E. et al. (2017)</t>
  </si>
  <si>
    <t xml:space="preserve">Smilax china </t>
  </si>
  <si>
    <t>PL-25</t>
  </si>
  <si>
    <t>Sheliya, M. A. et al (2015)</t>
  </si>
  <si>
    <t>Rutin
= Quercetin-3-rutinoside</t>
  </si>
  <si>
    <t>C[C@@H]1O[C@@H](OC[C@H]2O[C@@H](Oc3c(-c4ccc(O)c(O)c4)oc4cc(O)cc(O)c4c3=O)[C@H](O)[C@@H](O)[C@@H]2O)[C@H](O)[C@H](O)[C@H]1O</t>
  </si>
  <si>
    <t>PL-2</t>
  </si>
  <si>
    <t>Tuan, N. N. et al (2022)</t>
  </si>
  <si>
    <t>Millettia speciosa</t>
  </si>
  <si>
    <t>7-2</t>
  </si>
  <si>
    <t>Dong, H. Q. et al (2012)</t>
  </si>
  <si>
    <t>Lithocarpus polystachyus</t>
  </si>
  <si>
    <t>C[C@@H]1O[C@@H](OC[C@H]2O[C@@H](Oc3c(-c4ccc(O)c(O)c4)oc4cc(O)cc(O)c4c3=O)[C@H](O)[C@@H](O)[C@H]2O)[C@H](O)[C@H](O)[C@H]1O</t>
  </si>
  <si>
    <t>C[C@H]1OC(OC[C@H]2OC(Oc3c(-c4ccc(O)c(O)c4)oc4cc(O)cc(O)c4c3=O)[C@H](O)[C@@H](O)[C@@H]2O)[C@@H](O)[C@@H](OC2O[C@H](CO)[C@@H](O)[C@H](O)[C@H]2O)[C@@H]1O</t>
  </si>
  <si>
    <t>C[C@@H]1O[C@@H](OC[C@H]2O[C@@H](Oc3c(-c4ccc(O)c(O)c4)oc4cc(O)cc(O)c4c3=O)[C@H](O)[C@@H](O)[C@H]2O)[C@H](O)[C@H](OC2O[C@H](CO)[C@@H](O)[C@H](O)[C@H]2O)[C@H]1O</t>
  </si>
  <si>
    <t>C[C@H]1OC(OC[C@H]2OC(Oc3c(-c4ccc(O)cc4)oc4cc(O)cc(O)c4c3=O)[C@H](OC(=O)/C=C/c3ccc(O)cc3)[C@@H](OC3OC[C@@H](O)[C@@H](O)[C@@H]3O)[C@@H]2O)[C@@H](O)[C@@H](O)[C@@H]1O</t>
  </si>
  <si>
    <t>C[C@H]1OC(OC[C@H]2OC(Oc3c(-c4ccc(O)cc4)oc4cc(O)cc(O)c4c3=O)[C@H](OC(=O)/C=C/c3ccc(O)cc3)[C@@H](OC3OC[C@@H](O)[C@@H](O)[C@@H]3O)[C@@H]2O)[C@@H](O)[C@@H](OC2O[C@H](CO)[C@@H](O)[C@H](O)[C@H]2O)[C@@H]1O</t>
  </si>
  <si>
    <t>C[C@H]1OC(OC[C@H]2OC(Oc3c(-c4ccc(O)c(O)c4)oc4cc(O)cc(O)c4c3=O)[C@H](OC(=O)/C=C/c3ccc(O)cc3)[C@@H](OC3OC[C@@H](O)[C@@H](O)[C@@H]3O)[C@@H]2O)[C@@H](O)[C@@H](O)[C@@H]1O</t>
  </si>
  <si>
    <t>C[C@H]1OC(OC[C@H]2OC(Oc3c(-c4ccc(O)c(O)c4)oc4cc(O)cc(O)c4c3=O)[C@H](OC(=O)/C=C/c3ccc(O)cc3)[C@@H](OC3OC[C@@H](O)[C@@H](O)[C@@H]3O)[C@@H]2O)[C@@H](O)[C@@H](OC2O[C@H](CO)[C@@H](O)[C@H](O)[C@H]2O)[C@@H]1O</t>
  </si>
  <si>
    <t>COc1cc(O)c2c(=O)c(O[C@@H]3OC(C)[C@H](O)C(O)[C@@H]3O)c(-c3cc(O)c(O)c(O)c3)oc2c1</t>
  </si>
  <si>
    <t>Myricitrin
= Myricetin-3-rhamnoside</t>
  </si>
  <si>
    <t>C[C@@H]1O[C@@H](Oc2c(-c3cc(O)c(O)c(O)c3)oc3cc(O)cc(O)c3c2=O)[C@H](O)[C@H](O)[C@H]1O</t>
  </si>
  <si>
    <t>Yoshikawa, M. et al. (1998)</t>
  </si>
  <si>
    <t>Myrcia multiflora</t>
  </si>
  <si>
    <t>COc1cc(-c2oc3cc(O)cc(O)c3c(=O)c2O[C@@H]2O[C@H](CO)[C@@H](O)[C@H](O)[C@H]2O)ccc1O</t>
  </si>
  <si>
    <t>Tundis, R. et al (2007)</t>
  </si>
  <si>
    <t>Salicornia herbacea</t>
  </si>
  <si>
    <t>COc1cc(-c2oc3cc(O)cc(O)c3c(=O)c2O[C@@H]2O[C@H](CO[C@@H]3O[C@@H](C)[C@H](O)[C@@H](O)[C@H]3O)[C@@H](O)[C@H](O)[C@H]2O)ccc1O</t>
  </si>
  <si>
    <t>Oueslati, Mohamed Habib et al. (2020)</t>
  </si>
  <si>
    <t>Lotus lanuginosus</t>
  </si>
  <si>
    <t>Chen, Y. G. et al. (2013) </t>
  </si>
  <si>
    <t>Microcos  paniculata L</t>
  </si>
  <si>
    <t>COc1cc(-c2oc3cc(O[C@@H]4O[C@H](C(=O)O)[C@@H](O)[C@H](O)[C@H]4O)cc(O)c3c(=O)c2O)ccc1O</t>
  </si>
  <si>
    <t>Gutierrez-Gonzalez, Jose A. et al. (2021)</t>
  </si>
  <si>
    <t>O=c1c(O)c(-c2ccc(O)c(O)c2)oc2cc(O[C@@H]3O[C@H](CO)[C@H](O)[C@H](O)[C@H]3O)c(O)c(O)c12</t>
  </si>
  <si>
    <t>Ageratina grandifolia</t>
  </si>
  <si>
    <t>Pelargonidin</t>
  </si>
  <si>
    <t>Oc1ccc(-c2[o+]c3cc(O)cc(O)c3cc2O)cc1</t>
  </si>
  <si>
    <t>Anthocyanidin</t>
  </si>
  <si>
    <t>Chen, J. G. et al. (2020)</t>
  </si>
  <si>
    <t>Oc1cc(O)c2cc(O)c(-c3ccc(O)c(O)c3)[o+]c2c1</t>
  </si>
  <si>
    <t xml:space="preserve">Cinnamomum camphora </t>
  </si>
  <si>
    <t>Akkarachiyasit, S. et al (2010)</t>
  </si>
  <si>
    <t>Ho, G. T. et al. (2017)</t>
  </si>
  <si>
    <t>Sambucus nigra</t>
  </si>
  <si>
    <t>Delphinidin</t>
  </si>
  <si>
    <t>Oc1cc(O)c2cc(O)c(-c3cc(O)c(O)c(O)c3)[o+]c2c1</t>
  </si>
  <si>
    <t>Kim, J. H. et al. (2019)</t>
  </si>
  <si>
    <t>Homoki, J. R. et al. (2016)</t>
  </si>
  <si>
    <t>Cy-3-O-glc</t>
  </si>
  <si>
    <t>OC[C@H]1OC(Oc2cc3c(O)cc(O)cc3[o+]c2-c2ccc(O)c(O)c2)[C@H](O)[C@@H](O)[C@@H]1O</t>
  </si>
  <si>
    <t>Yoon, K. D. et al (2020) </t>
  </si>
  <si>
    <t>Oryzae sativa</t>
  </si>
  <si>
    <t>Xu, Y. et al. (2018)</t>
  </si>
  <si>
    <t>Berry fruits</t>
  </si>
  <si>
    <t>296: thá»­ cÃ¡c fractions khÃ¡c nhau?</t>
  </si>
  <si>
    <t>Cyandin-3-sambubioside</t>
  </si>
  <si>
    <t>OC[C@H]1O[C@@H](Oc2cc3c(O)cc(O)cc3[o+]c2-c2ccc(O)c(O)c2)[C@H](O[C@@H]2OC[C@@H](O)[C@H](O)[C@H]2O)[C@@H](O)[C@@H]1O</t>
  </si>
  <si>
    <t>Cy-3-rut</t>
  </si>
  <si>
    <t>C[C@@H]1O[C@@H](OC[C@H]2OC(Oc3cc4c(O)cc(O)cc4[o+]c3-c3ccc(O)c(O)c3)[C@H](O)[C@@H](O)[C@@H]2O)[C@H](O)[C@H](O)[C@H]1O</t>
  </si>
  <si>
    <t>Akkarachiyasit, S. et al (2011)</t>
  </si>
  <si>
    <t>maltase, sucrase</t>
  </si>
  <si>
    <t>Mv-3-O-glc</t>
  </si>
  <si>
    <t>COc1cc(-c2[o+]c3cc(O)cc(O)c3cc2O[C@@H]2O[C@H](CO)[C@@H](O)[C@H](O)[C@H]2O)cc(OC)c1O</t>
  </si>
  <si>
    <t>Nickavar, B. et al. (2010)</t>
  </si>
  <si>
    <t>14a</t>
  </si>
  <si>
    <t>COc1cc2oc(=O)ccc2cc1-c1c(O)cc(O)c2c1O/C(=C\c1ccccc1)C2=O</t>
  </si>
  <si>
    <t>Aurone</t>
  </si>
  <si>
    <t>CC(C)=CCc1c(O)cc(O)c(C(=O)/C=C/c2ccc(O)cc2)c1O</t>
  </si>
  <si>
    <t>Chalcone</t>
  </si>
  <si>
    <t>Zhang, Y. et al. (2021)</t>
  </si>
  <si>
    <t>CC(C)=CCC/C(C)=C/Cc1c(O)cc(O)c(C(=O)/C=C/c2ccc(O)cc2)c1O</t>
  </si>
  <si>
    <t>Rocha, S. et al. (2019)</t>
  </si>
  <si>
    <t>Butein</t>
  </si>
  <si>
    <t>O=C(/C=C/c1ccc(O)c(O)c1)c1ccc(O)cc1O</t>
  </si>
  <si>
    <t>Saleem, F. et al. (2021)</t>
  </si>
  <si>
    <t>,</t>
  </si>
  <si>
    <t>COc1ccccc1/C=C/C(=O)c1ccccn1</t>
  </si>
  <si>
    <t>COc1cc(/C=C/C(=O)c2ccccn2)cc(OC)c1</t>
  </si>
  <si>
    <t>COc1ccc(/C=C/C(=O)c2ccccn2)c(OC)c1OC</t>
  </si>
  <si>
    <t>COc1ccc(/C=C/C(=O)c2ccccn2)c(F)c1</t>
  </si>
  <si>
    <t>COc1cc(/C=C/C(=O)c2ccccn2)ccc1F</t>
  </si>
  <si>
    <t>COc1cccc(/C=C/C(=O)c2ccccn2)c1Cl</t>
  </si>
  <si>
    <t>COc1cccc(Br)c1/C=C/C(=O)c1ccccn1</t>
  </si>
  <si>
    <t>COc1cc(/C=C/C(=O)c2ccccn2)cc(OC)c1Br</t>
  </si>
  <si>
    <t>COc1cc(Br)c(/C=C/C(=O)c2ccccn2)cc1OC</t>
  </si>
  <si>
    <t>O=C(/C=C/c1ccc(Cl)cc1)c1ccccn1</t>
  </si>
  <si>
    <t>O=C(/C=C/c1ccc(Cl)cc1Cl)c1ccccn1</t>
  </si>
  <si>
    <t>O=C(/C=C/c1cc(Cl)ccc1O)c1ccccn1</t>
  </si>
  <si>
    <t>O=C(/C=C/c1cc(Cl)cc(Cl)c1O)c1ccccn1</t>
  </si>
  <si>
    <t>O=C(/C=C/c1cccc([N+](=O)[O-])c1)c1ccccn1</t>
  </si>
  <si>
    <t>O=C(/C=C/c1ccc([N+](=O)[O-])cc1)c1ccccn1</t>
  </si>
  <si>
    <t>O=C(/C=C/c1cc([N+](=O)[O-])ccc1Cl)c1ccccn1</t>
  </si>
  <si>
    <t>O=C(/C=C/c1ccc2ccccc2c1)c1ccccn1</t>
  </si>
  <si>
    <t>COc1cc(/C=C/C(=O)c2cccnc2)cc(OC)c1</t>
  </si>
  <si>
    <t>COc1ccc(/C=C/C(=O)c2cccnc2)c(OC)c1OC</t>
  </si>
  <si>
    <t>COc1ccc(/C=C/C(=O)c2cccnc2)c(F)c1</t>
  </si>
  <si>
    <t>COc1cc(/C=C/C(=O)c2cccnc2)ccc1F</t>
  </si>
  <si>
    <t>COc1cccc(/C=C/C(=O)c2cccnc2)c1Cl</t>
  </si>
  <si>
    <t>COc1cc(/C=C/C(=O)c2cccnc2)cc(OC)c1Br</t>
  </si>
  <si>
    <t>O=C(/C=C/c1cc([N+](=O)[O-])ccc1Cl)c1cccnc1</t>
  </si>
  <si>
    <t>Mphahlele, M. J. et al. (2021)</t>
  </si>
  <si>
    <t>3a</t>
  </si>
  <si>
    <t>Nc1ccc(/C=C/c2ccccc2)cc1C(=O)/C=C/c1cccc(F)c1</t>
  </si>
  <si>
    <t>3b</t>
  </si>
  <si>
    <t>Nc1ccc(/C=C/c2ccc(F)cc2)cc1C(=O)/C=C/c1cccc(F)c1</t>
  </si>
  <si>
    <t>3c</t>
  </si>
  <si>
    <t>Nc1ccc(/C=C/c2ccc(Cl)cc2)cc1C(=O)/C=C/c1cccc(F)c1</t>
  </si>
  <si>
    <t>3d</t>
  </si>
  <si>
    <t>COc1ccc(/C=C/c2ccc(N)c(C(=O)/C=C/c3cccc(F)c3)c2)cc1</t>
  </si>
  <si>
    <t>3e</t>
  </si>
  <si>
    <t>Nc1ccc(/C=C/c2ccccc2)cc1C(=O)/C=C/c1ccc(F)cc1</t>
  </si>
  <si>
    <t>3f</t>
  </si>
  <si>
    <t>Nc1ccc(/C=C/c2ccc(F)cc2)cc1C(=O)/C=C/c1ccc(F)cc1</t>
  </si>
  <si>
    <t>3g</t>
  </si>
  <si>
    <t>Nc1ccc(/C=C/c2ccc(Cl)cc2)cc1C(=O)/C=C/c1ccc(F)cc1</t>
  </si>
  <si>
    <t>3h</t>
  </si>
  <si>
    <t>COc1ccc(/C=C/c2ccc(N)c(C(=O)/C=C/c3ccc(F)cc3)c2)cc1</t>
  </si>
  <si>
    <t>Phloretin</t>
  </si>
  <si>
    <t>O=C(CCc1ccc(O)cc1)c1c(O)cc(O)cc1O</t>
  </si>
  <si>
    <t>Dihydrochalcone</t>
  </si>
  <si>
    <t>Genistein</t>
  </si>
  <si>
    <t>O=c1c(-c2ccc(O)cc2)coc2cc(O)cc(O)c12</t>
  </si>
  <si>
    <t>Isoflavonoid</t>
  </si>
  <si>
    <t>Potentilla astracanica</t>
  </si>
  <si>
    <t>Ha, L. M. et al (2018)</t>
  </si>
  <si>
    <t>Seong, S. H. et al. (2016)</t>
  </si>
  <si>
    <t>Puraria lobata</t>
  </si>
  <si>
    <t>Formononetin</t>
  </si>
  <si>
    <t>COc1ccc(-c2coc3cc(O)ccc3c2=O)cc1</t>
  </si>
  <si>
    <t>Jiang, W. et al. (2015)</t>
  </si>
  <si>
    <t>Radix Astragali</t>
  </si>
  <si>
    <t>Dalbergioidin</t>
  </si>
  <si>
    <t>O=C1c2c(O)cc(O)cc2OCC1c1ccc(O)cc1O</t>
  </si>
  <si>
    <t>Jeong, S. Y. et al. (2015)</t>
  </si>
  <si>
    <t>Puerarin</t>
  </si>
  <si>
    <t>O=c1c(-c2ccc(O)cc2)coc2c([C@@H]3O[C@H](CO)[C@@H](O)[C@H](O)[C@H]3O)c(O)ccc12</t>
  </si>
  <si>
    <t>Wang, X. L. et al. (2017)</t>
  </si>
  <si>
    <t xml:space="preserve">Pueraria lobata </t>
  </si>
  <si>
    <t>PL-15</t>
  </si>
  <si>
    <t>13c</t>
  </si>
  <si>
    <t>CC(C)=CCc1c(-c2ccc(O)cc2O)oc2c([C@H]3Oc4cc(O)c5c(=O)c(CC=C(C)C)c(-c6ccc(O)cc6O)oc5c4[C@@H]4C=C(C)CC(C)(C)[C@H]34)c(O)cc(O)c2c1=O</t>
  </si>
  <si>
    <t>Amentoflavone</t>
  </si>
  <si>
    <t>O=c1cc(-c2ccc(O)c(-c3c(O)cc(O)c4c(=O)cc(-c5ccc(O)cc5)oc34)c2)oc2cc(O)cc(O)c12</t>
  </si>
  <si>
    <t>Laishram, S. et al. (2015)</t>
  </si>
  <si>
    <t xml:space="preserve">Cycas pectinata </t>
  </si>
  <si>
    <t>Keskes, H. et al. (2017)</t>
  </si>
  <si>
    <t>Juniperus phoenicea</t>
  </si>
  <si>
    <t>O=C1CC(c2ccc(O)c(-c3c(O)cc(O)c4c(=O)cc(-c5ccc(O)cc5)oc34)c2)Oc2cc(O)cc(O)c21</t>
  </si>
  <si>
    <t>Procyanidin C1</t>
  </si>
  <si>
    <t>Oc1cc(O)c2c(c1)O[C@H](c1ccc(O)c(O)c1)[C@H](O)[C@H]2c1c(O)cc(O)c2c1O[C@H](c1ccc(O)c(O)c1)[C@H](O)[C@H]2c1c(O)cc(O)c2c1O[C@H](c1ccc(O)c(O)c1)[C@H](O)C2</t>
  </si>
  <si>
    <t>Procyanidin B2</t>
  </si>
  <si>
    <t>Oc1cc(O)c2c(c1)O[C@H](c1ccc(O)c(O)c1)[C@H](O)[C@H]2c1c(O)cc(O)c2c1O[C@H](c1ccc(O)c(O)c1)[C@H](O)C2</t>
  </si>
  <si>
    <t>Han, L. et al. (2018)</t>
  </si>
  <si>
    <t>Procyanidin B5</t>
  </si>
  <si>
    <t>Oc1cc(O)c2c(c1)O[C@H](c1ccc(O)c(O)c1)[C@H](O)[C@H]2c1c(O)cc2c(c1O)C[C@@H](O)[C@@H](c1ccc(O)c(O)c1)O2</t>
  </si>
  <si>
    <t>Oc1cc(O)c2c(c1)OC1(c3ccc(O)c(O)c3)Oc3c(c4c(c(O)c3[C@@H]3c5c(O)cc(O)cc5O[C@H](c5ccc(O)c(O)c5)[C@@H]3O)C[C@H](O)[C@@H](c3ccc(O)c(O)c3)O4)C2[C@H]1O</t>
  </si>
  <si>
    <t>Oc1cc(O)c2c(c1)OC1(c3ccc(O)c(O)c3)Oc3cc(O)c4c(c3C2[C@H]1O)O[C@H](c1ccc(O)c(O)c1)[C@@H](O)C4</t>
  </si>
  <si>
    <t>Desmodium heterophyllum</t>
  </si>
  <si>
    <t>D16</t>
  </si>
  <si>
    <t>D14</t>
  </si>
  <si>
    <t>O=c1c(Cl)c(-c2ccc(O)c(O)c2)oc2c(Cl)c(O)cc(O)c12</t>
  </si>
  <si>
    <t>D13</t>
  </si>
  <si>
    <t>O=c1c(Cl)c(-c2ccc(O)c(O)c2)oc2cc(O)cc(O)c12</t>
  </si>
  <si>
    <t>O=c1cc(-c2ccc(O)c(O)c2)oc2c(Cl)c(O)c(Cl)c(O)c12</t>
  </si>
  <si>
    <t>D11</t>
  </si>
  <si>
    <t>D10</t>
  </si>
  <si>
    <t>O=c1cc(-c2ccc(O)c(O)c2)oc2c(Cl)c(O)cc(O)c12</t>
  </si>
  <si>
    <t>D12</t>
  </si>
  <si>
    <t>B4</t>
  </si>
  <si>
    <t>O=c1cc(-c2ccc(O)c(O)c2)oc2cccc(O)c12</t>
  </si>
  <si>
    <t>D9</t>
  </si>
  <si>
    <t>C5</t>
  </si>
  <si>
    <t>O=c1c(O)c(-c2ccc(O)cc2)oc2cc(O)ccc12</t>
  </si>
  <si>
    <t>Oligomeric</t>
  </si>
  <si>
    <t>Lima Júnior, J. P. D. et al. (2021)</t>
  </si>
  <si>
    <t>Ablat, A. et al. (2017)</t>
  </si>
  <si>
    <t xml:space="preserve">Brucea javanica </t>
  </si>
  <si>
    <t>Proença, C. et al. (2017)</t>
  </si>
  <si>
    <t>Didem Söhretoglu et al (2017)</t>
  </si>
  <si>
    <t>Gabriel Monzón Daza. et al (2021)</t>
  </si>
  <si>
    <t>Yoon, K. D. et al (2020)</t>
  </si>
  <si>
    <t>Söhretoglu D. et al. (2018)</t>
  </si>
  <si>
    <t>(-) Catechin</t>
  </si>
  <si>
    <t>(-)-Epicatechin</t>
  </si>
  <si>
    <t>(-)-Epigallocatechin</t>
  </si>
  <si>
    <t>Theaflavin</t>
  </si>
  <si>
    <t>8-Geranylnaringenin</t>
  </si>
  <si>
    <t>Eriodictyol</t>
  </si>
  <si>
    <t>Kuwanon L</t>
  </si>
  <si>
    <t>Sanggenon G</t>
  </si>
  <si>
    <t>Chrysin</t>
  </si>
  <si>
    <t>5-Deoxyluteolin</t>
  </si>
  <si>
    <t>5,7,3′,5′-Tetrahydroxy-6,4′-dimethoxyflavone</t>
  </si>
  <si>
    <t>5,3′,5′-Trihydroxy-6,7,4′-trimethoxyflavone</t>
  </si>
  <si>
    <t>5,7,5′-Trihydroxy-6,3′,4′-trimethoxy-flavone</t>
  </si>
  <si>
    <t>5-Hydroxy-6,7,3′,4′,5′-pentamethoxyflavone</t>
  </si>
  <si>
    <t>Kuwanon T</t>
  </si>
  <si>
    <t>Morusin</t>
  </si>
  <si>
    <t>Moracenin A</t>
  </si>
  <si>
    <t>Diosmin</t>
  </si>
  <si>
    <t>Scutellarin</t>
  </si>
  <si>
    <t>Swertisin</t>
  </si>
  <si>
    <t>Proença, C. et al. (2019)</t>
  </si>
  <si>
    <t>8-(7-Methoxycoumarin-6-yl)luteolin</t>
  </si>
  <si>
    <t>3,7,4'-Trihydroxyflavone</t>
  </si>
  <si>
    <t>Quercetin-3-methylether</t>
  </si>
  <si>
    <t>8,2'-Diprenylquercetin 3-methyl ether</t>
  </si>
  <si>
    <t>Hyperoside = Hyperin = Quercetin-3-β-D-galactoside</t>
  </si>
  <si>
    <t>Camellikaempferoside C</t>
  </si>
  <si>
    <t>Cyanidin</t>
  </si>
  <si>
    <t>Desmethylxanthohumol = 3'-prenylchalconarigenin</t>
  </si>
  <si>
    <t>3'-Geranylchalconaringenin</t>
  </si>
  <si>
    <t>Procyanidin A1</t>
  </si>
  <si>
    <t>2,3-Dihydroamentoflavone</t>
  </si>
  <si>
    <t>Kuwanon M</t>
  </si>
  <si>
    <t>Isoquercetrin = Isoquercetin = Quercetin-3-β-D-glucoside</t>
  </si>
  <si>
    <t>Carina Proença, C. et al. (2019)</t>
  </si>
  <si>
    <t>Study ID</t>
  </si>
  <si>
    <t>ID in study</t>
  </si>
  <si>
    <t>α-glucosidase inhibition (mg/mL)</t>
  </si>
  <si>
    <t>α-amylase inhibition (mg/mL)</t>
  </si>
  <si>
    <t>Testing method</t>
  </si>
  <si>
    <t xml:space="preserve">Chromogenic </t>
  </si>
  <si>
    <t>Reducing sugar</t>
  </si>
  <si>
    <t>Iodinemetric</t>
  </si>
  <si>
    <t>α-glucosidase inhibition (µM)</t>
  </si>
  <si>
    <t>α-amylase inhibition (µM)</t>
  </si>
  <si>
    <t>Cmpd
No.</t>
  </si>
  <si>
    <t>Rhynchosia pseudo-cajan</t>
  </si>
  <si>
    <t>Turbidimetric</t>
  </si>
  <si>
    <t>Iso</t>
  </si>
  <si>
    <t>Euphorbia hirta</t>
  </si>
  <si>
    <t>Non-competitive</t>
  </si>
  <si>
    <t>Uncompetitive</t>
  </si>
  <si>
    <r>
      <t>(2</t>
    </r>
    <r>
      <rPr>
        <b/>
        <i/>
        <sz val="12"/>
        <color theme="1"/>
        <rFont val="Arial"/>
        <family val="2"/>
      </rPr>
      <t>S</t>
    </r>
    <r>
      <rPr>
        <b/>
        <sz val="12"/>
        <color theme="1"/>
        <rFont val="Arial"/>
        <family val="2"/>
      </rPr>
      <t>)-4′-Hydroxy-5,7-dimethoxy-8-methylflavan</t>
    </r>
  </si>
  <si>
    <r>
      <t>Isocarthamidin-7-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-glucuronide</t>
    </r>
  </si>
  <si>
    <r>
      <t>Chrysin-7-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-glucuronide</t>
    </r>
  </si>
  <si>
    <r>
      <t>Apigenin-7-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-β-D- glucuronide</t>
    </r>
  </si>
  <si>
    <r>
      <t>Acacetin-7-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-β-D-glucoside</t>
    </r>
  </si>
  <si>
    <r>
      <t>Luteolin 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-glucuronide</t>
    </r>
  </si>
  <si>
    <r>
      <t>Luteolin 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-glucoside</t>
    </r>
  </si>
  <si>
    <r>
      <t>8-Hydroxyapigenin-7-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-β-D-glucoside</t>
    </r>
  </si>
  <si>
    <r>
      <t>3,8-Dichloro-2-(3,4-dihydroxyphenyl)-5,7-dihydroxy-4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</si>
  <si>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3-Chloro-2-(3,4-dihydroxyphenyl)-5,7-dihydroxy-4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</si>
  <si>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6,8-Dichloro-2-(3,4-dihydroxyphenyl)-5,7-dihydroxy-4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</si>
  <si>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8-Chloro-2-(3,4-dihydroxyphenyl)-5,7-dihydroxy-4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</si>
  <si>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2-(3,4-Dihydroxyphenyl)-5-hydroxy-4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</si>
  <si>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5,7-Dibromo-2-(2,4-dimethylphenyl)-3-hydroxy-4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</si>
  <si>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5,7-Dibromo-3-hydroxy-2-(4-methylphenyl)-4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</si>
  <si>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5,7-Dibromo-2-[4-(dimethylamino)phenyl]-3-hydroxy-4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</si>
  <si>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5,7-Dibromo-3-hydroxy-2-(4-methoxyphenyl)-4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</si>
  <si>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5,7-Dibromo-2-(3,4-dimethoxyphenyl)-3-hydroxy-4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</si>
  <si>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4-(5,7-Dibromo-3-hydroxy-4-oxo-4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-chromen-2-yl) benzoic acid</t>
    </r>
  </si>
  <si>
    <r>
      <t>5,7-Dibromo-3-hydroxy-2-(4-nitrophenyl)-4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</si>
  <si>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5,7-Dibromo-3-hydroxy-2-[4-(trifluoromethyl)phenyl]-4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</si>
  <si>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5,7-Dibromo-2-(4-chlorophenyl)-3-hydroxy-4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</si>
  <si>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5,7-Dibromo-2-(4-fluorophenyl)-3-hydroxy-4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</si>
  <si>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5,7-Dibromo-3-hydroxy-2-(4-morpholinophenyl)-4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</si>
  <si>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5,7-Dibromo-3-hydroxy-2-(3-nitrophenyl)-4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</si>
  <si>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5,7-Dibromo-3-hydroxy-2-(naphthalen-1-yl)-4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</si>
  <si>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5,7-Dibromo-3-hydroxy-2-{1-[(4-methylphenyl)sulfonyl]-1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-indol-3-yl}-4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</si>
  <si>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5,7-Dibromo-3-hydroxy-2-(1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-indol-3-yl)-4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</si>
  <si>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5,7-Dibromo-2-(furan-2-yl)-3-hydroxy-4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</si>
  <si>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5,7-Dibromo-3-hydroxy-2-(thiophen-2-yl)-4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-chromen-4-one</t>
    </r>
  </si>
  <si>
    <r>
      <t>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-glucuronide</t>
    </r>
  </si>
  <si>
    <r>
      <t>Avicularin = 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-α-L-arabinofuranoside</t>
    </r>
  </si>
  <si>
    <r>
      <t>Avicularin (Quercetin-3-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-α-L-arabinofuranoside)</t>
    </r>
  </si>
  <si>
    <r>
      <t>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-[α-L-rhamnopyranosyl-(1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6)]-β-D-galactopyranose</t>
    </r>
  </si>
  <si>
    <r>
      <t>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-[glucopyranosyl-(1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3)][α-L-rhamnopyranosyl-(1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6)]-β-D-glucopyranose</t>
    </r>
  </si>
  <si>
    <r>
      <t>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-[glucopyranosyl-(1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3)][α-L-rhamnopyranosyl-(1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6)]-β-D-galactopyranose</t>
    </r>
  </si>
  <si>
    <r>
      <t>Astragalin = Kaempferol-3-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-β-D-glucopyranoside</t>
    </r>
  </si>
  <si>
    <r>
      <t>Kaempferol-3-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-[α-L-rhamnopyranosyl-(1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6)]-β-D-galactopyranoside</t>
    </r>
  </si>
  <si>
    <r>
      <t>Kaempferol-3-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-[glucopyranosyl-(1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3)][α-L-rhamnopyranosyl-(1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6)]-β-D-glucopyranoside</t>
    </r>
  </si>
  <si>
    <r>
      <t>Kaempferol-3-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-[glucopyranosyl-(1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3)][α-L-rhamnopyranosyl-(1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6)]-β-D-galactopyranoside</t>
    </r>
  </si>
  <si>
    <r>
      <t>Europetin-3-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-rhamnoside</t>
    </r>
  </si>
  <si>
    <r>
      <t>Isorhamnetin-3-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-glucoside</t>
    </r>
  </si>
  <si>
    <r>
      <t>Isorhamnetin-7-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-β-D-glucopyranuronide</t>
    </r>
  </si>
  <si>
    <r>
      <t>Isorhamnetin-3-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-rutinoside</t>
    </r>
  </si>
  <si>
    <r>
      <t>Quercetagetin-7-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-β-D-glucopyranoside</t>
    </r>
  </si>
  <si>
    <r>
      <t>Cyanidin-3-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-glucoside</t>
    </r>
  </si>
  <si>
    <r>
      <t>Cyanidin-3-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-rutinoside</t>
    </r>
  </si>
  <si>
    <r>
      <t>Malvidin-3-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-glucoside</t>
    </r>
  </si>
  <si>
    <r>
      <t>(</t>
    </r>
    <r>
      <rPr>
        <b/>
        <i/>
        <sz val="12"/>
        <color theme="1"/>
        <rFont val="Arial"/>
        <family val="2"/>
      </rPr>
      <t>Z</t>
    </r>
    <r>
      <rPr>
        <b/>
        <sz val="12"/>
        <color theme="1"/>
        <rFont val="Arial"/>
        <family val="2"/>
      </rPr>
      <t>)-6-(2-Benzylidene-4,6-dihydroxy-3-oxo-2,3-dihydrobenzofuran-7-yl)-7-methoxy-2</t>
    </r>
    <r>
      <rPr>
        <b/>
        <i/>
        <sz val="12"/>
        <color theme="1"/>
        <rFont val="Arial"/>
        <family val="2"/>
      </rPr>
      <t>H</t>
    </r>
    <r>
      <rPr>
        <b/>
        <sz val="12"/>
        <color theme="1"/>
        <rFont val="Arial"/>
        <family val="2"/>
      </rPr>
      <t>-chromen-2-one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</si>
  <si>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)-3-(2-Methoxyphenyl)-1-(pyridin-2-yl)prop-2-en-1-one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</si>
  <si>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)-3-(3,5-Dimethoxyphenyl)-1-(pyridin-2-yl)prop-2-en-1-one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</si>
  <si>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)-1-(Pyridin-2-yl)-3-(2,3,4-trimethoxyphenyl)prop-2-en-1-one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</si>
  <si>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)-3-(2-Fluoro-4-methoxyphenyl)-1-(pyridin-2-yl)prop-2-en-1-one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</si>
  <si>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)-3-(4-Fluoro-3-methoxyphenyl)-1-(pyridin-2-yl)prop-2-en-1-one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</si>
  <si>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)-3-(2-Chloro-3-methoxyphenyl)-1-(pyridin-2-yl)prop-2-en-1-one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</si>
  <si>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)-3-(2-Bromo-6-methoxyphenyl)-1-(pyridin-2-yl)prop-2-en-1-one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</si>
  <si>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)-3-(4-Bromo-3,5-dimethoxyphenyl)-1-(pyridin-2-yl)prop-2-en-1- 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</si>
  <si>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)-3-(2-Bromo-4,5-dimethoxyphenyl)-1-(pyridin-2-yl)prop-2-en-1- 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</si>
  <si>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)-3-(4-Chlorophenyl)-1-(pyridin-2-yl)prop-2-en-1-one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</si>
  <si>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)-3-(2,4-Dichlorophenyl)-1-(pyridin-2-yl)prop-2-en-1-one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</si>
  <si>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)-3-(5-Chloro-2-hydroxyphenyl)-1-(pyridin-2-yl)prop-2-en-1- 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</si>
  <si>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)-3-(3,5-Dichloro-2-hydroxyphenyl)-1-(pyridin-2-yl)prop-2-en-1-one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</si>
  <si>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)-3-(3-Nitrophenyl)-1-(pyridin-2-yl)prop-2-en-1-one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</si>
  <si>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)-3-(4-Nitrophenyl)-1-(pyridin-2-yl)prop-2-en-1-one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</si>
  <si>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)-3-(2-Chloro-5-nitrophenyl)-1-(pyridin-2-yl)prop-2-en-1-one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</si>
  <si>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)-3-(Naphthalen-2-yl)-1-(pyridin-2-yl)prop-2-en-1-one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</si>
  <si>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)-3-(3,5-Dimethoxyphenyl)-1-(pyridin-3-yl)prop-2-en-1-one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</si>
  <si>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)-1-(Pyridin-3-yl)-3-(2,3,4-trimethoxyphenyl)prop-2-en-1-one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</si>
  <si>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)-3-(2-Fluoro-4-methoxyphenyl)-1-(pyridin-3-yl)prop-2-en-1- 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</si>
  <si>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)-3-(4-Fluoro-3-methoxyphenyl)-1-(pyridin-3-yl)prop-2-en-1- 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</si>
  <si>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)-3-(2-Chloro-3-methoxyphenyl)-1-(pyridin-3-yl)prop-2-en-1- 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</si>
  <si>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)-3-(4-Bromo-3,5-dimethoxyphenyl)-1-(pyridin-3-yl)prop-2-en-1-one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</si>
  <si>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)-3-(2-Chloro-5-nitrophenyl)-1-(pyridin-3-yl)prop-2-en-1-one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</si>
  <si>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)-styryl)phenyl)-3-(3-fluorophenyl)prop-2-en-1-one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</si>
  <si>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)-4-fluorostyryl)phenyl)-3-(3-fluorophenyl)prop-2-en-1-one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</si>
  <si>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)-4-Chlorostyryl)phenyl)-3-(3-fluorophenyl)prop-2-en-1-one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</si>
  <si>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)-4-methoxystyryl)phenyl)-3-(3-fluorophenyl)prop-2-en-1-one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</si>
  <si>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)-styryl)phenyl)-3-(4-fluorophenyl)prop-2-en-1-one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</si>
  <si>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)-4-fluorostyryl)phenyl)-3-(4-fluorophenyl)prop-2-en-1-one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</si>
  <si>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)-4-chlorostyryl)phenyl)-3-(4-fluorophenyl)prop-2-en-1-one</t>
    </r>
  </si>
  <si>
    <r>
      <t>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)-1-(2-Amino-5-((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)-4-methoxystyryl)phenyl)-3-(4-fluorophenyl)prop-2-en-1-one</t>
    </r>
  </si>
  <si>
    <r>
      <t>Epicatechin-(2β-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-7,4β -8)-[catechin-(6-4β)]-epicatechin</t>
    </r>
  </si>
  <si>
    <r>
      <t>Quercetin-3-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-(6''-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-acetyl)-β-D-glucopyranoside</t>
    </r>
  </si>
  <si>
    <r>
      <t>Quercetin 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)-p-coumaroyl-(1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2)][α-L-arabinopyranosyl-(1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3)][α-L-rhamnopyranosyl 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6)]-β-D-glucopyranoside</t>
    </r>
  </si>
  <si>
    <r>
      <t>Kaempferol 3-</t>
    </r>
    <r>
      <rPr>
        <b/>
        <i/>
        <sz val="12"/>
        <color theme="1"/>
        <rFont val="Arial"/>
        <family val="2"/>
      </rPr>
      <t>O</t>
    </r>
    <r>
      <rPr>
        <b/>
        <sz val="12"/>
        <color theme="1"/>
        <rFont val="Arial"/>
        <family val="2"/>
      </rPr>
      <t>-[(</t>
    </r>
    <r>
      <rPr>
        <b/>
        <i/>
        <sz val="12"/>
        <color theme="1"/>
        <rFont val="Arial"/>
        <family val="2"/>
      </rPr>
      <t>E</t>
    </r>
    <r>
      <rPr>
        <b/>
        <sz val="12"/>
        <color theme="1"/>
        <rFont val="Arial"/>
        <family val="2"/>
      </rPr>
      <t>)-p-coumaroyl-(1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2)][α-L-arabinopyranosyl-(1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3)][α-L-rhamnopyranosyl (1</t>
    </r>
    <r>
      <rPr>
        <b/>
        <sz val="12"/>
        <color theme="1"/>
        <rFont val="Wingdings 3"/>
        <family val="1"/>
        <charset val="2"/>
      </rPr>
      <t>"</t>
    </r>
    <r>
      <rPr>
        <b/>
        <sz val="12"/>
        <color theme="1"/>
        <rFont val="Arial"/>
        <family val="2"/>
      </rPr>
      <t>6)]-β-D-glucopyranoside</t>
    </r>
  </si>
  <si>
    <t>Gardenin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</si>
</sst>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theme="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12"/>
      <color theme="1"/>
      <name val="Wingdings 3"/>
      <family val="1"/>
      <charset val="2"/>
    </font>
    <font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9" fillId="10" borderId="10" applyNumberFormat="0" applyAlignment="0" applyProtection="0"/>
  </cellStyleXfs>
  <cellXfs count="419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9" xfId="0" applyBorder="1"/>
    <xf numFmtId="0" fontId="0" fillId="0" borderId="8" xfId="0" applyBorder="1"/>
    <xf numFmtId="0" fontId="4" fillId="0" borderId="0" xfId="0" applyFont="1"/>
    <xf numFmtId="0" fontId="3" fillId="0" borderId="0" xfId="0" applyFont="1"/>
    <xf numFmtId="0" fontId="0" fillId="0" borderId="4" xfId="0" applyBorder="1" applyAlignment="1">
      <alignment horizontal="center" vertical="center"/>
    </xf>
    <xf numFmtId="0" fontId="6" fillId="6" borderId="0" xfId="2"/>
    <xf numFmtId="2" fontId="0" fillId="0" borderId="0" xfId="0" applyNumberFormat="1"/>
    <xf numFmtId="4" fontId="0" fillId="0" borderId="0" xfId="0" applyNumberFormat="1"/>
    <xf numFmtId="2" fontId="0" fillId="0" borderId="8" xfId="0" applyNumberForma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0" fillId="9" borderId="0" xfId="0" applyFill="1"/>
    <xf numFmtId="0" fontId="0" fillId="0" borderId="0" xfId="0" applyAlignment="1">
      <alignment vertical="center"/>
    </xf>
    <xf numFmtId="0" fontId="6" fillId="0" borderId="0" xfId="2" applyFill="1"/>
    <xf numFmtId="0" fontId="11" fillId="0" borderId="0" xfId="0" applyFont="1"/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9" xfId="0" applyFont="1" applyBorder="1"/>
    <xf numFmtId="0" fontId="13" fillId="0" borderId="0" xfId="0" applyFont="1"/>
    <xf numFmtId="4" fontId="13" fillId="0" borderId="0" xfId="0" applyNumberFormat="1" applyFont="1"/>
    <xf numFmtId="0" fontId="13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/>
    </xf>
    <xf numFmtId="4" fontId="13" fillId="4" borderId="1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  <xf numFmtId="4" fontId="13" fillId="0" borderId="11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11" xfId="1" applyFont="1" applyFill="1" applyBorder="1" applyAlignment="1">
      <alignment horizontal="center" vertical="center"/>
    </xf>
    <xf numFmtId="0" fontId="16" fillId="0" borderId="11" xfId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2" fontId="13" fillId="7" borderId="11" xfId="0" applyNumberFormat="1" applyFont="1" applyFill="1" applyBorder="1" applyAlignment="1">
      <alignment horizontal="center" vertical="center"/>
    </xf>
    <xf numFmtId="2" fontId="13" fillId="8" borderId="11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0" fillId="0" borderId="0" xfId="2" applyFont="1" applyFill="1"/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4" fontId="12" fillId="0" borderId="12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2" fontId="13" fillId="7" borderId="15" xfId="0" applyNumberFormat="1" applyFont="1" applyFill="1" applyBorder="1" applyAlignment="1">
      <alignment horizontal="center" vertical="center"/>
    </xf>
    <xf numFmtId="4" fontId="13" fillId="4" borderId="15" xfId="0" applyNumberFormat="1" applyFont="1" applyFill="1" applyBorder="1" applyAlignment="1">
      <alignment horizontal="center" vertical="center"/>
    </xf>
    <xf numFmtId="2" fontId="13" fillId="4" borderId="17" xfId="0" applyNumberFormat="1" applyFont="1" applyFill="1" applyBorder="1" applyAlignment="1">
      <alignment horizontal="center" vertical="center"/>
    </xf>
    <xf numFmtId="2" fontId="13" fillId="4" borderId="19" xfId="0" applyNumberFormat="1" applyFont="1" applyFill="1" applyBorder="1" applyAlignment="1">
      <alignment horizontal="center" vertical="center"/>
    </xf>
    <xf numFmtId="2" fontId="13" fillId="8" borderId="19" xfId="0" applyNumberFormat="1" applyFont="1" applyFill="1" applyBorder="1" applyAlignment="1">
      <alignment horizontal="center" vertical="center"/>
    </xf>
    <xf numFmtId="2" fontId="13" fillId="7" borderId="19" xfId="0" applyNumberFormat="1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2" fontId="13" fillId="0" borderId="21" xfId="0" applyNumberFormat="1" applyFont="1" applyBorder="1" applyAlignment="1">
      <alignment horizontal="center" vertical="center"/>
    </xf>
    <xf numFmtId="2" fontId="13" fillId="8" borderId="21" xfId="0" applyNumberFormat="1" applyFont="1" applyFill="1" applyBorder="1" applyAlignment="1">
      <alignment horizontal="center" vertical="center"/>
    </xf>
    <xf numFmtId="4" fontId="13" fillId="4" borderId="21" xfId="0" applyNumberFormat="1" applyFont="1" applyFill="1" applyBorder="1" applyAlignment="1">
      <alignment horizontal="center" vertical="center"/>
    </xf>
    <xf numFmtId="2" fontId="13" fillId="4" borderId="23" xfId="0" applyNumberFormat="1" applyFont="1" applyFill="1" applyBorder="1" applyAlignment="1">
      <alignment horizontal="center" vertical="center"/>
    </xf>
    <xf numFmtId="0" fontId="13" fillId="3" borderId="24" xfId="0" quotePrefix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2" fontId="13" fillId="0" borderId="25" xfId="0" applyNumberFormat="1" applyFont="1" applyBorder="1" applyAlignment="1">
      <alignment horizontal="center" vertical="center"/>
    </xf>
    <xf numFmtId="2" fontId="13" fillId="8" borderId="25" xfId="0" applyNumberFormat="1" applyFont="1" applyFill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2" fontId="13" fillId="8" borderId="26" xfId="0" applyNumberFormat="1" applyFont="1" applyFill="1" applyBorder="1" applyAlignment="1">
      <alignment horizontal="center" vertical="center"/>
    </xf>
    <xf numFmtId="0" fontId="16" fillId="0" borderId="21" xfId="2" applyFont="1" applyFill="1" applyBorder="1" applyAlignment="1">
      <alignment horizontal="center" vertical="center"/>
    </xf>
    <xf numFmtId="2" fontId="13" fillId="8" borderId="15" xfId="0" applyNumberFormat="1" applyFont="1" applyFill="1" applyBorder="1" applyAlignment="1">
      <alignment horizontal="center" vertical="center"/>
    </xf>
    <xf numFmtId="2" fontId="13" fillId="4" borderId="21" xfId="0" applyNumberFormat="1" applyFont="1" applyFill="1" applyBorder="1" applyAlignment="1">
      <alignment horizontal="center" vertical="center"/>
    </xf>
    <xf numFmtId="4" fontId="13" fillId="0" borderId="21" xfId="0" applyNumberFormat="1" applyFont="1" applyBorder="1" applyAlignment="1">
      <alignment horizontal="center" vertical="center"/>
    </xf>
    <xf numFmtId="2" fontId="13" fillId="8" borderId="23" xfId="0" applyNumberFormat="1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2" fontId="13" fillId="7" borderId="26" xfId="0" applyNumberFormat="1" applyFont="1" applyFill="1" applyBorder="1" applyAlignment="1">
      <alignment horizontal="center" vertical="center"/>
    </xf>
    <xf numFmtId="4" fontId="13" fillId="0" borderId="8" xfId="0" applyNumberFormat="1" applyFont="1" applyBorder="1"/>
    <xf numFmtId="0" fontId="18" fillId="0" borderId="0" xfId="2" applyFont="1" applyFill="1"/>
    <xf numFmtId="0" fontId="13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4" fontId="13" fillId="0" borderId="11" xfId="0" applyNumberFormat="1" applyFont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4" fontId="13" fillId="4" borderId="11" xfId="0" applyNumberFormat="1" applyFont="1" applyFill="1" applyBorder="1" applyAlignment="1">
      <alignment horizontal="center" vertical="center" wrapText="1"/>
    </xf>
    <xf numFmtId="2" fontId="13" fillId="4" borderId="1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2" fontId="13" fillId="8" borderId="1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4" fontId="13" fillId="0" borderId="27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4" fontId="12" fillId="0" borderId="21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4" fontId="13" fillId="0" borderId="15" xfId="0" applyNumberFormat="1" applyFont="1" applyBorder="1" applyAlignment="1">
      <alignment horizontal="center" vertical="center" wrapText="1"/>
    </xf>
    <xf numFmtId="2" fontId="13" fillId="7" borderId="15" xfId="0" applyNumberFormat="1" applyFont="1" applyFill="1" applyBorder="1" applyAlignment="1">
      <alignment horizontal="center" vertical="center" wrapText="1"/>
    </xf>
    <xf numFmtId="4" fontId="13" fillId="4" borderId="15" xfId="0" applyNumberFormat="1" applyFont="1" applyFill="1" applyBorder="1" applyAlignment="1">
      <alignment horizontal="center" vertical="center" wrapText="1"/>
    </xf>
    <xf numFmtId="2" fontId="13" fillId="4" borderId="17" xfId="0" applyNumberFormat="1" applyFont="1" applyFill="1" applyBorder="1" applyAlignment="1">
      <alignment horizontal="center" vertical="center" wrapText="1"/>
    </xf>
    <xf numFmtId="2" fontId="13" fillId="4" borderId="19" xfId="0" applyNumberFormat="1" applyFont="1" applyFill="1" applyBorder="1" applyAlignment="1">
      <alignment horizontal="center" vertical="center" wrapText="1"/>
    </xf>
    <xf numFmtId="2" fontId="13" fillId="8" borderId="19" xfId="0" applyNumberFormat="1" applyFont="1" applyFill="1" applyBorder="1" applyAlignment="1">
      <alignment horizontal="center" vertical="center" wrapText="1"/>
    </xf>
    <xf numFmtId="2" fontId="13" fillId="7" borderId="19" xfId="0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4" fontId="13" fillId="0" borderId="21" xfId="0" applyNumberFormat="1" applyFont="1" applyBorder="1" applyAlignment="1">
      <alignment horizontal="center" vertical="center" wrapText="1"/>
    </xf>
    <xf numFmtId="2" fontId="13" fillId="7" borderId="21" xfId="0" applyNumberFormat="1" applyFont="1" applyFill="1" applyBorder="1" applyAlignment="1">
      <alignment horizontal="center" vertical="center" wrapText="1"/>
    </xf>
    <xf numFmtId="4" fontId="13" fillId="4" borderId="21" xfId="0" applyNumberFormat="1" applyFont="1" applyFill="1" applyBorder="1" applyAlignment="1">
      <alignment horizontal="center" vertical="center" wrapText="1"/>
    </xf>
    <xf numFmtId="2" fontId="13" fillId="4" borderId="23" xfId="0" applyNumberFormat="1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4" fontId="13" fillId="0" borderId="25" xfId="0" applyNumberFormat="1" applyFont="1" applyBorder="1" applyAlignment="1">
      <alignment horizontal="center" vertical="center" wrapText="1"/>
    </xf>
    <xf numFmtId="2" fontId="13" fillId="7" borderId="25" xfId="0" applyNumberFormat="1" applyFont="1" applyFill="1" applyBorder="1" applyAlignment="1">
      <alignment horizontal="center" vertical="center" wrapText="1"/>
    </xf>
    <xf numFmtId="2" fontId="13" fillId="8" borderId="26" xfId="0" applyNumberFormat="1" applyFont="1" applyFill="1" applyBorder="1" applyAlignment="1">
      <alignment horizontal="center" vertical="center" wrapText="1"/>
    </xf>
    <xf numFmtId="2" fontId="13" fillId="7" borderId="26" xfId="0" applyNumberFormat="1" applyFont="1" applyFill="1" applyBorder="1" applyAlignment="1">
      <alignment horizontal="center" vertical="center" wrapText="1"/>
    </xf>
    <xf numFmtId="2" fontId="13" fillId="8" borderId="25" xfId="0" applyNumberFormat="1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4" fontId="13" fillId="0" borderId="13" xfId="0" applyNumberFormat="1" applyFont="1" applyBorder="1" applyAlignment="1">
      <alignment horizontal="center" vertical="center" wrapText="1"/>
    </xf>
    <xf numFmtId="2" fontId="13" fillId="7" borderId="17" xfId="0" applyNumberFormat="1" applyFont="1" applyFill="1" applyBorder="1" applyAlignment="1">
      <alignment horizontal="center" vertical="center" wrapText="1"/>
    </xf>
    <xf numFmtId="2" fontId="13" fillId="8" borderId="15" xfId="0" applyNumberFormat="1" applyFont="1" applyFill="1" applyBorder="1" applyAlignment="1">
      <alignment horizontal="center" vertical="center" wrapText="1"/>
    </xf>
    <xf numFmtId="2" fontId="13" fillId="7" borderId="23" xfId="0" applyNumberFormat="1" applyFont="1" applyFill="1" applyBorder="1" applyAlignment="1">
      <alignment horizontal="center" vertical="center" wrapText="1"/>
    </xf>
    <xf numFmtId="2" fontId="13" fillId="8" borderId="21" xfId="0" applyNumberFormat="1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4" fontId="13" fillId="0" borderId="16" xfId="0" applyNumberFormat="1" applyFont="1" applyBorder="1" applyAlignment="1">
      <alignment horizontal="center" vertical="center" wrapText="1"/>
    </xf>
    <xf numFmtId="0" fontId="10" fillId="11" borderId="0" xfId="2" applyFont="1" applyFill="1"/>
    <xf numFmtId="0" fontId="17" fillId="0" borderId="1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4" borderId="11" xfId="0" applyNumberFormat="1" applyFill="1" applyBorder="1" applyAlignment="1">
      <alignment horizontal="center" vertical="center"/>
    </xf>
    <xf numFmtId="0" fontId="10" fillId="11" borderId="0" xfId="2" applyFont="1" applyFill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4" borderId="2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4" fontId="19" fillId="0" borderId="15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4" fontId="19" fillId="4" borderId="15" xfId="0" applyNumberFormat="1" applyFont="1" applyFill="1" applyBorder="1" applyAlignment="1">
      <alignment horizontal="center" vertical="center"/>
    </xf>
    <xf numFmtId="2" fontId="19" fillId="4" borderId="17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4" fontId="19" fillId="4" borderId="11" xfId="0" applyNumberFormat="1" applyFont="1" applyFill="1" applyBorder="1" applyAlignment="1">
      <alignment horizontal="center" vertical="center"/>
    </xf>
    <xf numFmtId="2" fontId="19" fillId="4" borderId="19" xfId="0" applyNumberFormat="1" applyFont="1" applyFill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4" fontId="19" fillId="0" borderId="21" xfId="0" applyNumberFormat="1" applyFont="1" applyBorder="1" applyAlignment="1">
      <alignment horizontal="center" vertical="center"/>
    </xf>
    <xf numFmtId="2" fontId="19" fillId="0" borderId="21" xfId="0" applyNumberFormat="1" applyFont="1" applyBorder="1" applyAlignment="1">
      <alignment horizontal="center" vertical="center"/>
    </xf>
    <xf numFmtId="4" fontId="19" fillId="4" borderId="21" xfId="0" applyNumberFormat="1" applyFont="1" applyFill="1" applyBorder="1" applyAlignment="1">
      <alignment horizontal="center" vertical="center"/>
    </xf>
    <xf numFmtId="2" fontId="19" fillId="4" borderId="23" xfId="0" applyNumberFormat="1" applyFont="1" applyFill="1" applyBorder="1" applyAlignment="1">
      <alignment horizontal="center" vertical="center"/>
    </xf>
    <xf numFmtId="3" fontId="19" fillId="0" borderId="15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4" borderId="1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2" fontId="19" fillId="4" borderId="21" xfId="0" applyNumberFormat="1" applyFont="1" applyFill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4" fontId="19" fillId="0" borderId="27" xfId="0" applyNumberFormat="1" applyFont="1" applyBorder="1" applyAlignment="1">
      <alignment horizontal="center" vertical="center"/>
    </xf>
    <xf numFmtId="2" fontId="19" fillId="0" borderId="27" xfId="0" applyNumberFormat="1" applyFont="1" applyBorder="1" applyAlignment="1">
      <alignment horizontal="center" vertical="center"/>
    </xf>
    <xf numFmtId="4" fontId="19" fillId="4" borderId="27" xfId="0" applyNumberFormat="1" applyFont="1" applyFill="1" applyBorder="1" applyAlignment="1">
      <alignment horizontal="center" vertical="center"/>
    </xf>
    <xf numFmtId="2" fontId="19" fillId="4" borderId="27" xfId="0" applyNumberFormat="1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2" fontId="13" fillId="0" borderId="11" xfId="0" applyNumberFormat="1" applyFont="1" applyBorder="1" applyAlignment="1">
      <alignment horizontal="center" vertical="center" wrapText="1"/>
    </xf>
    <xf numFmtId="2" fontId="13" fillId="2" borderId="11" xfId="0" applyNumberFormat="1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9" borderId="30" xfId="0" applyFont="1" applyFill="1" applyBorder="1" applyAlignment="1">
      <alignment horizontal="center" vertical="center" wrapText="1"/>
    </xf>
    <xf numFmtId="2" fontId="13" fillId="0" borderId="27" xfId="0" applyNumberFormat="1" applyFont="1" applyBorder="1" applyAlignment="1">
      <alignment horizontal="center" vertical="center" wrapText="1"/>
    </xf>
    <xf numFmtId="2" fontId="13" fillId="2" borderId="27" xfId="0" applyNumberFormat="1" applyFont="1" applyFill="1" applyBorder="1" applyAlignment="1">
      <alignment horizontal="center" vertical="center" wrapText="1"/>
    </xf>
    <xf numFmtId="2" fontId="13" fillId="0" borderId="15" xfId="0" applyNumberFormat="1" applyFont="1" applyBorder="1" applyAlignment="1">
      <alignment horizontal="center" vertical="center" wrapText="1"/>
    </xf>
    <xf numFmtId="2" fontId="13" fillId="2" borderId="15" xfId="0" applyNumberFormat="1" applyFont="1" applyFill="1" applyBorder="1" applyAlignment="1">
      <alignment horizontal="center" vertical="center" wrapText="1"/>
    </xf>
    <xf numFmtId="2" fontId="13" fillId="0" borderId="21" xfId="0" applyNumberFormat="1" applyFont="1" applyBorder="1" applyAlignment="1">
      <alignment horizontal="center" vertical="center" wrapText="1"/>
    </xf>
    <xf numFmtId="2" fontId="13" fillId="2" borderId="21" xfId="0" applyNumberFormat="1" applyFont="1" applyFill="1" applyBorder="1" applyAlignment="1">
      <alignment horizontal="center" vertical="center" wrapText="1"/>
    </xf>
    <xf numFmtId="2" fontId="13" fillId="0" borderId="25" xfId="0" applyNumberFormat="1" applyFont="1" applyBorder="1" applyAlignment="1">
      <alignment horizontal="center" vertical="center" wrapText="1"/>
    </xf>
    <xf numFmtId="2" fontId="13" fillId="2" borderId="25" xfId="0" applyNumberFormat="1" applyFont="1" applyFill="1" applyBorder="1" applyAlignment="1">
      <alignment horizontal="center" vertical="center" wrapText="1"/>
    </xf>
    <xf numFmtId="2" fontId="13" fillId="0" borderId="16" xfId="0" applyNumberFormat="1" applyFont="1" applyBorder="1" applyAlignment="1">
      <alignment horizontal="center" vertical="center" wrapText="1"/>
    </xf>
    <xf numFmtId="2" fontId="13" fillId="2" borderId="16" xfId="0" applyNumberFormat="1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2" fontId="13" fillId="0" borderId="22" xfId="0" applyNumberFormat="1" applyFont="1" applyBorder="1" applyAlignment="1">
      <alignment horizontal="center" vertical="center" wrapText="1"/>
    </xf>
    <xf numFmtId="2" fontId="13" fillId="2" borderId="22" xfId="0" applyNumberFormat="1" applyFont="1" applyFill="1" applyBorder="1" applyAlignment="1">
      <alignment horizontal="center" vertical="center" wrapText="1"/>
    </xf>
    <xf numFmtId="4" fontId="13" fillId="0" borderId="22" xfId="0" applyNumberFormat="1" applyFont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2" fontId="13" fillId="0" borderId="13" xfId="0" applyNumberFormat="1" applyFont="1" applyBorder="1" applyAlignment="1">
      <alignment horizontal="center" vertical="center" wrapText="1"/>
    </xf>
    <xf numFmtId="2" fontId="13" fillId="2" borderId="13" xfId="0" applyNumberFormat="1" applyFont="1" applyFill="1" applyBorder="1" applyAlignment="1">
      <alignment horizontal="center" vertical="center" wrapText="1"/>
    </xf>
    <xf numFmtId="2" fontId="13" fillId="9" borderId="11" xfId="0" applyNumberFormat="1" applyFont="1" applyFill="1" applyBorder="1" applyAlignment="1">
      <alignment horizontal="center" vertical="center" wrapText="1"/>
    </xf>
    <xf numFmtId="2" fontId="13" fillId="4" borderId="15" xfId="0" applyNumberFormat="1" applyFont="1" applyFill="1" applyBorder="1" applyAlignment="1">
      <alignment horizontal="center" vertical="center" wrapText="1"/>
    </xf>
    <xf numFmtId="2" fontId="13" fillId="4" borderId="21" xfId="0" applyNumberFormat="1" applyFont="1" applyFill="1" applyBorder="1" applyAlignment="1">
      <alignment horizontal="center" vertical="center" wrapText="1"/>
    </xf>
    <xf numFmtId="2" fontId="13" fillId="0" borderId="19" xfId="0" applyNumberFormat="1" applyFont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vertical="center" wrapText="1"/>
    </xf>
    <xf numFmtId="2" fontId="13" fillId="0" borderId="26" xfId="0" applyNumberFormat="1" applyFont="1" applyBorder="1" applyAlignment="1">
      <alignment horizontal="center" vertical="center" wrapText="1"/>
    </xf>
    <xf numFmtId="2" fontId="13" fillId="0" borderId="38" xfId="0" applyNumberFormat="1" applyFont="1" applyBorder="1" applyAlignment="1">
      <alignment horizontal="center" vertical="center" wrapText="1"/>
    </xf>
    <xf numFmtId="2" fontId="13" fillId="0" borderId="36" xfId="0" applyNumberFormat="1" applyFont="1" applyBorder="1" applyAlignment="1">
      <alignment horizontal="center" vertical="center" wrapText="1"/>
    </xf>
    <xf numFmtId="2" fontId="13" fillId="4" borderId="32" xfId="0" applyNumberFormat="1" applyFont="1" applyFill="1" applyBorder="1" applyAlignment="1">
      <alignment horizontal="center" vertical="center" wrapText="1"/>
    </xf>
    <xf numFmtId="2" fontId="13" fillId="4" borderId="13" xfId="0" applyNumberFormat="1" applyFont="1" applyFill="1" applyBorder="1" applyAlignment="1">
      <alignment horizontal="center" vertical="center" wrapText="1"/>
    </xf>
    <xf numFmtId="2" fontId="13" fillId="4" borderId="26" xfId="0" applyNumberFormat="1" applyFont="1" applyFill="1" applyBorder="1" applyAlignment="1">
      <alignment horizontal="center" vertical="center" wrapText="1"/>
    </xf>
    <xf numFmtId="2" fontId="13" fillId="4" borderId="29" xfId="0" applyNumberFormat="1" applyFont="1" applyFill="1" applyBorder="1" applyAlignment="1">
      <alignment horizontal="center" vertical="center" wrapText="1"/>
    </xf>
    <xf numFmtId="2" fontId="13" fillId="4" borderId="36" xfId="0" applyNumberFormat="1" applyFont="1" applyFill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4" xfId="0" applyFont="1" applyBorder="1"/>
    <xf numFmtId="0" fontId="13" fillId="0" borderId="6" xfId="0" applyFont="1" applyBorder="1"/>
    <xf numFmtId="4" fontId="12" fillId="0" borderId="23" xfId="0" applyNumberFormat="1" applyFont="1" applyBorder="1" applyAlignment="1">
      <alignment horizontal="center" vertical="center" wrapText="1"/>
    </xf>
    <xf numFmtId="4" fontId="13" fillId="0" borderId="15" xfId="0" applyNumberFormat="1" applyFont="1" applyBorder="1" applyAlignment="1">
      <alignment horizontal="center" vertical="center"/>
    </xf>
    <xf numFmtId="4" fontId="13" fillId="4" borderId="17" xfId="0" applyNumberFormat="1" applyFont="1" applyFill="1" applyBorder="1" applyAlignment="1">
      <alignment horizontal="center" vertical="center"/>
    </xf>
    <xf numFmtId="4" fontId="13" fillId="4" borderId="23" xfId="0" applyNumberFormat="1" applyFont="1" applyFill="1" applyBorder="1" applyAlignment="1">
      <alignment horizontal="center" vertical="center"/>
    </xf>
    <xf numFmtId="4" fontId="13" fillId="4" borderId="19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4" fontId="13" fillId="4" borderId="25" xfId="0" applyNumberFormat="1" applyFont="1" applyFill="1" applyBorder="1" applyAlignment="1">
      <alignment horizontal="center" vertical="center"/>
    </xf>
    <xf numFmtId="4" fontId="13" fillId="4" borderId="26" xfId="0" applyNumberFormat="1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" fontId="12" fillId="0" borderId="34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2" fontId="13" fillId="0" borderId="17" xfId="0" applyNumberFormat="1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4" fontId="19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4" fontId="19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4" fontId="19" fillId="4" borderId="12" xfId="0" applyNumberFormat="1" applyFont="1" applyFill="1" applyBorder="1" applyAlignment="1">
      <alignment horizontal="center" vertical="center"/>
    </xf>
    <xf numFmtId="2" fontId="19" fillId="0" borderId="25" xfId="0" applyNumberFormat="1" applyFont="1" applyBorder="1" applyAlignment="1">
      <alignment horizontal="center" vertical="center"/>
    </xf>
    <xf numFmtId="2" fontId="19" fillId="0" borderId="26" xfId="0" applyNumberFormat="1" applyFont="1" applyBorder="1" applyAlignment="1">
      <alignment horizontal="center" vertical="center"/>
    </xf>
    <xf numFmtId="2" fontId="19" fillId="4" borderId="15" xfId="0" applyNumberFormat="1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4" fontId="19" fillId="0" borderId="16" xfId="0" applyNumberFormat="1" applyFont="1" applyBorder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3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5" fillId="2" borderId="40" xfId="3" applyFont="1" applyFill="1" applyBorder="1" applyAlignment="1">
      <alignment horizontal="center" vertical="center"/>
    </xf>
    <xf numFmtId="2" fontId="16" fillId="0" borderId="26" xfId="0" applyNumberFormat="1" applyFont="1" applyBorder="1" applyAlignment="1">
      <alignment horizontal="center" vertical="center"/>
    </xf>
    <xf numFmtId="2" fontId="19" fillId="4" borderId="32" xfId="0" applyNumberFormat="1" applyFont="1" applyFill="1" applyBorder="1" applyAlignment="1">
      <alignment horizontal="center" vertical="center"/>
    </xf>
    <xf numFmtId="2" fontId="19" fillId="0" borderId="34" xfId="0" applyNumberFormat="1" applyFont="1" applyBorder="1" applyAlignment="1">
      <alignment horizontal="center" vertical="center"/>
    </xf>
    <xf numFmtId="2" fontId="19" fillId="4" borderId="34" xfId="0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/>
    </xf>
    <xf numFmtId="2" fontId="19" fillId="0" borderId="41" xfId="0" applyNumberFormat="1" applyFont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2" fontId="13" fillId="0" borderId="16" xfId="0" applyNumberFormat="1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3" fillId="3" borderId="14" xfId="0" quotePrefix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3" borderId="31" xfId="0" applyFont="1" applyFill="1" applyBorder="1" applyAlignment="1">
      <alignment horizontal="center" vertical="center" wrapText="1"/>
    </xf>
    <xf numFmtId="4" fontId="12" fillId="0" borderId="15" xfId="0" applyNumberFormat="1" applyFont="1" applyBorder="1" applyAlignment="1">
      <alignment horizontal="center" vertical="center" wrapText="1"/>
    </xf>
    <xf numFmtId="4" fontId="12" fillId="0" borderId="17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4" fontId="13" fillId="0" borderId="26" xfId="0" applyNumberFormat="1" applyFont="1" applyBorder="1" applyAlignment="1">
      <alignment horizontal="center" vertical="center"/>
    </xf>
    <xf numFmtId="4" fontId="13" fillId="0" borderId="19" xfId="0" applyNumberFormat="1" applyFont="1" applyBorder="1" applyAlignment="1">
      <alignment horizontal="center" vertical="center"/>
    </xf>
    <xf numFmtId="4" fontId="13" fillId="0" borderId="17" xfId="0" applyNumberFormat="1" applyFont="1" applyBorder="1" applyAlignment="1">
      <alignment horizontal="center" vertic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b val="0"/>
        <i val="0"/>
        <strike val="0"/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F9D6-F039-4CE8-B863-E0950BF22869}">
  <dimension ref="A1:W3"/>
  <sheetViews>
    <sheetView topLeftCell="D1" zoomScale="70" zoomScaleNormal="70" workbookViewId="0">
      <selection activeCell="M4" sqref="M4"/>
    </sheetView>
  </sheetViews>
  <sheetFormatPr defaultColWidth="9.140625" defaultRowHeight="15" x14ac:dyDescent="0.25"/>
  <cols>
    <col min="1" max="1" width="10.85546875" style="29" customWidth="1"/>
    <col min="2" max="2" width="8.85546875" style="29" customWidth="1"/>
    <col min="3" max="3" width="37" style="29" customWidth="1"/>
    <col min="4" max="4" width="12.85546875" style="29" customWidth="1"/>
    <col min="5" max="5" width="52.5703125" style="29" customWidth="1"/>
    <col min="6" max="6" width="65.85546875" style="29" customWidth="1"/>
    <col min="7" max="7" width="9.140625" style="29"/>
    <col min="8" max="8" width="13.140625" style="29" customWidth="1"/>
    <col min="9" max="9" width="32.85546875" style="29" customWidth="1"/>
    <col min="10" max="10" width="19.5703125" style="29" bestFit="1" customWidth="1"/>
    <col min="11" max="11" width="12.140625" style="29" bestFit="1" customWidth="1"/>
    <col min="12" max="12" width="6.42578125" style="29" bestFit="1" customWidth="1"/>
    <col min="13" max="13" width="21" style="29" bestFit="1" customWidth="1"/>
    <col min="14" max="14" width="19.5703125" style="29" bestFit="1" customWidth="1"/>
    <col min="15" max="15" width="12.140625" style="29" bestFit="1" customWidth="1"/>
    <col min="16" max="16" width="6.42578125" style="29" bestFit="1" customWidth="1"/>
    <col min="17" max="17" width="16.42578125" style="29" bestFit="1" customWidth="1"/>
    <col min="18" max="23" width="12.140625" style="29" customWidth="1"/>
    <col min="24" max="16384" width="9.140625" style="29"/>
  </cols>
  <sheetData>
    <row r="1" spans="1:23" ht="15.75" customHeight="1" x14ac:dyDescent="0.25">
      <c r="A1" s="362" t="s">
        <v>794</v>
      </c>
      <c r="B1" s="360" t="s">
        <v>784</v>
      </c>
      <c r="C1" s="358" t="s">
        <v>0</v>
      </c>
      <c r="D1" s="358" t="s">
        <v>785</v>
      </c>
      <c r="E1" s="360" t="s">
        <v>1</v>
      </c>
      <c r="F1" s="358" t="s">
        <v>2</v>
      </c>
      <c r="G1" s="358" t="s">
        <v>3</v>
      </c>
      <c r="H1" s="358" t="s">
        <v>4</v>
      </c>
      <c r="I1" s="358" t="s">
        <v>5</v>
      </c>
      <c r="J1" s="358" t="s">
        <v>786</v>
      </c>
      <c r="K1" s="358"/>
      <c r="L1" s="358"/>
      <c r="M1" s="358"/>
      <c r="N1" s="358" t="s">
        <v>787</v>
      </c>
      <c r="O1" s="358"/>
      <c r="P1" s="358"/>
      <c r="Q1" s="358"/>
      <c r="R1" s="358" t="s">
        <v>792</v>
      </c>
      <c r="S1" s="358"/>
      <c r="T1" s="358"/>
      <c r="U1" s="358" t="s">
        <v>793</v>
      </c>
      <c r="V1" s="358"/>
      <c r="W1" s="364"/>
    </row>
    <row r="2" spans="1:23" ht="16.5" thickBot="1" x14ac:dyDescent="0.3">
      <c r="A2" s="363"/>
      <c r="B2" s="361"/>
      <c r="C2" s="359"/>
      <c r="D2" s="359"/>
      <c r="E2" s="361"/>
      <c r="F2" s="359"/>
      <c r="G2" s="359"/>
      <c r="H2" s="359"/>
      <c r="I2" s="359"/>
      <c r="J2" s="58" t="s">
        <v>788</v>
      </c>
      <c r="K2" s="59" t="s">
        <v>6</v>
      </c>
      <c r="L2" s="59" t="s">
        <v>7</v>
      </c>
      <c r="M2" s="59" t="s">
        <v>8</v>
      </c>
      <c r="N2" s="59" t="s">
        <v>788</v>
      </c>
      <c r="O2" s="59" t="s">
        <v>6</v>
      </c>
      <c r="P2" s="59" t="s">
        <v>7</v>
      </c>
      <c r="Q2" s="59" t="s">
        <v>8</v>
      </c>
      <c r="R2" s="60" t="s">
        <v>6</v>
      </c>
      <c r="S2" s="60" t="s">
        <v>7</v>
      </c>
      <c r="T2" s="58" t="s">
        <v>9</v>
      </c>
      <c r="U2" s="60" t="s">
        <v>6</v>
      </c>
      <c r="V2" s="60" t="s">
        <v>7</v>
      </c>
      <c r="W2" s="342" t="s">
        <v>9</v>
      </c>
    </row>
    <row r="3" spans="1:23" ht="16.5" thickBot="1" x14ac:dyDescent="0.3">
      <c r="A3" s="78">
        <v>1</v>
      </c>
      <c r="B3" s="79">
        <v>221</v>
      </c>
      <c r="C3" s="79" t="s">
        <v>13</v>
      </c>
      <c r="D3" s="79">
        <v>6</v>
      </c>
      <c r="E3" s="80" t="s">
        <v>801</v>
      </c>
      <c r="F3" s="79" t="s">
        <v>14</v>
      </c>
      <c r="G3" s="79">
        <v>286.120509056</v>
      </c>
      <c r="H3" s="79" t="s">
        <v>15</v>
      </c>
      <c r="I3" s="81" t="s">
        <v>16</v>
      </c>
      <c r="J3" s="343" t="s">
        <v>23</v>
      </c>
      <c r="K3" s="79"/>
      <c r="L3" s="79"/>
      <c r="M3" s="35" t="s">
        <v>108</v>
      </c>
      <c r="N3" s="82" t="s">
        <v>791</v>
      </c>
      <c r="O3" s="79"/>
      <c r="P3" s="79"/>
      <c r="Q3" s="79" t="s">
        <v>108</v>
      </c>
      <c r="R3" s="79">
        <v>4070</v>
      </c>
      <c r="S3" s="79">
        <v>370</v>
      </c>
      <c r="T3" s="83">
        <f t="shared" ref="T3" si="0">S3/R3</f>
        <v>9.0909090909090912E-2</v>
      </c>
      <c r="U3" s="79">
        <v>10.25</v>
      </c>
      <c r="V3" s="79">
        <v>6030</v>
      </c>
      <c r="W3" s="344">
        <f t="shared" ref="W3" si="1">V3/U3</f>
        <v>588.29268292682923</v>
      </c>
    </row>
  </sheetData>
  <autoFilter ref="A2:W2" xr:uid="{B9AE7C7D-4E9B-4A30-A900-5DDE12BCB40F}"/>
  <mergeCells count="13">
    <mergeCell ref="C1:C2"/>
    <mergeCell ref="B1:B2"/>
    <mergeCell ref="A1:A2"/>
    <mergeCell ref="R1:T1"/>
    <mergeCell ref="U1:W1"/>
    <mergeCell ref="F1:F2"/>
    <mergeCell ref="E1:E2"/>
    <mergeCell ref="D1:D2"/>
    <mergeCell ref="G1:G2"/>
    <mergeCell ref="H1:H2"/>
    <mergeCell ref="I1:I2"/>
    <mergeCell ref="J1:M1"/>
    <mergeCell ref="N1:Q1"/>
  </mergeCells>
  <conditionalFormatting sqref="E3">
    <cfRule type="duplicateValues" dxfId="278" priority="14"/>
  </conditionalFormatting>
  <conditionalFormatting sqref="F3">
    <cfRule type="duplicateValues" dxfId="277" priority="15"/>
  </conditionalFormatting>
  <conditionalFormatting sqref="T3">
    <cfRule type="cellIs" dxfId="276" priority="8" operator="greaterThan">
      <formula>1</formula>
    </cfRule>
    <cfRule type="cellIs" dxfId="275" priority="9" operator="lessThan">
      <formula>1</formula>
    </cfRule>
  </conditionalFormatting>
  <conditionalFormatting sqref="W3">
    <cfRule type="cellIs" dxfId="274" priority="6" operator="greaterThan">
      <formula>1</formula>
    </cfRule>
    <cfRule type="cellIs" dxfId="273" priority="7" operator="lessThan">
      <formula>1</formula>
    </cfRule>
  </conditionalFormatting>
  <conditionalFormatting sqref="E1">
    <cfRule type="duplicateValues" dxfId="272" priority="2"/>
  </conditionalFormatting>
  <conditionalFormatting sqref="F1">
    <cfRule type="duplicateValues" dxfId="271" priority="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6CFE-9576-4193-94BF-C0F764CAE3E7}">
  <dimension ref="A1:AD7"/>
  <sheetViews>
    <sheetView zoomScale="70" zoomScaleNormal="70" workbookViewId="0">
      <selection activeCell="I20" sqref="I20"/>
    </sheetView>
  </sheetViews>
  <sheetFormatPr defaultRowHeight="15" x14ac:dyDescent="0.25"/>
  <cols>
    <col min="3" max="3" width="26" bestFit="1" customWidth="1"/>
    <col min="5" max="5" width="14.42578125" bestFit="1" customWidth="1"/>
    <col min="6" max="6" width="38" bestFit="1" customWidth="1"/>
    <col min="7" max="7" width="8.42578125" style="18" bestFit="1" customWidth="1"/>
    <col min="8" max="8" width="17.5703125" bestFit="1" customWidth="1"/>
    <col min="9" max="9" width="26.42578125" bestFit="1" customWidth="1"/>
    <col min="10" max="10" width="20.5703125" bestFit="1" customWidth="1"/>
    <col min="11" max="12" width="12.140625" customWidth="1"/>
    <col min="13" max="13" width="20.140625" bestFit="1" customWidth="1"/>
    <col min="14" max="14" width="23.42578125" bestFit="1" customWidth="1"/>
    <col min="15" max="16" width="12.140625" customWidth="1"/>
    <col min="17" max="17" width="16.5703125" customWidth="1"/>
    <col min="18" max="18" width="12.5703125" customWidth="1"/>
    <col min="19" max="19" width="12.5703125" style="19" customWidth="1"/>
    <col min="20" max="21" width="12.5703125" customWidth="1"/>
    <col min="22" max="22" width="12.5703125" style="19" customWidth="1"/>
    <col min="23" max="23" width="12.5703125" customWidth="1"/>
    <col min="24" max="30" width="0" hidden="1" customWidth="1"/>
  </cols>
  <sheetData>
    <row r="1" spans="1:30" ht="15.75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403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97" t="s">
        <v>792</v>
      </c>
      <c r="S1" s="397"/>
      <c r="T1" s="397"/>
      <c r="U1" s="397" t="s">
        <v>793</v>
      </c>
      <c r="V1" s="397"/>
      <c r="W1" s="398"/>
      <c r="X1" s="10"/>
      <c r="Y1" s="10"/>
      <c r="Z1" s="10"/>
    </row>
    <row r="2" spans="1:30" ht="16.5" thickBot="1" x14ac:dyDescent="0.3">
      <c r="A2" s="363"/>
      <c r="B2" s="361"/>
      <c r="C2" s="361"/>
      <c r="D2" s="361"/>
      <c r="E2" s="361"/>
      <c r="F2" s="361"/>
      <c r="G2" s="408"/>
      <c r="H2" s="361"/>
      <c r="I2" s="361"/>
      <c r="J2" s="57" t="s">
        <v>788</v>
      </c>
      <c r="K2" s="174" t="s">
        <v>6</v>
      </c>
      <c r="L2" s="174" t="s">
        <v>7</v>
      </c>
      <c r="M2" s="174" t="s">
        <v>8</v>
      </c>
      <c r="N2" s="174" t="s">
        <v>788</v>
      </c>
      <c r="O2" s="174" t="s">
        <v>6</v>
      </c>
      <c r="P2" s="174" t="s">
        <v>7</v>
      </c>
      <c r="Q2" s="174" t="s">
        <v>8</v>
      </c>
      <c r="R2" s="175" t="s">
        <v>6</v>
      </c>
      <c r="S2" s="175" t="s">
        <v>7</v>
      </c>
      <c r="T2" s="175" t="s">
        <v>9</v>
      </c>
      <c r="U2" s="175" t="s">
        <v>6</v>
      </c>
      <c r="V2" s="175" t="s">
        <v>7</v>
      </c>
      <c r="W2" s="300" t="s">
        <v>9</v>
      </c>
      <c r="X2" s="10" t="s">
        <v>10</v>
      </c>
      <c r="Y2" s="10" t="s">
        <v>11</v>
      </c>
      <c r="Z2" s="16" t="s">
        <v>12</v>
      </c>
    </row>
    <row r="3" spans="1:30" x14ac:dyDescent="0.25">
      <c r="A3" s="381">
        <v>165</v>
      </c>
      <c r="B3" s="176">
        <v>44</v>
      </c>
      <c r="C3" s="176" t="s">
        <v>308</v>
      </c>
      <c r="D3" s="176" t="s">
        <v>299</v>
      </c>
      <c r="E3" s="409" t="s">
        <v>684</v>
      </c>
      <c r="F3" s="405" t="s">
        <v>685</v>
      </c>
      <c r="G3" s="178">
        <v>274.08412354799998</v>
      </c>
      <c r="H3" s="176" t="s">
        <v>686</v>
      </c>
      <c r="I3" s="176" t="s">
        <v>32</v>
      </c>
      <c r="J3" s="177" t="s">
        <v>23</v>
      </c>
      <c r="K3" s="176"/>
      <c r="L3" s="176"/>
      <c r="M3" s="176"/>
      <c r="N3" s="177" t="s">
        <v>791</v>
      </c>
      <c r="O3" s="176"/>
      <c r="P3" s="176"/>
      <c r="Q3" s="176"/>
      <c r="R3" s="176">
        <v>22.8</v>
      </c>
      <c r="S3" s="196">
        <v>0.67940999999999996</v>
      </c>
      <c r="T3" s="176">
        <f>S3/R3</f>
        <v>2.9798684210526314E-2</v>
      </c>
      <c r="U3" s="176">
        <v>10</v>
      </c>
      <c r="V3" s="196">
        <v>0.29526999999999998</v>
      </c>
      <c r="W3" s="301">
        <f>V3/U3</f>
        <v>2.9526999999999998E-2</v>
      </c>
      <c r="X3" s="168"/>
      <c r="Y3" s="169" t="s">
        <v>17</v>
      </c>
      <c r="Z3" s="10" t="s">
        <v>17</v>
      </c>
      <c r="AA3" s="2"/>
      <c r="AB3" s="7" t="s">
        <v>17</v>
      </c>
      <c r="AC3" t="s">
        <v>17</v>
      </c>
      <c r="AD3" s="17">
        <v>645.24801353599901</v>
      </c>
    </row>
    <row r="4" spans="1:30" x14ac:dyDescent="0.25">
      <c r="A4" s="382"/>
      <c r="B4" s="162">
        <v>104</v>
      </c>
      <c r="C4" s="162" t="s">
        <v>31</v>
      </c>
      <c r="D4" s="162">
        <v>24</v>
      </c>
      <c r="E4" s="410"/>
      <c r="F4" s="406"/>
      <c r="G4" s="164">
        <v>274.08412354799998</v>
      </c>
      <c r="H4" s="162" t="s">
        <v>686</v>
      </c>
      <c r="I4" s="162" t="s">
        <v>32</v>
      </c>
      <c r="J4" s="163" t="s">
        <v>23</v>
      </c>
      <c r="K4" s="162"/>
      <c r="L4" s="162"/>
      <c r="M4" s="162"/>
      <c r="N4" s="163"/>
      <c r="O4" s="162"/>
      <c r="P4" s="162"/>
      <c r="Q4" s="162"/>
      <c r="R4" s="162">
        <v>0.59</v>
      </c>
      <c r="S4" s="197">
        <v>141.1</v>
      </c>
      <c r="T4" s="162">
        <f>S4/R4</f>
        <v>239.15254237288136</v>
      </c>
      <c r="U4" s="167"/>
      <c r="V4" s="198"/>
      <c r="W4" s="182"/>
      <c r="X4" s="10"/>
      <c r="Y4" s="170" t="s">
        <v>24</v>
      </c>
      <c r="Z4" s="10" t="s">
        <v>17</v>
      </c>
      <c r="AB4" s="8" t="s">
        <v>24</v>
      </c>
      <c r="AC4" t="s">
        <v>17</v>
      </c>
    </row>
    <row r="5" spans="1:30" x14ac:dyDescent="0.25">
      <c r="A5" s="382"/>
      <c r="B5" s="162">
        <v>150</v>
      </c>
      <c r="C5" s="162" t="s">
        <v>445</v>
      </c>
      <c r="D5" s="162">
        <v>4</v>
      </c>
      <c r="E5" s="410"/>
      <c r="F5" s="406"/>
      <c r="G5" s="164">
        <v>274.08412354799998</v>
      </c>
      <c r="H5" s="162" t="s">
        <v>686</v>
      </c>
      <c r="I5" s="322" t="s">
        <v>446</v>
      </c>
      <c r="J5" s="163" t="s">
        <v>23</v>
      </c>
      <c r="K5" s="162"/>
      <c r="L5" s="162"/>
      <c r="M5" s="162"/>
      <c r="N5" s="163" t="s">
        <v>790</v>
      </c>
      <c r="O5" s="162"/>
      <c r="P5" s="162"/>
      <c r="Q5" s="162"/>
      <c r="R5" s="162">
        <v>43</v>
      </c>
      <c r="S5" s="197">
        <v>20</v>
      </c>
      <c r="T5" s="162">
        <f>S5/R5</f>
        <v>0.46511627906976744</v>
      </c>
      <c r="U5" s="162">
        <v>19</v>
      </c>
      <c r="V5" s="197">
        <v>31</v>
      </c>
      <c r="W5" s="302">
        <f>V5/U5</f>
        <v>1.631578947368421</v>
      </c>
      <c r="X5" s="10"/>
      <c r="Y5" s="170" t="e">
        <v>#VALUE!</v>
      </c>
      <c r="Z5" s="10" t="s">
        <v>17</v>
      </c>
      <c r="AB5" s="8" t="e">
        <v>#VALUE!</v>
      </c>
      <c r="AC5" t="s">
        <v>17</v>
      </c>
    </row>
    <row r="6" spans="1:30" ht="15.75" thickBot="1" x14ac:dyDescent="0.3">
      <c r="A6" s="383"/>
      <c r="B6" s="184">
        <v>185</v>
      </c>
      <c r="C6" s="184" t="s">
        <v>126</v>
      </c>
      <c r="D6" s="184">
        <v>17</v>
      </c>
      <c r="E6" s="411"/>
      <c r="F6" s="407"/>
      <c r="G6" s="186">
        <v>274.08412354799998</v>
      </c>
      <c r="H6" s="184" t="s">
        <v>686</v>
      </c>
      <c r="I6" s="323" t="s">
        <v>127</v>
      </c>
      <c r="J6" s="185" t="s">
        <v>23</v>
      </c>
      <c r="K6" s="184">
        <v>2.53E-2</v>
      </c>
      <c r="L6" s="184">
        <v>1.755E-2</v>
      </c>
      <c r="M6" s="184" t="s">
        <v>799</v>
      </c>
      <c r="N6" s="185"/>
      <c r="O6" s="184"/>
      <c r="P6" s="184"/>
      <c r="Q6" s="184"/>
      <c r="R6" s="184">
        <f>K6/AD3*1000000</f>
        <v>39.209729389718589</v>
      </c>
      <c r="S6" s="200">
        <f>L6/G6*1000000</f>
        <v>64.031435943156666</v>
      </c>
      <c r="T6" s="184">
        <f>S6/R6</f>
        <v>1.6330496777146011</v>
      </c>
      <c r="U6" s="303"/>
      <c r="V6" s="201"/>
      <c r="W6" s="304"/>
      <c r="X6" s="16"/>
      <c r="Y6" s="171" t="s">
        <v>24</v>
      </c>
      <c r="Z6" s="10" t="s">
        <v>17</v>
      </c>
      <c r="AA6" s="5"/>
      <c r="AB6" s="9" t="s">
        <v>24</v>
      </c>
      <c r="AC6" t="s">
        <v>17</v>
      </c>
    </row>
    <row r="7" spans="1:30" x14ac:dyDescent="0.25">
      <c r="Z7" s="2"/>
    </row>
  </sheetData>
  <autoFilter ref="A2:AD2" xr:uid="{2EB5A71D-6A6E-45D6-A057-DDA24DA16E13}"/>
  <mergeCells count="16">
    <mergeCell ref="E3:E6"/>
    <mergeCell ref="A3:A6"/>
    <mergeCell ref="A1:A2"/>
    <mergeCell ref="B1:B2"/>
    <mergeCell ref="C1:C2"/>
    <mergeCell ref="D1:D2"/>
    <mergeCell ref="E1:E2"/>
    <mergeCell ref="N1:Q1"/>
    <mergeCell ref="R1:T1"/>
    <mergeCell ref="U1:W1"/>
    <mergeCell ref="F3:F6"/>
    <mergeCell ref="F1:F2"/>
    <mergeCell ref="G1:G2"/>
    <mergeCell ref="H1:H2"/>
    <mergeCell ref="I1:I2"/>
    <mergeCell ref="J1:M1"/>
  </mergeCells>
  <conditionalFormatting sqref="C10">
    <cfRule type="duplicateValues" dxfId="27" priority="15"/>
  </conditionalFormatting>
  <conditionalFormatting sqref="E3">
    <cfRule type="duplicateValues" dxfId="26" priority="14"/>
  </conditionalFormatting>
  <conditionalFormatting sqref="F3">
    <cfRule type="duplicateValues" dxfId="25" priority="13"/>
  </conditionalFormatting>
  <conditionalFormatting sqref="G3:G6">
    <cfRule type="duplicateValues" dxfId="24" priority="11"/>
  </conditionalFormatting>
  <conditionalFormatting sqref="Y3:Y6">
    <cfRule type="cellIs" dxfId="23" priority="12" operator="equal">
      <formula>"yes"</formula>
    </cfRule>
  </conditionalFormatting>
  <conditionalFormatting sqref="Y2:Z2">
    <cfRule type="cellIs" dxfId="22" priority="19" operator="equal">
      <formula>"#VALUE!"</formula>
    </cfRule>
    <cfRule type="cellIs" dxfId="21" priority="20" operator="equal">
      <formula>"yes"</formula>
    </cfRule>
  </conditionalFormatting>
  <conditionalFormatting sqref="AB3:AB6">
    <cfRule type="cellIs" dxfId="20" priority="16" operator="equal">
      <formula>"yes"</formula>
    </cfRule>
  </conditionalFormatting>
  <conditionalFormatting sqref="T3:T6 W3 W5">
    <cfRule type="cellIs" dxfId="19" priority="3" operator="lessThan">
      <formula>1</formula>
    </cfRule>
    <cfRule type="cellIs" dxfId="18" priority="4" operator="greaterThanOrEqual">
      <formula>1</formula>
    </cfRule>
  </conditionalFormatting>
  <conditionalFormatting sqref="E1">
    <cfRule type="duplicateValues" dxfId="17" priority="1"/>
  </conditionalFormatting>
  <conditionalFormatting sqref="F1">
    <cfRule type="duplicateValues" dxfId="16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1F56-961E-4D3C-9576-D407E08723B4}">
  <dimension ref="A1:AB20"/>
  <sheetViews>
    <sheetView zoomScale="70" zoomScaleNormal="70" workbookViewId="0">
      <pane xSplit="5" ySplit="2" topLeftCell="I3" activePane="bottomRight" state="frozen"/>
      <selection pane="topRight" activeCell="F1" sqref="F1"/>
      <selection pane="bottomLeft" activeCell="A2" sqref="A2"/>
      <selection pane="bottomRight" activeCell="N17" sqref="N17"/>
    </sheetView>
  </sheetViews>
  <sheetFormatPr defaultRowHeight="15.75" x14ac:dyDescent="0.25"/>
  <cols>
    <col min="1" max="2" width="9.140625" bestFit="1" customWidth="1"/>
    <col min="3" max="3" width="35.85546875" bestFit="1" customWidth="1"/>
    <col min="4" max="4" width="9.140625" bestFit="1" customWidth="1"/>
    <col min="5" max="5" width="18.140625" bestFit="1" customWidth="1"/>
    <col min="6" max="6" width="104.140625" bestFit="1" customWidth="1"/>
    <col min="7" max="7" width="9.140625" bestFit="1" customWidth="1"/>
    <col min="8" max="8" width="13.85546875" bestFit="1" customWidth="1"/>
    <col min="9" max="9" width="30.85546875" bestFit="1" customWidth="1"/>
    <col min="10" max="10" width="20.42578125" style="33" bestFit="1" customWidth="1"/>
    <col min="11" max="12" width="12.140625" style="33" customWidth="1"/>
    <col min="13" max="13" width="21" style="33" bestFit="1" customWidth="1"/>
    <col min="14" max="14" width="21.7109375" style="33" customWidth="1"/>
    <col min="15" max="16" width="12.140625" style="33" customWidth="1"/>
    <col min="17" max="17" width="14.42578125" style="33" customWidth="1"/>
    <col min="18" max="19" width="12.42578125" style="34" customWidth="1"/>
    <col min="20" max="20" width="12.42578125" style="33" customWidth="1"/>
    <col min="21" max="22" width="12.42578125" style="34" customWidth="1"/>
    <col min="23" max="23" width="12.42578125" style="33" customWidth="1"/>
    <col min="24" max="28" width="0" hidden="1" customWidth="1"/>
  </cols>
  <sheetData>
    <row r="1" spans="1:28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403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97" t="s">
        <v>792</v>
      </c>
      <c r="S1" s="397"/>
      <c r="T1" s="397"/>
      <c r="U1" s="397" t="s">
        <v>793</v>
      </c>
      <c r="V1" s="397"/>
      <c r="W1" s="398"/>
      <c r="X1" s="305"/>
      <c r="Y1" s="35"/>
      <c r="Z1" s="296"/>
    </row>
    <row r="2" spans="1:28" ht="16.5" thickBot="1" x14ac:dyDescent="0.3">
      <c r="A2" s="374"/>
      <c r="B2" s="369"/>
      <c r="C2" s="369"/>
      <c r="D2" s="369"/>
      <c r="E2" s="369"/>
      <c r="F2" s="369"/>
      <c r="G2" s="404"/>
      <c r="H2" s="369"/>
      <c r="I2" s="369"/>
      <c r="J2" s="115" t="s">
        <v>788</v>
      </c>
      <c r="K2" s="116" t="s">
        <v>6</v>
      </c>
      <c r="L2" s="116" t="s">
        <v>7</v>
      </c>
      <c r="M2" s="116" t="s">
        <v>8</v>
      </c>
      <c r="N2" s="116" t="s">
        <v>788</v>
      </c>
      <c r="O2" s="116" t="s">
        <v>6</v>
      </c>
      <c r="P2" s="116" t="s">
        <v>7</v>
      </c>
      <c r="Q2" s="116" t="s">
        <v>8</v>
      </c>
      <c r="R2" s="117" t="s">
        <v>6</v>
      </c>
      <c r="S2" s="117" t="s">
        <v>7</v>
      </c>
      <c r="T2" s="117" t="s">
        <v>9</v>
      </c>
      <c r="U2" s="117" t="s">
        <v>6</v>
      </c>
      <c r="V2" s="117" t="s">
        <v>7</v>
      </c>
      <c r="W2" s="288" t="s">
        <v>9</v>
      </c>
      <c r="X2" s="306" t="s">
        <v>10</v>
      </c>
      <c r="Y2" s="30" t="s">
        <v>11</v>
      </c>
      <c r="Z2" s="307" t="s">
        <v>12</v>
      </c>
    </row>
    <row r="3" spans="1:28" ht="15" x14ac:dyDescent="0.25">
      <c r="A3" s="400">
        <v>166</v>
      </c>
      <c r="B3" s="61">
        <v>53</v>
      </c>
      <c r="C3" s="61" t="s">
        <v>321</v>
      </c>
      <c r="D3" s="61">
        <v>2</v>
      </c>
      <c r="E3" s="358" t="s">
        <v>687</v>
      </c>
      <c r="F3" s="368" t="s">
        <v>688</v>
      </c>
      <c r="G3" s="61">
        <v>270.05282341999998</v>
      </c>
      <c r="H3" s="61" t="s">
        <v>689</v>
      </c>
      <c r="I3" s="61" t="s">
        <v>32</v>
      </c>
      <c r="J3" s="63" t="s">
        <v>23</v>
      </c>
      <c r="K3" s="61"/>
      <c r="L3" s="61"/>
      <c r="M3" s="61"/>
      <c r="N3" s="63" t="s">
        <v>791</v>
      </c>
      <c r="O3" s="61"/>
      <c r="P3" s="61"/>
      <c r="Q3" s="61"/>
      <c r="R3" s="289">
        <v>2.8</v>
      </c>
      <c r="S3" s="289">
        <v>0.16550999999999999</v>
      </c>
      <c r="T3" s="64">
        <f t="shared" ref="T3:T16" si="0">S3/R3</f>
        <v>5.9110714285714287E-2</v>
      </c>
      <c r="U3" s="289">
        <v>10</v>
      </c>
      <c r="V3" s="289">
        <v>1.39436</v>
      </c>
      <c r="W3" s="308">
        <f>V3/U3</f>
        <v>0.139436</v>
      </c>
      <c r="X3" s="305"/>
      <c r="Y3" s="35" t="s">
        <v>17</v>
      </c>
      <c r="Z3" s="35" t="s">
        <v>17</v>
      </c>
      <c r="AB3" s="17">
        <v>645.24801353599901</v>
      </c>
    </row>
    <row r="4" spans="1:28" ht="15" x14ac:dyDescent="0.25">
      <c r="A4" s="402"/>
      <c r="B4" s="35">
        <v>104</v>
      </c>
      <c r="C4" s="35" t="s">
        <v>31</v>
      </c>
      <c r="D4" s="35">
        <v>22</v>
      </c>
      <c r="E4" s="367"/>
      <c r="F4" s="412"/>
      <c r="G4" s="35">
        <v>270.05282341999998</v>
      </c>
      <c r="H4" s="35" t="s">
        <v>689</v>
      </c>
      <c r="I4" s="35" t="s">
        <v>32</v>
      </c>
      <c r="J4" s="37" t="s">
        <v>23</v>
      </c>
      <c r="K4" s="35"/>
      <c r="L4" s="35"/>
      <c r="M4" s="35"/>
      <c r="N4" s="37"/>
      <c r="O4" s="35"/>
      <c r="P4" s="35"/>
      <c r="Q4" s="35"/>
      <c r="R4" s="45">
        <v>0.59</v>
      </c>
      <c r="S4" s="45">
        <v>642.21</v>
      </c>
      <c r="T4" s="38">
        <f t="shared" si="0"/>
        <v>1088.4915254237289</v>
      </c>
      <c r="U4" s="39"/>
      <c r="V4" s="39"/>
      <c r="W4" s="68"/>
      <c r="X4" s="305"/>
      <c r="Y4" s="35" t="s">
        <v>24</v>
      </c>
      <c r="Z4" s="35" t="s">
        <v>17</v>
      </c>
    </row>
    <row r="5" spans="1:28" ht="15" x14ac:dyDescent="0.25">
      <c r="A5" s="402"/>
      <c r="B5" s="35">
        <v>134</v>
      </c>
      <c r="C5" s="35" t="s">
        <v>104</v>
      </c>
      <c r="D5" s="35">
        <v>17</v>
      </c>
      <c r="E5" s="367"/>
      <c r="F5" s="412"/>
      <c r="G5" s="35">
        <v>270.05282341999998</v>
      </c>
      <c r="H5" s="35" t="s">
        <v>689</v>
      </c>
      <c r="I5" s="35" t="s">
        <v>32</v>
      </c>
      <c r="J5" s="37" t="s">
        <v>23</v>
      </c>
      <c r="K5" s="35"/>
      <c r="L5" s="35"/>
      <c r="M5" s="35" t="s">
        <v>108</v>
      </c>
      <c r="N5" s="37"/>
      <c r="O5" s="35"/>
      <c r="P5" s="35"/>
      <c r="Q5" s="35"/>
      <c r="R5" s="45">
        <v>425</v>
      </c>
      <c r="S5" s="45">
        <v>29.9</v>
      </c>
      <c r="T5" s="38">
        <f t="shared" si="0"/>
        <v>7.035294117647059E-2</v>
      </c>
      <c r="U5" s="39"/>
      <c r="V5" s="39"/>
      <c r="W5" s="68"/>
      <c r="X5" s="305"/>
      <c r="Y5" s="35" t="e">
        <v>#VALUE!</v>
      </c>
      <c r="Z5" s="35" t="s">
        <v>17</v>
      </c>
    </row>
    <row r="6" spans="1:28" ht="15" x14ac:dyDescent="0.25">
      <c r="A6" s="402"/>
      <c r="B6" s="35">
        <v>177</v>
      </c>
      <c r="C6" s="35" t="s">
        <v>745</v>
      </c>
      <c r="D6" s="35">
        <v>6</v>
      </c>
      <c r="E6" s="367"/>
      <c r="F6" s="412"/>
      <c r="G6" s="35">
        <v>270.05282341999998</v>
      </c>
      <c r="H6" s="35" t="s">
        <v>689</v>
      </c>
      <c r="I6" s="55" t="s">
        <v>690</v>
      </c>
      <c r="J6" s="37" t="s">
        <v>23</v>
      </c>
      <c r="K6" s="35">
        <v>3.1E-2</v>
      </c>
      <c r="L6" s="35">
        <v>1E-3</v>
      </c>
      <c r="M6" s="35" t="s">
        <v>800</v>
      </c>
      <c r="N6" s="37"/>
      <c r="O6" s="35"/>
      <c r="P6" s="35"/>
      <c r="Q6" s="35"/>
      <c r="R6" s="45">
        <f>K6/$AB$3*1000000</f>
        <v>48.043541939971398</v>
      </c>
      <c r="S6" s="45">
        <f>L6/G6*1000000</f>
        <v>3.7029792443412037</v>
      </c>
      <c r="T6" s="38">
        <f t="shared" si="0"/>
        <v>7.7075483921812779E-2</v>
      </c>
      <c r="U6" s="39"/>
      <c r="V6" s="39"/>
      <c r="W6" s="68"/>
      <c r="X6" s="305"/>
      <c r="Y6" s="35" t="s">
        <v>24</v>
      </c>
      <c r="Z6" s="35" t="s">
        <v>17</v>
      </c>
    </row>
    <row r="7" spans="1:28" ht="15" x14ac:dyDescent="0.25">
      <c r="A7" s="402"/>
      <c r="B7" s="35">
        <v>220</v>
      </c>
      <c r="C7" s="35" t="s">
        <v>691</v>
      </c>
      <c r="D7" s="35">
        <v>5</v>
      </c>
      <c r="E7" s="367"/>
      <c r="F7" s="412"/>
      <c r="G7" s="35">
        <v>270.05282341999998</v>
      </c>
      <c r="H7" s="35" t="s">
        <v>689</v>
      </c>
      <c r="I7" s="55" t="s">
        <v>724</v>
      </c>
      <c r="J7" s="37" t="s">
        <v>23</v>
      </c>
      <c r="K7" s="35"/>
      <c r="L7" s="35"/>
      <c r="M7" s="35"/>
      <c r="N7" s="37" t="s">
        <v>23</v>
      </c>
      <c r="O7" s="35"/>
      <c r="P7" s="35"/>
      <c r="Q7" s="35"/>
      <c r="R7" s="45">
        <v>671.4</v>
      </c>
      <c r="S7" s="45">
        <v>257.3</v>
      </c>
      <c r="T7" s="38">
        <f t="shared" si="0"/>
        <v>0.38322907357759906</v>
      </c>
      <c r="U7" s="45">
        <v>89.3</v>
      </c>
      <c r="V7" s="45">
        <v>110.4</v>
      </c>
      <c r="W7" s="309">
        <f>V7/U7</f>
        <v>1.2362821948488243</v>
      </c>
      <c r="X7" s="305"/>
      <c r="Y7" s="35" t="s">
        <v>17</v>
      </c>
      <c r="Z7" s="35" t="s">
        <v>17</v>
      </c>
    </row>
    <row r="8" spans="1:28" ht="15" x14ac:dyDescent="0.25">
      <c r="A8" s="402"/>
      <c r="B8" s="35">
        <v>283</v>
      </c>
      <c r="C8" s="35" t="s">
        <v>692</v>
      </c>
      <c r="D8" s="35"/>
      <c r="E8" s="367"/>
      <c r="F8" s="412"/>
      <c r="G8" s="35">
        <v>270.05282341999998</v>
      </c>
      <c r="H8" s="35" t="s">
        <v>689</v>
      </c>
      <c r="I8" s="55" t="s">
        <v>693</v>
      </c>
      <c r="J8" s="37" t="s">
        <v>23</v>
      </c>
      <c r="K8" s="35"/>
      <c r="L8" s="35"/>
      <c r="M8" s="35" t="s">
        <v>799</v>
      </c>
      <c r="N8" s="37"/>
      <c r="O8" s="35"/>
      <c r="P8" s="35"/>
      <c r="Q8" s="35"/>
      <c r="R8" s="45">
        <v>144.26</v>
      </c>
      <c r="S8" s="45">
        <v>2.37</v>
      </c>
      <c r="T8" s="38">
        <f t="shared" si="0"/>
        <v>1.6428670456120894E-2</v>
      </c>
      <c r="U8" s="39"/>
      <c r="V8" s="39"/>
      <c r="W8" s="68"/>
      <c r="X8" s="305"/>
      <c r="Y8" s="35" t="s">
        <v>24</v>
      </c>
      <c r="Z8" s="35" t="s">
        <v>17</v>
      </c>
    </row>
    <row r="9" spans="1:28" ht="15" x14ac:dyDescent="0.25">
      <c r="A9" s="402"/>
      <c r="B9" s="35">
        <v>318</v>
      </c>
      <c r="C9" s="35" t="s">
        <v>469</v>
      </c>
      <c r="D9" s="35">
        <v>4</v>
      </c>
      <c r="E9" s="367"/>
      <c r="F9" s="412"/>
      <c r="G9" s="35">
        <v>270.05282341999998</v>
      </c>
      <c r="H9" s="35" t="s">
        <v>689</v>
      </c>
      <c r="I9" s="35" t="s">
        <v>32</v>
      </c>
      <c r="J9" s="37" t="s">
        <v>23</v>
      </c>
      <c r="K9" s="35"/>
      <c r="L9" s="35"/>
      <c r="M9" s="35"/>
      <c r="N9" s="37"/>
      <c r="O9" s="35"/>
      <c r="P9" s="35"/>
      <c r="Q9" s="35"/>
      <c r="R9" s="45">
        <v>51.32</v>
      </c>
      <c r="S9" s="45">
        <v>50.05</v>
      </c>
      <c r="T9" s="38">
        <f t="shared" si="0"/>
        <v>0.97525331254871384</v>
      </c>
      <c r="U9" s="39"/>
      <c r="V9" s="39"/>
      <c r="W9" s="68"/>
      <c r="X9" s="305"/>
      <c r="Y9" s="35" t="s">
        <v>24</v>
      </c>
      <c r="Z9" s="35" t="s">
        <v>17</v>
      </c>
    </row>
    <row r="10" spans="1:28" ht="16.5" thickBot="1" x14ac:dyDescent="0.3">
      <c r="A10" s="401"/>
      <c r="B10" s="71">
        <v>321</v>
      </c>
      <c r="C10" s="71" t="s">
        <v>369</v>
      </c>
      <c r="D10" s="71">
        <v>8</v>
      </c>
      <c r="E10" s="399"/>
      <c r="F10" s="413"/>
      <c r="G10" s="71">
        <v>270.05282341999998</v>
      </c>
      <c r="H10" s="71" t="s">
        <v>689</v>
      </c>
      <c r="I10" s="72" t="s">
        <v>370</v>
      </c>
      <c r="J10" s="73" t="s">
        <v>23</v>
      </c>
      <c r="K10" s="71">
        <v>0.217</v>
      </c>
      <c r="L10" s="71">
        <v>7.3999999999999996E-2</v>
      </c>
      <c r="M10" s="71" t="s">
        <v>799</v>
      </c>
      <c r="N10" s="73"/>
      <c r="O10" s="71"/>
      <c r="P10" s="71"/>
      <c r="R10" s="90">
        <f>K10/$AB$3*1000000</f>
        <v>336.30479357979982</v>
      </c>
      <c r="S10" s="90">
        <f>L10/G10*1000000</f>
        <v>274.02046408124903</v>
      </c>
      <c r="T10" s="74">
        <f t="shared" si="0"/>
        <v>0.81479797288773492</v>
      </c>
      <c r="U10" s="76"/>
      <c r="V10" s="76"/>
      <c r="W10" s="77"/>
      <c r="X10" s="305"/>
      <c r="Y10" s="35" t="s">
        <v>24</v>
      </c>
      <c r="Z10" s="35" t="s">
        <v>17</v>
      </c>
    </row>
    <row r="11" spans="1:28" ht="15" x14ac:dyDescent="0.25">
      <c r="A11" s="400">
        <v>167</v>
      </c>
      <c r="B11" s="61">
        <v>53</v>
      </c>
      <c r="C11" s="61" t="s">
        <v>321</v>
      </c>
      <c r="D11" s="61">
        <v>4</v>
      </c>
      <c r="E11" s="358" t="s">
        <v>694</v>
      </c>
      <c r="F11" s="368" t="s">
        <v>695</v>
      </c>
      <c r="G11" s="61">
        <v>268.07355886400001</v>
      </c>
      <c r="H11" s="61" t="s">
        <v>689</v>
      </c>
      <c r="I11" s="61" t="s">
        <v>32</v>
      </c>
      <c r="J11" s="63" t="s">
        <v>23</v>
      </c>
      <c r="K11" s="61"/>
      <c r="L11" s="61"/>
      <c r="M11" s="61"/>
      <c r="N11" s="63" t="s">
        <v>791</v>
      </c>
      <c r="O11" s="61"/>
      <c r="P11" s="61"/>
      <c r="Q11" s="61"/>
      <c r="R11" s="289">
        <v>2.8</v>
      </c>
      <c r="S11" s="289">
        <v>0.50619999999999998</v>
      </c>
      <c r="T11" s="64">
        <f t="shared" si="0"/>
        <v>0.1807857142857143</v>
      </c>
      <c r="U11" s="289">
        <v>10</v>
      </c>
      <c r="V11" s="289">
        <v>0.62263999999999997</v>
      </c>
      <c r="W11" s="308">
        <f>V11/U11</f>
        <v>6.2264E-2</v>
      </c>
      <c r="X11" s="305"/>
      <c r="Y11" s="35" t="s">
        <v>17</v>
      </c>
      <c r="Z11" s="35" t="s">
        <v>17</v>
      </c>
    </row>
    <row r="12" spans="1:28" ht="15" x14ac:dyDescent="0.25">
      <c r="A12" s="402"/>
      <c r="B12" s="35">
        <v>104</v>
      </c>
      <c r="C12" s="35" t="s">
        <v>31</v>
      </c>
      <c r="D12" s="35">
        <v>23</v>
      </c>
      <c r="E12" s="367"/>
      <c r="F12" s="412"/>
      <c r="G12" s="35">
        <v>268.07355886400001</v>
      </c>
      <c r="H12" s="35" t="s">
        <v>689</v>
      </c>
      <c r="I12" s="35" t="s">
        <v>32</v>
      </c>
      <c r="J12" s="37" t="s">
        <v>23</v>
      </c>
      <c r="K12" s="35"/>
      <c r="L12" s="35"/>
      <c r="M12" s="35"/>
      <c r="N12" s="37"/>
      <c r="O12" s="35"/>
      <c r="P12" s="35"/>
      <c r="Q12" s="35"/>
      <c r="R12" s="45">
        <v>0.59</v>
      </c>
      <c r="S12" s="45">
        <v>747.83</v>
      </c>
      <c r="T12" s="38">
        <f t="shared" si="0"/>
        <v>1267.5084745762713</v>
      </c>
      <c r="U12" s="39"/>
      <c r="V12" s="39"/>
      <c r="W12" s="68"/>
      <c r="X12" s="305"/>
      <c r="Y12" s="35" t="s">
        <v>24</v>
      </c>
      <c r="Z12" s="35" t="s">
        <v>17</v>
      </c>
    </row>
    <row r="13" spans="1:28" thickBot="1" x14ac:dyDescent="0.3">
      <c r="A13" s="401"/>
      <c r="B13" s="71">
        <v>297</v>
      </c>
      <c r="C13" s="71" t="s">
        <v>696</v>
      </c>
      <c r="D13" s="71">
        <v>9</v>
      </c>
      <c r="E13" s="399"/>
      <c r="F13" s="413"/>
      <c r="G13" s="71">
        <v>268.07355886400001</v>
      </c>
      <c r="H13" s="71" t="s">
        <v>689</v>
      </c>
      <c r="I13" s="72" t="s">
        <v>697</v>
      </c>
      <c r="J13" s="73" t="s">
        <v>23</v>
      </c>
      <c r="K13" s="71"/>
      <c r="L13" s="71"/>
      <c r="M13" s="71"/>
      <c r="N13" s="73"/>
      <c r="O13" s="71"/>
      <c r="P13" s="71"/>
      <c r="Q13" s="71"/>
      <c r="R13" s="90">
        <v>382</v>
      </c>
      <c r="S13" s="90">
        <v>27</v>
      </c>
      <c r="T13" s="74">
        <f t="shared" si="0"/>
        <v>7.0680628272251314E-2</v>
      </c>
      <c r="U13" s="76"/>
      <c r="V13" s="76"/>
      <c r="W13" s="77"/>
      <c r="X13" s="305"/>
      <c r="Y13" s="35" t="s">
        <v>24</v>
      </c>
      <c r="Z13" s="35" t="s">
        <v>17</v>
      </c>
    </row>
    <row r="14" spans="1:28" ht="24" customHeight="1" thickBot="1" x14ac:dyDescent="0.3">
      <c r="A14" s="293">
        <v>168</v>
      </c>
      <c r="B14" s="79">
        <v>220</v>
      </c>
      <c r="C14" s="79" t="s">
        <v>691</v>
      </c>
      <c r="D14" s="79">
        <v>2</v>
      </c>
      <c r="E14" s="80" t="s">
        <v>698</v>
      </c>
      <c r="F14" s="79" t="s">
        <v>699</v>
      </c>
      <c r="G14" s="79"/>
      <c r="H14" s="79" t="s">
        <v>689</v>
      </c>
      <c r="I14" s="81" t="s">
        <v>724</v>
      </c>
      <c r="J14" s="82" t="s">
        <v>23</v>
      </c>
      <c r="K14" s="79"/>
      <c r="L14" s="79"/>
      <c r="M14" s="79"/>
      <c r="N14" s="82" t="s">
        <v>23</v>
      </c>
      <c r="O14" s="79"/>
      <c r="P14" s="79"/>
      <c r="Q14" s="79"/>
      <c r="R14" s="79">
        <v>671.4</v>
      </c>
      <c r="S14" s="79">
        <v>412.6</v>
      </c>
      <c r="T14" s="83">
        <f t="shared" si="0"/>
        <v>0.61453678879952345</v>
      </c>
      <c r="U14" s="79">
        <v>89.3</v>
      </c>
      <c r="V14" s="79">
        <v>162.80000000000001</v>
      </c>
      <c r="W14" s="310">
        <f>V14/U14</f>
        <v>1.8230683090705488</v>
      </c>
      <c r="X14" s="305"/>
      <c r="Y14" s="35" t="s">
        <v>17</v>
      </c>
      <c r="Z14" s="35" t="s">
        <v>17</v>
      </c>
    </row>
    <row r="15" spans="1:28" ht="15" x14ac:dyDescent="0.25">
      <c r="A15" s="400">
        <v>169</v>
      </c>
      <c r="B15" s="61">
        <v>92</v>
      </c>
      <c r="C15" s="61" t="s">
        <v>700</v>
      </c>
      <c r="D15" s="61">
        <v>22</v>
      </c>
      <c r="E15" s="358" t="s">
        <v>701</v>
      </c>
      <c r="F15" s="368" t="s">
        <v>702</v>
      </c>
      <c r="G15" s="61">
        <v>416.11073221999902</v>
      </c>
      <c r="H15" s="61" t="s">
        <v>689</v>
      </c>
      <c r="I15" s="62" t="s">
        <v>120</v>
      </c>
      <c r="J15" s="63" t="s">
        <v>23</v>
      </c>
      <c r="K15" s="61"/>
      <c r="L15" s="61"/>
      <c r="M15" s="61"/>
      <c r="N15" s="63"/>
      <c r="O15" s="61"/>
      <c r="P15" s="61"/>
      <c r="Q15" s="61"/>
      <c r="R15" s="289">
        <v>124.2</v>
      </c>
      <c r="S15" s="289">
        <v>75.599999999999994</v>
      </c>
      <c r="T15" s="64">
        <f t="shared" si="0"/>
        <v>0.60869565217391297</v>
      </c>
      <c r="U15" s="66"/>
      <c r="V15" s="66"/>
      <c r="W15" s="67"/>
      <c r="X15" s="305"/>
      <c r="Y15" s="35" t="s">
        <v>24</v>
      </c>
      <c r="Z15" s="35" t="s">
        <v>17</v>
      </c>
    </row>
    <row r="16" spans="1:28" ht="15" x14ac:dyDescent="0.25">
      <c r="A16" s="402"/>
      <c r="B16" s="35">
        <v>109</v>
      </c>
      <c r="C16" s="35" t="s">
        <v>703</v>
      </c>
      <c r="D16" s="35">
        <v>5</v>
      </c>
      <c r="E16" s="367"/>
      <c r="F16" s="412"/>
      <c r="G16" s="35">
        <v>416.11073221999902</v>
      </c>
      <c r="H16" s="35" t="s">
        <v>689</v>
      </c>
      <c r="I16" s="55" t="s">
        <v>704</v>
      </c>
      <c r="J16" s="37" t="s">
        <v>23</v>
      </c>
      <c r="K16" s="35"/>
      <c r="L16" s="35"/>
      <c r="M16" s="35"/>
      <c r="N16" s="37"/>
      <c r="O16" s="35"/>
      <c r="P16" s="35"/>
      <c r="Q16" s="35"/>
      <c r="R16" s="45">
        <v>1998.79</v>
      </c>
      <c r="S16" s="45">
        <v>524.08000000000004</v>
      </c>
      <c r="T16" s="38">
        <f t="shared" si="0"/>
        <v>0.26219863017125361</v>
      </c>
      <c r="U16" s="39"/>
      <c r="V16" s="39"/>
      <c r="W16" s="68"/>
      <c r="X16" s="305"/>
      <c r="Y16" s="35" t="s">
        <v>24</v>
      </c>
      <c r="Z16" s="35" t="s">
        <v>17</v>
      </c>
    </row>
    <row r="17" spans="1:26" ht="15" x14ac:dyDescent="0.25">
      <c r="A17" s="402"/>
      <c r="B17" s="35">
        <v>118</v>
      </c>
      <c r="C17" s="35" t="s">
        <v>35</v>
      </c>
      <c r="D17" s="35"/>
      <c r="E17" s="367"/>
      <c r="F17" s="412"/>
      <c r="G17" s="35">
        <v>416.11073221999902</v>
      </c>
      <c r="H17" s="35" t="s">
        <v>689</v>
      </c>
      <c r="I17" s="35" t="s">
        <v>32</v>
      </c>
      <c r="J17" s="37"/>
      <c r="K17" s="35"/>
      <c r="L17" s="35"/>
      <c r="M17" s="35"/>
      <c r="N17" s="37" t="s">
        <v>790</v>
      </c>
      <c r="O17" s="35"/>
      <c r="P17" s="35"/>
      <c r="Q17" s="35"/>
      <c r="R17" s="39"/>
      <c r="S17" s="39"/>
      <c r="T17" s="44"/>
      <c r="U17" s="45">
        <v>5.3</v>
      </c>
      <c r="V17" s="45">
        <v>394.2</v>
      </c>
      <c r="W17" s="309">
        <f>V17/U17</f>
        <v>74.377358490566039</v>
      </c>
      <c r="X17" s="305"/>
      <c r="Y17" s="35" t="e">
        <v>#VALUE!</v>
      </c>
      <c r="Z17" s="35" t="s">
        <v>17</v>
      </c>
    </row>
    <row r="18" spans="1:26" ht="15" x14ac:dyDescent="0.25">
      <c r="A18" s="402"/>
      <c r="B18" s="35">
        <v>155</v>
      </c>
      <c r="C18" s="35" t="s">
        <v>392</v>
      </c>
      <c r="D18" s="35" t="s">
        <v>705</v>
      </c>
      <c r="E18" s="367"/>
      <c r="F18" s="412"/>
      <c r="G18" s="35">
        <v>416.11073221999902</v>
      </c>
      <c r="H18" s="35" t="s">
        <v>689</v>
      </c>
      <c r="I18" s="55" t="s">
        <v>394</v>
      </c>
      <c r="J18" s="37" t="s">
        <v>23</v>
      </c>
      <c r="K18" s="35"/>
      <c r="L18" s="35"/>
      <c r="M18" s="35"/>
      <c r="N18" s="37"/>
      <c r="O18" s="35"/>
      <c r="P18" s="35"/>
      <c r="Q18" s="35"/>
      <c r="R18" s="45">
        <v>785</v>
      </c>
      <c r="S18" s="45">
        <v>107</v>
      </c>
      <c r="T18" s="38">
        <f>S18/R18</f>
        <v>0.13630573248407643</v>
      </c>
      <c r="U18" s="39"/>
      <c r="V18" s="39"/>
      <c r="W18" s="68"/>
      <c r="X18" s="305"/>
      <c r="Y18" s="35" t="e">
        <v>#VALUE!</v>
      </c>
      <c r="Z18" s="35" t="s">
        <v>17</v>
      </c>
    </row>
    <row r="19" spans="1:26" ht="15" x14ac:dyDescent="0.25">
      <c r="A19" s="402"/>
      <c r="B19" s="35">
        <v>283</v>
      </c>
      <c r="C19" s="35" t="s">
        <v>692</v>
      </c>
      <c r="D19" s="35"/>
      <c r="E19" s="367"/>
      <c r="F19" s="412"/>
      <c r="G19" s="35">
        <v>416.11073221999902</v>
      </c>
      <c r="H19" s="35" t="s">
        <v>689</v>
      </c>
      <c r="I19" s="55" t="s">
        <v>693</v>
      </c>
      <c r="J19" s="37" t="s">
        <v>23</v>
      </c>
      <c r="K19" s="35"/>
      <c r="L19" s="35"/>
      <c r="M19" s="35"/>
      <c r="N19" s="37"/>
      <c r="O19" s="35"/>
      <c r="P19" s="35"/>
      <c r="Q19" s="35"/>
      <c r="R19" s="45">
        <v>144.26</v>
      </c>
      <c r="S19" s="45">
        <v>147.30000000000001</v>
      </c>
      <c r="T19" s="38">
        <f>S19/R19</f>
        <v>1.0210730625259949</v>
      </c>
      <c r="U19" s="39"/>
      <c r="V19" s="39"/>
      <c r="W19" s="68"/>
      <c r="X19" s="305"/>
      <c r="Y19" s="35" t="s">
        <v>24</v>
      </c>
      <c r="Z19" s="35" t="s">
        <v>17</v>
      </c>
    </row>
    <row r="20" spans="1:26" thickBot="1" x14ac:dyDescent="0.3">
      <c r="A20" s="401"/>
      <c r="B20" s="71">
        <v>285</v>
      </c>
      <c r="C20" s="71" t="s">
        <v>137</v>
      </c>
      <c r="D20" s="71">
        <v>13</v>
      </c>
      <c r="E20" s="399"/>
      <c r="F20" s="413"/>
      <c r="G20" s="71">
        <v>416.11073221999902</v>
      </c>
      <c r="H20" s="71" t="s">
        <v>689</v>
      </c>
      <c r="I20" s="72" t="s">
        <v>138</v>
      </c>
      <c r="J20" s="73" t="s">
        <v>23</v>
      </c>
      <c r="K20" s="71"/>
      <c r="L20" s="71"/>
      <c r="M20" s="71"/>
      <c r="N20" s="73"/>
      <c r="O20" s="71"/>
      <c r="P20" s="71"/>
      <c r="Q20" s="71"/>
      <c r="R20" s="90">
        <v>175.84</v>
      </c>
      <c r="S20" s="90">
        <v>195.55</v>
      </c>
      <c r="T20" s="74">
        <f>S20/R20</f>
        <v>1.1120905368516834</v>
      </c>
      <c r="U20" s="76"/>
      <c r="V20" s="76"/>
      <c r="W20" s="77"/>
      <c r="X20" s="305"/>
      <c r="Y20" s="35" t="s">
        <v>24</v>
      </c>
      <c r="Z20" s="35" t="s">
        <v>17</v>
      </c>
    </row>
  </sheetData>
  <autoFilter ref="A2:AB2" xr:uid="{6BDA6620-44DC-422E-958D-48BBB1100C88}"/>
  <mergeCells count="22">
    <mergeCell ref="E11:E13"/>
    <mergeCell ref="E15:E20"/>
    <mergeCell ref="E3:E10"/>
    <mergeCell ref="A11:A13"/>
    <mergeCell ref="A15:A20"/>
    <mergeCell ref="A3:A10"/>
    <mergeCell ref="A1:A2"/>
    <mergeCell ref="B1:B2"/>
    <mergeCell ref="C1:C2"/>
    <mergeCell ref="D1:D2"/>
    <mergeCell ref="E1:E2"/>
    <mergeCell ref="F15:F20"/>
    <mergeCell ref="F11:F13"/>
    <mergeCell ref="N1:Q1"/>
    <mergeCell ref="R1:T1"/>
    <mergeCell ref="U1:W1"/>
    <mergeCell ref="F3:F10"/>
    <mergeCell ref="F1:F2"/>
    <mergeCell ref="G1:G2"/>
    <mergeCell ref="H1:H2"/>
    <mergeCell ref="I1:I2"/>
    <mergeCell ref="J1:M1"/>
  </mergeCells>
  <conditionalFormatting sqref="E14">
    <cfRule type="duplicateValues" dxfId="15" priority="8"/>
  </conditionalFormatting>
  <conditionalFormatting sqref="E15 E3 E11">
    <cfRule type="duplicateValues" dxfId="14" priority="23"/>
  </conditionalFormatting>
  <conditionalFormatting sqref="F14">
    <cfRule type="duplicateValues" dxfId="13" priority="9"/>
  </conditionalFormatting>
  <conditionalFormatting sqref="F15 F3 F11">
    <cfRule type="duplicateValues" dxfId="12" priority="378"/>
  </conditionalFormatting>
  <conditionalFormatting sqref="Y2:Y20">
    <cfRule type="cellIs" dxfId="11" priority="7" operator="equal">
      <formula>"yes"</formula>
    </cfRule>
  </conditionalFormatting>
  <conditionalFormatting sqref="T3:T16 T18:T20 W17 W14 W11 W7 W3">
    <cfRule type="cellIs" dxfId="10" priority="3" operator="lessThan">
      <formula>1</formula>
    </cfRule>
    <cfRule type="cellIs" dxfId="9" priority="4" operator="greaterThanOrEqual">
      <formula>1</formula>
    </cfRule>
  </conditionalFormatting>
  <conditionalFormatting sqref="E1">
    <cfRule type="duplicateValues" dxfId="8" priority="1"/>
  </conditionalFormatting>
  <conditionalFormatting sqref="F1">
    <cfRule type="duplicateValues" dxfId="7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4785-6975-45F9-B8AB-A3222DD7C20E}">
  <dimension ref="A1:AB18"/>
  <sheetViews>
    <sheetView tabSelected="1" zoomScale="70" zoomScaleNormal="70" workbookViewId="0">
      <pane xSplit="5" ySplit="2" topLeftCell="L3" activePane="bottomRight" state="frozen"/>
      <selection pane="topRight" activeCell="F1" sqref="F1"/>
      <selection pane="bottomLeft" activeCell="A2" sqref="A2"/>
      <selection pane="bottomRight" activeCell="R19" sqref="R19"/>
    </sheetView>
  </sheetViews>
  <sheetFormatPr defaultRowHeight="15.75" x14ac:dyDescent="0.25"/>
  <cols>
    <col min="3" max="3" width="29" bestFit="1" customWidth="1"/>
    <col min="5" max="5" width="34" bestFit="1" customWidth="1"/>
    <col min="6" max="6" width="124.42578125" style="11" customWidth="1"/>
    <col min="8" max="8" width="15.5703125" customWidth="1"/>
    <col min="9" max="9" width="27.85546875" bestFit="1" customWidth="1"/>
    <col min="10" max="10" width="20.42578125" bestFit="1" customWidth="1"/>
    <col min="11" max="11" width="12.5703125" customWidth="1"/>
    <col min="12" max="12" width="12.5703125" style="33" customWidth="1"/>
    <col min="13" max="13" width="14.5703125" style="33" customWidth="1"/>
    <col min="14" max="14" width="22.42578125" style="33" bestFit="1" customWidth="1"/>
    <col min="15" max="16" width="12.5703125" style="33" customWidth="1"/>
    <col min="17" max="17" width="14.5703125" style="33" customWidth="1"/>
    <col min="18" max="18" width="12.140625" style="33" customWidth="1"/>
    <col min="19" max="20" width="12.140625" style="34" customWidth="1"/>
    <col min="21" max="21" width="12.140625" style="33" customWidth="1"/>
    <col min="22" max="23" width="12.140625" style="34" customWidth="1"/>
    <col min="24" max="25" width="0" hidden="1" customWidth="1"/>
    <col min="26" max="26" width="4.42578125" hidden="1" customWidth="1"/>
    <col min="27" max="28" width="0" hidden="1" customWidth="1"/>
  </cols>
  <sheetData>
    <row r="1" spans="1:28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403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97" t="s">
        <v>792</v>
      </c>
      <c r="S1" s="397"/>
      <c r="T1" s="397"/>
      <c r="U1" s="397" t="s">
        <v>793</v>
      </c>
      <c r="V1" s="397"/>
      <c r="W1" s="398"/>
      <c r="X1" s="311"/>
      <c r="Y1" s="214"/>
      <c r="Z1" s="214"/>
    </row>
    <row r="2" spans="1:28" ht="16.5" thickBot="1" x14ac:dyDescent="0.3">
      <c r="A2" s="374"/>
      <c r="B2" s="369"/>
      <c r="C2" s="369"/>
      <c r="D2" s="369"/>
      <c r="E2" s="369"/>
      <c r="F2" s="369"/>
      <c r="G2" s="404"/>
      <c r="H2" s="369"/>
      <c r="I2" s="369"/>
      <c r="J2" s="115" t="s">
        <v>788</v>
      </c>
      <c r="K2" s="116" t="s">
        <v>6</v>
      </c>
      <c r="L2" s="116" t="s">
        <v>7</v>
      </c>
      <c r="M2" s="116" t="s">
        <v>8</v>
      </c>
      <c r="N2" s="116" t="s">
        <v>788</v>
      </c>
      <c r="O2" s="116" t="s">
        <v>6</v>
      </c>
      <c r="P2" s="116" t="s">
        <v>7</v>
      </c>
      <c r="Q2" s="116" t="s">
        <v>8</v>
      </c>
      <c r="R2" s="117" t="s">
        <v>6</v>
      </c>
      <c r="S2" s="117" t="s">
        <v>7</v>
      </c>
      <c r="T2" s="117" t="s">
        <v>9</v>
      </c>
      <c r="U2" s="117" t="s">
        <v>6</v>
      </c>
      <c r="V2" s="117" t="s">
        <v>7</v>
      </c>
      <c r="W2" s="288" t="s">
        <v>9</v>
      </c>
      <c r="X2" s="306" t="s">
        <v>10</v>
      </c>
      <c r="Y2" s="30" t="s">
        <v>11</v>
      </c>
      <c r="Z2" s="30" t="s">
        <v>12</v>
      </c>
    </row>
    <row r="3" spans="1:28" ht="29.25" thickBot="1" x14ac:dyDescent="0.3">
      <c r="A3" s="312">
        <v>170</v>
      </c>
      <c r="B3" s="313">
        <v>287</v>
      </c>
      <c r="C3" s="313" t="s">
        <v>177</v>
      </c>
      <c r="D3" s="313" t="s">
        <v>706</v>
      </c>
      <c r="E3" s="80" t="s">
        <v>781</v>
      </c>
      <c r="F3" s="314" t="s">
        <v>707</v>
      </c>
      <c r="G3" s="313">
        <v>840.31457697600001</v>
      </c>
      <c r="H3" s="313" t="s">
        <v>740</v>
      </c>
      <c r="I3" s="315" t="s">
        <v>179</v>
      </c>
      <c r="J3" s="316" t="s">
        <v>23</v>
      </c>
      <c r="K3" s="313"/>
      <c r="L3" s="79"/>
      <c r="M3" s="79"/>
      <c r="N3" s="82" t="s">
        <v>23</v>
      </c>
      <c r="O3" s="79"/>
      <c r="P3" s="79"/>
      <c r="Q3" s="79"/>
      <c r="R3" s="79">
        <v>293.5</v>
      </c>
      <c r="S3" s="85">
        <v>0.6</v>
      </c>
      <c r="T3" s="85">
        <f>S3/R3</f>
        <v>2.0442930153321977E-3</v>
      </c>
      <c r="U3" s="79">
        <v>1.51</v>
      </c>
      <c r="V3" s="85">
        <v>1.22</v>
      </c>
      <c r="W3" s="416">
        <f>V3/U3</f>
        <v>0.80794701986754969</v>
      </c>
      <c r="X3" s="311"/>
      <c r="Y3" s="214" t="s">
        <v>17</v>
      </c>
      <c r="Z3" s="214" t="s">
        <v>17</v>
      </c>
      <c r="AB3" s="17">
        <v>645.24801353599901</v>
      </c>
    </row>
    <row r="4" spans="1:28" ht="15" x14ac:dyDescent="0.25">
      <c r="A4" s="390">
        <v>171</v>
      </c>
      <c r="B4" s="207">
        <v>9</v>
      </c>
      <c r="C4" s="207" t="s">
        <v>213</v>
      </c>
      <c r="D4" s="207">
        <v>4</v>
      </c>
      <c r="E4" s="358" t="s">
        <v>708</v>
      </c>
      <c r="F4" s="384" t="s">
        <v>709</v>
      </c>
      <c r="G4" s="207">
        <v>538.089996775999</v>
      </c>
      <c r="H4" s="207" t="s">
        <v>740</v>
      </c>
      <c r="I4" s="208" t="s">
        <v>214</v>
      </c>
      <c r="J4" s="209" t="s">
        <v>23</v>
      </c>
      <c r="K4" s="207"/>
      <c r="L4" s="61"/>
      <c r="M4" s="61"/>
      <c r="N4" s="63"/>
      <c r="O4" s="61"/>
      <c r="P4" s="61"/>
      <c r="Q4" s="61"/>
      <c r="R4" s="61">
        <v>249</v>
      </c>
      <c r="S4" s="289">
        <v>97.53</v>
      </c>
      <c r="T4" s="289">
        <f>S4/R4</f>
        <v>0.39168674698795181</v>
      </c>
      <c r="U4" s="414"/>
      <c r="V4" s="66"/>
      <c r="W4" s="290"/>
      <c r="X4" s="311"/>
      <c r="Y4" s="214" t="s">
        <v>24</v>
      </c>
      <c r="Z4" s="214" t="s">
        <v>17</v>
      </c>
    </row>
    <row r="5" spans="1:28" ht="15" x14ac:dyDescent="0.25">
      <c r="A5" s="391"/>
      <c r="B5" s="214">
        <v>50</v>
      </c>
      <c r="C5" s="214" t="s">
        <v>710</v>
      </c>
      <c r="D5" s="214">
        <v>1</v>
      </c>
      <c r="E5" s="367"/>
      <c r="F5" s="386"/>
      <c r="G5" s="214">
        <v>538.089996775999</v>
      </c>
      <c r="H5" s="214" t="s">
        <v>740</v>
      </c>
      <c r="I5" s="215" t="s">
        <v>711</v>
      </c>
      <c r="J5" s="216" t="s">
        <v>23</v>
      </c>
      <c r="K5" s="214"/>
      <c r="L5" s="35"/>
      <c r="M5" s="35"/>
      <c r="N5" s="37" t="s">
        <v>790</v>
      </c>
      <c r="O5" s="35"/>
      <c r="P5" s="35"/>
      <c r="Q5" s="35"/>
      <c r="R5" s="35">
        <v>540.36</v>
      </c>
      <c r="S5" s="45">
        <v>8.09</v>
      </c>
      <c r="T5" s="45">
        <f>S5/R5</f>
        <v>1.4971500481160707E-2</v>
      </c>
      <c r="U5" s="35">
        <v>17.899999999999999</v>
      </c>
      <c r="V5" s="45">
        <v>73.599999999999994</v>
      </c>
      <c r="W5" s="417">
        <f>V5/U5</f>
        <v>4.1117318435754191</v>
      </c>
      <c r="X5" s="311"/>
      <c r="Y5" s="214" t="s">
        <v>17</v>
      </c>
      <c r="Z5" s="214" t="s">
        <v>17</v>
      </c>
    </row>
    <row r="6" spans="1:28" ht="15" x14ac:dyDescent="0.25">
      <c r="A6" s="391"/>
      <c r="B6" s="214">
        <v>75</v>
      </c>
      <c r="C6" s="214" t="s">
        <v>187</v>
      </c>
      <c r="D6" s="214">
        <v>20</v>
      </c>
      <c r="E6" s="367"/>
      <c r="F6" s="386"/>
      <c r="G6" s="214">
        <v>538.089996775999</v>
      </c>
      <c r="H6" s="214" t="s">
        <v>740</v>
      </c>
      <c r="I6" s="215" t="s">
        <v>188</v>
      </c>
      <c r="J6" s="216" t="s">
        <v>23</v>
      </c>
      <c r="K6" s="214"/>
      <c r="L6" s="35"/>
      <c r="M6" s="35"/>
      <c r="N6" s="37"/>
      <c r="O6" s="35"/>
      <c r="P6" s="35"/>
      <c r="Q6" s="35"/>
      <c r="R6" s="35">
        <v>185.25</v>
      </c>
      <c r="S6" s="45">
        <v>522.33000000000004</v>
      </c>
      <c r="T6" s="45">
        <f>S6/R6</f>
        <v>2.8195951417004053</v>
      </c>
      <c r="U6" s="415"/>
      <c r="V6" s="39"/>
      <c r="W6" s="292"/>
      <c r="X6" s="311"/>
      <c r="Y6" s="214" t="s">
        <v>24</v>
      </c>
      <c r="Z6" s="214" t="s">
        <v>17</v>
      </c>
    </row>
    <row r="7" spans="1:28" ht="15" x14ac:dyDescent="0.25">
      <c r="A7" s="391"/>
      <c r="B7" s="214">
        <v>82</v>
      </c>
      <c r="C7" s="214" t="s">
        <v>69</v>
      </c>
      <c r="D7" s="214">
        <v>10</v>
      </c>
      <c r="E7" s="367"/>
      <c r="F7" s="386"/>
      <c r="G7" s="214">
        <v>538.089996775999</v>
      </c>
      <c r="H7" s="214" t="s">
        <v>740</v>
      </c>
      <c r="I7" s="215" t="s">
        <v>70</v>
      </c>
      <c r="J7" s="216" t="s">
        <v>23</v>
      </c>
      <c r="K7" s="214"/>
      <c r="L7" s="35"/>
      <c r="M7" s="35"/>
      <c r="N7" s="37"/>
      <c r="O7" s="35"/>
      <c r="P7" s="35"/>
      <c r="Q7" s="35"/>
      <c r="R7" s="35">
        <v>11.8</v>
      </c>
      <c r="S7" s="45">
        <v>32.1</v>
      </c>
      <c r="T7" s="45">
        <f>S7/R7</f>
        <v>2.7203389830508473</v>
      </c>
      <c r="U7" s="415"/>
      <c r="V7" s="39"/>
      <c r="W7" s="292"/>
      <c r="X7" s="311"/>
      <c r="Y7" s="214" t="s">
        <v>24</v>
      </c>
      <c r="Z7" s="214" t="s">
        <v>17</v>
      </c>
    </row>
    <row r="8" spans="1:28" ht="15" x14ac:dyDescent="0.25">
      <c r="A8" s="391"/>
      <c r="B8" s="214">
        <v>227</v>
      </c>
      <c r="C8" s="214" t="s">
        <v>712</v>
      </c>
      <c r="D8" s="214">
        <v>3</v>
      </c>
      <c r="E8" s="367"/>
      <c r="F8" s="386"/>
      <c r="G8" s="214">
        <v>538.089996775999</v>
      </c>
      <c r="H8" s="214" t="s">
        <v>740</v>
      </c>
      <c r="I8" s="215" t="s">
        <v>713</v>
      </c>
      <c r="J8" s="216"/>
      <c r="K8" s="214"/>
      <c r="L8" s="35"/>
      <c r="M8" s="35"/>
      <c r="N8" s="37" t="s">
        <v>23</v>
      </c>
      <c r="O8" s="35">
        <v>1.49E-2</v>
      </c>
      <c r="P8" s="35">
        <v>2.0400000000000001E-2</v>
      </c>
      <c r="Q8" s="35"/>
      <c r="R8" s="415"/>
      <c r="S8" s="39"/>
      <c r="T8" s="39"/>
      <c r="U8" s="35">
        <f>O8/AB3*1000000</f>
        <v>23.091895964695929</v>
      </c>
      <c r="V8" s="45">
        <f>P8/G8*1000000</f>
        <v>37.911873705565831</v>
      </c>
      <c r="W8" s="417">
        <f>V8/U8</f>
        <v>1.6417826307344985</v>
      </c>
      <c r="X8" s="311"/>
      <c r="Y8" s="214" t="e">
        <v>#VALUE!</v>
      </c>
      <c r="Z8" s="214" t="s">
        <v>17</v>
      </c>
    </row>
    <row r="9" spans="1:28" ht="15" x14ac:dyDescent="0.25">
      <c r="A9" s="391"/>
      <c r="B9" s="214">
        <v>251</v>
      </c>
      <c r="C9" s="214" t="s">
        <v>133</v>
      </c>
      <c r="D9" s="214">
        <v>4</v>
      </c>
      <c r="E9" s="367"/>
      <c r="F9" s="386"/>
      <c r="G9" s="214">
        <v>538.089996775999</v>
      </c>
      <c r="H9" s="214" t="s">
        <v>740</v>
      </c>
      <c r="I9" s="215" t="s">
        <v>134</v>
      </c>
      <c r="J9" s="216" t="s">
        <v>23</v>
      </c>
      <c r="K9" s="214"/>
      <c r="L9" s="35"/>
      <c r="M9" s="35"/>
      <c r="N9" s="37"/>
      <c r="O9" s="35"/>
      <c r="P9" s="35"/>
      <c r="Q9" s="35"/>
      <c r="R9" s="35">
        <v>286.37</v>
      </c>
      <c r="S9" s="45">
        <v>22.18</v>
      </c>
      <c r="T9" s="45">
        <f t="shared" ref="T9:T17" si="0">S9/R9</f>
        <v>7.7452247092921742E-2</v>
      </c>
      <c r="U9" s="415"/>
      <c r="V9" s="39"/>
      <c r="W9" s="292"/>
      <c r="X9" s="311"/>
      <c r="Y9" s="214" t="e">
        <v>#VALUE!</v>
      </c>
      <c r="Z9" s="214" t="s">
        <v>17</v>
      </c>
    </row>
    <row r="10" spans="1:28" thickBot="1" x14ac:dyDescent="0.3">
      <c r="A10" s="389"/>
      <c r="B10" s="222">
        <v>299</v>
      </c>
      <c r="C10" s="222" t="s">
        <v>249</v>
      </c>
      <c r="D10" s="222">
        <v>26</v>
      </c>
      <c r="E10" s="399"/>
      <c r="F10" s="385"/>
      <c r="G10" s="222">
        <v>538.089996775999</v>
      </c>
      <c r="H10" s="222" t="s">
        <v>740</v>
      </c>
      <c r="I10" s="231" t="s">
        <v>250</v>
      </c>
      <c r="J10" s="223" t="s">
        <v>23</v>
      </c>
      <c r="K10" s="222"/>
      <c r="L10" s="71"/>
      <c r="M10" s="71"/>
      <c r="N10" s="73"/>
      <c r="O10" s="71"/>
      <c r="P10" s="71"/>
      <c r="Q10" s="71"/>
      <c r="R10" s="71">
        <v>93.91</v>
      </c>
      <c r="S10" s="90">
        <v>3.28</v>
      </c>
      <c r="T10" s="90">
        <f t="shared" si="0"/>
        <v>3.4927057821318282E-2</v>
      </c>
      <c r="U10" s="351"/>
      <c r="V10" s="76"/>
      <c r="W10" s="291"/>
      <c r="X10" s="311"/>
      <c r="Y10" s="214" t="s">
        <v>24</v>
      </c>
      <c r="Z10" s="214" t="s">
        <v>17</v>
      </c>
    </row>
    <row r="11" spans="1:28" ht="16.5" thickBot="1" x14ac:dyDescent="0.3">
      <c r="A11" s="312">
        <v>172</v>
      </c>
      <c r="B11" s="313">
        <v>50</v>
      </c>
      <c r="C11" s="313" t="s">
        <v>710</v>
      </c>
      <c r="D11" s="313">
        <v>2</v>
      </c>
      <c r="E11" s="80" t="s">
        <v>780</v>
      </c>
      <c r="F11" s="314" t="s">
        <v>714</v>
      </c>
      <c r="G11" s="313">
        <v>540.10564683999905</v>
      </c>
      <c r="H11" s="313" t="s">
        <v>740</v>
      </c>
      <c r="I11" s="315" t="s">
        <v>711</v>
      </c>
      <c r="J11" s="316" t="s">
        <v>23</v>
      </c>
      <c r="K11" s="313"/>
      <c r="L11" s="79"/>
      <c r="M11" s="79"/>
      <c r="N11" s="82" t="s">
        <v>790</v>
      </c>
      <c r="O11" s="79"/>
      <c r="P11" s="79"/>
      <c r="Q11" s="79"/>
      <c r="R11" s="79">
        <v>540.36</v>
      </c>
      <c r="S11" s="85">
        <v>9.77</v>
      </c>
      <c r="T11" s="85">
        <f t="shared" si="0"/>
        <v>1.8080538899992598E-2</v>
      </c>
      <c r="U11" s="79">
        <v>17.899999999999999</v>
      </c>
      <c r="V11" s="85">
        <v>39.69</v>
      </c>
      <c r="W11" s="416">
        <f>V11/U11</f>
        <v>2.2173184357541902</v>
      </c>
      <c r="X11" s="311"/>
      <c r="Y11" s="214" t="s">
        <v>17</v>
      </c>
      <c r="Z11" s="214" t="s">
        <v>17</v>
      </c>
    </row>
    <row r="12" spans="1:28" ht="29.25" thickBot="1" x14ac:dyDescent="0.3">
      <c r="A12" s="312">
        <v>173</v>
      </c>
      <c r="B12" s="313">
        <v>260</v>
      </c>
      <c r="C12" s="313" t="s">
        <v>609</v>
      </c>
      <c r="D12" s="313"/>
      <c r="E12" s="80" t="s">
        <v>715</v>
      </c>
      <c r="F12" s="314" t="s">
        <v>716</v>
      </c>
      <c r="G12" s="313">
        <v>866.20581437600003</v>
      </c>
      <c r="H12" s="313" t="s">
        <v>740</v>
      </c>
      <c r="I12" s="315" t="s">
        <v>610</v>
      </c>
      <c r="J12" s="316" t="s">
        <v>23</v>
      </c>
      <c r="K12" s="313"/>
      <c r="L12" s="79"/>
      <c r="M12" s="79"/>
      <c r="N12" s="82" t="s">
        <v>23</v>
      </c>
      <c r="O12" s="79"/>
      <c r="P12" s="79"/>
      <c r="Q12" s="79"/>
      <c r="R12" s="79">
        <v>131.19999999999999</v>
      </c>
      <c r="S12" s="85">
        <v>5.2</v>
      </c>
      <c r="T12" s="85">
        <f t="shared" si="0"/>
        <v>3.9634146341463422E-2</v>
      </c>
      <c r="U12" s="79">
        <v>113.5</v>
      </c>
      <c r="V12" s="85">
        <v>2.6</v>
      </c>
      <c r="W12" s="416">
        <f>V12/U12</f>
        <v>2.2907488986784141E-2</v>
      </c>
      <c r="X12" s="311"/>
      <c r="Y12" s="214" t="e">
        <v>#VALUE!</v>
      </c>
      <c r="Z12" s="214" t="s">
        <v>17</v>
      </c>
    </row>
    <row r="13" spans="1:28" ht="15" x14ac:dyDescent="0.25">
      <c r="A13" s="390">
        <v>174</v>
      </c>
      <c r="B13" s="207">
        <v>260</v>
      </c>
      <c r="C13" s="207" t="s">
        <v>609</v>
      </c>
      <c r="D13" s="207"/>
      <c r="E13" s="358" t="s">
        <v>717</v>
      </c>
      <c r="F13" s="384" t="s">
        <v>718</v>
      </c>
      <c r="G13" s="207">
        <v>578.14242627199997</v>
      </c>
      <c r="H13" s="207" t="s">
        <v>740</v>
      </c>
      <c r="I13" s="208" t="s">
        <v>610</v>
      </c>
      <c r="J13" s="209" t="s">
        <v>23</v>
      </c>
      <c r="K13" s="207"/>
      <c r="L13" s="61"/>
      <c r="M13" s="61"/>
      <c r="N13" s="63" t="s">
        <v>23</v>
      </c>
      <c r="O13" s="61"/>
      <c r="P13" s="61"/>
      <c r="Q13" s="61"/>
      <c r="R13" s="61">
        <v>131.19999999999999</v>
      </c>
      <c r="S13" s="289">
        <v>9</v>
      </c>
      <c r="T13" s="289">
        <f t="shared" si="0"/>
        <v>6.8597560975609762E-2</v>
      </c>
      <c r="U13" s="61">
        <v>113.5</v>
      </c>
      <c r="V13" s="289">
        <v>6.6</v>
      </c>
      <c r="W13" s="418">
        <f>V13/U13</f>
        <v>5.8149779735682819E-2</v>
      </c>
      <c r="X13" s="311"/>
      <c r="Y13" s="214" t="e">
        <v>#VALUE!</v>
      </c>
      <c r="Z13" s="214" t="s">
        <v>17</v>
      </c>
    </row>
    <row r="14" spans="1:28" thickBot="1" x14ac:dyDescent="0.3">
      <c r="A14" s="389"/>
      <c r="B14" s="222">
        <v>279</v>
      </c>
      <c r="C14" s="222" t="s">
        <v>719</v>
      </c>
      <c r="D14" s="222"/>
      <c r="E14" s="399"/>
      <c r="F14" s="385"/>
      <c r="G14" s="222">
        <v>578.14242627199997</v>
      </c>
      <c r="H14" s="222" t="s">
        <v>740</v>
      </c>
      <c r="I14" s="222" t="s">
        <v>32</v>
      </c>
      <c r="J14" s="223" t="s">
        <v>23</v>
      </c>
      <c r="K14" s="222">
        <v>0.80708000000000002</v>
      </c>
      <c r="L14" s="71">
        <v>2.3000000000000001E-4</v>
      </c>
      <c r="M14" s="71" t="s">
        <v>108</v>
      </c>
      <c r="N14" s="73"/>
      <c r="O14" s="71"/>
      <c r="P14" s="71"/>
      <c r="Q14" s="71"/>
      <c r="R14" s="71">
        <f>K14/$AB$3*1000000</f>
        <v>1250.8058654487779</v>
      </c>
      <c r="S14" s="90">
        <f>L14/G14*1000000</f>
        <v>0.3978258462764872</v>
      </c>
      <c r="T14" s="90">
        <f t="shared" si="0"/>
        <v>3.1805562898743752E-4</v>
      </c>
      <c r="U14" s="351"/>
      <c r="V14" s="76"/>
      <c r="W14" s="291"/>
      <c r="X14" s="311"/>
      <c r="Y14" s="214" t="e">
        <v>#VALUE!</v>
      </c>
      <c r="Z14" s="214" t="s">
        <v>17</v>
      </c>
    </row>
    <row r="15" spans="1:28" ht="16.5" thickBot="1" x14ac:dyDescent="0.3">
      <c r="A15" s="312">
        <v>175</v>
      </c>
      <c r="B15" s="313">
        <v>260</v>
      </c>
      <c r="C15" s="313" t="s">
        <v>609</v>
      </c>
      <c r="D15" s="313"/>
      <c r="E15" s="80" t="s">
        <v>720</v>
      </c>
      <c r="F15" s="314" t="s">
        <v>721</v>
      </c>
      <c r="G15" s="313">
        <v>578.14242627199997</v>
      </c>
      <c r="H15" s="313" t="s">
        <v>740</v>
      </c>
      <c r="I15" s="315" t="s">
        <v>610</v>
      </c>
      <c r="J15" s="316" t="s">
        <v>23</v>
      </c>
      <c r="K15" s="313"/>
      <c r="L15" s="79"/>
      <c r="M15" s="79"/>
      <c r="N15" s="82" t="s">
        <v>23</v>
      </c>
      <c r="O15" s="79"/>
      <c r="P15" s="79"/>
      <c r="Q15" s="79"/>
      <c r="R15" s="79">
        <v>131.19999999999999</v>
      </c>
      <c r="S15" s="85">
        <v>11.9</v>
      </c>
      <c r="T15" s="85">
        <f t="shared" si="0"/>
        <v>9.0701219512195133E-2</v>
      </c>
      <c r="U15" s="79">
        <v>113.5</v>
      </c>
      <c r="V15" s="85">
        <v>7</v>
      </c>
      <c r="W15" s="416">
        <f>V15/U15</f>
        <v>6.1674008810572688E-2</v>
      </c>
      <c r="X15" s="311"/>
      <c r="Y15" s="214" t="e">
        <v>#VALUE!</v>
      </c>
      <c r="Z15" s="214" t="s">
        <v>17</v>
      </c>
    </row>
    <row r="16" spans="1:28" ht="29.1" customHeight="1" thickBot="1" x14ac:dyDescent="0.3">
      <c r="A16" s="312">
        <v>176</v>
      </c>
      <c r="B16" s="313">
        <v>217</v>
      </c>
      <c r="C16" s="313" t="s">
        <v>315</v>
      </c>
      <c r="D16" s="313">
        <v>16</v>
      </c>
      <c r="E16" s="136" t="s">
        <v>882</v>
      </c>
      <c r="F16" s="314" t="s">
        <v>722</v>
      </c>
      <c r="G16" s="313">
        <v>864.19016431199998</v>
      </c>
      <c r="H16" s="313" t="s">
        <v>740</v>
      </c>
      <c r="I16" s="315" t="s">
        <v>317</v>
      </c>
      <c r="J16" s="316" t="s">
        <v>23</v>
      </c>
      <c r="K16" s="313"/>
      <c r="L16" s="79"/>
      <c r="M16" s="79"/>
      <c r="N16" s="82" t="s">
        <v>791</v>
      </c>
      <c r="O16" s="79"/>
      <c r="P16" s="79"/>
      <c r="Q16" s="79"/>
      <c r="R16" s="79">
        <v>665</v>
      </c>
      <c r="S16" s="85">
        <v>4.5999999999999996</v>
      </c>
      <c r="T16" s="85">
        <f>S16/R16</f>
        <v>6.9172932330827065E-3</v>
      </c>
      <c r="U16" s="79">
        <v>5.9</v>
      </c>
      <c r="V16" s="85">
        <v>3.5</v>
      </c>
      <c r="W16" s="416">
        <f>V16/U16</f>
        <v>0.59322033898305082</v>
      </c>
      <c r="X16" s="311"/>
      <c r="Y16" s="214" t="s">
        <v>17</v>
      </c>
      <c r="Z16" s="214" t="s">
        <v>17</v>
      </c>
    </row>
    <row r="17" spans="1:26" ht="16.5" thickBot="1" x14ac:dyDescent="0.3">
      <c r="A17" s="312">
        <v>177</v>
      </c>
      <c r="B17" s="313">
        <v>217</v>
      </c>
      <c r="C17" s="313" t="s">
        <v>315</v>
      </c>
      <c r="D17" s="313">
        <v>15</v>
      </c>
      <c r="E17" s="80" t="s">
        <v>779</v>
      </c>
      <c r="F17" s="314" t="s">
        <v>723</v>
      </c>
      <c r="G17" s="313">
        <v>576.126776207999</v>
      </c>
      <c r="H17" s="313" t="s">
        <v>740</v>
      </c>
      <c r="I17" s="315" t="s">
        <v>317</v>
      </c>
      <c r="J17" s="316" t="s">
        <v>23</v>
      </c>
      <c r="K17" s="313"/>
      <c r="L17" s="79"/>
      <c r="M17" s="79"/>
      <c r="N17" s="82" t="s">
        <v>791</v>
      </c>
      <c r="O17" s="79"/>
      <c r="P17" s="79"/>
      <c r="Q17" s="79"/>
      <c r="R17" s="79">
        <v>665</v>
      </c>
      <c r="S17" s="85">
        <v>6.2</v>
      </c>
      <c r="T17" s="85">
        <f t="shared" si="0"/>
        <v>9.3233082706766918E-3</v>
      </c>
      <c r="U17" s="79">
        <v>5.9</v>
      </c>
      <c r="V17" s="85">
        <v>8.4</v>
      </c>
      <c r="W17" s="416">
        <f>V17/U17</f>
        <v>1.423728813559322</v>
      </c>
      <c r="X17" s="311"/>
      <c r="Y17" s="214" t="s">
        <v>17</v>
      </c>
      <c r="Z17" s="214" t="s">
        <v>17</v>
      </c>
    </row>
    <row r="18" spans="1:26" x14ac:dyDescent="0.25">
      <c r="A18" s="10"/>
    </row>
  </sheetData>
  <autoFilter ref="A2:AB2" xr:uid="{528DDB7D-E31F-4DB5-B01B-F29EE3D8A555}"/>
  <mergeCells count="19">
    <mergeCell ref="E4:E10"/>
    <mergeCell ref="E13:E14"/>
    <mergeCell ref="A4:A10"/>
    <mergeCell ref="A13:A14"/>
    <mergeCell ref="A1:A2"/>
    <mergeCell ref="B1:B2"/>
    <mergeCell ref="C1:C2"/>
    <mergeCell ref="D1:D2"/>
    <mergeCell ref="E1:E2"/>
    <mergeCell ref="N1:Q1"/>
    <mergeCell ref="R1:T1"/>
    <mergeCell ref="U1:W1"/>
    <mergeCell ref="F4:F10"/>
    <mergeCell ref="F13:F14"/>
    <mergeCell ref="F1:F2"/>
    <mergeCell ref="G1:G2"/>
    <mergeCell ref="H1:H2"/>
    <mergeCell ref="I1:I2"/>
    <mergeCell ref="J1:M1"/>
  </mergeCells>
  <conditionalFormatting sqref="Z2 Y2:Y17">
    <cfRule type="cellIs" dxfId="6" priority="31" operator="equal">
      <formula>"yes"</formula>
    </cfRule>
  </conditionalFormatting>
  <conditionalFormatting sqref="E15:E17 E11:E13 E3:E4">
    <cfRule type="duplicateValues" dxfId="5" priority="32"/>
  </conditionalFormatting>
  <conditionalFormatting sqref="F3:F4 F11:F13 F15:F17">
    <cfRule type="duplicateValues" dxfId="4" priority="65"/>
  </conditionalFormatting>
  <conditionalFormatting sqref="T9:T17 T3:T7 W8 W5 W3 W11:W13 W15:W17">
    <cfRule type="cellIs" dxfId="3" priority="3" operator="lessThan">
      <formula>1</formula>
    </cfRule>
    <cfRule type="cellIs" dxfId="2" priority="4" operator="greaterThanOrEqual">
      <formula>1</formula>
    </cfRule>
  </conditionalFormatting>
  <conditionalFormatting sqref="E1">
    <cfRule type="duplicateValues" dxfId="1" priority="1"/>
  </conditionalFormatting>
  <conditionalFormatting sqref="F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5CB8-9CB1-4B18-81F6-228FAF0C8548}">
  <dimension ref="A1:ES106"/>
  <sheetViews>
    <sheetView zoomScale="70" zoomScaleNormal="70" workbookViewId="0">
      <pane xSplit="5" ySplit="2" topLeftCell="K3" activePane="bottomRight" state="frozen"/>
      <selection pane="topRight" activeCell="E1" sqref="E1"/>
      <selection pane="bottomLeft" activeCell="A3" sqref="A3"/>
      <selection pane="bottomRight" activeCell="M44" sqref="M44"/>
    </sheetView>
  </sheetViews>
  <sheetFormatPr defaultRowHeight="15" x14ac:dyDescent="0.25"/>
  <cols>
    <col min="1" max="1" width="10.85546875" customWidth="1"/>
    <col min="2" max="2" width="8.85546875" customWidth="1"/>
    <col min="3" max="3" width="37.140625" customWidth="1"/>
    <col min="4" max="4" width="12.85546875" customWidth="1"/>
    <col min="5" max="5" width="22.85546875" customWidth="1"/>
    <col min="6" max="6" width="111.5703125" customWidth="1"/>
    <col min="7" max="7" width="9.42578125" bestFit="1" customWidth="1"/>
    <col min="8" max="8" width="0" hidden="1" customWidth="1"/>
    <col min="9" max="9" width="38.5703125" bestFit="1" customWidth="1"/>
    <col min="10" max="10" width="19.5703125" style="13" bestFit="1" customWidth="1"/>
    <col min="11" max="11" width="19.42578125" bestFit="1" customWidth="1"/>
    <col min="12" max="12" width="18.140625" bestFit="1" customWidth="1"/>
    <col min="13" max="13" width="21" style="12" bestFit="1" customWidth="1"/>
    <col min="14" max="14" width="19.5703125" style="13" bestFit="1" customWidth="1"/>
    <col min="15" max="15" width="19.42578125" bestFit="1" customWidth="1"/>
    <col min="16" max="16" width="18.140625" bestFit="1" customWidth="1"/>
    <col min="17" max="17" width="22.5703125" style="12" bestFit="1" customWidth="1"/>
    <col min="18" max="18" width="12.140625" style="20" customWidth="1"/>
    <col min="19" max="19" width="12.140625" style="18" customWidth="1"/>
    <col min="20" max="20" width="12.140625" style="12" customWidth="1"/>
    <col min="21" max="22" width="12.140625" style="19" customWidth="1"/>
    <col min="23" max="23" width="12.140625" style="12" customWidth="1"/>
    <col min="24" max="26" width="0" hidden="1" customWidth="1"/>
    <col min="27" max="39" width="8.85546875" bestFit="1" customWidth="1"/>
  </cols>
  <sheetData>
    <row r="1" spans="1:27" ht="15.75" x14ac:dyDescent="0.25">
      <c r="A1" s="366" t="s">
        <v>794</v>
      </c>
      <c r="B1" s="366" t="s">
        <v>784</v>
      </c>
      <c r="C1" s="367" t="s">
        <v>0</v>
      </c>
      <c r="D1" s="367" t="s">
        <v>785</v>
      </c>
      <c r="E1" s="366" t="s">
        <v>1</v>
      </c>
      <c r="F1" s="367" t="s">
        <v>2</v>
      </c>
      <c r="G1" s="367" t="s">
        <v>3</v>
      </c>
      <c r="H1" s="367" t="s">
        <v>4</v>
      </c>
      <c r="I1" s="367" t="s">
        <v>5</v>
      </c>
      <c r="J1" s="367" t="s">
        <v>786</v>
      </c>
      <c r="K1" s="367"/>
      <c r="L1" s="367"/>
      <c r="M1" s="367"/>
      <c r="N1" s="367" t="s">
        <v>787</v>
      </c>
      <c r="O1" s="367"/>
      <c r="P1" s="367"/>
      <c r="Q1" s="367"/>
      <c r="R1" s="367" t="s">
        <v>792</v>
      </c>
      <c r="S1" s="367"/>
      <c r="T1" s="367"/>
      <c r="U1" s="367" t="s">
        <v>793</v>
      </c>
      <c r="V1" s="367"/>
      <c r="W1" s="367"/>
      <c r="X1" s="42"/>
      <c r="Y1" s="42"/>
      <c r="Z1" s="42"/>
    </row>
    <row r="2" spans="1:27" s="23" customFormat="1" ht="16.5" thickBot="1" x14ac:dyDescent="0.3">
      <c r="A2" s="366"/>
      <c r="B2" s="366"/>
      <c r="C2" s="367"/>
      <c r="D2" s="367"/>
      <c r="E2" s="366"/>
      <c r="F2" s="367"/>
      <c r="G2" s="367"/>
      <c r="H2" s="367"/>
      <c r="I2" s="367"/>
      <c r="J2" s="58" t="s">
        <v>788</v>
      </c>
      <c r="K2" s="59" t="s">
        <v>6</v>
      </c>
      <c r="L2" s="59" t="s">
        <v>7</v>
      </c>
      <c r="M2" s="59" t="s">
        <v>8</v>
      </c>
      <c r="N2" s="59" t="s">
        <v>788</v>
      </c>
      <c r="O2" s="59" t="s">
        <v>6</v>
      </c>
      <c r="P2" s="59" t="s">
        <v>7</v>
      </c>
      <c r="Q2" s="59" t="s">
        <v>8</v>
      </c>
      <c r="R2" s="60" t="s">
        <v>6</v>
      </c>
      <c r="S2" s="60" t="s">
        <v>7</v>
      </c>
      <c r="T2" s="58" t="s">
        <v>9</v>
      </c>
      <c r="U2" s="60" t="s">
        <v>6</v>
      </c>
      <c r="V2" s="60" t="s">
        <v>7</v>
      </c>
      <c r="W2" s="58" t="s">
        <v>9</v>
      </c>
      <c r="X2" s="36" t="s">
        <v>10</v>
      </c>
      <c r="Y2" s="36" t="s">
        <v>11</v>
      </c>
      <c r="Z2" s="36"/>
    </row>
    <row r="3" spans="1:27" x14ac:dyDescent="0.25">
      <c r="A3" s="365">
        <v>2</v>
      </c>
      <c r="B3" s="61">
        <v>6</v>
      </c>
      <c r="C3" s="61" t="s">
        <v>18</v>
      </c>
      <c r="D3" s="61">
        <v>1</v>
      </c>
      <c r="E3" s="358" t="s">
        <v>19</v>
      </c>
      <c r="F3" s="368" t="s">
        <v>20</v>
      </c>
      <c r="G3" s="61">
        <v>290.07903816800001</v>
      </c>
      <c r="H3" s="61" t="s">
        <v>21</v>
      </c>
      <c r="I3" s="62" t="s">
        <v>22</v>
      </c>
      <c r="J3" s="63" t="s">
        <v>23</v>
      </c>
      <c r="K3" s="61"/>
      <c r="L3" s="61"/>
      <c r="M3" s="61"/>
      <c r="N3" s="63"/>
      <c r="O3" s="61"/>
      <c r="P3" s="61"/>
      <c r="Q3" s="61"/>
      <c r="R3" s="64">
        <v>679.7</v>
      </c>
      <c r="S3" s="64">
        <v>119.1</v>
      </c>
      <c r="T3" s="65">
        <f>S3/R3</f>
        <v>0.17522436368986316</v>
      </c>
      <c r="U3" s="66"/>
      <c r="V3" s="66"/>
      <c r="W3" s="67"/>
      <c r="X3" s="40"/>
      <c r="Y3" s="41" t="s">
        <v>24</v>
      </c>
      <c r="Z3" s="42" t="s">
        <v>17</v>
      </c>
      <c r="AA3" s="13"/>
    </row>
    <row r="4" spans="1:27" x14ac:dyDescent="0.25">
      <c r="A4" s="365"/>
      <c r="B4" s="35">
        <v>17</v>
      </c>
      <c r="C4" s="35" t="s">
        <v>25</v>
      </c>
      <c r="D4" s="35">
        <v>6</v>
      </c>
      <c r="E4" s="358"/>
      <c r="F4" s="368"/>
      <c r="G4" s="35">
        <v>290.07903816800001</v>
      </c>
      <c r="H4" s="35" t="s">
        <v>21</v>
      </c>
      <c r="I4" s="55" t="s">
        <v>26</v>
      </c>
      <c r="J4" s="37" t="s">
        <v>23</v>
      </c>
      <c r="K4" s="35"/>
      <c r="L4" s="35"/>
      <c r="M4" s="35"/>
      <c r="N4" s="37"/>
      <c r="O4" s="35"/>
      <c r="P4" s="35"/>
      <c r="Q4" s="35"/>
      <c r="R4" s="38">
        <v>312.60000000000002</v>
      </c>
      <c r="S4" s="38">
        <v>53.8</v>
      </c>
      <c r="T4" s="53">
        <f>S4/R4</f>
        <v>0.17210492642354444</v>
      </c>
      <c r="U4" s="39"/>
      <c r="V4" s="39"/>
      <c r="W4" s="68"/>
      <c r="X4" s="42"/>
      <c r="Y4" s="43" t="s">
        <v>24</v>
      </c>
      <c r="Z4" s="42" t="s">
        <v>17</v>
      </c>
      <c r="AA4" s="13"/>
    </row>
    <row r="5" spans="1:27" x14ac:dyDescent="0.25">
      <c r="A5" s="365"/>
      <c r="B5" s="35">
        <v>42</v>
      </c>
      <c r="C5" s="35" t="s">
        <v>741</v>
      </c>
      <c r="D5" s="35"/>
      <c r="E5" s="358"/>
      <c r="F5" s="368"/>
      <c r="G5" s="35">
        <v>290.07903816800001</v>
      </c>
      <c r="H5" s="35" t="s">
        <v>21</v>
      </c>
      <c r="I5" s="55" t="s">
        <v>27</v>
      </c>
      <c r="J5" s="37"/>
      <c r="K5" s="35"/>
      <c r="L5" s="35"/>
      <c r="M5" s="35"/>
      <c r="N5" s="37" t="s">
        <v>23</v>
      </c>
      <c r="O5" s="35">
        <v>8.0000000000000007E-5</v>
      </c>
      <c r="P5" s="35">
        <v>9.0000000000000006E-5</v>
      </c>
      <c r="Q5" s="35"/>
      <c r="R5" s="44"/>
      <c r="S5" s="44"/>
      <c r="T5" s="44"/>
      <c r="U5" s="45">
        <f>O5/$AF$25*1000000</f>
        <v>0.12398333403863587</v>
      </c>
      <c r="V5" s="45">
        <f>P5/G5*1000000</f>
        <v>0.31026026757533676</v>
      </c>
      <c r="W5" s="69">
        <f>V5/U5</f>
        <v>2.5024352666516694</v>
      </c>
      <c r="X5" s="42" t="s">
        <v>28</v>
      </c>
      <c r="Y5" s="43" t="s">
        <v>24</v>
      </c>
      <c r="Z5" s="42" t="s">
        <v>17</v>
      </c>
      <c r="AA5" s="13"/>
    </row>
    <row r="6" spans="1:27" x14ac:dyDescent="0.25">
      <c r="A6" s="365"/>
      <c r="B6" s="35">
        <v>64</v>
      </c>
      <c r="C6" s="35" t="s">
        <v>29</v>
      </c>
      <c r="D6" s="35">
        <v>3</v>
      </c>
      <c r="E6" s="358"/>
      <c r="F6" s="368"/>
      <c r="G6" s="35">
        <v>290.07903816800001</v>
      </c>
      <c r="H6" s="35" t="s">
        <v>21</v>
      </c>
      <c r="I6" s="55" t="s">
        <v>30</v>
      </c>
      <c r="J6" s="37" t="s">
        <v>23</v>
      </c>
      <c r="K6" s="35"/>
      <c r="L6" s="35"/>
      <c r="M6" s="35"/>
      <c r="N6" s="37"/>
      <c r="O6" s="35"/>
      <c r="P6" s="35"/>
      <c r="Q6" s="35"/>
      <c r="R6" s="38">
        <v>61.34</v>
      </c>
      <c r="S6" s="38">
        <v>89</v>
      </c>
      <c r="T6" s="54">
        <f t="shared" ref="T6:T11" si="0">S6/R6</f>
        <v>1.4509292468209976</v>
      </c>
      <c r="U6" s="39"/>
      <c r="V6" s="39"/>
      <c r="W6" s="68"/>
      <c r="X6" s="42"/>
      <c r="Y6" s="43" t="s">
        <v>24</v>
      </c>
      <c r="Z6" s="42" t="s">
        <v>17</v>
      </c>
      <c r="AA6" s="13"/>
    </row>
    <row r="7" spans="1:27" x14ac:dyDescent="0.25">
      <c r="A7" s="365"/>
      <c r="B7" s="35">
        <v>104</v>
      </c>
      <c r="C7" s="35" t="s">
        <v>31</v>
      </c>
      <c r="D7" s="35">
        <v>25</v>
      </c>
      <c r="E7" s="358"/>
      <c r="F7" s="368"/>
      <c r="G7" s="35">
        <v>290.07903816800001</v>
      </c>
      <c r="H7" s="35" t="s">
        <v>21</v>
      </c>
      <c r="I7" s="35" t="s">
        <v>32</v>
      </c>
      <c r="J7" s="37" t="s">
        <v>23</v>
      </c>
      <c r="K7" s="35"/>
      <c r="L7" s="35"/>
      <c r="M7" s="35"/>
      <c r="N7" s="37"/>
      <c r="O7" s="35"/>
      <c r="P7" s="35"/>
      <c r="Q7" s="35"/>
      <c r="R7" s="38">
        <v>0.59</v>
      </c>
      <c r="S7" s="38">
        <v>16244.26</v>
      </c>
      <c r="T7" s="54">
        <f t="shared" si="0"/>
        <v>27532.644067796613</v>
      </c>
      <c r="U7" s="39"/>
      <c r="V7" s="39"/>
      <c r="W7" s="68"/>
      <c r="X7" s="42"/>
      <c r="Y7" s="43" t="s">
        <v>24</v>
      </c>
      <c r="Z7" s="42" t="s">
        <v>17</v>
      </c>
      <c r="AA7" s="13"/>
    </row>
    <row r="8" spans="1:27" x14ac:dyDescent="0.25">
      <c r="A8" s="365"/>
      <c r="B8" s="35">
        <v>111</v>
      </c>
      <c r="C8" s="35" t="s">
        <v>33</v>
      </c>
      <c r="D8" s="35"/>
      <c r="E8" s="358"/>
      <c r="F8" s="368"/>
      <c r="G8" s="35">
        <v>290.07903816800001</v>
      </c>
      <c r="H8" s="35" t="s">
        <v>21</v>
      </c>
      <c r="I8" s="55" t="s">
        <v>34</v>
      </c>
      <c r="J8" s="37" t="s">
        <v>23</v>
      </c>
      <c r="K8" s="35">
        <v>2.5999999999999999E-2</v>
      </c>
      <c r="L8" s="35">
        <v>3.2000000000000001E-2</v>
      </c>
      <c r="M8" s="35"/>
      <c r="N8" s="37" t="s">
        <v>790</v>
      </c>
      <c r="O8" s="35">
        <v>0.03</v>
      </c>
      <c r="P8" s="35">
        <v>3.7999999999999999E-2</v>
      </c>
      <c r="Q8" s="35"/>
      <c r="R8" s="38">
        <f>K8/$AF$25*1000000</f>
        <v>40.294583562556653</v>
      </c>
      <c r="S8" s="38">
        <f>L8/G8*1000000</f>
        <v>110.31476180456417</v>
      </c>
      <c r="T8" s="54">
        <f t="shared" si="0"/>
        <v>2.7377069583881513</v>
      </c>
      <c r="U8" s="45">
        <f>O8/$AF$25*1000000</f>
        <v>46.493750264488447</v>
      </c>
      <c r="V8" s="45">
        <f>P8/G8*1000000</f>
        <v>130.99877964291994</v>
      </c>
      <c r="W8" s="69">
        <f>V8/U8</f>
        <v>2.817556744674472</v>
      </c>
      <c r="X8" s="42"/>
      <c r="Y8" s="43" t="s">
        <v>17</v>
      </c>
      <c r="Z8" s="42" t="s">
        <v>17</v>
      </c>
      <c r="AA8" s="13"/>
    </row>
    <row r="9" spans="1:27" x14ac:dyDescent="0.25">
      <c r="A9" s="365"/>
      <c r="B9" s="35">
        <v>118</v>
      </c>
      <c r="C9" s="35" t="s">
        <v>35</v>
      </c>
      <c r="D9" s="35"/>
      <c r="E9" s="358"/>
      <c r="F9" s="368"/>
      <c r="G9" s="35">
        <v>290.07903816800001</v>
      </c>
      <c r="H9" s="35" t="s">
        <v>21</v>
      </c>
      <c r="I9" s="35" t="s">
        <v>32</v>
      </c>
      <c r="J9" s="37" t="s">
        <v>431</v>
      </c>
      <c r="K9" s="35"/>
      <c r="L9" s="35"/>
      <c r="M9" s="35"/>
      <c r="N9" s="37"/>
      <c r="O9" s="35"/>
      <c r="P9" s="35"/>
      <c r="Q9" s="35"/>
      <c r="R9" s="38">
        <v>0.4</v>
      </c>
      <c r="S9" s="38">
        <v>175.1</v>
      </c>
      <c r="T9" s="54">
        <f t="shared" si="0"/>
        <v>437.74999999999994</v>
      </c>
      <c r="U9" s="39"/>
      <c r="V9" s="39"/>
      <c r="W9" s="68"/>
      <c r="X9" s="42" t="s">
        <v>36</v>
      </c>
      <c r="Y9" s="43" t="e">
        <v>#VALUE!</v>
      </c>
      <c r="Z9" s="42" t="s">
        <v>17</v>
      </c>
      <c r="AA9" s="13"/>
    </row>
    <row r="10" spans="1:27" x14ac:dyDescent="0.25">
      <c r="A10" s="365"/>
      <c r="B10" s="35">
        <v>123</v>
      </c>
      <c r="C10" s="35" t="s">
        <v>37</v>
      </c>
      <c r="D10" s="35"/>
      <c r="E10" s="358"/>
      <c r="F10" s="368"/>
      <c r="G10" s="35">
        <v>290.07903816800001</v>
      </c>
      <c r="H10" s="35" t="s">
        <v>21</v>
      </c>
      <c r="I10" s="35" t="s">
        <v>32</v>
      </c>
      <c r="J10" s="37" t="s">
        <v>23</v>
      </c>
      <c r="K10" s="35"/>
      <c r="L10" s="35"/>
      <c r="M10" s="35"/>
      <c r="N10" s="37" t="s">
        <v>23</v>
      </c>
      <c r="O10" s="35"/>
      <c r="P10" s="35"/>
      <c r="Q10" s="35"/>
      <c r="R10" s="38">
        <v>131.19999999999999</v>
      </c>
      <c r="S10" s="38">
        <v>18.5</v>
      </c>
      <c r="T10" s="53">
        <f t="shared" si="0"/>
        <v>0.14100609756097562</v>
      </c>
      <c r="U10" s="45">
        <v>113.5</v>
      </c>
      <c r="V10" s="45">
        <v>14.1</v>
      </c>
      <c r="W10" s="70">
        <f>V10/U10</f>
        <v>0.12422907488986784</v>
      </c>
      <c r="X10" s="42"/>
      <c r="Y10" s="43" t="e">
        <v>#VALUE!</v>
      </c>
      <c r="Z10" s="42" t="s">
        <v>17</v>
      </c>
      <c r="AA10" s="13"/>
    </row>
    <row r="11" spans="1:27" x14ac:dyDescent="0.25">
      <c r="A11" s="365"/>
      <c r="B11" s="35">
        <v>131</v>
      </c>
      <c r="C11" s="35" t="s">
        <v>38</v>
      </c>
      <c r="D11" s="35">
        <v>5</v>
      </c>
      <c r="E11" s="358"/>
      <c r="F11" s="368"/>
      <c r="G11" s="35">
        <v>290.07903816800001</v>
      </c>
      <c r="H11" s="35" t="s">
        <v>21</v>
      </c>
      <c r="I11" s="55" t="s">
        <v>39</v>
      </c>
      <c r="J11" s="37" t="s">
        <v>23</v>
      </c>
      <c r="K11" s="35" t="s">
        <v>40</v>
      </c>
      <c r="L11" s="35" t="s">
        <v>41</v>
      </c>
      <c r="M11" s="35"/>
      <c r="N11" s="37"/>
      <c r="O11" s="35"/>
      <c r="P11" s="35"/>
      <c r="Q11" s="35"/>
      <c r="R11" s="38">
        <v>3.3940437693076571</v>
      </c>
      <c r="S11" s="38">
        <v>16.030113824725731</v>
      </c>
      <c r="T11" s="54">
        <f t="shared" si="0"/>
        <v>4.7230132886576408</v>
      </c>
      <c r="U11" s="39"/>
      <c r="V11" s="39"/>
      <c r="W11" s="68"/>
      <c r="X11" s="42"/>
      <c r="Y11" s="43" t="e">
        <v>#VALUE!</v>
      </c>
      <c r="Z11" s="42" t="s">
        <v>17</v>
      </c>
      <c r="AA11" s="13"/>
    </row>
    <row r="12" spans="1:27" x14ac:dyDescent="0.25">
      <c r="A12" s="365"/>
      <c r="B12" s="35">
        <v>136</v>
      </c>
      <c r="C12" s="35" t="s">
        <v>42</v>
      </c>
      <c r="D12" s="35">
        <v>3</v>
      </c>
      <c r="E12" s="358"/>
      <c r="F12" s="368"/>
      <c r="G12" s="35">
        <v>290.07903816800001</v>
      </c>
      <c r="H12" s="35" t="s">
        <v>21</v>
      </c>
      <c r="I12" s="55" t="s">
        <v>43</v>
      </c>
      <c r="J12" s="37"/>
      <c r="K12" s="35"/>
      <c r="L12" s="35"/>
      <c r="M12" s="35"/>
      <c r="N12" s="37" t="s">
        <v>791</v>
      </c>
      <c r="O12" s="35">
        <v>0.45600000000000002</v>
      </c>
      <c r="P12" s="35">
        <v>0.65500000000000003</v>
      </c>
      <c r="Q12" s="35"/>
      <c r="R12" s="44"/>
      <c r="S12" s="44"/>
      <c r="T12" s="44"/>
      <c r="U12" s="45">
        <f>O12/$AF$25*1000000</f>
        <v>706.70500402022446</v>
      </c>
      <c r="V12" s="45">
        <f>P12/G12*1000000</f>
        <v>2258.0052806871731</v>
      </c>
      <c r="W12" s="69">
        <f>V12/U12</f>
        <v>3.1951171533271805</v>
      </c>
      <c r="X12" s="42"/>
      <c r="Y12" s="43" t="s">
        <v>24</v>
      </c>
      <c r="Z12" s="42" t="s">
        <v>17</v>
      </c>
      <c r="AA12" s="13"/>
    </row>
    <row r="13" spans="1:27" x14ac:dyDescent="0.25">
      <c r="A13" s="365"/>
      <c r="B13" s="35">
        <v>218</v>
      </c>
      <c r="C13" s="35" t="s">
        <v>44</v>
      </c>
      <c r="D13" s="35"/>
      <c r="E13" s="358"/>
      <c r="F13" s="368"/>
      <c r="G13" s="35">
        <v>290.07903816800001</v>
      </c>
      <c r="H13" s="35" t="s">
        <v>21</v>
      </c>
      <c r="I13" s="35" t="s">
        <v>32</v>
      </c>
      <c r="J13" s="37" t="s">
        <v>23</v>
      </c>
      <c r="K13" s="35">
        <v>0.37628</v>
      </c>
      <c r="L13" s="35">
        <v>0.37029000000000001</v>
      </c>
      <c r="M13" s="35"/>
      <c r="N13" s="37"/>
      <c r="O13" s="35"/>
      <c r="P13" s="35"/>
      <c r="Q13" s="35"/>
      <c r="R13" s="38">
        <f>K13/$AF$25*1000000</f>
        <v>583.15561165072381</v>
      </c>
      <c r="S13" s="38">
        <f>L13/G13*1000000</f>
        <v>1276.5141608941271</v>
      </c>
      <c r="T13" s="54">
        <f t="shared" ref="T13:T23" si="1">S13/R13</f>
        <v>2.1889768963737328</v>
      </c>
      <c r="U13" s="39"/>
      <c r="V13" s="39"/>
      <c r="W13" s="68"/>
      <c r="X13" s="42" t="s">
        <v>45</v>
      </c>
      <c r="Y13" s="43" t="s">
        <v>24</v>
      </c>
      <c r="Z13" s="42" t="s">
        <v>17</v>
      </c>
      <c r="AA13" s="13"/>
    </row>
    <row r="14" spans="1:27" x14ac:dyDescent="0.25">
      <c r="A14" s="365"/>
      <c r="B14" s="35">
        <v>222</v>
      </c>
      <c r="C14" s="35" t="s">
        <v>46</v>
      </c>
      <c r="D14" s="35"/>
      <c r="E14" s="358"/>
      <c r="F14" s="368"/>
      <c r="G14" s="35">
        <v>290.07903816800001</v>
      </c>
      <c r="H14" s="35" t="s">
        <v>21</v>
      </c>
      <c r="I14" s="55" t="s">
        <v>47</v>
      </c>
      <c r="J14" s="37" t="s">
        <v>23</v>
      </c>
      <c r="K14" s="35"/>
      <c r="L14" s="35"/>
      <c r="M14" s="35"/>
      <c r="N14" s="37"/>
      <c r="O14" s="35"/>
      <c r="P14" s="35"/>
      <c r="Q14" s="35"/>
      <c r="R14" s="38">
        <v>620.20000000000005</v>
      </c>
      <c r="S14" s="38">
        <v>125.4</v>
      </c>
      <c r="T14" s="53">
        <f t="shared" si="1"/>
        <v>0.20219284101902613</v>
      </c>
      <c r="U14" s="39"/>
      <c r="V14" s="39"/>
      <c r="W14" s="68"/>
      <c r="X14" s="42"/>
      <c r="Y14" s="43" t="s">
        <v>24</v>
      </c>
      <c r="Z14" s="42" t="s">
        <v>17</v>
      </c>
      <c r="AA14" s="13"/>
    </row>
    <row r="15" spans="1:27" x14ac:dyDescent="0.25">
      <c r="A15" s="365"/>
      <c r="B15" s="35">
        <v>230</v>
      </c>
      <c r="C15" s="35" t="s">
        <v>48</v>
      </c>
      <c r="D15" s="35"/>
      <c r="E15" s="358"/>
      <c r="F15" s="368"/>
      <c r="G15" s="35">
        <v>290.07903816800001</v>
      </c>
      <c r="H15" s="35" t="s">
        <v>21</v>
      </c>
      <c r="I15" s="35" t="s">
        <v>32</v>
      </c>
      <c r="J15" s="37" t="s">
        <v>23</v>
      </c>
      <c r="K15" s="35">
        <v>0.21099999999999999</v>
      </c>
      <c r="L15" s="35">
        <v>0.307</v>
      </c>
      <c r="M15" s="35"/>
      <c r="N15" s="37" t="s">
        <v>790</v>
      </c>
      <c r="O15" s="35">
        <v>0.46100000000000002</v>
      </c>
      <c r="P15" s="35">
        <v>0.53300000000000003</v>
      </c>
      <c r="Q15" s="35"/>
      <c r="R15" s="38">
        <f>K15/$AF$25*1000000</f>
        <v>327.00604352690209</v>
      </c>
      <c r="S15" s="38">
        <f>L15/G15*1000000</f>
        <v>1058.3322460625375</v>
      </c>
      <c r="T15" s="54">
        <f t="shared" si="1"/>
        <v>3.2364302342793576</v>
      </c>
      <c r="U15" s="45">
        <f>O15/$AF$25*1000000</f>
        <v>714.4539623976392</v>
      </c>
      <c r="V15" s="45">
        <f>P15/G15*1000000</f>
        <v>1837.4302513072721</v>
      </c>
      <c r="W15" s="69">
        <f>V15/U15</f>
        <v>2.5717965719457023</v>
      </c>
      <c r="X15" s="42"/>
      <c r="Y15" s="43" t="s">
        <v>17</v>
      </c>
      <c r="Z15" s="42" t="s">
        <v>17</v>
      </c>
      <c r="AA15" s="13"/>
    </row>
    <row r="16" spans="1:27" x14ac:dyDescent="0.25">
      <c r="A16" s="365"/>
      <c r="B16" s="35">
        <v>253</v>
      </c>
      <c r="C16" s="35" t="s">
        <v>49</v>
      </c>
      <c r="D16" s="35"/>
      <c r="E16" s="358"/>
      <c r="F16" s="368"/>
      <c r="G16" s="35">
        <v>290.07903816800001</v>
      </c>
      <c r="H16" s="35" t="s">
        <v>21</v>
      </c>
      <c r="I16" s="55" t="s">
        <v>50</v>
      </c>
      <c r="J16" s="37" t="s">
        <v>23</v>
      </c>
      <c r="K16" s="35">
        <v>1.345</v>
      </c>
      <c r="L16" s="35">
        <v>1.13E-4</v>
      </c>
      <c r="M16" s="35"/>
      <c r="N16" s="37"/>
      <c r="O16" s="35"/>
      <c r="P16" s="35"/>
      <c r="Q16" s="35"/>
      <c r="R16" s="38">
        <f>K16/$AF$25*1000000</f>
        <v>2084.4698035245651</v>
      </c>
      <c r="S16" s="38">
        <f>L16/G16*1000000</f>
        <v>0.38954900262236725</v>
      </c>
      <c r="T16" s="53">
        <f t="shared" si="1"/>
        <v>1.8688157629517634E-4</v>
      </c>
      <c r="U16" s="39"/>
      <c r="V16" s="39"/>
      <c r="W16" s="68"/>
      <c r="X16" s="42"/>
      <c r="Y16" s="43" t="e">
        <v>#VALUE!</v>
      </c>
      <c r="Z16" s="42" t="s">
        <v>17</v>
      </c>
      <c r="AA16" s="13"/>
    </row>
    <row r="17" spans="1:32" x14ac:dyDescent="0.25">
      <c r="A17" s="365"/>
      <c r="B17" s="35">
        <v>269</v>
      </c>
      <c r="C17" s="35" t="s">
        <v>51</v>
      </c>
      <c r="D17" s="35">
        <v>18</v>
      </c>
      <c r="E17" s="358"/>
      <c r="F17" s="368"/>
      <c r="G17" s="35">
        <v>290.07903816800001</v>
      </c>
      <c r="H17" s="35" t="s">
        <v>21</v>
      </c>
      <c r="I17" s="55" t="s">
        <v>52</v>
      </c>
      <c r="J17" s="37" t="s">
        <v>23</v>
      </c>
      <c r="K17" s="35"/>
      <c r="L17" s="35"/>
      <c r="M17" s="35"/>
      <c r="N17" s="37"/>
      <c r="O17" s="35"/>
      <c r="P17" s="35"/>
      <c r="Q17" s="35"/>
      <c r="R17" s="38">
        <v>5.9</v>
      </c>
      <c r="S17" s="38">
        <v>63.93</v>
      </c>
      <c r="T17" s="54">
        <f t="shared" si="1"/>
        <v>10.835593220338982</v>
      </c>
      <c r="U17" s="39"/>
      <c r="V17" s="39"/>
      <c r="W17" s="68"/>
      <c r="X17" s="42"/>
      <c r="Y17" s="43" t="e">
        <v>#VALUE!</v>
      </c>
      <c r="Z17" s="42" t="s">
        <v>17</v>
      </c>
      <c r="AA17" s="13"/>
    </row>
    <row r="18" spans="1:32" x14ac:dyDescent="0.25">
      <c r="A18" s="365"/>
      <c r="B18" s="35">
        <v>275</v>
      </c>
      <c r="C18" s="35" t="s">
        <v>53</v>
      </c>
      <c r="D18" s="35">
        <v>1</v>
      </c>
      <c r="E18" s="358"/>
      <c r="F18" s="368"/>
      <c r="G18" s="35">
        <v>290.07903816800001</v>
      </c>
      <c r="H18" s="35" t="s">
        <v>21</v>
      </c>
      <c r="I18" s="35" t="s">
        <v>32</v>
      </c>
      <c r="J18" s="37" t="s">
        <v>23</v>
      </c>
      <c r="K18" s="35"/>
      <c r="L18" s="35"/>
      <c r="M18" s="35"/>
      <c r="N18" s="37"/>
      <c r="O18" s="35"/>
      <c r="P18" s="35"/>
      <c r="Q18" s="35"/>
      <c r="R18" s="38">
        <v>300.10000000000002</v>
      </c>
      <c r="S18" s="38">
        <v>51.7</v>
      </c>
      <c r="T18" s="53">
        <f t="shared" si="1"/>
        <v>0.17227590803065645</v>
      </c>
      <c r="U18" s="39"/>
      <c r="V18" s="39"/>
      <c r="W18" s="68"/>
      <c r="X18" s="42"/>
      <c r="Y18" s="43" t="e">
        <v>#VALUE!</v>
      </c>
      <c r="Z18" s="42" t="s">
        <v>17</v>
      </c>
      <c r="AA18" s="13"/>
    </row>
    <row r="19" spans="1:32" x14ac:dyDescent="0.25">
      <c r="A19" s="365"/>
      <c r="B19" s="35">
        <v>316</v>
      </c>
      <c r="C19" s="35" t="s">
        <v>54</v>
      </c>
      <c r="D19" s="35"/>
      <c r="E19" s="358"/>
      <c r="F19" s="368"/>
      <c r="G19" s="35">
        <v>290.07903816800001</v>
      </c>
      <c r="H19" s="35" t="s">
        <v>21</v>
      </c>
      <c r="I19" s="35" t="s">
        <v>32</v>
      </c>
      <c r="J19" s="37" t="s">
        <v>23</v>
      </c>
      <c r="K19" s="35">
        <v>4.67</v>
      </c>
      <c r="L19" s="35">
        <v>0.16</v>
      </c>
      <c r="M19" s="35"/>
      <c r="N19" s="37" t="s">
        <v>23</v>
      </c>
      <c r="O19" s="35">
        <v>3.78</v>
      </c>
      <c r="P19" s="35">
        <v>20.56</v>
      </c>
      <c r="Q19" s="35"/>
      <c r="R19" s="38">
        <f>K19/$AF$25*1000000</f>
        <v>7237.5271245053682</v>
      </c>
      <c r="S19" s="38">
        <f>L19/G19*1000000</f>
        <v>551.5738090228208</v>
      </c>
      <c r="T19" s="53">
        <f t="shared" si="1"/>
        <v>7.6210257942282575E-2</v>
      </c>
      <c r="U19" s="45">
        <f>O19/$AF$25*1000000</f>
        <v>5858.2125333255444</v>
      </c>
      <c r="V19" s="45">
        <f>P19/G19*1000000</f>
        <v>70877.234459432482</v>
      </c>
      <c r="W19" s="69">
        <f>V19/U19</f>
        <v>12.098781677215362</v>
      </c>
      <c r="X19" s="42"/>
      <c r="Y19" s="43" t="s">
        <v>17</v>
      </c>
      <c r="Z19" s="42" t="s">
        <v>17</v>
      </c>
      <c r="AA19" s="13"/>
    </row>
    <row r="20" spans="1:32" x14ac:dyDescent="0.25">
      <c r="A20" s="365"/>
      <c r="B20" s="35">
        <v>322</v>
      </c>
      <c r="C20" s="35" t="s">
        <v>55</v>
      </c>
      <c r="D20" s="35">
        <v>12</v>
      </c>
      <c r="E20" s="358"/>
      <c r="F20" s="368"/>
      <c r="G20" s="35">
        <v>290.07903816800001</v>
      </c>
      <c r="H20" s="35" t="s">
        <v>21</v>
      </c>
      <c r="I20" s="55" t="s">
        <v>56</v>
      </c>
      <c r="J20" s="37" t="s">
        <v>23</v>
      </c>
      <c r="K20" s="35"/>
      <c r="L20" s="35"/>
      <c r="M20" s="35"/>
      <c r="N20" s="37"/>
      <c r="O20" s="35"/>
      <c r="P20" s="35"/>
      <c r="Q20" s="35"/>
      <c r="R20" s="38">
        <v>193.77</v>
      </c>
      <c r="S20" s="38">
        <v>366.53</v>
      </c>
      <c r="T20" s="54">
        <f t="shared" si="1"/>
        <v>1.8915724828404807</v>
      </c>
      <c r="U20" s="39"/>
      <c r="V20" s="39"/>
      <c r="W20" s="68"/>
      <c r="X20" s="42"/>
      <c r="Y20" s="43" t="s">
        <v>24</v>
      </c>
      <c r="Z20" s="42" t="s">
        <v>17</v>
      </c>
      <c r="AA20" s="13"/>
    </row>
    <row r="21" spans="1:32" x14ac:dyDescent="0.25">
      <c r="A21" s="365"/>
      <c r="B21" s="35">
        <v>325</v>
      </c>
      <c r="C21" s="35" t="s">
        <v>57</v>
      </c>
      <c r="D21" s="35" t="s">
        <v>58</v>
      </c>
      <c r="E21" s="358"/>
      <c r="F21" s="368"/>
      <c r="G21" s="35">
        <v>290.07903816800001</v>
      </c>
      <c r="H21" s="35" t="s">
        <v>21</v>
      </c>
      <c r="I21" s="35" t="s">
        <v>32</v>
      </c>
      <c r="J21" s="37" t="s">
        <v>23</v>
      </c>
      <c r="K21" s="35"/>
      <c r="L21" s="35"/>
      <c r="M21" s="35" t="s">
        <v>165</v>
      </c>
      <c r="N21" s="37"/>
      <c r="O21" s="35"/>
      <c r="P21" s="35"/>
      <c r="Q21" s="35"/>
      <c r="R21" s="38">
        <v>1250.1099999999999</v>
      </c>
      <c r="S21" s="38">
        <v>1.1200000000000001</v>
      </c>
      <c r="T21" s="53">
        <f t="shared" si="1"/>
        <v>8.9592115893801362E-4</v>
      </c>
      <c r="U21" s="39"/>
      <c r="V21" s="39"/>
      <c r="W21" s="68"/>
      <c r="X21" s="42"/>
      <c r="Y21" s="43" t="s">
        <v>24</v>
      </c>
      <c r="Z21" s="42" t="s">
        <v>17</v>
      </c>
      <c r="AA21" s="13"/>
    </row>
    <row r="22" spans="1:32" ht="15.75" thickBot="1" x14ac:dyDescent="0.3">
      <c r="A22" s="365"/>
      <c r="B22" s="71">
        <v>147</v>
      </c>
      <c r="C22" s="71" t="s">
        <v>59</v>
      </c>
      <c r="D22" s="71">
        <v>5</v>
      </c>
      <c r="E22" s="358"/>
      <c r="F22" s="368"/>
      <c r="G22" s="71">
        <v>290.07903816800001</v>
      </c>
      <c r="H22" s="71" t="s">
        <v>21</v>
      </c>
      <c r="I22" s="72" t="s">
        <v>795</v>
      </c>
      <c r="J22" s="73" t="s">
        <v>23</v>
      </c>
      <c r="K22" s="71"/>
      <c r="L22" s="71"/>
      <c r="M22" s="71"/>
      <c r="N22" s="73"/>
      <c r="O22" s="71"/>
      <c r="P22" s="71"/>
      <c r="Q22" s="71"/>
      <c r="R22" s="74">
        <v>38.25</v>
      </c>
      <c r="S22" s="74">
        <v>375.21</v>
      </c>
      <c r="T22" s="75">
        <f t="shared" si="1"/>
        <v>9.8094117647058816</v>
      </c>
      <c r="U22" s="76"/>
      <c r="V22" s="76"/>
      <c r="W22" s="77"/>
      <c r="X22" s="46"/>
      <c r="Y22" s="47" t="e">
        <v>#VALUE!</v>
      </c>
      <c r="Z22" s="42" t="s">
        <v>17</v>
      </c>
      <c r="AA22" s="13"/>
    </row>
    <row r="23" spans="1:32" ht="16.5" thickBot="1" x14ac:dyDescent="0.3">
      <c r="A23" s="78">
        <v>3</v>
      </c>
      <c r="B23" s="79">
        <v>122</v>
      </c>
      <c r="C23" s="79" t="s">
        <v>61</v>
      </c>
      <c r="D23" s="79" t="s">
        <v>58</v>
      </c>
      <c r="E23" s="80" t="s">
        <v>749</v>
      </c>
      <c r="F23" s="79" t="s">
        <v>62</v>
      </c>
      <c r="G23" s="79">
        <v>290.07903816800001</v>
      </c>
      <c r="H23" s="79" t="s">
        <v>21</v>
      </c>
      <c r="I23" s="81" t="s">
        <v>63</v>
      </c>
      <c r="J23" s="82" t="s">
        <v>23</v>
      </c>
      <c r="K23" s="79">
        <v>6.0000000000000002E-6</v>
      </c>
      <c r="L23" s="79" t="s">
        <v>64</v>
      </c>
      <c r="M23" s="79"/>
      <c r="N23" s="82" t="s">
        <v>790</v>
      </c>
      <c r="O23" s="79">
        <v>4.8700000000000002E-3</v>
      </c>
      <c r="P23" s="79">
        <v>7.2000000000000005E-4</v>
      </c>
      <c r="Q23" s="79"/>
      <c r="R23" s="83">
        <v>9.1599999999999997E-3</v>
      </c>
      <c r="S23" s="83">
        <v>12.73</v>
      </c>
      <c r="T23" s="84">
        <f t="shared" si="1"/>
        <v>1389.7379912663757</v>
      </c>
      <c r="U23" s="85">
        <v>7.54</v>
      </c>
      <c r="V23" s="85">
        <v>2.48</v>
      </c>
      <c r="W23" s="86">
        <f>V23/U23</f>
        <v>0.32891246684350134</v>
      </c>
      <c r="X23" s="48"/>
      <c r="Y23" s="49" t="e">
        <v>#VALUE!</v>
      </c>
      <c r="Z23" s="42" t="s">
        <v>17</v>
      </c>
      <c r="AA23" s="13"/>
    </row>
    <row r="24" spans="1:32" x14ac:dyDescent="0.25">
      <c r="A24" s="365">
        <v>4</v>
      </c>
      <c r="B24" s="61">
        <v>64</v>
      </c>
      <c r="C24" s="61" t="s">
        <v>29</v>
      </c>
      <c r="D24" s="61">
        <v>4</v>
      </c>
      <c r="E24" s="358" t="s">
        <v>750</v>
      </c>
      <c r="F24" s="368" t="s">
        <v>65</v>
      </c>
      <c r="G24" s="61">
        <v>290.07903816800001</v>
      </c>
      <c r="H24" s="61" t="s">
        <v>21</v>
      </c>
      <c r="I24" s="62" t="s">
        <v>30</v>
      </c>
      <c r="J24" s="63" t="s">
        <v>23</v>
      </c>
      <c r="K24" s="61"/>
      <c r="L24" s="61"/>
      <c r="M24" s="61"/>
      <c r="N24" s="63"/>
      <c r="O24" s="61"/>
      <c r="P24" s="61"/>
      <c r="Q24" s="61"/>
      <c r="R24" s="64">
        <v>61.34</v>
      </c>
      <c r="S24" s="64">
        <v>24.03</v>
      </c>
      <c r="T24" s="65">
        <f t="shared" ref="T24:T27" si="2">S24/R24</f>
        <v>0.3917508966416694</v>
      </c>
      <c r="U24" s="66"/>
      <c r="V24" s="66"/>
      <c r="W24" s="67"/>
      <c r="X24" s="40"/>
      <c r="Y24" s="41" t="s">
        <v>24</v>
      </c>
      <c r="Z24" s="42" t="s">
        <v>17</v>
      </c>
    </row>
    <row r="25" spans="1:32" x14ac:dyDescent="0.25">
      <c r="A25" s="365"/>
      <c r="B25" s="35">
        <v>74</v>
      </c>
      <c r="C25" s="35" t="s">
        <v>66</v>
      </c>
      <c r="D25" s="35">
        <v>1</v>
      </c>
      <c r="E25" s="358"/>
      <c r="F25" s="368"/>
      <c r="G25" s="35">
        <v>290.07903816800001</v>
      </c>
      <c r="H25" s="35" t="s">
        <v>21</v>
      </c>
      <c r="I25" s="55" t="s">
        <v>67</v>
      </c>
      <c r="J25" s="37" t="s">
        <v>23</v>
      </c>
      <c r="K25" s="35"/>
      <c r="L25" s="35"/>
      <c r="M25" s="35"/>
      <c r="N25" s="37" t="s">
        <v>790</v>
      </c>
      <c r="O25" s="35"/>
      <c r="P25" s="35"/>
      <c r="Q25" s="35"/>
      <c r="R25" s="38">
        <v>1.93</v>
      </c>
      <c r="S25" s="38">
        <v>22.12</v>
      </c>
      <c r="T25" s="54">
        <f t="shared" si="2"/>
        <v>11.461139896373059</v>
      </c>
      <c r="U25" s="45">
        <v>1.49</v>
      </c>
      <c r="V25" s="45">
        <v>31.46</v>
      </c>
      <c r="W25" s="69">
        <f>V25/U25</f>
        <v>21.114093959731544</v>
      </c>
      <c r="X25" s="42"/>
      <c r="Y25" s="43" t="s">
        <v>24</v>
      </c>
      <c r="Z25" s="42" t="s">
        <v>17</v>
      </c>
      <c r="AE25" s="28"/>
      <c r="AF25" s="56">
        <v>645.24801353599901</v>
      </c>
    </row>
    <row r="26" spans="1:32" x14ac:dyDescent="0.25">
      <c r="A26" s="365"/>
      <c r="B26" s="35">
        <v>82</v>
      </c>
      <c r="C26" s="35" t="s">
        <v>69</v>
      </c>
      <c r="D26" s="35">
        <v>11</v>
      </c>
      <c r="E26" s="358"/>
      <c r="F26" s="368"/>
      <c r="G26" s="35">
        <v>290.07903816800001</v>
      </c>
      <c r="H26" s="35" t="s">
        <v>21</v>
      </c>
      <c r="I26" s="55" t="s">
        <v>70</v>
      </c>
      <c r="J26" s="37" t="s">
        <v>23</v>
      </c>
      <c r="K26" s="35"/>
      <c r="L26" s="35"/>
      <c r="M26" s="35"/>
      <c r="N26" s="37"/>
      <c r="O26" s="35"/>
      <c r="P26" s="35"/>
      <c r="Q26" s="35"/>
      <c r="R26" s="38">
        <v>11.8</v>
      </c>
      <c r="S26" s="38">
        <v>45.2</v>
      </c>
      <c r="T26" s="54">
        <f t="shared" si="2"/>
        <v>3.8305084745762712</v>
      </c>
      <c r="U26" s="39"/>
      <c r="V26" s="39"/>
      <c r="W26" s="68"/>
      <c r="X26" s="42"/>
      <c r="Y26" s="43" t="e">
        <v>#VALUE!</v>
      </c>
      <c r="Z26" s="42" t="s">
        <v>17</v>
      </c>
    </row>
    <row r="27" spans="1:32" x14ac:dyDescent="0.25">
      <c r="A27" s="365"/>
      <c r="B27" s="35">
        <v>123</v>
      </c>
      <c r="C27" s="35" t="s">
        <v>37</v>
      </c>
      <c r="D27" s="35"/>
      <c r="E27" s="358"/>
      <c r="F27" s="368"/>
      <c r="G27" s="35">
        <v>290.07903816800001</v>
      </c>
      <c r="H27" s="35" t="s">
        <v>21</v>
      </c>
      <c r="I27" s="35" t="s">
        <v>32</v>
      </c>
      <c r="J27" s="37" t="s">
        <v>23</v>
      </c>
      <c r="K27" s="35"/>
      <c r="L27" s="35"/>
      <c r="M27" s="35"/>
      <c r="N27" s="37" t="s">
        <v>23</v>
      </c>
      <c r="O27" s="35"/>
      <c r="P27" s="35"/>
      <c r="Q27" s="35"/>
      <c r="R27" s="38">
        <v>131.19999999999999</v>
      </c>
      <c r="S27" s="38">
        <v>12.1</v>
      </c>
      <c r="T27" s="53">
        <f t="shared" si="2"/>
        <v>9.222560975609756E-2</v>
      </c>
      <c r="U27" s="45">
        <v>113.5</v>
      </c>
      <c r="V27" s="45">
        <v>9.6999999999999993</v>
      </c>
      <c r="W27" s="70">
        <f>V27/U27</f>
        <v>8.546255506607929E-2</v>
      </c>
      <c r="X27" s="42"/>
      <c r="Y27" s="43" t="s">
        <v>24</v>
      </c>
      <c r="Z27" s="42" t="s">
        <v>17</v>
      </c>
    </row>
    <row r="28" spans="1:32" x14ac:dyDescent="0.25">
      <c r="A28" s="365"/>
      <c r="B28" s="35">
        <v>131</v>
      </c>
      <c r="C28" s="35" t="s">
        <v>38</v>
      </c>
      <c r="D28" s="35">
        <v>6</v>
      </c>
      <c r="E28" s="358"/>
      <c r="F28" s="368"/>
      <c r="G28" s="35">
        <v>290.07903816800001</v>
      </c>
      <c r="H28" s="35" t="s">
        <v>21</v>
      </c>
      <c r="I28" s="55" t="s">
        <v>39</v>
      </c>
      <c r="J28" s="37" t="s">
        <v>23</v>
      </c>
      <c r="K28" s="35">
        <v>2.1900000000000001E-3</v>
      </c>
      <c r="L28" s="35">
        <v>2.6199999999999999E-3</v>
      </c>
      <c r="M28" s="35"/>
      <c r="N28" s="37"/>
      <c r="O28" s="35"/>
      <c r="P28" s="35"/>
      <c r="Q28" s="35"/>
      <c r="R28" s="38">
        <f>K28/$AF$25*1000000</f>
        <v>3.3940437693076571</v>
      </c>
      <c r="S28" s="38">
        <f>L28/G28*1000000</f>
        <v>9.0320211227486915</v>
      </c>
      <c r="T28" s="54">
        <f>S28/R28</f>
        <v>2.6611386701683908</v>
      </c>
      <c r="U28" s="39"/>
      <c r="V28" s="39"/>
      <c r="W28" s="68"/>
      <c r="X28" s="42"/>
      <c r="Y28" s="43" t="e">
        <v>#VALUE!</v>
      </c>
      <c r="Z28" s="42" t="s">
        <v>17</v>
      </c>
    </row>
    <row r="29" spans="1:32" x14ac:dyDescent="0.25">
      <c r="A29" s="365"/>
      <c r="B29" s="35">
        <v>136</v>
      </c>
      <c r="C29" s="35" t="s">
        <v>42</v>
      </c>
      <c r="D29" s="35">
        <v>2</v>
      </c>
      <c r="E29" s="358"/>
      <c r="F29" s="368"/>
      <c r="G29" s="35">
        <v>290.07903816800001</v>
      </c>
      <c r="H29" s="35" t="s">
        <v>21</v>
      </c>
      <c r="I29" s="55" t="s">
        <v>43</v>
      </c>
      <c r="J29" s="37"/>
      <c r="K29" s="35"/>
      <c r="L29" s="35"/>
      <c r="M29" s="35"/>
      <c r="N29" s="37" t="s">
        <v>791</v>
      </c>
      <c r="O29" s="35">
        <v>0.45600000000000002</v>
      </c>
      <c r="P29" s="35">
        <v>0.752</v>
      </c>
      <c r="Q29" s="35"/>
      <c r="R29" s="44"/>
      <c r="S29" s="44"/>
      <c r="T29" s="44"/>
      <c r="U29" s="45">
        <f>O29/$AF$25*1000000</f>
        <v>706.70500402022446</v>
      </c>
      <c r="V29" s="45">
        <f>P29/G29*1000000</f>
        <v>2592.396902407258</v>
      </c>
      <c r="W29" s="69">
        <f>V29/U29</f>
        <v>3.6682871745069305</v>
      </c>
      <c r="X29" s="42" t="s">
        <v>71</v>
      </c>
      <c r="Y29" s="43" t="s">
        <v>24</v>
      </c>
      <c r="Z29" s="42" t="s">
        <v>17</v>
      </c>
    </row>
    <row r="30" spans="1:32" x14ac:dyDescent="0.25">
      <c r="A30" s="365"/>
      <c r="B30" s="35">
        <v>149</v>
      </c>
      <c r="C30" s="35" t="s">
        <v>72</v>
      </c>
      <c r="D30" s="35">
        <v>1</v>
      </c>
      <c r="E30" s="358"/>
      <c r="F30" s="368"/>
      <c r="G30" s="35">
        <v>290.07903816800001</v>
      </c>
      <c r="H30" s="35" t="s">
        <v>21</v>
      </c>
      <c r="I30" s="55" t="s">
        <v>73</v>
      </c>
      <c r="J30" s="37" t="s">
        <v>23</v>
      </c>
      <c r="K30" s="35"/>
      <c r="L30" s="35"/>
      <c r="M30" s="35"/>
      <c r="N30" s="37"/>
      <c r="O30" s="35"/>
      <c r="P30" s="35"/>
      <c r="Q30" s="35"/>
      <c r="R30" s="38">
        <v>331.6</v>
      </c>
      <c r="S30" s="38">
        <v>25.4</v>
      </c>
      <c r="T30" s="53">
        <f t="shared" ref="T30:T38" si="3">S30/R30</f>
        <v>7.6598311218335338E-2</v>
      </c>
      <c r="U30" s="39"/>
      <c r="V30" s="39"/>
      <c r="W30" s="68"/>
      <c r="X30" s="42" t="s">
        <v>71</v>
      </c>
      <c r="Y30" s="43" t="e">
        <v>#VALUE!</v>
      </c>
      <c r="Z30" s="42" t="s">
        <v>17</v>
      </c>
    </row>
    <row r="31" spans="1:32" x14ac:dyDescent="0.25">
      <c r="A31" s="365"/>
      <c r="B31" s="35">
        <v>161</v>
      </c>
      <c r="C31" s="35" t="s">
        <v>74</v>
      </c>
      <c r="D31" s="35">
        <v>4</v>
      </c>
      <c r="E31" s="358"/>
      <c r="F31" s="368"/>
      <c r="G31" s="35">
        <v>290.07903816800001</v>
      </c>
      <c r="H31" s="35" t="s">
        <v>21</v>
      </c>
      <c r="I31" s="55" t="s">
        <v>75</v>
      </c>
      <c r="J31" s="37" t="s">
        <v>23</v>
      </c>
      <c r="K31" s="35"/>
      <c r="L31" s="35"/>
      <c r="M31" s="35"/>
      <c r="N31" s="37"/>
      <c r="O31" s="35"/>
      <c r="P31" s="35"/>
      <c r="Q31" s="35"/>
      <c r="R31" s="38">
        <v>7.35</v>
      </c>
      <c r="S31" s="38">
        <v>20.18</v>
      </c>
      <c r="T31" s="54">
        <f t="shared" si="3"/>
        <v>2.7455782312925172</v>
      </c>
      <c r="U31" s="39"/>
      <c r="V31" s="39"/>
      <c r="W31" s="68"/>
      <c r="X31" s="42"/>
      <c r="Y31" s="43" t="s">
        <v>24</v>
      </c>
      <c r="Z31" s="42" t="s">
        <v>17</v>
      </c>
    </row>
    <row r="32" spans="1:32" x14ac:dyDescent="0.25">
      <c r="A32" s="365"/>
      <c r="B32" s="35">
        <v>170</v>
      </c>
      <c r="C32" s="35" t="s">
        <v>76</v>
      </c>
      <c r="D32" s="35">
        <v>2</v>
      </c>
      <c r="E32" s="358"/>
      <c r="F32" s="368"/>
      <c r="G32" s="35">
        <v>290.07903816800001</v>
      </c>
      <c r="H32" s="35" t="s">
        <v>21</v>
      </c>
      <c r="I32" s="55" t="s">
        <v>77</v>
      </c>
      <c r="J32" s="37" t="s">
        <v>789</v>
      </c>
      <c r="K32" s="35"/>
      <c r="L32" s="35"/>
      <c r="M32" s="50"/>
      <c r="N32" s="37"/>
      <c r="O32" s="35"/>
      <c r="P32" s="35"/>
      <c r="Q32" s="35"/>
      <c r="R32" s="38">
        <v>500</v>
      </c>
      <c r="S32" s="38">
        <v>300</v>
      </c>
      <c r="T32" s="53">
        <f t="shared" si="3"/>
        <v>0.6</v>
      </c>
      <c r="U32" s="39"/>
      <c r="V32" s="39"/>
      <c r="W32" s="68"/>
      <c r="X32" s="42"/>
      <c r="Y32" s="43" t="s">
        <v>24</v>
      </c>
      <c r="Z32" s="42" t="s">
        <v>17</v>
      </c>
    </row>
    <row r="33" spans="1:149" x14ac:dyDescent="0.25">
      <c r="A33" s="365"/>
      <c r="B33" s="35">
        <v>218</v>
      </c>
      <c r="C33" s="35" t="s">
        <v>44</v>
      </c>
      <c r="D33" s="35"/>
      <c r="E33" s="358"/>
      <c r="F33" s="368"/>
      <c r="G33" s="35">
        <v>290.07903816800001</v>
      </c>
      <c r="H33" s="35" t="s">
        <v>21</v>
      </c>
      <c r="I33" s="35" t="s">
        <v>32</v>
      </c>
      <c r="J33" s="37" t="s">
        <v>23</v>
      </c>
      <c r="K33" s="35">
        <v>0.37628</v>
      </c>
      <c r="L33" s="35">
        <v>1.0465</v>
      </c>
      <c r="M33" s="50"/>
      <c r="N33" s="37"/>
      <c r="O33" s="35"/>
      <c r="P33" s="35"/>
      <c r="Q33" s="35"/>
      <c r="R33" s="38">
        <f>K33/$AF$25*1000000</f>
        <v>583.15561165072381</v>
      </c>
      <c r="S33" s="38">
        <f>L33/G33*1000000</f>
        <v>3607.6374446398877</v>
      </c>
      <c r="T33" s="54">
        <f t="shared" si="3"/>
        <v>6.1864061196767697</v>
      </c>
      <c r="U33" s="39"/>
      <c r="V33" s="39"/>
      <c r="W33" s="68"/>
      <c r="X33" s="42"/>
      <c r="Y33" s="43" t="s">
        <v>17</v>
      </c>
      <c r="Z33" s="42" t="s">
        <v>17</v>
      </c>
    </row>
    <row r="34" spans="1:149" x14ac:dyDescent="0.25">
      <c r="A34" s="365"/>
      <c r="B34" s="35">
        <v>291</v>
      </c>
      <c r="C34" s="35" t="s">
        <v>78</v>
      </c>
      <c r="D34" s="35">
        <v>2</v>
      </c>
      <c r="E34" s="358"/>
      <c r="F34" s="368"/>
      <c r="G34" s="35">
        <v>290.07903816800001</v>
      </c>
      <c r="H34" s="35" t="s">
        <v>21</v>
      </c>
      <c r="I34" s="55" t="s">
        <v>79</v>
      </c>
      <c r="J34" s="37" t="s">
        <v>23</v>
      </c>
      <c r="K34" s="35">
        <v>0.17852000000000001</v>
      </c>
      <c r="L34" s="35">
        <v>4.5560000000000003E-2</v>
      </c>
      <c r="M34" s="35"/>
      <c r="N34" s="37"/>
      <c r="O34" s="35"/>
      <c r="P34" s="35"/>
      <c r="Q34" s="35"/>
      <c r="R34" s="38">
        <f>K34/$AF$25*1000000</f>
        <v>276.66880990721592</v>
      </c>
      <c r="S34" s="38">
        <f>L34/G34*1000000</f>
        <v>157.06064211924826</v>
      </c>
      <c r="T34" s="53">
        <f t="shared" si="3"/>
        <v>0.5676846702449776</v>
      </c>
      <c r="U34" s="39"/>
      <c r="V34" s="39"/>
      <c r="W34" s="68"/>
      <c r="X34" s="42" t="s">
        <v>80</v>
      </c>
      <c r="Y34" s="43" t="e">
        <v>#VALUE!</v>
      </c>
      <c r="Z34" s="42" t="s">
        <v>17</v>
      </c>
    </row>
    <row r="35" spans="1:149" x14ac:dyDescent="0.25">
      <c r="A35" s="365"/>
      <c r="B35" s="35">
        <v>303</v>
      </c>
      <c r="C35" s="35" t="s">
        <v>81</v>
      </c>
      <c r="D35" s="35">
        <v>2</v>
      </c>
      <c r="E35" s="358"/>
      <c r="F35" s="368"/>
      <c r="G35" s="35">
        <v>290.07903816800001</v>
      </c>
      <c r="H35" s="35" t="s">
        <v>21</v>
      </c>
      <c r="I35" s="55" t="s">
        <v>82</v>
      </c>
      <c r="J35" s="37" t="s">
        <v>431</v>
      </c>
      <c r="K35" s="35">
        <v>5.4000000000000003E-3</v>
      </c>
      <c r="L35" s="35">
        <v>8.7999999999999995E-2</v>
      </c>
      <c r="M35" s="35"/>
      <c r="N35" s="37"/>
      <c r="O35" s="35"/>
      <c r="P35" s="35"/>
      <c r="Q35" s="35"/>
      <c r="R35" s="38">
        <f>K35/$AF$25*1000000</f>
        <v>8.3688750476079203</v>
      </c>
      <c r="S35" s="38">
        <f>L35/G35*1000000</f>
        <v>303.36559496255143</v>
      </c>
      <c r="T35" s="54">
        <f t="shared" si="3"/>
        <v>36.249268060139407</v>
      </c>
      <c r="U35" s="39"/>
      <c r="V35" s="39"/>
      <c r="W35" s="68"/>
      <c r="X35" s="42"/>
      <c r="Y35" s="43" t="e">
        <v>#VALUE!</v>
      </c>
      <c r="Z35" s="42" t="s">
        <v>17</v>
      </c>
    </row>
    <row r="36" spans="1:149" x14ac:dyDescent="0.25">
      <c r="A36" s="365"/>
      <c r="B36" s="35">
        <v>322</v>
      </c>
      <c r="C36" s="35" t="s">
        <v>55</v>
      </c>
      <c r="D36" s="35">
        <v>11</v>
      </c>
      <c r="E36" s="358"/>
      <c r="F36" s="368"/>
      <c r="G36" s="35">
        <v>290.07903816800001</v>
      </c>
      <c r="H36" s="35" t="s">
        <v>21</v>
      </c>
      <c r="I36" s="55" t="s">
        <v>56</v>
      </c>
      <c r="J36" s="37" t="s">
        <v>23</v>
      </c>
      <c r="K36" s="35"/>
      <c r="L36" s="35"/>
      <c r="M36" s="35"/>
      <c r="N36" s="37"/>
      <c r="O36" s="35"/>
      <c r="P36" s="35"/>
      <c r="Q36" s="35"/>
      <c r="R36" s="38">
        <v>193.77</v>
      </c>
      <c r="S36" s="38">
        <v>693.5</v>
      </c>
      <c r="T36" s="54">
        <f t="shared" si="3"/>
        <v>3.578985395055994</v>
      </c>
      <c r="U36" s="39"/>
      <c r="V36" s="39"/>
      <c r="W36" s="68"/>
      <c r="X36" s="42"/>
      <c r="Y36" s="43" t="e">
        <v>#VALUE!</v>
      </c>
      <c r="Z36" s="42" t="s">
        <v>17</v>
      </c>
    </row>
    <row r="37" spans="1:149" x14ac:dyDescent="0.25">
      <c r="A37" s="365"/>
      <c r="B37" s="35">
        <v>325</v>
      </c>
      <c r="C37" s="35" t="s">
        <v>57</v>
      </c>
      <c r="D37" s="35" t="s">
        <v>83</v>
      </c>
      <c r="E37" s="358"/>
      <c r="F37" s="368"/>
      <c r="G37" s="35">
        <v>290.07903816800001</v>
      </c>
      <c r="H37" s="35" t="s">
        <v>21</v>
      </c>
      <c r="I37" s="35" t="s">
        <v>32</v>
      </c>
      <c r="J37" s="37" t="s">
        <v>23</v>
      </c>
      <c r="K37" s="35"/>
      <c r="L37" s="35"/>
      <c r="M37" s="51" t="s">
        <v>165</v>
      </c>
      <c r="N37" s="37"/>
      <c r="O37" s="35"/>
      <c r="P37" s="35"/>
      <c r="Q37" s="35"/>
      <c r="R37" s="38">
        <v>1250.1099999999999</v>
      </c>
      <c r="S37" s="38">
        <v>0.95</v>
      </c>
      <c r="T37" s="53">
        <f t="shared" si="3"/>
        <v>7.5993312588492213E-4</v>
      </c>
      <c r="U37" s="39"/>
      <c r="V37" s="39"/>
      <c r="W37" s="68"/>
      <c r="X37" s="42"/>
      <c r="Y37" s="43" t="s">
        <v>24</v>
      </c>
      <c r="Z37" s="42" t="s">
        <v>17</v>
      </c>
    </row>
    <row r="38" spans="1:149" ht="15.75" thickBot="1" x14ac:dyDescent="0.3">
      <c r="A38" s="365"/>
      <c r="B38" s="71">
        <v>338</v>
      </c>
      <c r="C38" s="71" t="s">
        <v>84</v>
      </c>
      <c r="D38" s="71" t="s">
        <v>83</v>
      </c>
      <c r="E38" s="358"/>
      <c r="F38" s="368"/>
      <c r="G38" s="71">
        <v>290.07903816800001</v>
      </c>
      <c r="H38" s="71" t="s">
        <v>21</v>
      </c>
      <c r="I38" s="72" t="s">
        <v>85</v>
      </c>
      <c r="J38" s="73" t="s">
        <v>23</v>
      </c>
      <c r="K38" s="71">
        <v>7.6000000000000004E-4</v>
      </c>
      <c r="L38" s="71">
        <v>3.57</v>
      </c>
      <c r="M38" s="87" t="s">
        <v>108</v>
      </c>
      <c r="N38" s="73"/>
      <c r="O38" s="71"/>
      <c r="P38" s="71"/>
      <c r="Q38" s="71"/>
      <c r="R38" s="74">
        <f>K38/$AF$25*1000000</f>
        <v>1.1778416733670407</v>
      </c>
      <c r="S38" s="74">
        <f>L38/G38*1000000</f>
        <v>12306.99061382169</v>
      </c>
      <c r="T38" s="75">
        <f t="shared" si="3"/>
        <v>10448.764797598198</v>
      </c>
      <c r="U38" s="76"/>
      <c r="V38" s="76"/>
      <c r="W38" s="77"/>
      <c r="X38" s="42"/>
      <c r="Y38" s="43" t="s">
        <v>24</v>
      </c>
      <c r="Z38" s="42" t="s">
        <v>17</v>
      </c>
    </row>
    <row r="39" spans="1:149" ht="15.75" thickBot="1" x14ac:dyDescent="0.3">
      <c r="A39" s="365">
        <v>5</v>
      </c>
      <c r="B39" s="61">
        <v>131</v>
      </c>
      <c r="C39" s="61" t="s">
        <v>38</v>
      </c>
      <c r="D39" s="61">
        <v>7</v>
      </c>
      <c r="E39" s="358" t="s">
        <v>751</v>
      </c>
      <c r="F39" s="368" t="s">
        <v>86</v>
      </c>
      <c r="G39" s="61">
        <v>306.07395278799999</v>
      </c>
      <c r="H39" s="61" t="s">
        <v>21</v>
      </c>
      <c r="I39" s="62" t="s">
        <v>39</v>
      </c>
      <c r="J39" s="63" t="s">
        <v>23</v>
      </c>
      <c r="K39" s="61">
        <v>2.1900000000000001E-3</v>
      </c>
      <c r="L39" s="61">
        <v>4.2439999999999999E-2</v>
      </c>
      <c r="M39" s="61"/>
      <c r="N39" s="63"/>
      <c r="O39" s="61"/>
      <c r="P39" s="61"/>
      <c r="Q39" s="61"/>
      <c r="R39" s="64">
        <f>K39/$AF$25*1000000</f>
        <v>3.3940437693076571</v>
      </c>
      <c r="S39" s="64">
        <f>L39/G39*1000000</f>
        <v>138.65929986337574</v>
      </c>
      <c r="T39" s="88">
        <f>S39/R39</f>
        <v>40.853715888189775</v>
      </c>
      <c r="U39" s="66"/>
      <c r="V39" s="66"/>
      <c r="W39" s="67"/>
      <c r="X39" s="42"/>
      <c r="Y39" s="43" t="s">
        <v>24</v>
      </c>
      <c r="Z39" s="42" t="s">
        <v>17</v>
      </c>
      <c r="AA39" s="13"/>
    </row>
    <row r="40" spans="1:149" ht="15.75" thickBot="1" x14ac:dyDescent="0.3">
      <c r="A40" s="365"/>
      <c r="B40" s="35">
        <v>138</v>
      </c>
      <c r="C40" s="35" t="s">
        <v>87</v>
      </c>
      <c r="D40" s="35">
        <v>13</v>
      </c>
      <c r="E40" s="358"/>
      <c r="F40" s="368"/>
      <c r="G40" s="35">
        <v>306.07395278799999</v>
      </c>
      <c r="H40" s="35" t="s">
        <v>21</v>
      </c>
      <c r="I40" s="55" t="s">
        <v>88</v>
      </c>
      <c r="J40" s="37" t="s">
        <v>431</v>
      </c>
      <c r="K40" s="35"/>
      <c r="L40" s="35"/>
      <c r="M40" s="35"/>
      <c r="N40" s="37"/>
      <c r="O40" s="35"/>
      <c r="P40" s="35"/>
      <c r="Q40" s="35"/>
      <c r="R40" s="38">
        <v>0.97</v>
      </c>
      <c r="S40" s="38">
        <v>71.3</v>
      </c>
      <c r="T40" s="54">
        <f>S40/R40</f>
        <v>73.505154639175259</v>
      </c>
      <c r="U40" s="39"/>
      <c r="V40" s="39"/>
      <c r="W40" s="68"/>
      <c r="X40" s="42"/>
      <c r="Y40" s="43" t="s">
        <v>24</v>
      </c>
      <c r="Z40" s="42" t="s">
        <v>17</v>
      </c>
      <c r="AA40" s="13"/>
    </row>
    <row r="41" spans="1:149" ht="15.75" thickBot="1" x14ac:dyDescent="0.3">
      <c r="A41" s="365"/>
      <c r="B41" s="71">
        <v>244</v>
      </c>
      <c r="C41" s="71" t="s">
        <v>89</v>
      </c>
      <c r="D41" s="71">
        <v>3</v>
      </c>
      <c r="E41" s="358"/>
      <c r="F41" s="368"/>
      <c r="G41" s="71">
        <v>306.07395278799999</v>
      </c>
      <c r="H41" s="71" t="s">
        <v>21</v>
      </c>
      <c r="I41" s="72" t="s">
        <v>90</v>
      </c>
      <c r="J41" s="73"/>
      <c r="K41" s="71"/>
      <c r="L41" s="71"/>
      <c r="M41" s="71"/>
      <c r="N41" s="73" t="s">
        <v>791</v>
      </c>
      <c r="O41" s="71"/>
      <c r="P41" s="71"/>
      <c r="Q41" s="71"/>
      <c r="R41" s="89"/>
      <c r="S41" s="89"/>
      <c r="T41" s="89"/>
      <c r="U41" s="90">
        <v>124</v>
      </c>
      <c r="V41" s="90">
        <v>303.89999999999998</v>
      </c>
      <c r="W41" s="91">
        <f>V41/U41</f>
        <v>2.4508064516129031</v>
      </c>
      <c r="X41" s="46"/>
      <c r="Y41" s="47" t="s">
        <v>24</v>
      </c>
      <c r="Z41" s="42" t="s">
        <v>17</v>
      </c>
      <c r="AA41" s="13"/>
    </row>
    <row r="42" spans="1:149" s="2" customFormat="1" ht="15.75" thickBot="1" x14ac:dyDescent="0.3">
      <c r="A42" s="365">
        <v>6</v>
      </c>
      <c r="B42" s="61">
        <v>138</v>
      </c>
      <c r="C42" s="61" t="s">
        <v>87</v>
      </c>
      <c r="D42" s="61">
        <v>8</v>
      </c>
      <c r="E42" s="358" t="s">
        <v>91</v>
      </c>
      <c r="F42" s="368" t="s">
        <v>92</v>
      </c>
      <c r="G42" s="61">
        <v>442.089996775999</v>
      </c>
      <c r="H42" s="61" t="s">
        <v>21</v>
      </c>
      <c r="I42" s="62" t="s">
        <v>88</v>
      </c>
      <c r="J42" s="63" t="s">
        <v>431</v>
      </c>
      <c r="K42" s="61"/>
      <c r="L42" s="61"/>
      <c r="M42" s="61"/>
      <c r="N42" s="63"/>
      <c r="O42" s="61"/>
      <c r="P42" s="61"/>
      <c r="Q42" s="61"/>
      <c r="R42" s="64">
        <v>0.97</v>
      </c>
      <c r="S42" s="64">
        <v>104.6</v>
      </c>
      <c r="T42" s="88">
        <f>S42/R42</f>
        <v>107.83505154639175</v>
      </c>
      <c r="U42" s="66"/>
      <c r="V42" s="66"/>
      <c r="W42" s="67"/>
      <c r="X42" s="40"/>
      <c r="Y42" s="41" t="e">
        <v>#VALUE!</v>
      </c>
      <c r="Z42" s="40" t="s">
        <v>17</v>
      </c>
      <c r="AA42" s="1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</row>
    <row r="43" spans="1:149" ht="15.75" thickBot="1" x14ac:dyDescent="0.3">
      <c r="A43" s="365"/>
      <c r="B43" s="35">
        <v>206</v>
      </c>
      <c r="C43" s="35" t="s">
        <v>93</v>
      </c>
      <c r="D43" s="35">
        <v>1</v>
      </c>
      <c r="E43" s="358"/>
      <c r="F43" s="368"/>
      <c r="G43" s="35">
        <v>442.089996775999</v>
      </c>
      <c r="H43" s="35" t="s">
        <v>21</v>
      </c>
      <c r="I43" s="55" t="s">
        <v>94</v>
      </c>
      <c r="J43" s="37" t="s">
        <v>23</v>
      </c>
      <c r="K43" s="35"/>
      <c r="L43" s="35"/>
      <c r="M43" s="35"/>
      <c r="N43" s="37"/>
      <c r="O43" s="35"/>
      <c r="P43" s="35"/>
      <c r="Q43" s="35"/>
      <c r="R43" s="38">
        <v>121</v>
      </c>
      <c r="S43" s="38">
        <v>3.1</v>
      </c>
      <c r="T43" s="53">
        <f t="shared" ref="T43:T45" si="4">S43/R43</f>
        <v>2.5619834710743802E-2</v>
      </c>
      <c r="U43" s="39"/>
      <c r="V43" s="39"/>
      <c r="W43" s="68"/>
      <c r="X43" s="42"/>
      <c r="Y43" s="43" t="s">
        <v>24</v>
      </c>
      <c r="Z43" s="42" t="s">
        <v>17</v>
      </c>
      <c r="AA43" s="13"/>
    </row>
    <row r="44" spans="1:149" ht="15.75" thickBot="1" x14ac:dyDescent="0.3">
      <c r="A44" s="365"/>
      <c r="B44" s="35">
        <v>213</v>
      </c>
      <c r="C44" s="35" t="s">
        <v>95</v>
      </c>
      <c r="D44" s="35" t="s">
        <v>96</v>
      </c>
      <c r="E44" s="358"/>
      <c r="F44" s="368"/>
      <c r="G44" s="35">
        <v>442.089996775999</v>
      </c>
      <c r="H44" s="35" t="s">
        <v>21</v>
      </c>
      <c r="I44" s="35" t="s">
        <v>32</v>
      </c>
      <c r="J44" s="37" t="s">
        <v>23</v>
      </c>
      <c r="K44" s="35">
        <v>7.9409999999999994E-2</v>
      </c>
      <c r="L44" s="35">
        <v>4.0299999999999997E-3</v>
      </c>
      <c r="M44" s="35" t="s">
        <v>799</v>
      </c>
      <c r="N44" s="37" t="s">
        <v>790</v>
      </c>
      <c r="O44" s="35">
        <v>2.776E-2</v>
      </c>
      <c r="P44" s="35">
        <v>4.53E-2</v>
      </c>
      <c r="Q44" s="35" t="s">
        <v>108</v>
      </c>
      <c r="R44" s="38">
        <f>K44/$AF$25*1000000</f>
        <v>123.06895695010091</v>
      </c>
      <c r="S44" s="38">
        <f>L44/G44*1000000</f>
        <v>9.1157909687830951</v>
      </c>
      <c r="T44" s="53">
        <f t="shared" si="4"/>
        <v>7.4070595824413707E-2</v>
      </c>
      <c r="U44" s="45">
        <f>O44/$AF$25*1000000</f>
        <v>43.022216911406645</v>
      </c>
      <c r="V44" s="45">
        <f>P44/G44*1000000</f>
        <v>102.46782404115987</v>
      </c>
      <c r="W44" s="69">
        <f>V44/U44</f>
        <v>2.3817420718268982</v>
      </c>
      <c r="X44" s="42" t="s">
        <v>97</v>
      </c>
      <c r="Y44" s="43" t="s">
        <v>24</v>
      </c>
      <c r="Z44" s="42" t="s">
        <v>17</v>
      </c>
      <c r="AA44" s="13"/>
    </row>
    <row r="45" spans="1:149" ht="15.75" thickBot="1" x14ac:dyDescent="0.3">
      <c r="A45" s="365"/>
      <c r="B45" s="35">
        <v>243</v>
      </c>
      <c r="C45" s="35" t="s">
        <v>98</v>
      </c>
      <c r="D45" s="35">
        <v>11</v>
      </c>
      <c r="E45" s="358"/>
      <c r="F45" s="368"/>
      <c r="G45" s="35">
        <v>442.089996775999</v>
      </c>
      <c r="H45" s="35" t="s">
        <v>21</v>
      </c>
      <c r="I45" s="55" t="s">
        <v>70</v>
      </c>
      <c r="J45" s="37" t="s">
        <v>23</v>
      </c>
      <c r="K45" s="35"/>
      <c r="L45" s="35"/>
      <c r="M45" s="35"/>
      <c r="N45" s="37"/>
      <c r="O45" s="35"/>
      <c r="P45" s="35"/>
      <c r="Q45" s="35"/>
      <c r="R45" s="38">
        <v>228.95</v>
      </c>
      <c r="S45" s="38">
        <v>0.95399999999999996</v>
      </c>
      <c r="T45" s="53">
        <f t="shared" si="4"/>
        <v>4.1668486569119891E-3</v>
      </c>
      <c r="U45" s="39"/>
      <c r="V45" s="39"/>
      <c r="W45" s="68"/>
      <c r="X45" s="42" t="s">
        <v>45</v>
      </c>
      <c r="Y45" s="43" t="s">
        <v>24</v>
      </c>
      <c r="Z45" s="42" t="s">
        <v>17</v>
      </c>
      <c r="AA45" s="13"/>
    </row>
    <row r="46" spans="1:149" s="5" customFormat="1" ht="15.75" thickBot="1" x14ac:dyDescent="0.3">
      <c r="A46" s="365"/>
      <c r="B46" s="71">
        <v>326</v>
      </c>
      <c r="C46" s="71" t="s">
        <v>99</v>
      </c>
      <c r="D46" s="71"/>
      <c r="E46" s="358"/>
      <c r="F46" s="368"/>
      <c r="G46" s="71">
        <v>442.089996775999</v>
      </c>
      <c r="H46" s="71" t="s">
        <v>21</v>
      </c>
      <c r="I46" s="71" t="s">
        <v>32</v>
      </c>
      <c r="J46" s="73"/>
      <c r="K46" s="71"/>
      <c r="L46" s="71"/>
      <c r="M46" s="71"/>
      <c r="N46" s="73" t="s">
        <v>790</v>
      </c>
      <c r="O46" s="71">
        <v>4.2869999999999998E-2</v>
      </c>
      <c r="P46" s="71">
        <v>0.17199999999999999</v>
      </c>
      <c r="Q46" s="71" t="s">
        <v>108</v>
      </c>
      <c r="R46" s="89"/>
      <c r="S46" s="89"/>
      <c r="T46" s="89"/>
      <c r="U46" s="90">
        <f>O46/$AF$25*1000000</f>
        <v>66.439569127953988</v>
      </c>
      <c r="V46" s="90">
        <f>P46/G46*1000000</f>
        <v>389.06105375451426</v>
      </c>
      <c r="W46" s="91">
        <f>V46/U46</f>
        <v>5.8558635894407018</v>
      </c>
      <c r="X46" s="46"/>
      <c r="Y46" s="47" t="s">
        <v>24</v>
      </c>
      <c r="Z46" s="46" t="s">
        <v>17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</row>
    <row r="47" spans="1:149" s="2" customFormat="1" ht="15.75" thickBot="1" x14ac:dyDescent="0.3">
      <c r="A47" s="365">
        <v>7</v>
      </c>
      <c r="B47" s="61">
        <v>82</v>
      </c>
      <c r="C47" s="61" t="s">
        <v>69</v>
      </c>
      <c r="D47" s="61">
        <v>7</v>
      </c>
      <c r="E47" s="358" t="s">
        <v>100</v>
      </c>
      <c r="F47" s="368" t="s">
        <v>101</v>
      </c>
      <c r="G47" s="92">
        <v>458.08491139599897</v>
      </c>
      <c r="H47" s="61" t="s">
        <v>21</v>
      </c>
      <c r="I47" s="62" t="s">
        <v>70</v>
      </c>
      <c r="J47" s="63" t="s">
        <v>23</v>
      </c>
      <c r="K47" s="61"/>
      <c r="L47" s="61"/>
      <c r="M47" s="61"/>
      <c r="N47" s="63"/>
      <c r="O47" s="61"/>
      <c r="P47" s="61"/>
      <c r="Q47" s="61"/>
      <c r="R47" s="64">
        <v>11.8</v>
      </c>
      <c r="S47" s="64">
        <v>25</v>
      </c>
      <c r="T47" s="88">
        <f>S47/R47</f>
        <v>2.1186440677966099</v>
      </c>
      <c r="U47" s="66"/>
      <c r="V47" s="66"/>
      <c r="W47" s="67"/>
      <c r="X47" s="40" t="s">
        <v>71</v>
      </c>
      <c r="Y47" s="41" t="s">
        <v>24</v>
      </c>
      <c r="Z47" s="40" t="s">
        <v>17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</row>
    <row r="48" spans="1:149" ht="15.75" thickBot="1" x14ac:dyDescent="0.3">
      <c r="A48" s="365"/>
      <c r="B48" s="35">
        <v>104</v>
      </c>
      <c r="C48" s="357" t="s">
        <v>31</v>
      </c>
      <c r="D48" s="35">
        <v>26</v>
      </c>
      <c r="E48" s="358"/>
      <c r="F48" s="368"/>
      <c r="G48" s="52">
        <v>458.08491139599897</v>
      </c>
      <c r="H48" s="35" t="s">
        <v>21</v>
      </c>
      <c r="I48" s="35" t="s">
        <v>32</v>
      </c>
      <c r="J48" s="37" t="s">
        <v>23</v>
      </c>
      <c r="K48" s="35"/>
      <c r="L48" s="35"/>
      <c r="M48" s="35"/>
      <c r="N48" s="37"/>
      <c r="O48" s="35"/>
      <c r="P48" s="35"/>
      <c r="Q48" s="35"/>
      <c r="R48" s="38">
        <v>0.59</v>
      </c>
      <c r="S48" s="38">
        <v>97.52</v>
      </c>
      <c r="T48" s="54">
        <f>S48/R48</f>
        <v>165.28813559322035</v>
      </c>
      <c r="U48" s="39"/>
      <c r="V48" s="39"/>
      <c r="W48" s="68"/>
      <c r="X48" s="42"/>
      <c r="Y48" s="43" t="s">
        <v>24</v>
      </c>
      <c r="Z48" s="42" t="s">
        <v>17</v>
      </c>
    </row>
    <row r="49" spans="1:149" ht="15.75" thickBot="1" x14ac:dyDescent="0.3">
      <c r="A49" s="365"/>
      <c r="B49" s="35">
        <v>122</v>
      </c>
      <c r="C49" s="35" t="s">
        <v>61</v>
      </c>
      <c r="D49" s="35" t="s">
        <v>102</v>
      </c>
      <c r="E49" s="358"/>
      <c r="F49" s="368"/>
      <c r="G49" s="52">
        <v>458.08491139599897</v>
      </c>
      <c r="H49" s="35" t="s">
        <v>21</v>
      </c>
      <c r="I49" s="55" t="s">
        <v>63</v>
      </c>
      <c r="J49" s="37" t="s">
        <v>23</v>
      </c>
      <c r="K49" s="35">
        <v>6.0000000000000002E-6</v>
      </c>
      <c r="L49" s="35">
        <v>2.7000000000000001E-3</v>
      </c>
      <c r="M49" s="35"/>
      <c r="N49" s="37" t="s">
        <v>790</v>
      </c>
      <c r="O49" s="35">
        <v>4.8700000000000002E-3</v>
      </c>
      <c r="P49" s="35">
        <v>2.0899999999999998E-2</v>
      </c>
      <c r="Q49" s="35"/>
      <c r="R49" s="38">
        <v>0.91600000000000004</v>
      </c>
      <c r="S49" s="38">
        <v>6.06</v>
      </c>
      <c r="T49" s="54">
        <f>S49/R49</f>
        <v>6.6157205240174664</v>
      </c>
      <c r="U49" s="45">
        <v>7.54</v>
      </c>
      <c r="V49" s="45">
        <v>45.59</v>
      </c>
      <c r="W49" s="69">
        <f>V49/U49</f>
        <v>6.0464190981432369</v>
      </c>
      <c r="X49" s="42"/>
      <c r="Y49" s="43" t="s">
        <v>17</v>
      </c>
      <c r="Z49" s="42" t="s">
        <v>17</v>
      </c>
    </row>
    <row r="50" spans="1:149" ht="15.75" thickBot="1" x14ac:dyDescent="0.3">
      <c r="A50" s="365"/>
      <c r="B50" s="35">
        <v>126</v>
      </c>
      <c r="C50" s="35" t="s">
        <v>103</v>
      </c>
      <c r="D50" s="35" t="s">
        <v>102</v>
      </c>
      <c r="E50" s="358"/>
      <c r="F50" s="368"/>
      <c r="G50" s="52">
        <v>458.08491139599897</v>
      </c>
      <c r="H50" s="35" t="s">
        <v>21</v>
      </c>
      <c r="I50" s="35" t="s">
        <v>32</v>
      </c>
      <c r="J50" s="37"/>
      <c r="K50" s="35"/>
      <c r="L50" s="35"/>
      <c r="M50" s="35"/>
      <c r="N50" s="37" t="s">
        <v>790</v>
      </c>
      <c r="O50" s="35">
        <v>0.45</v>
      </c>
      <c r="P50" s="35">
        <v>0.31</v>
      </c>
      <c r="Q50" s="35" t="s">
        <v>165</v>
      </c>
      <c r="R50" s="44"/>
      <c r="S50" s="44"/>
      <c r="T50" s="44"/>
      <c r="U50" s="45">
        <f>O50/$AF$25*1000000</f>
        <v>697.40625396732685</v>
      </c>
      <c r="V50" s="45">
        <f>P50/G50*1000000</f>
        <v>676.73043203995735</v>
      </c>
      <c r="W50" s="70">
        <f t="shared" ref="W50" si="5">V50/U50</f>
        <v>0.97035325994031285</v>
      </c>
      <c r="X50" s="42"/>
      <c r="Y50" s="43" t="e">
        <v>#VALUE!</v>
      </c>
      <c r="Z50" s="42" t="s">
        <v>17</v>
      </c>
    </row>
    <row r="51" spans="1:149" ht="15.75" thickBot="1" x14ac:dyDescent="0.3">
      <c r="A51" s="365"/>
      <c r="B51" s="35">
        <v>134</v>
      </c>
      <c r="C51" s="35" t="s">
        <v>104</v>
      </c>
      <c r="D51" s="35">
        <v>34</v>
      </c>
      <c r="E51" s="358"/>
      <c r="F51" s="368"/>
      <c r="G51" s="52">
        <v>458.08491139599897</v>
      </c>
      <c r="H51" s="35" t="s">
        <v>21</v>
      </c>
      <c r="I51" s="35" t="s">
        <v>32</v>
      </c>
      <c r="J51" s="37" t="s">
        <v>23</v>
      </c>
      <c r="K51" s="35"/>
      <c r="L51" s="35"/>
      <c r="M51" s="35"/>
      <c r="N51" s="37"/>
      <c r="O51" s="35"/>
      <c r="P51" s="35"/>
      <c r="Q51" s="35"/>
      <c r="R51" s="38">
        <v>425</v>
      </c>
      <c r="S51" s="38">
        <v>8.1300000000000008</v>
      </c>
      <c r="T51" s="53">
        <f t="shared" ref="T51:T56" si="6">S51/R51</f>
        <v>1.9129411764705884E-2</v>
      </c>
      <c r="U51" s="39"/>
      <c r="V51" s="39"/>
      <c r="W51" s="68"/>
      <c r="X51" s="46"/>
      <c r="Y51" s="47" t="s">
        <v>24</v>
      </c>
      <c r="Z51" s="46" t="s">
        <v>17</v>
      </c>
    </row>
    <row r="52" spans="1:149" ht="15.75" thickBot="1" x14ac:dyDescent="0.3">
      <c r="A52" s="365"/>
      <c r="B52" s="35">
        <v>138</v>
      </c>
      <c r="C52" s="35" t="s">
        <v>87</v>
      </c>
      <c r="D52" s="35">
        <v>15</v>
      </c>
      <c r="E52" s="358"/>
      <c r="F52" s="368"/>
      <c r="G52" s="52">
        <v>458.08491139599897</v>
      </c>
      <c r="H52" s="35" t="s">
        <v>21</v>
      </c>
      <c r="I52" s="55" t="s">
        <v>88</v>
      </c>
      <c r="J52" s="37" t="s">
        <v>431</v>
      </c>
      <c r="K52" s="35"/>
      <c r="L52" s="35"/>
      <c r="M52" s="35"/>
      <c r="N52" s="37"/>
      <c r="O52" s="35"/>
      <c r="P52" s="35"/>
      <c r="Q52" s="35"/>
      <c r="R52" s="38">
        <v>0.97</v>
      </c>
      <c r="S52" s="38">
        <v>32.5</v>
      </c>
      <c r="T52" s="54">
        <f t="shared" si="6"/>
        <v>33.505154639175259</v>
      </c>
      <c r="U52" s="39"/>
      <c r="V52" s="39"/>
      <c r="W52" s="68"/>
      <c r="X52" s="46"/>
      <c r="Y52" s="47" t="e">
        <v>#VALUE!</v>
      </c>
      <c r="Z52" s="42" t="s">
        <v>17</v>
      </c>
    </row>
    <row r="53" spans="1:149" ht="15.75" thickBot="1" x14ac:dyDescent="0.3">
      <c r="A53" s="365"/>
      <c r="B53" s="35">
        <v>145</v>
      </c>
      <c r="C53" s="35" t="s">
        <v>105</v>
      </c>
      <c r="D53" s="35"/>
      <c r="E53" s="358"/>
      <c r="F53" s="368"/>
      <c r="G53" s="52">
        <v>458.08491139599897</v>
      </c>
      <c r="H53" s="35" t="s">
        <v>21</v>
      </c>
      <c r="I53" s="35" t="s">
        <v>32</v>
      </c>
      <c r="J53" s="37" t="s">
        <v>431</v>
      </c>
      <c r="K53" s="35"/>
      <c r="L53" s="35"/>
      <c r="M53" s="35"/>
      <c r="N53" s="37"/>
      <c r="O53" s="35"/>
      <c r="P53" s="35"/>
      <c r="Q53" s="35"/>
      <c r="R53" s="38">
        <v>1.65</v>
      </c>
      <c r="S53" s="38">
        <v>175.2</v>
      </c>
      <c r="T53" s="54">
        <f t="shared" si="6"/>
        <v>106.18181818181819</v>
      </c>
      <c r="U53" s="39"/>
      <c r="V53" s="39"/>
      <c r="W53" s="68"/>
      <c r="X53" s="40"/>
      <c r="Y53" s="41" t="e">
        <v>#VALUE!</v>
      </c>
      <c r="Z53" s="42" t="s">
        <v>17</v>
      </c>
    </row>
    <row r="54" spans="1:149" ht="15.75" thickBot="1" x14ac:dyDescent="0.3">
      <c r="A54" s="365"/>
      <c r="B54" s="35">
        <v>199</v>
      </c>
      <c r="C54" s="35" t="s">
        <v>106</v>
      </c>
      <c r="D54" s="35" t="s">
        <v>102</v>
      </c>
      <c r="E54" s="358"/>
      <c r="F54" s="368"/>
      <c r="G54" s="52">
        <v>458.08491139599897</v>
      </c>
      <c r="H54" s="35" t="s">
        <v>21</v>
      </c>
      <c r="I54" s="35" t="s">
        <v>32</v>
      </c>
      <c r="J54" s="37" t="s">
        <v>431</v>
      </c>
      <c r="K54" s="35"/>
      <c r="L54" s="35"/>
      <c r="M54" s="35"/>
      <c r="N54" s="37"/>
      <c r="O54" s="35"/>
      <c r="P54" s="35"/>
      <c r="Q54" s="35"/>
      <c r="R54" s="38">
        <v>0.42</v>
      </c>
      <c r="S54" s="38">
        <v>14</v>
      </c>
      <c r="T54" s="54">
        <f t="shared" si="6"/>
        <v>33.333333333333336</v>
      </c>
      <c r="U54" s="39"/>
      <c r="V54" s="39"/>
      <c r="W54" s="68"/>
      <c r="X54" s="42" t="s">
        <v>71</v>
      </c>
      <c r="Y54" s="43" t="s">
        <v>24</v>
      </c>
      <c r="Z54" s="42" t="s">
        <v>17</v>
      </c>
    </row>
    <row r="55" spans="1:149" ht="15.75" thickBot="1" x14ac:dyDescent="0.3">
      <c r="A55" s="365"/>
      <c r="B55" s="35">
        <v>207</v>
      </c>
      <c r="C55" s="35" t="s">
        <v>107</v>
      </c>
      <c r="D55" s="35" t="s">
        <v>102</v>
      </c>
      <c r="E55" s="358"/>
      <c r="F55" s="368"/>
      <c r="G55" s="52">
        <v>458.08491139599897</v>
      </c>
      <c r="H55" s="35" t="s">
        <v>21</v>
      </c>
      <c r="I55" s="35" t="s">
        <v>32</v>
      </c>
      <c r="J55" s="37" t="s">
        <v>23</v>
      </c>
      <c r="K55" s="35"/>
      <c r="L55" s="35"/>
      <c r="M55" s="35" t="s">
        <v>799</v>
      </c>
      <c r="N55" s="37"/>
      <c r="O55" s="35"/>
      <c r="P55" s="35"/>
      <c r="Q55" s="35"/>
      <c r="R55" s="38">
        <v>278.7</v>
      </c>
      <c r="S55" s="38">
        <v>19.5</v>
      </c>
      <c r="T55" s="53">
        <f t="shared" si="6"/>
        <v>6.9967707212055974E-2</v>
      </c>
      <c r="U55" s="39"/>
      <c r="V55" s="39"/>
      <c r="W55" s="68"/>
      <c r="X55" s="46"/>
      <c r="Y55" s="47" t="s">
        <v>24</v>
      </c>
      <c r="Z55" s="42" t="s">
        <v>17</v>
      </c>
    </row>
    <row r="56" spans="1:149" ht="15.75" thickBot="1" x14ac:dyDescent="0.3">
      <c r="A56" s="365"/>
      <c r="B56" s="35">
        <v>213</v>
      </c>
      <c r="C56" s="35" t="s">
        <v>95</v>
      </c>
      <c r="D56" s="35" t="s">
        <v>102</v>
      </c>
      <c r="E56" s="358"/>
      <c r="F56" s="368"/>
      <c r="G56" s="52">
        <v>458.08491139599897</v>
      </c>
      <c r="H56" s="35" t="s">
        <v>21</v>
      </c>
      <c r="I56" s="35" t="s">
        <v>32</v>
      </c>
      <c r="J56" s="37" t="s">
        <v>23</v>
      </c>
      <c r="K56" s="35">
        <v>7.9409999999999994E-2</v>
      </c>
      <c r="L56" s="35">
        <v>1.0499999999999999E-3</v>
      </c>
      <c r="M56" s="35"/>
      <c r="N56" s="37" t="s">
        <v>790</v>
      </c>
      <c r="O56" s="35">
        <v>2.776E-2</v>
      </c>
      <c r="P56" s="35">
        <v>0.13714999999999999</v>
      </c>
      <c r="Q56" s="35"/>
      <c r="R56" s="38">
        <f>K56/$AF$25*1000000</f>
        <v>123.06895695010091</v>
      </c>
      <c r="S56" s="38">
        <f>L56/G56*1000000</f>
        <v>2.2921514633611459</v>
      </c>
      <c r="T56" s="53">
        <f t="shared" si="6"/>
        <v>1.8624936134711154E-2</v>
      </c>
      <c r="U56" s="45">
        <f>O56/$AF$25*1000000</f>
        <v>43.022216911406645</v>
      </c>
      <c r="V56" s="45">
        <f>P56/G56*1000000</f>
        <v>299.39864114283921</v>
      </c>
      <c r="W56" s="69">
        <f>V56/U56</f>
        <v>6.959163488933517</v>
      </c>
      <c r="X56" s="40"/>
      <c r="Y56" s="41" t="s">
        <v>24</v>
      </c>
      <c r="Z56" s="42" t="s">
        <v>17</v>
      </c>
    </row>
    <row r="57" spans="1:149" ht="15.75" thickBot="1" x14ac:dyDescent="0.3">
      <c r="A57" s="365"/>
      <c r="B57" s="35">
        <v>233</v>
      </c>
      <c r="C57" s="35" t="s">
        <v>109</v>
      </c>
      <c r="D57" s="35" t="s">
        <v>102</v>
      </c>
      <c r="E57" s="358"/>
      <c r="F57" s="368"/>
      <c r="G57" s="52">
        <v>458.08491139599897</v>
      </c>
      <c r="H57" s="35" t="s">
        <v>21</v>
      </c>
      <c r="I57" s="35" t="s">
        <v>32</v>
      </c>
      <c r="J57" s="37"/>
      <c r="K57" s="35"/>
      <c r="L57" s="35"/>
      <c r="M57" s="35"/>
      <c r="N57" s="37" t="s">
        <v>790</v>
      </c>
      <c r="O57" s="35"/>
      <c r="P57" s="35"/>
      <c r="Q57" s="35"/>
      <c r="R57" s="44"/>
      <c r="S57" s="44"/>
      <c r="T57" s="44"/>
      <c r="U57" s="45">
        <v>2.08</v>
      </c>
      <c r="V57" s="45">
        <v>20.41</v>
      </c>
      <c r="W57" s="69">
        <f>V57/U57</f>
        <v>9.8125</v>
      </c>
      <c r="X57" s="42"/>
      <c r="Y57" s="43" t="s">
        <v>17</v>
      </c>
      <c r="Z57" s="42" t="s">
        <v>17</v>
      </c>
    </row>
    <row r="58" spans="1:149" ht="15.75" thickBot="1" x14ac:dyDescent="0.3">
      <c r="A58" s="365"/>
      <c r="B58" s="35">
        <v>243</v>
      </c>
      <c r="C58" s="35" t="s">
        <v>98</v>
      </c>
      <c r="D58" s="35">
        <v>13</v>
      </c>
      <c r="E58" s="358"/>
      <c r="F58" s="368"/>
      <c r="G58" s="52">
        <v>458.08491139599897</v>
      </c>
      <c r="H58" s="35" t="s">
        <v>21</v>
      </c>
      <c r="I58" s="55" t="s">
        <v>70</v>
      </c>
      <c r="J58" s="37" t="s">
        <v>23</v>
      </c>
      <c r="K58" s="35"/>
      <c r="L58" s="35"/>
      <c r="M58" s="35"/>
      <c r="N58" s="37"/>
      <c r="O58" s="35"/>
      <c r="P58" s="35"/>
      <c r="Q58" s="35"/>
      <c r="R58" s="38">
        <v>228.95</v>
      </c>
      <c r="S58" s="38">
        <v>1.006</v>
      </c>
      <c r="T58" s="53">
        <f>S58/R58</f>
        <v>4.3939724830749077E-3</v>
      </c>
      <c r="U58" s="39"/>
      <c r="V58" s="39"/>
      <c r="W58" s="68"/>
      <c r="X58" s="42"/>
      <c r="Y58" s="43" t="s">
        <v>24</v>
      </c>
      <c r="Z58" s="42" t="s">
        <v>17</v>
      </c>
    </row>
    <row r="59" spans="1:149" ht="15.75" thickBot="1" x14ac:dyDescent="0.3">
      <c r="A59" s="365"/>
      <c r="B59" s="35">
        <v>267</v>
      </c>
      <c r="C59" s="35" t="s">
        <v>110</v>
      </c>
      <c r="D59" s="35"/>
      <c r="E59" s="358"/>
      <c r="F59" s="368"/>
      <c r="G59" s="52">
        <v>458.08491139599897</v>
      </c>
      <c r="H59" s="35" t="s">
        <v>21</v>
      </c>
      <c r="I59" s="35" t="s">
        <v>32</v>
      </c>
      <c r="J59" s="37" t="s">
        <v>23</v>
      </c>
      <c r="K59" s="35"/>
      <c r="L59" s="35"/>
      <c r="M59" s="35"/>
      <c r="N59" s="37"/>
      <c r="O59" s="35"/>
      <c r="P59" s="35"/>
      <c r="Q59" s="35"/>
      <c r="R59" s="38">
        <v>169</v>
      </c>
      <c r="S59" s="38">
        <v>97.2</v>
      </c>
      <c r="T59" s="53">
        <f>S59/R59</f>
        <v>0.57514792899408285</v>
      </c>
      <c r="U59" s="45">
        <v>70.7</v>
      </c>
      <c r="V59" s="45">
        <v>75.5</v>
      </c>
      <c r="W59" s="69">
        <f>V59/U59</f>
        <v>1.0678925035360678</v>
      </c>
      <c r="X59" s="42"/>
      <c r="Y59" s="43" t="e">
        <v>#VALUE!</v>
      </c>
      <c r="Z59" s="42" t="s">
        <v>17</v>
      </c>
    </row>
    <row r="60" spans="1:149" ht="15.75" thickBot="1" x14ac:dyDescent="0.3">
      <c r="A60" s="365"/>
      <c r="B60" s="35">
        <v>289</v>
      </c>
      <c r="C60" s="35" t="s">
        <v>111</v>
      </c>
      <c r="D60" s="35"/>
      <c r="E60" s="358"/>
      <c r="F60" s="368"/>
      <c r="G60" s="52">
        <v>458.08491139599897</v>
      </c>
      <c r="H60" s="35" t="s">
        <v>21</v>
      </c>
      <c r="I60" s="35" t="s">
        <v>32</v>
      </c>
      <c r="J60" s="37" t="s">
        <v>431</v>
      </c>
      <c r="K60" s="35"/>
      <c r="L60" s="35"/>
      <c r="M60" s="35"/>
      <c r="N60" s="37"/>
      <c r="O60" s="35"/>
      <c r="P60" s="35"/>
      <c r="Q60" s="35"/>
      <c r="R60" s="38">
        <v>3500</v>
      </c>
      <c r="S60" s="38">
        <v>190</v>
      </c>
      <c r="T60" s="53">
        <f>S60/R60</f>
        <v>5.4285714285714284E-2</v>
      </c>
      <c r="U60" s="39"/>
      <c r="V60" s="39"/>
      <c r="W60" s="68"/>
      <c r="X60" s="42"/>
      <c r="Y60" s="43" t="e">
        <v>#VALUE!</v>
      </c>
      <c r="Z60" s="42" t="s">
        <v>17</v>
      </c>
    </row>
    <row r="61" spans="1:149" s="5" customFormat="1" ht="15.75" thickBot="1" x14ac:dyDescent="0.3">
      <c r="A61" s="365"/>
      <c r="B61" s="71">
        <v>326</v>
      </c>
      <c r="C61" s="71" t="s">
        <v>99</v>
      </c>
      <c r="D61" s="71"/>
      <c r="E61" s="358"/>
      <c r="F61" s="368"/>
      <c r="G61" s="93">
        <v>458.08491139599897</v>
      </c>
      <c r="H61" s="71" t="s">
        <v>21</v>
      </c>
      <c r="I61" s="71" t="s">
        <v>32</v>
      </c>
      <c r="J61" s="73"/>
      <c r="K61" s="71"/>
      <c r="L61" s="71"/>
      <c r="M61" s="71"/>
      <c r="N61" s="73" t="s">
        <v>790</v>
      </c>
      <c r="O61" s="71">
        <v>4.2869999999999998E-2</v>
      </c>
      <c r="P61" s="71">
        <v>0.73199999999999998</v>
      </c>
      <c r="Q61" s="71" t="s">
        <v>799</v>
      </c>
      <c r="R61" s="89"/>
      <c r="S61" s="89"/>
      <c r="T61" s="89"/>
      <c r="U61" s="90">
        <f>O61/$AF$25*1000000</f>
        <v>66.439569127953988</v>
      </c>
      <c r="V61" s="90">
        <f>P61/G61*1000000</f>
        <v>1597.9570201717704</v>
      </c>
      <c r="W61" s="91">
        <f>V61/U61</f>
        <v>24.051285117372036</v>
      </c>
      <c r="X61" s="46"/>
      <c r="Y61" s="47" t="s">
        <v>24</v>
      </c>
      <c r="Z61" s="46" t="s">
        <v>17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 ht="16.5" thickBot="1" x14ac:dyDescent="0.3">
      <c r="A62" s="78">
        <v>8</v>
      </c>
      <c r="B62" s="79">
        <v>122</v>
      </c>
      <c r="C62" s="79" t="s">
        <v>61</v>
      </c>
      <c r="D62" s="79" t="s">
        <v>112</v>
      </c>
      <c r="E62" s="80" t="s">
        <v>752</v>
      </c>
      <c r="F62" s="79" t="s">
        <v>113</v>
      </c>
      <c r="G62" s="79">
        <v>564.126776207999</v>
      </c>
      <c r="H62" s="79" t="s">
        <v>21</v>
      </c>
      <c r="I62" s="81" t="s">
        <v>63</v>
      </c>
      <c r="J62" s="82" t="s">
        <v>23</v>
      </c>
      <c r="K62" s="79">
        <v>6.0000000000000002E-6</v>
      </c>
      <c r="L62" s="79">
        <v>9.1199999999999996E-3</v>
      </c>
      <c r="M62" s="79"/>
      <c r="N62" s="82" t="s">
        <v>790</v>
      </c>
      <c r="O62" s="79">
        <v>4.8700000000000002E-3</v>
      </c>
      <c r="P62" s="79">
        <v>2.5999999999999998E-4</v>
      </c>
      <c r="Q62" s="79"/>
      <c r="R62" s="83">
        <f>K62/$AF$25*1000000</f>
        <v>9.2987500528976894E-3</v>
      </c>
      <c r="S62" s="83">
        <f>L62/G62*1000000</f>
        <v>16.166578834111867</v>
      </c>
      <c r="T62" s="84">
        <f>S62/R62</f>
        <v>1738.5754797306349</v>
      </c>
      <c r="U62" s="85">
        <f>O62/$AF$25*1000000</f>
        <v>7.5474854596019583</v>
      </c>
      <c r="V62" s="85">
        <f>P62/G62*1000000</f>
        <v>0.46088930886722435</v>
      </c>
      <c r="W62" s="94">
        <f t="shared" ref="W62" si="7">V62/U62</f>
        <v>6.1065279467465296E-2</v>
      </c>
      <c r="X62" s="42" t="s">
        <v>36</v>
      </c>
      <c r="Y62" s="43" t="s">
        <v>24</v>
      </c>
      <c r="Z62" s="42" t="s">
        <v>17</v>
      </c>
      <c r="AA62" s="13"/>
    </row>
    <row r="63" spans="1:149" x14ac:dyDescent="0.25">
      <c r="J63"/>
      <c r="M63"/>
      <c r="N63"/>
      <c r="Q63"/>
      <c r="R63" s="18"/>
      <c r="T63"/>
      <c r="W63"/>
    </row>
    <row r="64" spans="1:149" x14ac:dyDescent="0.25">
      <c r="J64"/>
      <c r="M64"/>
      <c r="N64"/>
      <c r="Q64"/>
      <c r="R64" s="18"/>
      <c r="T64"/>
      <c r="W64"/>
    </row>
    <row r="65" spans="18:22" customFormat="1" x14ac:dyDescent="0.25">
      <c r="R65" s="18"/>
      <c r="S65" s="18"/>
      <c r="U65" s="19"/>
      <c r="V65" s="19"/>
    </row>
    <row r="66" spans="18:22" customFormat="1" x14ac:dyDescent="0.25">
      <c r="R66" s="18"/>
      <c r="S66" s="18"/>
      <c r="U66" s="19"/>
      <c r="V66" s="19"/>
    </row>
    <row r="67" spans="18:22" customFormat="1" x14ac:dyDescent="0.25">
      <c r="R67" s="18"/>
      <c r="S67" s="18"/>
      <c r="U67" s="19"/>
      <c r="V67" s="19"/>
    </row>
    <row r="68" spans="18:22" customFormat="1" x14ac:dyDescent="0.25">
      <c r="R68" s="18"/>
      <c r="S68" s="18"/>
      <c r="U68" s="19"/>
      <c r="V68" s="19"/>
    </row>
    <row r="69" spans="18:22" customFormat="1" x14ac:dyDescent="0.25">
      <c r="R69" s="18"/>
      <c r="S69" s="18"/>
      <c r="U69" s="19"/>
      <c r="V69" s="19"/>
    </row>
    <row r="70" spans="18:22" customFormat="1" x14ac:dyDescent="0.25">
      <c r="R70" s="18"/>
      <c r="S70" s="18"/>
      <c r="U70" s="19"/>
      <c r="V70" s="19"/>
    </row>
    <row r="71" spans="18:22" customFormat="1" x14ac:dyDescent="0.25">
      <c r="R71" s="18"/>
      <c r="S71" s="18"/>
      <c r="U71" s="19"/>
      <c r="V71" s="19"/>
    </row>
    <row r="72" spans="18:22" customFormat="1" x14ac:dyDescent="0.25">
      <c r="R72" s="18"/>
      <c r="S72" s="18"/>
      <c r="U72" s="19"/>
      <c r="V72" s="19"/>
    </row>
    <row r="73" spans="18:22" customFormat="1" x14ac:dyDescent="0.25">
      <c r="R73" s="18"/>
      <c r="S73" s="18"/>
      <c r="U73" s="19"/>
      <c r="V73" s="19"/>
    </row>
    <row r="74" spans="18:22" customFormat="1" x14ac:dyDescent="0.25">
      <c r="R74" s="18"/>
      <c r="S74" s="18"/>
      <c r="U74" s="19"/>
      <c r="V74" s="19"/>
    </row>
    <row r="75" spans="18:22" customFormat="1" x14ac:dyDescent="0.25">
      <c r="R75" s="18"/>
      <c r="S75" s="18"/>
      <c r="U75" s="19"/>
      <c r="V75" s="19"/>
    </row>
    <row r="76" spans="18:22" customFormat="1" x14ac:dyDescent="0.25">
      <c r="R76" s="18"/>
      <c r="S76" s="18"/>
      <c r="U76" s="19"/>
      <c r="V76" s="19"/>
    </row>
    <row r="77" spans="18:22" customFormat="1" x14ac:dyDescent="0.25">
      <c r="R77" s="18"/>
      <c r="S77" s="18"/>
      <c r="U77" s="19"/>
      <c r="V77" s="19"/>
    </row>
    <row r="78" spans="18:22" customFormat="1" x14ac:dyDescent="0.25">
      <c r="R78" s="18"/>
      <c r="S78" s="18"/>
      <c r="U78" s="19"/>
      <c r="V78" s="19"/>
    </row>
    <row r="79" spans="18:22" customFormat="1" x14ac:dyDescent="0.25">
      <c r="R79" s="18"/>
      <c r="S79" s="18"/>
      <c r="U79" s="19"/>
      <c r="V79" s="19"/>
    </row>
    <row r="80" spans="18:22" customFormat="1" x14ac:dyDescent="0.25">
      <c r="R80" s="18"/>
      <c r="S80" s="18"/>
      <c r="U80" s="19"/>
      <c r="V80" s="19"/>
    </row>
    <row r="81" spans="18:22" customFormat="1" x14ac:dyDescent="0.25">
      <c r="R81" s="18"/>
      <c r="S81" s="18"/>
      <c r="U81" s="19"/>
      <c r="V81" s="19"/>
    </row>
    <row r="82" spans="18:22" customFormat="1" x14ac:dyDescent="0.25">
      <c r="R82" s="18"/>
      <c r="S82" s="18"/>
      <c r="U82" s="19"/>
      <c r="V82" s="19"/>
    </row>
    <row r="83" spans="18:22" customFormat="1" x14ac:dyDescent="0.25">
      <c r="R83" s="18"/>
      <c r="S83" s="18"/>
      <c r="U83" s="19"/>
      <c r="V83" s="19"/>
    </row>
    <row r="84" spans="18:22" customFormat="1" x14ac:dyDescent="0.25">
      <c r="R84" s="18"/>
      <c r="S84" s="18"/>
      <c r="U84" s="19"/>
      <c r="V84" s="19"/>
    </row>
    <row r="85" spans="18:22" customFormat="1" x14ac:dyDescent="0.25">
      <c r="R85" s="18"/>
      <c r="S85" s="18"/>
      <c r="U85" s="19"/>
      <c r="V85" s="19"/>
    </row>
    <row r="86" spans="18:22" customFormat="1" x14ac:dyDescent="0.25">
      <c r="R86" s="18"/>
      <c r="S86" s="18"/>
      <c r="U86" s="19"/>
      <c r="V86" s="19"/>
    </row>
    <row r="87" spans="18:22" customFormat="1" x14ac:dyDescent="0.25">
      <c r="R87" s="18"/>
      <c r="S87" s="18"/>
      <c r="U87" s="19"/>
      <c r="V87" s="19"/>
    </row>
    <row r="88" spans="18:22" customFormat="1" x14ac:dyDescent="0.25">
      <c r="R88" s="18"/>
      <c r="S88" s="18"/>
      <c r="U88" s="19"/>
      <c r="V88" s="19"/>
    </row>
    <row r="89" spans="18:22" customFormat="1" x14ac:dyDescent="0.25">
      <c r="R89" s="18"/>
      <c r="S89" s="18"/>
      <c r="U89" s="19"/>
      <c r="V89" s="19"/>
    </row>
    <row r="90" spans="18:22" customFormat="1" x14ac:dyDescent="0.25">
      <c r="R90" s="18"/>
      <c r="S90" s="18"/>
      <c r="U90" s="19"/>
      <c r="V90" s="19"/>
    </row>
    <row r="91" spans="18:22" customFormat="1" x14ac:dyDescent="0.25">
      <c r="R91" s="18"/>
      <c r="S91" s="18"/>
      <c r="U91" s="19"/>
      <c r="V91" s="19"/>
    </row>
    <row r="92" spans="18:22" customFormat="1" x14ac:dyDescent="0.25">
      <c r="R92" s="18"/>
      <c r="S92" s="18"/>
      <c r="U92" s="19"/>
      <c r="V92" s="19"/>
    </row>
    <row r="93" spans="18:22" customFormat="1" x14ac:dyDescent="0.25">
      <c r="R93" s="18"/>
      <c r="S93" s="18"/>
      <c r="U93" s="19"/>
      <c r="V93" s="19"/>
    </row>
    <row r="94" spans="18:22" customFormat="1" x14ac:dyDescent="0.25">
      <c r="R94" s="18"/>
      <c r="S94" s="18"/>
      <c r="U94" s="19"/>
      <c r="V94" s="19"/>
    </row>
    <row r="95" spans="18:22" customFormat="1" x14ac:dyDescent="0.25">
      <c r="R95" s="18"/>
      <c r="S95" s="18"/>
      <c r="U95" s="19"/>
      <c r="V95" s="19"/>
    </row>
    <row r="96" spans="18:22" customFormat="1" x14ac:dyDescent="0.25">
      <c r="R96" s="18"/>
      <c r="S96" s="18"/>
      <c r="U96" s="19"/>
      <c r="V96" s="19"/>
    </row>
    <row r="97" spans="18:22" customFormat="1" x14ac:dyDescent="0.25">
      <c r="R97" s="18"/>
      <c r="S97" s="18"/>
      <c r="U97" s="19"/>
      <c r="V97" s="19"/>
    </row>
    <row r="98" spans="18:22" customFormat="1" x14ac:dyDescent="0.25">
      <c r="R98" s="18"/>
      <c r="S98" s="18"/>
      <c r="U98" s="19"/>
      <c r="V98" s="19"/>
    </row>
    <row r="99" spans="18:22" customFormat="1" x14ac:dyDescent="0.25">
      <c r="R99" s="18"/>
      <c r="S99" s="18"/>
      <c r="U99" s="19"/>
      <c r="V99" s="19"/>
    </row>
    <row r="100" spans="18:22" customFormat="1" x14ac:dyDescent="0.25">
      <c r="R100" s="18"/>
      <c r="S100" s="18"/>
      <c r="U100" s="19"/>
      <c r="V100" s="19"/>
    </row>
    <row r="101" spans="18:22" customFormat="1" x14ac:dyDescent="0.25">
      <c r="R101" s="18"/>
      <c r="S101" s="18"/>
      <c r="U101" s="19"/>
      <c r="V101" s="19"/>
    </row>
    <row r="102" spans="18:22" customFormat="1" x14ac:dyDescent="0.25">
      <c r="R102" s="18"/>
      <c r="S102" s="18"/>
      <c r="U102" s="19"/>
      <c r="V102" s="19"/>
    </row>
    <row r="103" spans="18:22" customFormat="1" x14ac:dyDescent="0.25">
      <c r="R103" s="18"/>
      <c r="S103" s="18"/>
      <c r="U103" s="19"/>
      <c r="V103" s="19"/>
    </row>
    <row r="104" spans="18:22" customFormat="1" x14ac:dyDescent="0.25">
      <c r="R104" s="18"/>
      <c r="S104" s="18"/>
      <c r="U104" s="19"/>
      <c r="V104" s="19"/>
    </row>
    <row r="105" spans="18:22" customFormat="1" x14ac:dyDescent="0.25">
      <c r="R105" s="18"/>
      <c r="S105" s="18"/>
      <c r="U105" s="19"/>
      <c r="V105" s="19"/>
    </row>
    <row r="106" spans="18:22" customFormat="1" x14ac:dyDescent="0.25">
      <c r="R106" s="18"/>
      <c r="S106" s="18"/>
      <c r="U106" s="19"/>
      <c r="V106" s="19"/>
    </row>
  </sheetData>
  <autoFilter ref="A2:ES2" xr:uid="{EA581103-4368-4E78-B8D1-D85F690E6C71}"/>
  <mergeCells count="28">
    <mergeCell ref="F39:F41"/>
    <mergeCell ref="F42:F46"/>
    <mergeCell ref="F47:F61"/>
    <mergeCell ref="N1:Q1"/>
    <mergeCell ref="R1:T1"/>
    <mergeCell ref="U1:W1"/>
    <mergeCell ref="F3:F22"/>
    <mergeCell ref="F24:F38"/>
    <mergeCell ref="F1:F2"/>
    <mergeCell ref="G1:G2"/>
    <mergeCell ref="H1:H2"/>
    <mergeCell ref="I1:I2"/>
    <mergeCell ref="J1:M1"/>
    <mergeCell ref="A1:A2"/>
    <mergeCell ref="B1:B2"/>
    <mergeCell ref="C1:C2"/>
    <mergeCell ref="D1:D2"/>
    <mergeCell ref="E1:E2"/>
    <mergeCell ref="E24:E38"/>
    <mergeCell ref="E47:E61"/>
    <mergeCell ref="E42:E46"/>
    <mergeCell ref="E39:E41"/>
    <mergeCell ref="E3:E22"/>
    <mergeCell ref="A24:A38"/>
    <mergeCell ref="A47:A61"/>
    <mergeCell ref="A42:A46"/>
    <mergeCell ref="A39:A41"/>
    <mergeCell ref="A3:A22"/>
  </mergeCells>
  <conditionalFormatting sqref="E3">
    <cfRule type="duplicateValues" dxfId="270" priority="10"/>
  </conditionalFormatting>
  <conditionalFormatting sqref="E23">
    <cfRule type="duplicateValues" dxfId="269" priority="4"/>
  </conditionalFormatting>
  <conditionalFormatting sqref="E24">
    <cfRule type="duplicateValues" dxfId="268" priority="7"/>
  </conditionalFormatting>
  <conditionalFormatting sqref="E39">
    <cfRule type="duplicateValues" dxfId="267" priority="16"/>
  </conditionalFormatting>
  <conditionalFormatting sqref="E42">
    <cfRule type="duplicateValues" dxfId="266" priority="25"/>
  </conditionalFormatting>
  <conditionalFormatting sqref="E47">
    <cfRule type="duplicateValues" dxfId="265" priority="31"/>
  </conditionalFormatting>
  <conditionalFormatting sqref="E62">
    <cfRule type="duplicateValues" dxfId="264" priority="22"/>
  </conditionalFormatting>
  <conditionalFormatting sqref="F3">
    <cfRule type="duplicateValues" dxfId="263" priority="11"/>
  </conditionalFormatting>
  <conditionalFormatting sqref="F23">
    <cfRule type="duplicateValues" dxfId="262" priority="5"/>
  </conditionalFormatting>
  <conditionalFormatting sqref="F24">
    <cfRule type="duplicateValues" dxfId="261" priority="8"/>
  </conditionalFormatting>
  <conditionalFormatting sqref="F39">
    <cfRule type="duplicateValues" dxfId="260" priority="17"/>
  </conditionalFormatting>
  <conditionalFormatting sqref="F42">
    <cfRule type="duplicateValues" dxfId="259" priority="26"/>
  </conditionalFormatting>
  <conditionalFormatting sqref="F47">
    <cfRule type="duplicateValues" dxfId="258" priority="32"/>
  </conditionalFormatting>
  <conditionalFormatting sqref="F62">
    <cfRule type="duplicateValues" dxfId="257" priority="23"/>
  </conditionalFormatting>
  <conditionalFormatting sqref="Y2:Y62">
    <cfRule type="cellIs" dxfId="256" priority="3" operator="equal">
      <formula>"yes"</formula>
    </cfRule>
  </conditionalFormatting>
  <conditionalFormatting sqref="E1">
    <cfRule type="duplicateValues" dxfId="255" priority="1"/>
  </conditionalFormatting>
  <conditionalFormatting sqref="F1">
    <cfRule type="duplicateValues" dxfId="254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5E-11F9-4B3F-91B4-C2D40F48AE94}">
  <dimension ref="A1:AD199"/>
  <sheetViews>
    <sheetView zoomScale="67" zoomScaleNormal="67" workbookViewId="0">
      <pane xSplit="5" ySplit="2" topLeftCell="I3" activePane="bottomRight" state="frozen"/>
      <selection pane="topRight" activeCell="D1" sqref="D1"/>
      <selection pane="bottomLeft" activeCell="A2" sqref="A2"/>
      <selection pane="bottomRight" activeCell="M2" sqref="M1:M1048576"/>
    </sheetView>
  </sheetViews>
  <sheetFormatPr defaultColWidth="9.140625" defaultRowHeight="15.75" x14ac:dyDescent="0.2"/>
  <cols>
    <col min="1" max="1" width="9.5703125" style="42" bestFit="1" customWidth="1"/>
    <col min="2" max="2" width="9.140625" style="33" customWidth="1"/>
    <col min="3" max="3" width="37.85546875" style="33" customWidth="1"/>
    <col min="4" max="4" width="8.42578125" style="33" customWidth="1"/>
    <col min="5" max="5" width="25" style="36" customWidth="1"/>
    <col min="6" max="6" width="57.140625" style="33" customWidth="1"/>
    <col min="7" max="7" width="9.140625" style="33" bestFit="1" customWidth="1"/>
    <col min="8" max="8" width="12.42578125" style="33" customWidth="1"/>
    <col min="9" max="9" width="31.42578125" style="33" bestFit="1" customWidth="1"/>
    <col min="10" max="10" width="19.5703125" style="33" bestFit="1" customWidth="1"/>
    <col min="11" max="11" width="12.140625" style="33" customWidth="1"/>
    <col min="12" max="12" width="10.140625" style="33" bestFit="1" customWidth="1"/>
    <col min="13" max="13" width="21.85546875" style="33" bestFit="1" customWidth="1"/>
    <col min="14" max="14" width="19.5703125" style="33" bestFit="1" customWidth="1"/>
    <col min="15" max="15" width="12.140625" style="33" bestFit="1" customWidth="1"/>
    <col min="16" max="16" width="9" style="33" bestFit="1" customWidth="1"/>
    <col min="17" max="17" width="21.85546875" style="33" bestFit="1" customWidth="1"/>
    <col min="18" max="18" width="12" style="95" customWidth="1"/>
    <col min="19" max="19" width="12" style="34" customWidth="1"/>
    <col min="20" max="20" width="12" style="32" customWidth="1"/>
    <col min="21" max="22" width="12" style="34" customWidth="1"/>
    <col min="23" max="23" width="12" style="33" customWidth="1"/>
    <col min="24" max="26" width="0" style="33" hidden="1" customWidth="1"/>
    <col min="27" max="29" width="9.140625" style="33"/>
    <col min="30" max="30" width="9.140625" style="33" bestFit="1" customWidth="1"/>
    <col min="31" max="16384" width="9.140625" style="33"/>
  </cols>
  <sheetData>
    <row r="1" spans="1:26" ht="20.25" customHeight="1" x14ac:dyDescent="0.2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360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60" t="s">
        <v>792</v>
      </c>
      <c r="S1" s="360"/>
      <c r="T1" s="360"/>
      <c r="U1" s="360" t="s">
        <v>793</v>
      </c>
      <c r="V1" s="360"/>
      <c r="W1" s="373"/>
      <c r="X1" s="97"/>
      <c r="Y1" s="97"/>
      <c r="Z1" s="97"/>
    </row>
    <row r="2" spans="1:26" ht="20.25" customHeight="1" thickBot="1" x14ac:dyDescent="0.25">
      <c r="A2" s="374"/>
      <c r="B2" s="369"/>
      <c r="C2" s="369"/>
      <c r="D2" s="369"/>
      <c r="E2" s="369"/>
      <c r="F2" s="369"/>
      <c r="G2" s="369"/>
      <c r="H2" s="369"/>
      <c r="I2" s="369"/>
      <c r="J2" s="115" t="s">
        <v>788</v>
      </c>
      <c r="K2" s="116" t="s">
        <v>6</v>
      </c>
      <c r="L2" s="116" t="s">
        <v>7</v>
      </c>
      <c r="M2" s="116" t="s">
        <v>8</v>
      </c>
      <c r="N2" s="116" t="s">
        <v>788</v>
      </c>
      <c r="O2" s="116" t="s">
        <v>6</v>
      </c>
      <c r="P2" s="116" t="s">
        <v>7</v>
      </c>
      <c r="Q2" s="116" t="s">
        <v>8</v>
      </c>
      <c r="R2" s="117" t="s">
        <v>6</v>
      </c>
      <c r="S2" s="117" t="s">
        <v>7</v>
      </c>
      <c r="T2" s="115" t="s">
        <v>9</v>
      </c>
      <c r="U2" s="117" t="s">
        <v>6</v>
      </c>
      <c r="V2" s="117" t="s">
        <v>7</v>
      </c>
      <c r="W2" s="118" t="s">
        <v>9</v>
      </c>
      <c r="X2" s="97" t="s">
        <v>10</v>
      </c>
      <c r="Y2" s="97" t="s">
        <v>11</v>
      </c>
      <c r="Z2" s="97" t="s">
        <v>12</v>
      </c>
    </row>
    <row r="3" spans="1:26" ht="15" x14ac:dyDescent="0.2">
      <c r="A3" s="370">
        <v>9</v>
      </c>
      <c r="B3" s="119">
        <v>8</v>
      </c>
      <c r="C3" s="119" t="s">
        <v>114</v>
      </c>
      <c r="D3" s="119">
        <v>6</v>
      </c>
      <c r="E3" s="360" t="s">
        <v>115</v>
      </c>
      <c r="F3" s="375" t="s">
        <v>116</v>
      </c>
      <c r="G3" s="119">
        <v>272.06847348399998</v>
      </c>
      <c r="H3" s="119" t="s">
        <v>117</v>
      </c>
      <c r="I3" s="158" t="s">
        <v>118</v>
      </c>
      <c r="J3" s="120" t="s">
        <v>23</v>
      </c>
      <c r="K3" s="119">
        <v>0.13819999999999999</v>
      </c>
      <c r="L3" s="119">
        <v>1.9E-3</v>
      </c>
      <c r="M3" s="119"/>
      <c r="N3" s="120"/>
      <c r="O3" s="119"/>
      <c r="P3" s="119"/>
      <c r="Q3" s="119"/>
      <c r="R3" s="121">
        <f>K3/$AD$31*1000000</f>
        <v>214.18120955174345</v>
      </c>
      <c r="S3" s="121">
        <f>L3/G3*1000000</f>
        <v>6.9835360770373738</v>
      </c>
      <c r="T3" s="122">
        <f>S3/R3</f>
        <v>3.2605736477318008E-2</v>
      </c>
      <c r="U3" s="123"/>
      <c r="V3" s="123"/>
      <c r="W3" s="124"/>
      <c r="X3" s="104"/>
      <c r="Y3" s="105" t="s">
        <v>24</v>
      </c>
      <c r="Z3" s="97" t="s">
        <v>17</v>
      </c>
    </row>
    <row r="4" spans="1:26" ht="15" x14ac:dyDescent="0.2">
      <c r="A4" s="371"/>
      <c r="B4" s="98">
        <v>60</v>
      </c>
      <c r="C4" s="98" t="s">
        <v>119</v>
      </c>
      <c r="D4" s="98">
        <v>7</v>
      </c>
      <c r="E4" s="366"/>
      <c r="F4" s="376"/>
      <c r="G4" s="98">
        <v>272.06847348399998</v>
      </c>
      <c r="H4" s="98" t="s">
        <v>117</v>
      </c>
      <c r="I4" s="159" t="s">
        <v>120</v>
      </c>
      <c r="J4" s="99" t="s">
        <v>23</v>
      </c>
      <c r="K4" s="98"/>
      <c r="L4" s="98"/>
      <c r="M4" s="98"/>
      <c r="N4" s="99"/>
      <c r="O4" s="98"/>
      <c r="P4" s="98"/>
      <c r="Q4" s="98"/>
      <c r="R4" s="100">
        <v>310.2</v>
      </c>
      <c r="S4" s="100">
        <v>96.8</v>
      </c>
      <c r="T4" s="101">
        <f>S4/R4</f>
        <v>0.31205673758865249</v>
      </c>
      <c r="U4" s="102"/>
      <c r="V4" s="102"/>
      <c r="W4" s="125"/>
      <c r="X4" s="97"/>
      <c r="Y4" s="106" t="s">
        <v>24</v>
      </c>
      <c r="Z4" s="97" t="s">
        <v>17</v>
      </c>
    </row>
    <row r="5" spans="1:26" ht="15" x14ac:dyDescent="0.2">
      <c r="A5" s="371"/>
      <c r="B5" s="98">
        <v>74</v>
      </c>
      <c r="C5" s="98" t="s">
        <v>66</v>
      </c>
      <c r="D5" s="98">
        <v>10</v>
      </c>
      <c r="E5" s="366"/>
      <c r="F5" s="376"/>
      <c r="G5" s="98">
        <v>272.06847348399998</v>
      </c>
      <c r="H5" s="98" t="s">
        <v>117</v>
      </c>
      <c r="I5" s="159" t="s">
        <v>67</v>
      </c>
      <c r="J5" s="99" t="s">
        <v>23</v>
      </c>
      <c r="K5" s="98"/>
      <c r="L5" s="98"/>
      <c r="M5" s="98"/>
      <c r="N5" s="99" t="s">
        <v>790</v>
      </c>
      <c r="O5" s="98"/>
      <c r="P5" s="98"/>
      <c r="Q5" s="98"/>
      <c r="R5" s="100">
        <v>1.93</v>
      </c>
      <c r="S5" s="100">
        <v>19.760000000000002</v>
      </c>
      <c r="T5" s="107">
        <f>S5/R5</f>
        <v>10.238341968911918</v>
      </c>
      <c r="U5" s="100">
        <v>1.49</v>
      </c>
      <c r="V5" s="100">
        <v>21.85</v>
      </c>
      <c r="W5" s="126">
        <f>V5/U5</f>
        <v>14.664429530201343</v>
      </c>
      <c r="X5" s="97"/>
      <c r="Y5" s="106" t="s">
        <v>17</v>
      </c>
      <c r="Z5" s="97" t="s">
        <v>17</v>
      </c>
    </row>
    <row r="6" spans="1:26" ht="15" x14ac:dyDescent="0.2">
      <c r="A6" s="371"/>
      <c r="B6" s="98">
        <v>88</v>
      </c>
      <c r="C6" s="98" t="s">
        <v>121</v>
      </c>
      <c r="D6" s="98">
        <v>8</v>
      </c>
      <c r="E6" s="366"/>
      <c r="F6" s="376"/>
      <c r="G6" s="98">
        <v>272.06847348399998</v>
      </c>
      <c r="H6" s="98" t="s">
        <v>117</v>
      </c>
      <c r="I6" s="98" t="s">
        <v>32</v>
      </c>
      <c r="J6" s="99" t="s">
        <v>23</v>
      </c>
      <c r="K6" s="98"/>
      <c r="L6" s="98"/>
      <c r="M6" s="98"/>
      <c r="N6" s="99" t="s">
        <v>23</v>
      </c>
      <c r="O6" s="98"/>
      <c r="P6" s="98"/>
      <c r="Q6" s="98"/>
      <c r="R6" s="100">
        <v>396.7</v>
      </c>
      <c r="S6" s="100">
        <v>647.4</v>
      </c>
      <c r="T6" s="107">
        <f>S6/R6</f>
        <v>1.6319637005293672</v>
      </c>
      <c r="U6" s="100">
        <v>624.70000000000005</v>
      </c>
      <c r="V6" s="100">
        <v>121.5</v>
      </c>
      <c r="W6" s="127">
        <f>V6/U6</f>
        <v>0.19449335681126939</v>
      </c>
      <c r="X6" s="97"/>
      <c r="Y6" s="106"/>
      <c r="Z6" s="97"/>
    </row>
    <row r="7" spans="1:26" ht="15" x14ac:dyDescent="0.2">
      <c r="A7" s="371"/>
      <c r="B7" s="98">
        <v>123</v>
      </c>
      <c r="C7" s="98" t="s">
        <v>37</v>
      </c>
      <c r="D7" s="98"/>
      <c r="E7" s="366"/>
      <c r="F7" s="376"/>
      <c r="G7" s="98">
        <v>272.06847348399998</v>
      </c>
      <c r="H7" s="98" t="s">
        <v>117</v>
      </c>
      <c r="I7" s="98" t="s">
        <v>32</v>
      </c>
      <c r="J7" s="99" t="s">
        <v>23</v>
      </c>
      <c r="K7" s="98"/>
      <c r="L7" s="98"/>
      <c r="M7" s="98"/>
      <c r="N7" s="99" t="s">
        <v>23</v>
      </c>
      <c r="O7" s="98"/>
      <c r="P7" s="98"/>
      <c r="Q7" s="98"/>
      <c r="R7" s="100">
        <v>131.19999999999999</v>
      </c>
      <c r="S7" s="100">
        <v>7.2</v>
      </c>
      <c r="T7" s="101">
        <f t="shared" ref="T7:T8" si="0">S7/R7</f>
        <v>5.4878048780487812E-2</v>
      </c>
      <c r="U7" s="100">
        <v>113.5</v>
      </c>
      <c r="V7" s="100">
        <v>6.2</v>
      </c>
      <c r="W7" s="127">
        <f t="shared" ref="W7" si="1">V7/U7</f>
        <v>5.462555066079295E-2</v>
      </c>
      <c r="X7" s="97"/>
      <c r="Y7" s="106" t="e">
        <v>#VALUE!</v>
      </c>
      <c r="Z7" s="97" t="s">
        <v>17</v>
      </c>
    </row>
    <row r="8" spans="1:26" ht="15" x14ac:dyDescent="0.2">
      <c r="A8" s="371"/>
      <c r="B8" s="98">
        <v>134</v>
      </c>
      <c r="C8" s="98" t="s">
        <v>104</v>
      </c>
      <c r="D8" s="98">
        <v>30</v>
      </c>
      <c r="E8" s="366"/>
      <c r="F8" s="376"/>
      <c r="G8" s="98">
        <v>272.06847348399998</v>
      </c>
      <c r="H8" s="98" t="s">
        <v>117</v>
      </c>
      <c r="I8" s="98" t="s">
        <v>32</v>
      </c>
      <c r="J8" s="99" t="s">
        <v>23</v>
      </c>
      <c r="K8" s="98"/>
      <c r="L8" s="98"/>
      <c r="M8" s="98"/>
      <c r="N8" s="99"/>
      <c r="O8" s="98"/>
      <c r="P8" s="98"/>
      <c r="Q8" s="98"/>
      <c r="R8" s="100">
        <v>425</v>
      </c>
      <c r="S8" s="100">
        <v>162.5</v>
      </c>
      <c r="T8" s="101">
        <f t="shared" si="0"/>
        <v>0.38235294117647056</v>
      </c>
      <c r="U8" s="102"/>
      <c r="V8" s="102"/>
      <c r="W8" s="125"/>
      <c r="X8" s="97"/>
      <c r="Y8" s="106" t="e">
        <v>#VALUE!</v>
      </c>
      <c r="Z8" s="97" t="s">
        <v>17</v>
      </c>
    </row>
    <row r="9" spans="1:26" ht="15" x14ac:dyDescent="0.2">
      <c r="A9" s="371"/>
      <c r="B9" s="98">
        <v>143</v>
      </c>
      <c r="C9" s="98" t="s">
        <v>122</v>
      </c>
      <c r="D9" s="98">
        <v>5</v>
      </c>
      <c r="E9" s="366"/>
      <c r="F9" s="376"/>
      <c r="G9" s="98">
        <v>272.06847348399998</v>
      </c>
      <c r="H9" s="98" t="s">
        <v>117</v>
      </c>
      <c r="I9" s="159" t="s">
        <v>123</v>
      </c>
      <c r="J9" s="99" t="s">
        <v>23</v>
      </c>
      <c r="K9" s="98">
        <v>2.2399999999999998E-3</v>
      </c>
      <c r="L9" s="98">
        <v>5.74E-2</v>
      </c>
      <c r="M9" s="98"/>
      <c r="N9" s="99"/>
      <c r="O9" s="98"/>
      <c r="P9" s="98"/>
      <c r="Q9" s="98"/>
      <c r="R9" s="100">
        <f>K9/$AD$31*1000000</f>
        <v>3.4715333530818038</v>
      </c>
      <c r="S9" s="100">
        <f>L9/G9*1000000</f>
        <v>210.97630043260276</v>
      </c>
      <c r="T9" s="107">
        <f>S9/R9</f>
        <v>60.773231588085302</v>
      </c>
      <c r="U9" s="102"/>
      <c r="V9" s="102"/>
      <c r="W9" s="125"/>
      <c r="X9" s="97"/>
      <c r="Y9" s="106" t="s">
        <v>24</v>
      </c>
      <c r="Z9" s="97" t="s">
        <v>17</v>
      </c>
    </row>
    <row r="10" spans="1:26" ht="15" x14ac:dyDescent="0.2">
      <c r="A10" s="371"/>
      <c r="B10" s="98">
        <v>160</v>
      </c>
      <c r="C10" s="98" t="s">
        <v>124</v>
      </c>
      <c r="D10" s="98">
        <v>4</v>
      </c>
      <c r="E10" s="366"/>
      <c r="F10" s="376"/>
      <c r="G10" s="98">
        <v>272.06847348399998</v>
      </c>
      <c r="H10" s="98" t="s">
        <v>117</v>
      </c>
      <c r="I10" s="159" t="s">
        <v>125</v>
      </c>
      <c r="J10" s="99" t="s">
        <v>23</v>
      </c>
      <c r="K10" s="98"/>
      <c r="L10" s="98"/>
      <c r="M10" s="98"/>
      <c r="N10" s="99"/>
      <c r="O10" s="98"/>
      <c r="P10" s="98"/>
      <c r="Q10" s="98"/>
      <c r="R10" s="100">
        <v>330.1</v>
      </c>
      <c r="S10" s="100">
        <v>44.65</v>
      </c>
      <c r="T10" s="101">
        <f t="shared" ref="T10:T11" si="2">S10/R10</f>
        <v>0.13526204180551346</v>
      </c>
      <c r="U10" s="102"/>
      <c r="V10" s="102"/>
      <c r="W10" s="125"/>
      <c r="X10" s="97"/>
      <c r="Y10" s="106" t="e">
        <v>#VALUE!</v>
      </c>
      <c r="Z10" s="97" t="s">
        <v>17</v>
      </c>
    </row>
    <row r="11" spans="1:26" ht="15" x14ac:dyDescent="0.2">
      <c r="A11" s="371"/>
      <c r="B11" s="98">
        <v>185</v>
      </c>
      <c r="C11" s="98" t="s">
        <v>126</v>
      </c>
      <c r="D11" s="98">
        <v>16</v>
      </c>
      <c r="E11" s="366"/>
      <c r="F11" s="376"/>
      <c r="G11" s="98">
        <v>272.06847348399998</v>
      </c>
      <c r="H11" s="98" t="s">
        <v>117</v>
      </c>
      <c r="I11" s="159" t="s">
        <v>127</v>
      </c>
      <c r="J11" s="99" t="s">
        <v>23</v>
      </c>
      <c r="K11" s="98">
        <v>2.53E-2</v>
      </c>
      <c r="L11" s="98">
        <v>1.0030000000000001E-2</v>
      </c>
      <c r="M11" s="98"/>
      <c r="N11" s="99"/>
      <c r="O11" s="98"/>
      <c r="P11" s="98"/>
      <c r="Q11" s="98"/>
      <c r="R11" s="100">
        <f>K11/$AD$31*1000000</f>
        <v>39.209729389718589</v>
      </c>
      <c r="S11" s="100">
        <f>L11/G11*1000000</f>
        <v>36.865719396149927</v>
      </c>
      <c r="T11" s="101">
        <f t="shared" si="2"/>
        <v>0.94021866434550561</v>
      </c>
      <c r="U11" s="102"/>
      <c r="V11" s="102"/>
      <c r="W11" s="125"/>
      <c r="X11" s="97"/>
      <c r="Y11" s="106" t="s">
        <v>24</v>
      </c>
      <c r="Z11" s="97" t="s">
        <v>17</v>
      </c>
    </row>
    <row r="12" spans="1:26" ht="15" x14ac:dyDescent="0.2">
      <c r="A12" s="371"/>
      <c r="B12" s="98">
        <v>238</v>
      </c>
      <c r="C12" s="98" t="s">
        <v>128</v>
      </c>
      <c r="D12" s="98"/>
      <c r="E12" s="366"/>
      <c r="F12" s="376"/>
      <c r="G12" s="98">
        <v>272.06847348399998</v>
      </c>
      <c r="H12" s="98" t="s">
        <v>117</v>
      </c>
      <c r="I12" s="98" t="s">
        <v>32</v>
      </c>
      <c r="J12" s="99" t="s">
        <v>23</v>
      </c>
      <c r="K12" s="98"/>
      <c r="L12" s="98"/>
      <c r="M12" s="98" t="s">
        <v>165</v>
      </c>
      <c r="N12" s="99"/>
      <c r="O12" s="98"/>
      <c r="P12" s="98"/>
      <c r="Q12" s="98"/>
      <c r="R12" s="100">
        <v>49.65</v>
      </c>
      <c r="S12" s="100">
        <v>6.51</v>
      </c>
      <c r="T12" s="101">
        <f t="shared" ref="T12:T13" si="3">S12/R12</f>
        <v>0.13111782477341391</v>
      </c>
      <c r="U12" s="102"/>
      <c r="V12" s="102"/>
      <c r="W12" s="125"/>
      <c r="X12" s="97"/>
      <c r="Y12" s="106" t="s">
        <v>24</v>
      </c>
      <c r="Z12" s="97" t="s">
        <v>17</v>
      </c>
    </row>
    <row r="13" spans="1:26" ht="15" x14ac:dyDescent="0.2">
      <c r="A13" s="371"/>
      <c r="B13" s="98">
        <v>239</v>
      </c>
      <c r="C13" s="98" t="s">
        <v>129</v>
      </c>
      <c r="D13" s="98">
        <v>6</v>
      </c>
      <c r="E13" s="366"/>
      <c r="F13" s="376"/>
      <c r="G13" s="98">
        <v>272.06847348399998</v>
      </c>
      <c r="H13" s="98" t="s">
        <v>117</v>
      </c>
      <c r="I13" s="159" t="s">
        <v>130</v>
      </c>
      <c r="J13" s="99" t="s">
        <v>23</v>
      </c>
      <c r="K13" s="98"/>
      <c r="L13" s="98"/>
      <c r="M13" s="98"/>
      <c r="N13" s="99" t="s">
        <v>23</v>
      </c>
      <c r="O13" s="98"/>
      <c r="P13" s="98"/>
      <c r="Q13" s="98"/>
      <c r="R13" s="100">
        <v>51.3</v>
      </c>
      <c r="S13" s="100">
        <v>44.65</v>
      </c>
      <c r="T13" s="101">
        <f t="shared" si="3"/>
        <v>0.87037037037037035</v>
      </c>
      <c r="U13" s="102"/>
      <c r="V13" s="102"/>
      <c r="W13" s="125"/>
      <c r="X13" s="97"/>
      <c r="Y13" s="106" t="s">
        <v>17</v>
      </c>
      <c r="Z13" s="97" t="s">
        <v>17</v>
      </c>
    </row>
    <row r="14" spans="1:26" ht="15" x14ac:dyDescent="0.2">
      <c r="A14" s="371"/>
      <c r="B14" s="98">
        <v>242</v>
      </c>
      <c r="C14" s="98" t="s">
        <v>131</v>
      </c>
      <c r="D14" s="98">
        <v>10</v>
      </c>
      <c r="E14" s="366"/>
      <c r="F14" s="376"/>
      <c r="G14" s="98">
        <v>272.06847348399998</v>
      </c>
      <c r="H14" s="98" t="s">
        <v>117</v>
      </c>
      <c r="I14" s="159" t="s">
        <v>132</v>
      </c>
      <c r="J14" s="99" t="s">
        <v>23</v>
      </c>
      <c r="K14" s="98"/>
      <c r="L14" s="98"/>
      <c r="M14" s="98"/>
      <c r="N14" s="99"/>
      <c r="O14" s="98"/>
      <c r="P14" s="98"/>
      <c r="Q14" s="98"/>
      <c r="R14" s="100">
        <v>2.68</v>
      </c>
      <c r="S14" s="100">
        <v>37.21</v>
      </c>
      <c r="T14" s="107">
        <f>S14/R14</f>
        <v>13.884328358208954</v>
      </c>
      <c r="U14" s="102"/>
      <c r="V14" s="102"/>
      <c r="W14" s="125"/>
      <c r="X14" s="97"/>
      <c r="Y14" s="106" t="e">
        <v>#VALUE!</v>
      </c>
      <c r="Z14" s="97" t="s">
        <v>17</v>
      </c>
    </row>
    <row r="15" spans="1:26" ht="15" x14ac:dyDescent="0.2">
      <c r="A15" s="371"/>
      <c r="B15" s="98">
        <v>251</v>
      </c>
      <c r="C15" s="98" t="s">
        <v>133</v>
      </c>
      <c r="D15" s="98">
        <v>8</v>
      </c>
      <c r="E15" s="366"/>
      <c r="F15" s="376"/>
      <c r="G15" s="98">
        <v>272.06847348399998</v>
      </c>
      <c r="H15" s="98" t="s">
        <v>117</v>
      </c>
      <c r="I15" s="159" t="s">
        <v>134</v>
      </c>
      <c r="J15" s="99" t="s">
        <v>23</v>
      </c>
      <c r="K15" s="98"/>
      <c r="L15" s="98"/>
      <c r="M15" s="98"/>
      <c r="N15" s="99"/>
      <c r="O15" s="98"/>
      <c r="P15" s="98"/>
      <c r="Q15" s="98"/>
      <c r="R15" s="100">
        <v>286.37</v>
      </c>
      <c r="S15" s="100">
        <v>178.37</v>
      </c>
      <c r="T15" s="101">
        <f t="shared" ref="T15:T16" si="4">S15/R15</f>
        <v>0.62286552362328462</v>
      </c>
      <c r="U15" s="102"/>
      <c r="V15" s="102"/>
      <c r="W15" s="125"/>
      <c r="X15" s="97"/>
      <c r="Y15" s="106" t="e">
        <v>#VALUE!</v>
      </c>
      <c r="Z15" s="97" t="s">
        <v>17</v>
      </c>
    </row>
    <row r="16" spans="1:26" ht="15" x14ac:dyDescent="0.2">
      <c r="A16" s="371"/>
      <c r="B16" s="98">
        <v>255</v>
      </c>
      <c r="C16" s="98" t="s">
        <v>135</v>
      </c>
      <c r="D16" s="98"/>
      <c r="E16" s="366"/>
      <c r="F16" s="376"/>
      <c r="G16" s="98">
        <v>272.06847348399998</v>
      </c>
      <c r="H16" s="98" t="s">
        <v>117</v>
      </c>
      <c r="I16" s="159" t="s">
        <v>136</v>
      </c>
      <c r="J16" s="99" t="s">
        <v>23</v>
      </c>
      <c r="K16" s="98">
        <v>1.3080000000000001</v>
      </c>
      <c r="L16" s="98">
        <v>0.214</v>
      </c>
      <c r="M16" s="98"/>
      <c r="N16" s="99"/>
      <c r="O16" s="98"/>
      <c r="P16" s="98"/>
      <c r="Q16" s="98"/>
      <c r="R16" s="100">
        <f>K16/$AD$31*1000000</f>
        <v>2027.1275115316964</v>
      </c>
      <c r="S16" s="100">
        <f>L16/G16*1000000</f>
        <v>786.56669499263057</v>
      </c>
      <c r="T16" s="101">
        <f t="shared" si="4"/>
        <v>0.38802033444768413</v>
      </c>
      <c r="U16" s="102"/>
      <c r="V16" s="102"/>
      <c r="W16" s="125"/>
      <c r="X16" s="97"/>
      <c r="Y16" s="106" t="e">
        <v>#VALUE!</v>
      </c>
      <c r="Z16" s="97" t="s">
        <v>17</v>
      </c>
    </row>
    <row r="17" spans="1:30" ht="15" x14ac:dyDescent="0.2">
      <c r="A17" s="371"/>
      <c r="B17" s="98">
        <v>269</v>
      </c>
      <c r="C17" s="98" t="s">
        <v>51</v>
      </c>
      <c r="D17" s="98">
        <v>16</v>
      </c>
      <c r="E17" s="366"/>
      <c r="F17" s="376"/>
      <c r="G17" s="98">
        <v>272.06847348399998</v>
      </c>
      <c r="H17" s="98" t="s">
        <v>117</v>
      </c>
      <c r="I17" s="159" t="s">
        <v>52</v>
      </c>
      <c r="J17" s="99" t="s">
        <v>23</v>
      </c>
      <c r="K17" s="98"/>
      <c r="L17" s="98"/>
      <c r="M17" s="98"/>
      <c r="N17" s="99"/>
      <c r="O17" s="98"/>
      <c r="P17" s="98"/>
      <c r="Q17" s="98"/>
      <c r="R17" s="100">
        <v>5.9</v>
      </c>
      <c r="S17" s="100">
        <v>10.96</v>
      </c>
      <c r="T17" s="107">
        <f>S17/R17</f>
        <v>1.8576271186440678</v>
      </c>
      <c r="U17" s="102"/>
      <c r="V17" s="102"/>
      <c r="W17" s="125"/>
      <c r="X17" s="97"/>
      <c r="Y17" s="106" t="e">
        <v>#VALUE!</v>
      </c>
      <c r="Z17" s="97" t="s">
        <v>17</v>
      </c>
    </row>
    <row r="18" spans="1:30" thickBot="1" x14ac:dyDescent="0.25">
      <c r="A18" s="372"/>
      <c r="B18" s="128">
        <v>285</v>
      </c>
      <c r="C18" s="128" t="s">
        <v>137</v>
      </c>
      <c r="D18" s="128">
        <v>15</v>
      </c>
      <c r="E18" s="369"/>
      <c r="F18" s="377"/>
      <c r="G18" s="128">
        <v>272.06847348399998</v>
      </c>
      <c r="H18" s="128" t="s">
        <v>117</v>
      </c>
      <c r="I18" s="160" t="s">
        <v>138</v>
      </c>
      <c r="J18" s="129" t="s">
        <v>23</v>
      </c>
      <c r="K18" s="128"/>
      <c r="L18" s="128"/>
      <c r="M18" s="128"/>
      <c r="N18" s="129"/>
      <c r="O18" s="128"/>
      <c r="P18" s="128"/>
      <c r="Q18" s="128"/>
      <c r="R18" s="130">
        <v>175.84</v>
      </c>
      <c r="S18" s="130">
        <v>44.32</v>
      </c>
      <c r="T18" s="131">
        <f t="shared" ref="T18" si="5">S18/R18</f>
        <v>0.25204731574158323</v>
      </c>
      <c r="U18" s="132"/>
      <c r="V18" s="132"/>
      <c r="W18" s="133"/>
      <c r="X18" s="108"/>
      <c r="Y18" s="109" t="s">
        <v>24</v>
      </c>
      <c r="Z18" s="97" t="s">
        <v>17</v>
      </c>
    </row>
    <row r="19" spans="1:30" ht="30.75" thickBot="1" x14ac:dyDescent="0.25">
      <c r="A19" s="134">
        <v>10</v>
      </c>
      <c r="B19" s="135">
        <v>239</v>
      </c>
      <c r="C19" s="135" t="s">
        <v>129</v>
      </c>
      <c r="D19" s="135">
        <v>4</v>
      </c>
      <c r="E19" s="136" t="s">
        <v>753</v>
      </c>
      <c r="F19" s="135" t="s">
        <v>139</v>
      </c>
      <c r="G19" s="135">
        <v>408.19367399599901</v>
      </c>
      <c r="H19" s="135" t="s">
        <v>117</v>
      </c>
      <c r="I19" s="161" t="s">
        <v>130</v>
      </c>
      <c r="J19" s="137" t="s">
        <v>23</v>
      </c>
      <c r="K19" s="135"/>
      <c r="L19" s="135"/>
      <c r="M19" s="135"/>
      <c r="N19" s="137" t="s">
        <v>23</v>
      </c>
      <c r="O19" s="135"/>
      <c r="P19" s="135"/>
      <c r="Q19" s="135"/>
      <c r="R19" s="138">
        <v>51.3</v>
      </c>
      <c r="S19" s="138">
        <v>3.77</v>
      </c>
      <c r="T19" s="139">
        <f t="shared" ref="T19" si="6">S19/R19</f>
        <v>7.3489278752436646E-2</v>
      </c>
      <c r="U19" s="138">
        <v>2.21</v>
      </c>
      <c r="V19" s="138">
        <v>15.38</v>
      </c>
      <c r="W19" s="140">
        <f>V19/U19</f>
        <v>6.9592760180995477</v>
      </c>
      <c r="X19" s="110"/>
      <c r="Y19" s="111" t="s">
        <v>17</v>
      </c>
      <c r="Z19" s="97" t="s">
        <v>17</v>
      </c>
    </row>
    <row r="20" spans="1:30" ht="15" x14ac:dyDescent="0.2">
      <c r="A20" s="370">
        <v>11</v>
      </c>
      <c r="B20" s="119">
        <v>5</v>
      </c>
      <c r="C20" s="119" t="s">
        <v>140</v>
      </c>
      <c r="D20" s="119">
        <v>11</v>
      </c>
      <c r="E20" s="360" t="s">
        <v>754</v>
      </c>
      <c r="F20" s="375" t="s">
        <v>141</v>
      </c>
      <c r="G20" s="119">
        <v>288.06338810400001</v>
      </c>
      <c r="H20" s="119" t="s">
        <v>117</v>
      </c>
      <c r="I20" s="158" t="s">
        <v>142</v>
      </c>
      <c r="J20" s="120" t="s">
        <v>23</v>
      </c>
      <c r="K20" s="119"/>
      <c r="L20" s="119"/>
      <c r="M20" s="119"/>
      <c r="N20" s="120"/>
      <c r="O20" s="119"/>
      <c r="P20" s="119"/>
      <c r="Q20" s="119"/>
      <c r="R20" s="121">
        <v>214.5</v>
      </c>
      <c r="S20" s="121">
        <v>22.1</v>
      </c>
      <c r="T20" s="122">
        <f>S20/R20</f>
        <v>0.10303030303030304</v>
      </c>
      <c r="U20" s="123"/>
      <c r="V20" s="123"/>
      <c r="W20" s="124"/>
      <c r="X20" s="104"/>
      <c r="Y20" s="105" t="s">
        <v>24</v>
      </c>
      <c r="Z20" s="97" t="s">
        <v>17</v>
      </c>
    </row>
    <row r="21" spans="1:30" ht="15" x14ac:dyDescent="0.2">
      <c r="A21" s="371"/>
      <c r="B21" s="98">
        <v>14</v>
      </c>
      <c r="C21" s="98" t="s">
        <v>143</v>
      </c>
      <c r="D21" s="98">
        <v>8</v>
      </c>
      <c r="E21" s="366"/>
      <c r="F21" s="376"/>
      <c r="G21" s="98">
        <v>288.06338810400001</v>
      </c>
      <c r="H21" s="98" t="s">
        <v>117</v>
      </c>
      <c r="I21" s="159" t="s">
        <v>144</v>
      </c>
      <c r="J21" s="99" t="s">
        <v>23</v>
      </c>
      <c r="K21" s="98"/>
      <c r="L21" s="98"/>
      <c r="M21" s="98"/>
      <c r="N21" s="99"/>
      <c r="O21" s="98"/>
      <c r="P21" s="98"/>
      <c r="Q21" s="98"/>
      <c r="R21" s="100">
        <v>33.93</v>
      </c>
      <c r="S21" s="100">
        <v>32.799999999999997</v>
      </c>
      <c r="T21" s="101">
        <f t="shared" ref="T21" si="7">S21/R21</f>
        <v>0.96669613910993213</v>
      </c>
      <c r="U21" s="102"/>
      <c r="V21" s="102"/>
      <c r="W21" s="125"/>
      <c r="X21" s="97"/>
      <c r="Y21" s="106" t="s">
        <v>24</v>
      </c>
      <c r="Z21" s="97" t="s">
        <v>17</v>
      </c>
    </row>
    <row r="22" spans="1:30" ht="15" x14ac:dyDescent="0.2">
      <c r="A22" s="371"/>
      <c r="B22" s="98">
        <v>104</v>
      </c>
      <c r="C22" s="98" t="s">
        <v>31</v>
      </c>
      <c r="D22" s="98">
        <v>21</v>
      </c>
      <c r="E22" s="366"/>
      <c r="F22" s="376"/>
      <c r="G22" s="98">
        <v>288.06338810400001</v>
      </c>
      <c r="H22" s="98" t="s">
        <v>117</v>
      </c>
      <c r="I22" s="98" t="s">
        <v>32</v>
      </c>
      <c r="J22" s="99" t="s">
        <v>23</v>
      </c>
      <c r="K22" s="98"/>
      <c r="L22" s="98"/>
      <c r="M22" s="98"/>
      <c r="N22" s="99"/>
      <c r="O22" s="98"/>
      <c r="P22" s="98"/>
      <c r="Q22" s="98"/>
      <c r="R22" s="100">
        <v>0.59</v>
      </c>
      <c r="S22" s="100">
        <v>1033.48</v>
      </c>
      <c r="T22" s="107">
        <f>S22/R22</f>
        <v>1751.6610169491526</v>
      </c>
      <c r="U22" s="102"/>
      <c r="V22" s="102"/>
      <c r="W22" s="125"/>
      <c r="X22" s="97"/>
      <c r="Y22" s="106" t="s">
        <v>24</v>
      </c>
      <c r="Z22" s="97" t="s">
        <v>17</v>
      </c>
    </row>
    <row r="23" spans="1:30" ht="15" x14ac:dyDescent="0.2">
      <c r="A23" s="371"/>
      <c r="B23" s="98">
        <v>202</v>
      </c>
      <c r="C23" s="98" t="s">
        <v>145</v>
      </c>
      <c r="D23" s="98">
        <v>2</v>
      </c>
      <c r="E23" s="366"/>
      <c r="F23" s="376"/>
      <c r="G23" s="98">
        <v>288.06338810400001</v>
      </c>
      <c r="H23" s="98" t="s">
        <v>117</v>
      </c>
      <c r="I23" s="159" t="s">
        <v>146</v>
      </c>
      <c r="J23" s="99"/>
      <c r="K23" s="98"/>
      <c r="L23" s="98"/>
      <c r="M23" s="98"/>
      <c r="N23" s="99" t="s">
        <v>791</v>
      </c>
      <c r="O23" s="98"/>
      <c r="P23" s="98"/>
      <c r="Q23" s="98"/>
      <c r="R23" s="102"/>
      <c r="S23" s="102"/>
      <c r="T23" s="103"/>
      <c r="U23" s="100">
        <v>732.4</v>
      </c>
      <c r="V23" s="100">
        <v>318.2</v>
      </c>
      <c r="W23" s="127">
        <f t="shared" ref="W23" si="8">V23/U23</f>
        <v>0.4344620425996723</v>
      </c>
      <c r="X23" s="97"/>
      <c r="Y23" s="106" t="e">
        <v>#VALUE!</v>
      </c>
      <c r="Z23" s="97" t="s">
        <v>17</v>
      </c>
    </row>
    <row r="24" spans="1:30" thickBot="1" x14ac:dyDescent="0.25">
      <c r="A24" s="372"/>
      <c r="B24" s="128">
        <v>323</v>
      </c>
      <c r="C24" s="128" t="s">
        <v>147</v>
      </c>
      <c r="D24" s="128"/>
      <c r="E24" s="369"/>
      <c r="F24" s="377"/>
      <c r="G24" s="128">
        <v>288.06338810400001</v>
      </c>
      <c r="H24" s="128" t="s">
        <v>117</v>
      </c>
      <c r="I24" s="128" t="s">
        <v>32</v>
      </c>
      <c r="J24" s="129" t="s">
        <v>23</v>
      </c>
      <c r="K24" s="128"/>
      <c r="L24" s="128"/>
      <c r="M24" s="128"/>
      <c r="N24" s="129"/>
      <c r="O24" s="128"/>
      <c r="P24" s="128"/>
      <c r="Q24" s="128"/>
      <c r="R24" s="130">
        <v>190.6</v>
      </c>
      <c r="S24" s="130">
        <v>57.5</v>
      </c>
      <c r="T24" s="131">
        <f t="shared" ref="T24" si="9">S24/R24</f>
        <v>0.30167890870933894</v>
      </c>
      <c r="U24" s="132"/>
      <c r="V24" s="132"/>
      <c r="W24" s="133"/>
      <c r="X24" s="108"/>
      <c r="Y24" s="109" t="s">
        <v>24</v>
      </c>
      <c r="Z24" s="97" t="s">
        <v>17</v>
      </c>
    </row>
    <row r="25" spans="1:30" ht="30.75" thickBot="1" x14ac:dyDescent="0.25">
      <c r="A25" s="134">
        <v>12</v>
      </c>
      <c r="B25" s="135">
        <v>88</v>
      </c>
      <c r="C25" s="135" t="s">
        <v>121</v>
      </c>
      <c r="D25" s="135">
        <v>1</v>
      </c>
      <c r="E25" s="136" t="s">
        <v>148</v>
      </c>
      <c r="F25" s="135" t="s">
        <v>149</v>
      </c>
      <c r="G25" s="135">
        <v>424.18858861599898</v>
      </c>
      <c r="H25" s="135" t="s">
        <v>117</v>
      </c>
      <c r="I25" s="135" t="s">
        <v>150</v>
      </c>
      <c r="J25" s="137" t="s">
        <v>23</v>
      </c>
      <c r="K25" s="135"/>
      <c r="L25" s="135"/>
      <c r="M25" s="135"/>
      <c r="N25" s="137" t="s">
        <v>23</v>
      </c>
      <c r="O25" s="135"/>
      <c r="P25" s="135"/>
      <c r="Q25" s="135"/>
      <c r="R25" s="138">
        <v>396.7</v>
      </c>
      <c r="S25" s="138">
        <v>252.4</v>
      </c>
      <c r="T25" s="139">
        <f>S25/R25</f>
        <v>0.63624905470128568</v>
      </c>
      <c r="U25" s="138">
        <v>624.70000000000005</v>
      </c>
      <c r="V25" s="138">
        <v>204.6</v>
      </c>
      <c r="W25" s="141">
        <f>V25/U25</f>
        <v>0.32751720825996478</v>
      </c>
      <c r="X25" s="97"/>
      <c r="Y25" s="106" t="s">
        <v>17</v>
      </c>
      <c r="Z25" s="97" t="s">
        <v>17</v>
      </c>
    </row>
    <row r="26" spans="1:30" ht="30.75" thickBot="1" x14ac:dyDescent="0.25">
      <c r="A26" s="134">
        <v>13</v>
      </c>
      <c r="B26" s="135">
        <v>88</v>
      </c>
      <c r="C26" s="135" t="s">
        <v>121</v>
      </c>
      <c r="D26" s="135">
        <v>4</v>
      </c>
      <c r="E26" s="136" t="s">
        <v>151</v>
      </c>
      <c r="F26" s="135" t="s">
        <v>152</v>
      </c>
      <c r="G26" s="135">
        <v>408.19367399599901</v>
      </c>
      <c r="H26" s="135" t="s">
        <v>117</v>
      </c>
      <c r="I26" s="135" t="s">
        <v>150</v>
      </c>
      <c r="J26" s="137" t="s">
        <v>23</v>
      </c>
      <c r="K26" s="135"/>
      <c r="L26" s="135"/>
      <c r="M26" s="135"/>
      <c r="N26" s="137" t="s">
        <v>23</v>
      </c>
      <c r="O26" s="135"/>
      <c r="P26" s="135"/>
      <c r="Q26" s="135"/>
      <c r="R26" s="138">
        <v>396.7</v>
      </c>
      <c r="S26" s="138">
        <v>178.5</v>
      </c>
      <c r="T26" s="139">
        <f>S26/R26</f>
        <v>0.44996218805142424</v>
      </c>
      <c r="U26" s="138">
        <v>624.70000000000005</v>
      </c>
      <c r="V26" s="138">
        <v>52.5</v>
      </c>
      <c r="W26" s="141">
        <f>V26/U26</f>
        <v>8.4040339362894179E-2</v>
      </c>
      <c r="X26" s="108"/>
      <c r="Y26" s="109" t="s">
        <v>17</v>
      </c>
      <c r="Z26" s="97" t="s">
        <v>17</v>
      </c>
    </row>
    <row r="27" spans="1:30" ht="30.75" thickBot="1" x14ac:dyDescent="0.25">
      <c r="A27" s="134">
        <v>14</v>
      </c>
      <c r="B27" s="135">
        <v>88</v>
      </c>
      <c r="C27" s="135" t="s">
        <v>121</v>
      </c>
      <c r="D27" s="135">
        <v>2</v>
      </c>
      <c r="E27" s="136" t="s">
        <v>153</v>
      </c>
      <c r="F27" s="135" t="s">
        <v>154</v>
      </c>
      <c r="G27" s="135">
        <v>424.18858861599898</v>
      </c>
      <c r="H27" s="135" t="s">
        <v>117</v>
      </c>
      <c r="I27" s="135" t="s">
        <v>150</v>
      </c>
      <c r="J27" s="137" t="s">
        <v>23</v>
      </c>
      <c r="K27" s="135"/>
      <c r="L27" s="135"/>
      <c r="M27" s="135"/>
      <c r="N27" s="137" t="s">
        <v>23</v>
      </c>
      <c r="O27" s="135"/>
      <c r="P27" s="135"/>
      <c r="Q27" s="135"/>
      <c r="R27" s="138">
        <v>396.7</v>
      </c>
      <c r="S27" s="138">
        <v>298.39999999999998</v>
      </c>
      <c r="T27" s="139">
        <f>S27/R27</f>
        <v>0.75220569700025208</v>
      </c>
      <c r="U27" s="138">
        <v>624.70000000000005</v>
      </c>
      <c r="V27" s="138">
        <v>134.9</v>
      </c>
      <c r="W27" s="141">
        <f>V27/U27</f>
        <v>0.21594365295341764</v>
      </c>
      <c r="X27" s="97"/>
      <c r="Y27" s="106" t="s">
        <v>17</v>
      </c>
      <c r="Z27" s="97" t="s">
        <v>17</v>
      </c>
    </row>
    <row r="28" spans="1:30" ht="30.75" thickBot="1" x14ac:dyDescent="0.25">
      <c r="A28" s="134">
        <v>15</v>
      </c>
      <c r="B28" s="135">
        <v>88</v>
      </c>
      <c r="C28" s="135" t="s">
        <v>121</v>
      </c>
      <c r="D28" s="135">
        <v>3</v>
      </c>
      <c r="E28" s="136" t="s">
        <v>155</v>
      </c>
      <c r="F28" s="135" t="s">
        <v>156</v>
      </c>
      <c r="G28" s="135">
        <v>424.18858861599898</v>
      </c>
      <c r="H28" s="135" t="s">
        <v>117</v>
      </c>
      <c r="I28" s="135" t="s">
        <v>150</v>
      </c>
      <c r="J28" s="137" t="s">
        <v>23</v>
      </c>
      <c r="K28" s="135"/>
      <c r="L28" s="135"/>
      <c r="M28" s="135"/>
      <c r="N28" s="137" t="s">
        <v>23</v>
      </c>
      <c r="O28" s="135"/>
      <c r="P28" s="135"/>
      <c r="Q28" s="135"/>
      <c r="R28" s="138">
        <v>396.7</v>
      </c>
      <c r="S28" s="138">
        <v>421.3</v>
      </c>
      <c r="T28" s="142">
        <f t="shared" ref="T28:T44" si="10">S28/R28</f>
        <v>1.06201159566423</v>
      </c>
      <c r="U28" s="138">
        <v>624.70000000000005</v>
      </c>
      <c r="V28" s="138">
        <v>203.9</v>
      </c>
      <c r="W28" s="141">
        <f t="shared" ref="W28" si="11">V28/U28</f>
        <v>0.32639667040179282</v>
      </c>
      <c r="X28" s="97"/>
      <c r="Y28" s="106" t="s">
        <v>17</v>
      </c>
      <c r="Z28" s="97" t="s">
        <v>17</v>
      </c>
    </row>
    <row r="29" spans="1:30" ht="30.75" thickBot="1" x14ac:dyDescent="0.25">
      <c r="A29" s="134">
        <v>16</v>
      </c>
      <c r="B29" s="135">
        <v>88</v>
      </c>
      <c r="C29" s="135" t="s">
        <v>121</v>
      </c>
      <c r="D29" s="135">
        <v>5</v>
      </c>
      <c r="E29" s="136" t="s">
        <v>157</v>
      </c>
      <c r="F29" s="135" t="s">
        <v>158</v>
      </c>
      <c r="G29" s="135">
        <v>492.25118887199898</v>
      </c>
      <c r="H29" s="135" t="s">
        <v>117</v>
      </c>
      <c r="I29" s="135" t="s">
        <v>150</v>
      </c>
      <c r="J29" s="137" t="s">
        <v>23</v>
      </c>
      <c r="K29" s="135"/>
      <c r="L29" s="135"/>
      <c r="M29" s="135"/>
      <c r="N29" s="137" t="s">
        <v>23</v>
      </c>
      <c r="O29" s="135"/>
      <c r="P29" s="135"/>
      <c r="Q29" s="135"/>
      <c r="R29" s="138">
        <v>396.7</v>
      </c>
      <c r="S29" s="138">
        <v>776.6</v>
      </c>
      <c r="T29" s="142">
        <f t="shared" si="10"/>
        <v>1.9576506175951602</v>
      </c>
      <c r="U29" s="138">
        <v>624.70000000000005</v>
      </c>
      <c r="V29" s="138">
        <v>246</v>
      </c>
      <c r="W29" s="141">
        <f>V29/U29</f>
        <v>0.39378901872898986</v>
      </c>
      <c r="X29" s="110"/>
      <c r="Y29" s="105" t="s">
        <v>17</v>
      </c>
      <c r="Z29" s="97" t="s">
        <v>17</v>
      </c>
    </row>
    <row r="30" spans="1:30" ht="32.25" thickBot="1" x14ac:dyDescent="0.25">
      <c r="A30" s="134">
        <v>17</v>
      </c>
      <c r="B30" s="135">
        <v>209</v>
      </c>
      <c r="C30" s="135" t="s">
        <v>159</v>
      </c>
      <c r="D30" s="135">
        <v>8</v>
      </c>
      <c r="E30" s="136" t="s">
        <v>802</v>
      </c>
      <c r="F30" s="135" t="s">
        <v>160</v>
      </c>
      <c r="G30" s="135">
        <v>464.095476079999</v>
      </c>
      <c r="H30" s="135" t="s">
        <v>117</v>
      </c>
      <c r="I30" s="161" t="s">
        <v>161</v>
      </c>
      <c r="J30" s="137" t="s">
        <v>23</v>
      </c>
      <c r="K30" s="135">
        <v>0.996</v>
      </c>
      <c r="L30" s="135">
        <v>2.149</v>
      </c>
      <c r="M30" s="135"/>
      <c r="N30" s="137" t="s">
        <v>790</v>
      </c>
      <c r="O30" s="135">
        <v>0.67800000000000005</v>
      </c>
      <c r="P30" s="135">
        <v>2.9409999999999998</v>
      </c>
      <c r="Q30" s="135"/>
      <c r="R30" s="138">
        <f>K30/$AD$31*1000000</f>
        <v>1543.5925087810165</v>
      </c>
      <c r="S30" s="138">
        <f>L30/G30*1000000</f>
        <v>4630.5127086168013</v>
      </c>
      <c r="T30" s="142">
        <f t="shared" si="10"/>
        <v>2.9998284406507922</v>
      </c>
      <c r="U30" s="138">
        <f>O30/$AD$31*1000000</f>
        <v>1050.758755977439</v>
      </c>
      <c r="V30" s="138">
        <f>P30/G30*1000000</f>
        <v>6337.0581089074039</v>
      </c>
      <c r="W30" s="140">
        <f>V30/U30</f>
        <v>6.0309353339744787</v>
      </c>
      <c r="X30" s="108"/>
      <c r="Y30" s="111" t="s">
        <v>17</v>
      </c>
      <c r="Z30" s="97" t="s">
        <v>17</v>
      </c>
    </row>
    <row r="31" spans="1:30" ht="15" x14ac:dyDescent="0.2">
      <c r="A31" s="370">
        <v>18</v>
      </c>
      <c r="B31" s="119">
        <v>102</v>
      </c>
      <c r="C31" s="119" t="s">
        <v>162</v>
      </c>
      <c r="D31" s="119"/>
      <c r="E31" s="360" t="s">
        <v>163</v>
      </c>
      <c r="F31" s="375" t="s">
        <v>164</v>
      </c>
      <c r="G31" s="119">
        <v>580.17920570399895</v>
      </c>
      <c r="H31" s="119" t="s">
        <v>117</v>
      </c>
      <c r="I31" s="119" t="s">
        <v>32</v>
      </c>
      <c r="J31" s="120" t="s">
        <v>23</v>
      </c>
      <c r="K31" s="119"/>
      <c r="L31" s="119"/>
      <c r="M31" s="119"/>
      <c r="N31" s="120" t="s">
        <v>790</v>
      </c>
      <c r="O31" s="119"/>
      <c r="P31" s="119"/>
      <c r="Q31" s="119" t="s">
        <v>165</v>
      </c>
      <c r="R31" s="121">
        <v>108.26</v>
      </c>
      <c r="S31" s="121">
        <v>0.55000000000000004</v>
      </c>
      <c r="T31" s="122">
        <f t="shared" si="10"/>
        <v>5.0803620912617774E-3</v>
      </c>
      <c r="U31" s="121">
        <v>43</v>
      </c>
      <c r="V31" s="121">
        <v>8</v>
      </c>
      <c r="W31" s="148">
        <f>V31/U31</f>
        <v>0.18604651162790697</v>
      </c>
      <c r="X31" s="104"/>
      <c r="Y31" s="105" t="s">
        <v>17</v>
      </c>
      <c r="Z31" s="97" t="s">
        <v>17</v>
      </c>
      <c r="AC31" s="96" t="s">
        <v>68</v>
      </c>
      <c r="AD31" s="96">
        <v>645.24801353599901</v>
      </c>
    </row>
    <row r="32" spans="1:30" ht="15" x14ac:dyDescent="0.2">
      <c r="A32" s="371"/>
      <c r="B32" s="98">
        <v>254</v>
      </c>
      <c r="C32" s="98" t="s">
        <v>166</v>
      </c>
      <c r="D32" s="98"/>
      <c r="E32" s="366"/>
      <c r="F32" s="376"/>
      <c r="G32" s="98">
        <v>580.17920570399895</v>
      </c>
      <c r="H32" s="98" t="s">
        <v>117</v>
      </c>
      <c r="I32" s="159" t="s">
        <v>136</v>
      </c>
      <c r="J32" s="99" t="s">
        <v>23</v>
      </c>
      <c r="K32" s="98">
        <v>1.034</v>
      </c>
      <c r="L32" s="98">
        <v>15.782</v>
      </c>
      <c r="M32" s="98"/>
      <c r="N32" s="99"/>
      <c r="O32" s="98"/>
      <c r="P32" s="98"/>
      <c r="Q32" s="98"/>
      <c r="R32" s="100">
        <f>K32/$AD$31*1000000</f>
        <v>1602.4845924493686</v>
      </c>
      <c r="S32" s="100">
        <f>L32/G32*1000000</f>
        <v>27201.940098576721</v>
      </c>
      <c r="T32" s="107">
        <f t="shared" si="10"/>
        <v>16.974852817148804</v>
      </c>
      <c r="U32" s="102"/>
      <c r="V32" s="102"/>
      <c r="W32" s="125"/>
      <c r="X32" s="97"/>
      <c r="Y32" s="106" t="s">
        <v>24</v>
      </c>
      <c r="Z32" s="97" t="s">
        <v>17</v>
      </c>
    </row>
    <row r="33" spans="1:26" ht="15" x14ac:dyDescent="0.2">
      <c r="A33" s="371"/>
      <c r="B33" s="98">
        <v>255</v>
      </c>
      <c r="C33" s="98" t="s">
        <v>135</v>
      </c>
      <c r="D33" s="98"/>
      <c r="E33" s="366"/>
      <c r="F33" s="376"/>
      <c r="G33" s="98">
        <v>580.17920570399895</v>
      </c>
      <c r="H33" s="98" t="s">
        <v>117</v>
      </c>
      <c r="I33" s="159" t="s">
        <v>136</v>
      </c>
      <c r="J33" s="99" t="s">
        <v>23</v>
      </c>
      <c r="K33" s="98">
        <v>1.3080000000000001</v>
      </c>
      <c r="L33" s="98">
        <v>12.85</v>
      </c>
      <c r="M33" s="98"/>
      <c r="N33" s="99"/>
      <c r="O33" s="98"/>
      <c r="P33" s="98"/>
      <c r="Q33" s="98"/>
      <c r="R33" s="100">
        <f>K33/$AD$31*1000000</f>
        <v>2027.1275115316964</v>
      </c>
      <c r="S33" s="100">
        <f>L33/G33*1000000</f>
        <v>22148.329126011333</v>
      </c>
      <c r="T33" s="107">
        <f t="shared" si="10"/>
        <v>10.92596740955682</v>
      </c>
      <c r="U33" s="102"/>
      <c r="V33" s="102"/>
      <c r="W33" s="125"/>
      <c r="X33" s="97"/>
      <c r="Y33" s="106" t="e">
        <v>#VALUE!</v>
      </c>
      <c r="Z33" s="97" t="s">
        <v>17</v>
      </c>
    </row>
    <row r="34" spans="1:26" ht="15" x14ac:dyDescent="0.2">
      <c r="A34" s="371"/>
      <c r="B34" s="98">
        <v>269</v>
      </c>
      <c r="C34" s="98" t="s">
        <v>51</v>
      </c>
      <c r="D34" s="98">
        <v>10</v>
      </c>
      <c r="E34" s="366"/>
      <c r="F34" s="376"/>
      <c r="G34" s="98">
        <v>580.17920570399895</v>
      </c>
      <c r="H34" s="98" t="s">
        <v>117</v>
      </c>
      <c r="I34" s="159" t="s">
        <v>52</v>
      </c>
      <c r="J34" s="99" t="s">
        <v>23</v>
      </c>
      <c r="K34" s="98"/>
      <c r="L34" s="98"/>
      <c r="M34" s="98"/>
      <c r="N34" s="99"/>
      <c r="O34" s="98"/>
      <c r="P34" s="98"/>
      <c r="Q34" s="98"/>
      <c r="R34" s="100">
        <v>5.9</v>
      </c>
      <c r="S34" s="100">
        <v>69.38</v>
      </c>
      <c r="T34" s="107">
        <f t="shared" si="10"/>
        <v>11.759322033898304</v>
      </c>
      <c r="U34" s="102"/>
      <c r="V34" s="102"/>
      <c r="W34" s="125"/>
      <c r="X34" s="97"/>
      <c r="Y34" s="106" t="e">
        <v>#VALUE!</v>
      </c>
      <c r="Z34" s="97" t="s">
        <v>17</v>
      </c>
    </row>
    <row r="35" spans="1:26" ht="15" x14ac:dyDescent="0.2">
      <c r="A35" s="371"/>
      <c r="B35" s="98">
        <v>270</v>
      </c>
      <c r="C35" s="98" t="s">
        <v>167</v>
      </c>
      <c r="D35" s="98"/>
      <c r="E35" s="366"/>
      <c r="F35" s="376"/>
      <c r="G35" s="98">
        <v>580.17920570399895</v>
      </c>
      <c r="H35" s="98" t="s">
        <v>117</v>
      </c>
      <c r="I35" s="159" t="s">
        <v>168</v>
      </c>
      <c r="J35" s="99" t="s">
        <v>431</v>
      </c>
      <c r="K35" s="98"/>
      <c r="L35" s="98"/>
      <c r="M35" s="98"/>
      <c r="N35" s="99" t="s">
        <v>790</v>
      </c>
      <c r="O35" s="98"/>
      <c r="P35" s="98"/>
      <c r="Q35" s="98"/>
      <c r="R35" s="100">
        <v>54.99</v>
      </c>
      <c r="S35" s="100">
        <v>10.33</v>
      </c>
      <c r="T35" s="101">
        <f t="shared" si="10"/>
        <v>0.18785233678850699</v>
      </c>
      <c r="U35" s="100">
        <v>77.45</v>
      </c>
      <c r="V35" s="100">
        <v>36.35</v>
      </c>
      <c r="W35" s="127">
        <f>V35/U35</f>
        <v>0.46933505487411231</v>
      </c>
      <c r="X35" s="97"/>
      <c r="Y35" s="106" t="e">
        <v>#VALUE!</v>
      </c>
      <c r="Z35" s="97" t="s">
        <v>17</v>
      </c>
    </row>
    <row r="36" spans="1:26" thickBot="1" x14ac:dyDescent="0.25">
      <c r="A36" s="372"/>
      <c r="B36" s="128">
        <v>324</v>
      </c>
      <c r="C36" s="128" t="s">
        <v>169</v>
      </c>
      <c r="D36" s="128"/>
      <c r="E36" s="369"/>
      <c r="F36" s="377"/>
      <c r="G36" s="128">
        <v>580.17920570399895</v>
      </c>
      <c r="H36" s="128" t="s">
        <v>117</v>
      </c>
      <c r="I36" s="128" t="s">
        <v>32</v>
      </c>
      <c r="J36" s="129" t="s">
        <v>23</v>
      </c>
      <c r="K36" s="128"/>
      <c r="L36" s="128"/>
      <c r="M36" s="128"/>
      <c r="N36" s="129"/>
      <c r="O36" s="128"/>
      <c r="P36" s="128"/>
      <c r="Q36" s="128"/>
      <c r="R36" s="130">
        <v>22.8</v>
      </c>
      <c r="S36" s="130">
        <v>1.264E-2</v>
      </c>
      <c r="T36" s="131">
        <f t="shared" si="10"/>
        <v>5.5438596491228073E-4</v>
      </c>
      <c r="U36" s="132"/>
      <c r="V36" s="132"/>
      <c r="W36" s="133"/>
      <c r="X36" s="108"/>
      <c r="Y36" s="109" t="s">
        <v>24</v>
      </c>
      <c r="Z36" s="97" t="s">
        <v>17</v>
      </c>
    </row>
    <row r="37" spans="1:26" ht="15" x14ac:dyDescent="0.2">
      <c r="A37" s="370">
        <v>19</v>
      </c>
      <c r="B37" s="119">
        <v>101</v>
      </c>
      <c r="C37" s="119" t="s">
        <v>170</v>
      </c>
      <c r="D37" s="119"/>
      <c r="E37" s="360" t="s">
        <v>171</v>
      </c>
      <c r="F37" s="375" t="s">
        <v>172</v>
      </c>
      <c r="G37" s="119">
        <v>580.17920570399895</v>
      </c>
      <c r="H37" s="119" t="s">
        <v>117</v>
      </c>
      <c r="I37" s="119" t="s">
        <v>32</v>
      </c>
      <c r="J37" s="120" t="s">
        <v>23</v>
      </c>
      <c r="K37" s="119">
        <v>3.5E-4</v>
      </c>
      <c r="L37" s="119">
        <v>9.1E-4</v>
      </c>
      <c r="M37" s="119"/>
      <c r="N37" s="120" t="s">
        <v>796</v>
      </c>
      <c r="O37" s="119">
        <v>1.012</v>
      </c>
      <c r="P37" s="119">
        <v>6.6E-3</v>
      </c>
      <c r="Q37" s="119"/>
      <c r="R37" s="121">
        <f>K37/$AD$31*1000000</f>
        <v>0.54242708641903192</v>
      </c>
      <c r="S37" s="121">
        <f>L37/G37*1000000</f>
        <v>1.5684808953050828</v>
      </c>
      <c r="T37" s="149">
        <f t="shared" si="10"/>
        <v>2.8915976627564852</v>
      </c>
      <c r="U37" s="121">
        <f>O37/$AD$31*1000000</f>
        <v>1568.3891755887437</v>
      </c>
      <c r="V37" s="121">
        <f>P37/G37*1000000</f>
        <v>11.37579550441049</v>
      </c>
      <c r="W37" s="148">
        <f>V37/U37</f>
        <v>7.2531713948741274E-3</v>
      </c>
      <c r="X37" s="104"/>
      <c r="Y37" s="105" t="s">
        <v>17</v>
      </c>
      <c r="Z37" s="97" t="s">
        <v>17</v>
      </c>
    </row>
    <row r="38" spans="1:26" thickBot="1" x14ac:dyDescent="0.25">
      <c r="A38" s="372"/>
      <c r="B38" s="128">
        <v>270</v>
      </c>
      <c r="C38" s="128" t="s">
        <v>167</v>
      </c>
      <c r="D38" s="128"/>
      <c r="E38" s="369"/>
      <c r="F38" s="377"/>
      <c r="G38" s="128">
        <v>580.17920570399895</v>
      </c>
      <c r="H38" s="128" t="s">
        <v>117</v>
      </c>
      <c r="I38" s="160" t="s">
        <v>168</v>
      </c>
      <c r="J38" s="129" t="s">
        <v>431</v>
      </c>
      <c r="K38" s="128"/>
      <c r="L38" s="128"/>
      <c r="M38" s="128"/>
      <c r="N38" s="129" t="s">
        <v>790</v>
      </c>
      <c r="O38" s="128"/>
      <c r="P38" s="128"/>
      <c r="Q38" s="128"/>
      <c r="R38" s="130">
        <v>54.99</v>
      </c>
      <c r="S38" s="130">
        <v>14.3</v>
      </c>
      <c r="T38" s="131">
        <f t="shared" si="10"/>
        <v>0.26004728132387706</v>
      </c>
      <c r="U38" s="130">
        <v>77.45</v>
      </c>
      <c r="V38" s="130">
        <v>70.8</v>
      </c>
      <c r="W38" s="150">
        <f>V38/U38</f>
        <v>0.9141381536475145</v>
      </c>
      <c r="X38" s="108"/>
      <c r="Y38" s="109" t="e">
        <v>#VALUE!</v>
      </c>
      <c r="Z38" s="97" t="s">
        <v>17</v>
      </c>
    </row>
    <row r="39" spans="1:26" ht="15" x14ac:dyDescent="0.2">
      <c r="A39" s="370">
        <v>20</v>
      </c>
      <c r="B39" s="119">
        <v>102</v>
      </c>
      <c r="C39" s="119" t="s">
        <v>162</v>
      </c>
      <c r="D39" s="119"/>
      <c r="E39" s="360" t="s">
        <v>173</v>
      </c>
      <c r="F39" s="375" t="s">
        <v>174</v>
      </c>
      <c r="G39" s="119">
        <v>594.194855767999</v>
      </c>
      <c r="H39" s="119" t="s">
        <v>117</v>
      </c>
      <c r="I39" s="119" t="s">
        <v>32</v>
      </c>
      <c r="J39" s="120" t="s">
        <v>23</v>
      </c>
      <c r="K39" s="119"/>
      <c r="L39" s="119"/>
      <c r="M39" s="119"/>
      <c r="N39" s="120" t="s">
        <v>790</v>
      </c>
      <c r="O39" s="119"/>
      <c r="P39" s="119"/>
      <c r="Q39" s="119"/>
      <c r="R39" s="121">
        <v>108.26</v>
      </c>
      <c r="S39" s="121">
        <v>125.5</v>
      </c>
      <c r="T39" s="149">
        <f t="shared" si="10"/>
        <v>1.1592462590060963</v>
      </c>
      <c r="U39" s="121">
        <v>43</v>
      </c>
      <c r="V39" s="121">
        <v>1</v>
      </c>
      <c r="W39" s="148">
        <f>V39/U39</f>
        <v>2.3255813953488372E-2</v>
      </c>
      <c r="X39" s="104"/>
      <c r="Y39" s="105" t="s">
        <v>17</v>
      </c>
      <c r="Z39" s="97" t="s">
        <v>17</v>
      </c>
    </row>
    <row r="40" spans="1:26" thickBot="1" x14ac:dyDescent="0.25">
      <c r="A40" s="372"/>
      <c r="B40" s="128">
        <v>270</v>
      </c>
      <c r="C40" s="128" t="s">
        <v>167</v>
      </c>
      <c r="D40" s="128"/>
      <c r="E40" s="369"/>
      <c r="F40" s="377"/>
      <c r="G40" s="128">
        <v>594.194855767999</v>
      </c>
      <c r="H40" s="128" t="s">
        <v>117</v>
      </c>
      <c r="I40" s="160" t="s">
        <v>168</v>
      </c>
      <c r="J40" s="129" t="s">
        <v>431</v>
      </c>
      <c r="K40" s="128"/>
      <c r="L40" s="128"/>
      <c r="M40" s="128"/>
      <c r="N40" s="129" t="s">
        <v>790</v>
      </c>
      <c r="O40" s="128"/>
      <c r="P40" s="128"/>
      <c r="Q40" s="128"/>
      <c r="R40" s="130">
        <v>54.99</v>
      </c>
      <c r="S40" s="130">
        <v>64.58</v>
      </c>
      <c r="T40" s="151">
        <f t="shared" si="10"/>
        <v>1.1743953446081106</v>
      </c>
      <c r="U40" s="130">
        <v>77.45</v>
      </c>
      <c r="V40" s="130">
        <v>39.19</v>
      </c>
      <c r="W40" s="150">
        <f>V40/U40</f>
        <v>0.50600387346675268</v>
      </c>
      <c r="X40" s="108"/>
      <c r="Y40" s="109" t="e">
        <v>#VALUE!</v>
      </c>
      <c r="Z40" s="97" t="s">
        <v>17</v>
      </c>
    </row>
    <row r="41" spans="1:26" ht="15" x14ac:dyDescent="0.2">
      <c r="A41" s="370">
        <v>21</v>
      </c>
      <c r="B41" s="119">
        <v>102</v>
      </c>
      <c r="C41" s="119" t="s">
        <v>162</v>
      </c>
      <c r="D41" s="119"/>
      <c r="E41" s="360" t="s">
        <v>175</v>
      </c>
      <c r="F41" s="375" t="s">
        <v>176</v>
      </c>
      <c r="G41" s="119">
        <v>610.18977038799903</v>
      </c>
      <c r="H41" s="119" t="s">
        <v>117</v>
      </c>
      <c r="I41" s="119" t="s">
        <v>32</v>
      </c>
      <c r="J41" s="120" t="s">
        <v>23</v>
      </c>
      <c r="K41" s="119"/>
      <c r="L41" s="119"/>
      <c r="M41" s="119"/>
      <c r="N41" s="120" t="s">
        <v>790</v>
      </c>
      <c r="O41" s="119"/>
      <c r="P41" s="119"/>
      <c r="Q41" s="119"/>
      <c r="R41" s="121">
        <v>108.26</v>
      </c>
      <c r="S41" s="121">
        <v>111</v>
      </c>
      <c r="T41" s="149">
        <f t="shared" si="10"/>
        <v>1.0253094402364678</v>
      </c>
      <c r="U41" s="121">
        <v>43</v>
      </c>
      <c r="V41" s="121">
        <v>6</v>
      </c>
      <c r="W41" s="148">
        <f>V41/U41</f>
        <v>0.13953488372093023</v>
      </c>
      <c r="X41" s="104"/>
      <c r="Y41" s="105" t="s">
        <v>17</v>
      </c>
      <c r="Z41" s="97" t="s">
        <v>17</v>
      </c>
    </row>
    <row r="42" spans="1:26" ht="15" x14ac:dyDescent="0.2">
      <c r="A42" s="371"/>
      <c r="B42" s="98">
        <v>185</v>
      </c>
      <c r="C42" s="98" t="s">
        <v>126</v>
      </c>
      <c r="D42" s="98">
        <v>25</v>
      </c>
      <c r="E42" s="366"/>
      <c r="F42" s="376"/>
      <c r="G42" s="98">
        <v>610.18977038799903</v>
      </c>
      <c r="H42" s="98" t="s">
        <v>117</v>
      </c>
      <c r="I42" s="159" t="s">
        <v>127</v>
      </c>
      <c r="J42" s="99" t="s">
        <v>23</v>
      </c>
      <c r="K42" s="98">
        <v>2.5000000000000001E-2</v>
      </c>
      <c r="L42" s="98">
        <v>1.6E-2</v>
      </c>
      <c r="M42" s="98"/>
      <c r="N42" s="99"/>
      <c r="O42" s="98"/>
      <c r="P42" s="98"/>
      <c r="Q42" s="98"/>
      <c r="R42" s="100">
        <f>K42/$AD$31*1000000</f>
        <v>38.74479188707371</v>
      </c>
      <c r="S42" s="100">
        <f>L42/G42*1000000</f>
        <v>26.221350760806988</v>
      </c>
      <c r="T42" s="101">
        <f t="shared" si="10"/>
        <v>0.67677097962565458</v>
      </c>
      <c r="U42" s="102"/>
      <c r="V42" s="102"/>
      <c r="W42" s="125"/>
      <c r="X42" s="97"/>
      <c r="Y42" s="106" t="s">
        <v>24</v>
      </c>
      <c r="Z42" s="97" t="s">
        <v>17</v>
      </c>
    </row>
    <row r="43" spans="1:26" ht="15" x14ac:dyDescent="0.2">
      <c r="A43" s="371"/>
      <c r="B43" s="98">
        <v>270</v>
      </c>
      <c r="C43" s="98" t="s">
        <v>167</v>
      </c>
      <c r="D43" s="98"/>
      <c r="E43" s="366"/>
      <c r="F43" s="376"/>
      <c r="G43" s="98">
        <v>610.18977038799903</v>
      </c>
      <c r="H43" s="98" t="s">
        <v>117</v>
      </c>
      <c r="I43" s="159" t="s">
        <v>168</v>
      </c>
      <c r="J43" s="99" t="s">
        <v>431</v>
      </c>
      <c r="K43" s="98"/>
      <c r="L43" s="98"/>
      <c r="M43" s="98"/>
      <c r="N43" s="99" t="s">
        <v>790</v>
      </c>
      <c r="O43" s="98"/>
      <c r="P43" s="98"/>
      <c r="Q43" s="98"/>
      <c r="R43" s="100">
        <v>54.99</v>
      </c>
      <c r="S43" s="100">
        <v>15.89</v>
      </c>
      <c r="T43" s="101">
        <f t="shared" si="10"/>
        <v>0.2889616293871613</v>
      </c>
      <c r="U43" s="100">
        <v>77.45</v>
      </c>
      <c r="V43" s="100">
        <v>26.04</v>
      </c>
      <c r="W43" s="127">
        <f>V43/U43</f>
        <v>0.33621691413815363</v>
      </c>
      <c r="X43" s="97"/>
      <c r="Y43" s="106" t="e">
        <v>#VALUE!</v>
      </c>
      <c r="Z43" s="97" t="s">
        <v>17</v>
      </c>
    </row>
    <row r="44" spans="1:26" thickBot="1" x14ac:dyDescent="0.25">
      <c r="A44" s="372"/>
      <c r="B44" s="128">
        <v>324</v>
      </c>
      <c r="C44" s="128" t="s">
        <v>169</v>
      </c>
      <c r="D44" s="128"/>
      <c r="E44" s="369"/>
      <c r="F44" s="377"/>
      <c r="G44" s="128">
        <v>610.18977038799903</v>
      </c>
      <c r="H44" s="128" t="s">
        <v>117</v>
      </c>
      <c r="I44" s="128" t="s">
        <v>32</v>
      </c>
      <c r="J44" s="129" t="s">
        <v>23</v>
      </c>
      <c r="K44" s="128"/>
      <c r="L44" s="128"/>
      <c r="M44" s="128"/>
      <c r="N44" s="129"/>
      <c r="O44" s="128"/>
      <c r="P44" s="128"/>
      <c r="Q44" s="128"/>
      <c r="R44" s="130">
        <v>22.8</v>
      </c>
      <c r="S44" s="130">
        <v>1.472E-2</v>
      </c>
      <c r="T44" s="131">
        <f t="shared" si="10"/>
        <v>6.4561403508771927E-4</v>
      </c>
      <c r="U44" s="132"/>
      <c r="V44" s="132"/>
      <c r="W44" s="133"/>
      <c r="X44" s="108"/>
      <c r="Y44" s="109" t="s">
        <v>24</v>
      </c>
      <c r="Z44" s="97" t="s">
        <v>17</v>
      </c>
    </row>
    <row r="45" spans="1:26" ht="45.75" thickBot="1" x14ac:dyDescent="0.25">
      <c r="A45" s="134">
        <v>22</v>
      </c>
      <c r="B45" s="135">
        <v>287</v>
      </c>
      <c r="C45" s="135" t="s">
        <v>177</v>
      </c>
      <c r="D45" s="135">
        <v>3</v>
      </c>
      <c r="E45" s="136" t="s">
        <v>755</v>
      </c>
      <c r="F45" s="135" t="s">
        <v>178</v>
      </c>
      <c r="G45" s="135">
        <v>626.17881178000005</v>
      </c>
      <c r="H45" s="135" t="s">
        <v>117</v>
      </c>
      <c r="I45" s="161" t="s">
        <v>179</v>
      </c>
      <c r="J45" s="137" t="s">
        <v>23</v>
      </c>
      <c r="K45" s="135"/>
      <c r="L45" s="135"/>
      <c r="M45" s="135"/>
      <c r="N45" s="137" t="s">
        <v>23</v>
      </c>
      <c r="O45" s="135"/>
      <c r="P45" s="135"/>
      <c r="Q45" s="135"/>
      <c r="R45" s="138">
        <v>293.5</v>
      </c>
      <c r="S45" s="138">
        <v>11.03</v>
      </c>
      <c r="T45" s="139">
        <f>S45/R45</f>
        <v>3.7580919931856895E-2</v>
      </c>
      <c r="U45" s="138">
        <v>1.51</v>
      </c>
      <c r="V45" s="138">
        <v>26.68</v>
      </c>
      <c r="W45" s="141">
        <f>V45/U45</f>
        <v>17.668874172185429</v>
      </c>
      <c r="X45" s="110"/>
      <c r="Y45" s="111" t="s">
        <v>17</v>
      </c>
      <c r="Z45" s="97" t="s">
        <v>17</v>
      </c>
    </row>
    <row r="46" spans="1:26" ht="45.75" thickBot="1" x14ac:dyDescent="0.25">
      <c r="A46" s="134">
        <v>23</v>
      </c>
      <c r="B46" s="135">
        <v>287</v>
      </c>
      <c r="C46" s="135" t="s">
        <v>177</v>
      </c>
      <c r="D46" s="135" t="s">
        <v>180</v>
      </c>
      <c r="E46" s="136" t="s">
        <v>756</v>
      </c>
      <c r="F46" s="135" t="s">
        <v>181</v>
      </c>
      <c r="G46" s="135">
        <v>694.24141203599902</v>
      </c>
      <c r="H46" s="135" t="s">
        <v>117</v>
      </c>
      <c r="I46" s="161" t="s">
        <v>179</v>
      </c>
      <c r="J46" s="137" t="s">
        <v>23</v>
      </c>
      <c r="K46" s="135"/>
      <c r="L46" s="135"/>
      <c r="M46" s="135"/>
      <c r="N46" s="137" t="s">
        <v>23</v>
      </c>
      <c r="O46" s="135"/>
      <c r="P46" s="135"/>
      <c r="Q46" s="135"/>
      <c r="R46" s="138">
        <v>293.5</v>
      </c>
      <c r="S46" s="138">
        <v>2.97</v>
      </c>
      <c r="T46" s="139">
        <f>S46/R46</f>
        <v>1.0119250425894379E-2</v>
      </c>
      <c r="U46" s="138">
        <v>1.51</v>
      </c>
      <c r="V46" s="138">
        <v>7.61</v>
      </c>
      <c r="W46" s="141">
        <f>V46/U46</f>
        <v>5.0397350993377481</v>
      </c>
      <c r="X46" s="110"/>
      <c r="Y46" s="111" t="s">
        <v>17</v>
      </c>
      <c r="Z46" s="97" t="s">
        <v>17</v>
      </c>
    </row>
    <row r="47" spans="1:26" x14ac:dyDescent="0.2">
      <c r="R47" s="34"/>
      <c r="T47" s="33"/>
    </row>
    <row r="48" spans="1:26" x14ac:dyDescent="0.2">
      <c r="R48" s="34"/>
      <c r="T48" s="33"/>
    </row>
    <row r="49" spans="18:20" x14ac:dyDescent="0.2">
      <c r="R49" s="34"/>
      <c r="T49" s="33"/>
    </row>
    <row r="50" spans="18:20" x14ac:dyDescent="0.2">
      <c r="R50" s="34"/>
      <c r="T50" s="33"/>
    </row>
    <row r="51" spans="18:20" x14ac:dyDescent="0.2">
      <c r="R51" s="34"/>
      <c r="T51" s="33"/>
    </row>
    <row r="52" spans="18:20" x14ac:dyDescent="0.2">
      <c r="R52" s="34"/>
      <c r="T52" s="33"/>
    </row>
    <row r="53" spans="18:20" x14ac:dyDescent="0.2">
      <c r="R53" s="34"/>
      <c r="T53" s="33"/>
    </row>
    <row r="54" spans="18:20" x14ac:dyDescent="0.2">
      <c r="R54" s="34"/>
      <c r="T54" s="33"/>
    </row>
    <row r="55" spans="18:20" x14ac:dyDescent="0.2">
      <c r="R55" s="34"/>
      <c r="T55" s="33"/>
    </row>
    <row r="56" spans="18:20" x14ac:dyDescent="0.2">
      <c r="R56" s="34"/>
      <c r="T56" s="33"/>
    </row>
    <row r="57" spans="18:20" x14ac:dyDescent="0.2">
      <c r="R57" s="34"/>
      <c r="T57" s="33"/>
    </row>
    <row r="58" spans="18:20" x14ac:dyDescent="0.2">
      <c r="R58" s="34"/>
      <c r="T58" s="33"/>
    </row>
    <row r="59" spans="18:20" x14ac:dyDescent="0.2">
      <c r="R59" s="34"/>
      <c r="T59" s="33"/>
    </row>
    <row r="60" spans="18:20" x14ac:dyDescent="0.2">
      <c r="R60" s="34"/>
      <c r="T60" s="33"/>
    </row>
    <row r="61" spans="18:20" x14ac:dyDescent="0.2">
      <c r="R61" s="34"/>
      <c r="T61" s="33"/>
    </row>
    <row r="62" spans="18:20" x14ac:dyDescent="0.2">
      <c r="R62" s="34"/>
      <c r="T62" s="33"/>
    </row>
    <row r="63" spans="18:20" x14ac:dyDescent="0.2">
      <c r="R63" s="34"/>
      <c r="T63" s="33"/>
    </row>
    <row r="64" spans="18:20" x14ac:dyDescent="0.2">
      <c r="R64" s="34"/>
      <c r="T64" s="33"/>
    </row>
    <row r="65" spans="18:20" x14ac:dyDescent="0.2">
      <c r="R65" s="34"/>
      <c r="T65" s="33"/>
    </row>
    <row r="66" spans="18:20" x14ac:dyDescent="0.2">
      <c r="R66" s="34"/>
      <c r="T66" s="33"/>
    </row>
    <row r="67" spans="18:20" x14ac:dyDescent="0.2">
      <c r="R67" s="34"/>
      <c r="T67" s="33"/>
    </row>
    <row r="68" spans="18:20" x14ac:dyDescent="0.2">
      <c r="R68" s="34"/>
      <c r="T68" s="33"/>
    </row>
    <row r="69" spans="18:20" x14ac:dyDescent="0.2">
      <c r="R69" s="34"/>
      <c r="T69" s="33"/>
    </row>
    <row r="70" spans="18:20" x14ac:dyDescent="0.2">
      <c r="R70" s="34"/>
      <c r="T70" s="33"/>
    </row>
    <row r="71" spans="18:20" x14ac:dyDescent="0.2">
      <c r="R71" s="34"/>
      <c r="T71" s="33"/>
    </row>
    <row r="72" spans="18:20" x14ac:dyDescent="0.2">
      <c r="R72" s="34"/>
      <c r="T72" s="33"/>
    </row>
    <row r="73" spans="18:20" x14ac:dyDescent="0.2">
      <c r="R73" s="34"/>
      <c r="T73" s="33"/>
    </row>
    <row r="74" spans="18:20" x14ac:dyDescent="0.2">
      <c r="R74" s="34"/>
      <c r="T74" s="33"/>
    </row>
    <row r="75" spans="18:20" x14ac:dyDescent="0.2">
      <c r="R75" s="34"/>
      <c r="T75" s="33"/>
    </row>
    <row r="76" spans="18:20" x14ac:dyDescent="0.2">
      <c r="R76" s="34"/>
      <c r="T76" s="33"/>
    </row>
    <row r="77" spans="18:20" x14ac:dyDescent="0.2">
      <c r="R77" s="34"/>
      <c r="T77" s="33"/>
    </row>
    <row r="78" spans="18:20" x14ac:dyDescent="0.2">
      <c r="R78" s="34"/>
      <c r="T78" s="33"/>
    </row>
    <row r="79" spans="18:20" x14ac:dyDescent="0.2">
      <c r="R79" s="34"/>
      <c r="T79" s="33"/>
    </row>
    <row r="80" spans="18:20" x14ac:dyDescent="0.2">
      <c r="R80" s="34"/>
      <c r="T80" s="33"/>
    </row>
    <row r="81" spans="18:20" x14ac:dyDescent="0.2">
      <c r="R81" s="34"/>
      <c r="T81" s="33"/>
    </row>
    <row r="82" spans="18:20" x14ac:dyDescent="0.2">
      <c r="R82" s="34"/>
      <c r="T82" s="33"/>
    </row>
    <row r="83" spans="18:20" x14ac:dyDescent="0.2">
      <c r="R83" s="34"/>
      <c r="T83" s="33"/>
    </row>
    <row r="84" spans="18:20" x14ac:dyDescent="0.2">
      <c r="R84" s="34"/>
      <c r="T84" s="33"/>
    </row>
    <row r="85" spans="18:20" x14ac:dyDescent="0.2">
      <c r="R85" s="34"/>
      <c r="T85" s="33"/>
    </row>
    <row r="86" spans="18:20" x14ac:dyDescent="0.2">
      <c r="R86" s="34"/>
      <c r="T86" s="33"/>
    </row>
    <row r="87" spans="18:20" x14ac:dyDescent="0.2">
      <c r="R87" s="34"/>
      <c r="T87" s="33"/>
    </row>
    <row r="88" spans="18:20" x14ac:dyDescent="0.2">
      <c r="R88" s="34"/>
      <c r="T88" s="33"/>
    </row>
    <row r="89" spans="18:20" x14ac:dyDescent="0.2">
      <c r="R89" s="34"/>
      <c r="T89" s="33"/>
    </row>
    <row r="90" spans="18:20" x14ac:dyDescent="0.2">
      <c r="R90" s="34"/>
      <c r="T90" s="33"/>
    </row>
    <row r="91" spans="18:20" x14ac:dyDescent="0.2">
      <c r="R91" s="34"/>
      <c r="T91" s="33"/>
    </row>
    <row r="92" spans="18:20" x14ac:dyDescent="0.2">
      <c r="R92" s="34"/>
      <c r="T92" s="33"/>
    </row>
    <row r="93" spans="18:20" x14ac:dyDescent="0.2">
      <c r="R93" s="34"/>
      <c r="T93" s="33"/>
    </row>
    <row r="94" spans="18:20" x14ac:dyDescent="0.2">
      <c r="R94" s="34"/>
      <c r="T94" s="33"/>
    </row>
    <row r="95" spans="18:20" x14ac:dyDescent="0.2">
      <c r="R95" s="34"/>
      <c r="T95" s="33"/>
    </row>
    <row r="96" spans="18:20" x14ac:dyDescent="0.2">
      <c r="R96" s="34"/>
      <c r="T96" s="33"/>
    </row>
    <row r="97" spans="18:20" x14ac:dyDescent="0.2">
      <c r="R97" s="34"/>
      <c r="T97" s="33"/>
    </row>
    <row r="98" spans="18:20" x14ac:dyDescent="0.2">
      <c r="R98" s="34"/>
      <c r="T98" s="33"/>
    </row>
    <row r="99" spans="18:20" x14ac:dyDescent="0.2">
      <c r="R99" s="34"/>
      <c r="T99" s="33"/>
    </row>
    <row r="100" spans="18:20" x14ac:dyDescent="0.2">
      <c r="R100" s="34"/>
      <c r="T100" s="33"/>
    </row>
    <row r="101" spans="18:20" x14ac:dyDescent="0.2">
      <c r="R101" s="34"/>
      <c r="T101" s="33"/>
    </row>
    <row r="102" spans="18:20" x14ac:dyDescent="0.2">
      <c r="R102" s="34"/>
      <c r="T102" s="33"/>
    </row>
    <row r="103" spans="18:20" x14ac:dyDescent="0.2">
      <c r="R103" s="34"/>
      <c r="T103" s="33"/>
    </row>
    <row r="104" spans="18:20" x14ac:dyDescent="0.2">
      <c r="R104" s="34"/>
      <c r="T104" s="33"/>
    </row>
    <row r="105" spans="18:20" x14ac:dyDescent="0.2">
      <c r="R105" s="34"/>
      <c r="T105" s="33"/>
    </row>
    <row r="106" spans="18:20" x14ac:dyDescent="0.2">
      <c r="R106" s="34"/>
      <c r="T106" s="33"/>
    </row>
    <row r="107" spans="18:20" x14ac:dyDescent="0.2">
      <c r="R107" s="34"/>
      <c r="T107" s="33"/>
    </row>
    <row r="108" spans="18:20" x14ac:dyDescent="0.2">
      <c r="R108" s="34"/>
      <c r="T108" s="33"/>
    </row>
    <row r="109" spans="18:20" x14ac:dyDescent="0.2">
      <c r="R109" s="34"/>
      <c r="T109" s="33"/>
    </row>
    <row r="110" spans="18:20" x14ac:dyDescent="0.2">
      <c r="R110" s="34"/>
      <c r="T110" s="33"/>
    </row>
    <row r="111" spans="18:20" x14ac:dyDescent="0.2">
      <c r="R111" s="34"/>
      <c r="T111" s="33"/>
    </row>
    <row r="112" spans="18:20" x14ac:dyDescent="0.2">
      <c r="R112" s="34"/>
      <c r="T112" s="33"/>
    </row>
    <row r="113" spans="18:20" x14ac:dyDescent="0.2">
      <c r="R113" s="34"/>
      <c r="T113" s="33"/>
    </row>
    <row r="114" spans="18:20" x14ac:dyDescent="0.2">
      <c r="R114" s="34"/>
      <c r="T114" s="33"/>
    </row>
    <row r="115" spans="18:20" x14ac:dyDescent="0.2">
      <c r="R115" s="34"/>
      <c r="T115" s="33"/>
    </row>
    <row r="116" spans="18:20" x14ac:dyDescent="0.2">
      <c r="R116" s="34"/>
      <c r="T116" s="33"/>
    </row>
    <row r="117" spans="18:20" x14ac:dyDescent="0.2">
      <c r="R117" s="34"/>
      <c r="T117" s="33"/>
    </row>
    <row r="118" spans="18:20" x14ac:dyDescent="0.2">
      <c r="R118" s="34"/>
      <c r="T118" s="33"/>
    </row>
    <row r="119" spans="18:20" x14ac:dyDescent="0.2">
      <c r="R119" s="34"/>
      <c r="T119" s="33"/>
    </row>
    <row r="120" spans="18:20" x14ac:dyDescent="0.2">
      <c r="R120" s="34"/>
      <c r="T120" s="33"/>
    </row>
    <row r="121" spans="18:20" x14ac:dyDescent="0.2">
      <c r="R121" s="34"/>
      <c r="T121" s="33"/>
    </row>
    <row r="122" spans="18:20" x14ac:dyDescent="0.2">
      <c r="R122" s="34"/>
      <c r="T122" s="33"/>
    </row>
    <row r="123" spans="18:20" x14ac:dyDescent="0.2">
      <c r="R123" s="34"/>
      <c r="T123" s="33"/>
    </row>
    <row r="124" spans="18:20" x14ac:dyDescent="0.2">
      <c r="R124" s="34"/>
      <c r="T124" s="33"/>
    </row>
    <row r="125" spans="18:20" x14ac:dyDescent="0.2">
      <c r="R125" s="34"/>
      <c r="T125" s="33"/>
    </row>
    <row r="126" spans="18:20" x14ac:dyDescent="0.2">
      <c r="R126" s="34"/>
      <c r="T126" s="33"/>
    </row>
    <row r="127" spans="18:20" x14ac:dyDescent="0.2">
      <c r="R127" s="34"/>
      <c r="T127" s="33"/>
    </row>
    <row r="128" spans="18:20" x14ac:dyDescent="0.2">
      <c r="R128" s="34"/>
      <c r="T128" s="33"/>
    </row>
    <row r="129" spans="18:20" x14ac:dyDescent="0.2">
      <c r="R129" s="34"/>
      <c r="T129" s="33"/>
    </row>
    <row r="130" spans="18:20" x14ac:dyDescent="0.2">
      <c r="R130" s="34"/>
      <c r="T130" s="33"/>
    </row>
    <row r="131" spans="18:20" x14ac:dyDescent="0.2">
      <c r="R131" s="34"/>
      <c r="T131" s="33"/>
    </row>
    <row r="132" spans="18:20" x14ac:dyDescent="0.2">
      <c r="R132" s="34"/>
      <c r="T132" s="33"/>
    </row>
    <row r="133" spans="18:20" x14ac:dyDescent="0.2">
      <c r="R133" s="34"/>
      <c r="T133" s="33"/>
    </row>
    <row r="134" spans="18:20" x14ac:dyDescent="0.2">
      <c r="R134" s="34"/>
      <c r="T134" s="33"/>
    </row>
    <row r="135" spans="18:20" x14ac:dyDescent="0.2">
      <c r="R135" s="34"/>
      <c r="T135" s="33"/>
    </row>
    <row r="136" spans="18:20" x14ac:dyDescent="0.2">
      <c r="R136" s="34"/>
      <c r="T136" s="33"/>
    </row>
    <row r="137" spans="18:20" x14ac:dyDescent="0.2">
      <c r="R137" s="34"/>
      <c r="T137" s="33"/>
    </row>
    <row r="138" spans="18:20" x14ac:dyDescent="0.2">
      <c r="R138" s="34"/>
      <c r="T138" s="33"/>
    </row>
    <row r="139" spans="18:20" x14ac:dyDescent="0.2">
      <c r="R139" s="34"/>
      <c r="T139" s="33"/>
    </row>
    <row r="140" spans="18:20" x14ac:dyDescent="0.2">
      <c r="R140" s="34"/>
      <c r="T140" s="33"/>
    </row>
    <row r="141" spans="18:20" x14ac:dyDescent="0.2">
      <c r="R141" s="34"/>
      <c r="T141" s="33"/>
    </row>
    <row r="142" spans="18:20" x14ac:dyDescent="0.2">
      <c r="R142" s="34"/>
      <c r="T142" s="33"/>
    </row>
    <row r="143" spans="18:20" x14ac:dyDescent="0.2">
      <c r="R143" s="34"/>
      <c r="T143" s="33"/>
    </row>
    <row r="144" spans="18:20" x14ac:dyDescent="0.2">
      <c r="R144" s="34"/>
      <c r="T144" s="33"/>
    </row>
    <row r="145" spans="18:20" x14ac:dyDescent="0.2">
      <c r="R145" s="34"/>
      <c r="T145" s="33"/>
    </row>
    <row r="146" spans="18:20" x14ac:dyDescent="0.2">
      <c r="R146" s="34"/>
      <c r="T146" s="33"/>
    </row>
    <row r="147" spans="18:20" x14ac:dyDescent="0.2">
      <c r="R147" s="34"/>
      <c r="T147" s="33"/>
    </row>
    <row r="148" spans="18:20" x14ac:dyDescent="0.2">
      <c r="R148" s="34"/>
      <c r="T148" s="33"/>
    </row>
    <row r="149" spans="18:20" x14ac:dyDescent="0.2">
      <c r="R149" s="34"/>
      <c r="T149" s="33"/>
    </row>
    <row r="150" spans="18:20" x14ac:dyDescent="0.2">
      <c r="R150" s="34"/>
      <c r="T150" s="33"/>
    </row>
    <row r="151" spans="18:20" x14ac:dyDescent="0.2">
      <c r="R151" s="34"/>
      <c r="T151" s="33"/>
    </row>
    <row r="152" spans="18:20" x14ac:dyDescent="0.2">
      <c r="R152" s="34"/>
      <c r="T152" s="33"/>
    </row>
    <row r="153" spans="18:20" x14ac:dyDescent="0.2">
      <c r="R153" s="34"/>
      <c r="T153" s="33"/>
    </row>
    <row r="154" spans="18:20" x14ac:dyDescent="0.2">
      <c r="R154" s="34"/>
      <c r="T154" s="33"/>
    </row>
    <row r="155" spans="18:20" x14ac:dyDescent="0.2">
      <c r="R155" s="34"/>
      <c r="T155" s="33"/>
    </row>
    <row r="156" spans="18:20" x14ac:dyDescent="0.2">
      <c r="R156" s="34"/>
      <c r="T156" s="33"/>
    </row>
    <row r="157" spans="18:20" x14ac:dyDescent="0.2">
      <c r="R157" s="34"/>
      <c r="T157" s="33"/>
    </row>
    <row r="158" spans="18:20" x14ac:dyDescent="0.2">
      <c r="R158" s="34"/>
      <c r="T158" s="33"/>
    </row>
    <row r="159" spans="18:20" x14ac:dyDescent="0.2">
      <c r="R159" s="34"/>
      <c r="T159" s="33"/>
    </row>
    <row r="160" spans="18:20" x14ac:dyDescent="0.2">
      <c r="R160" s="34"/>
      <c r="T160" s="33"/>
    </row>
    <row r="161" spans="18:20" x14ac:dyDescent="0.2">
      <c r="R161" s="34"/>
      <c r="T161" s="33"/>
    </row>
    <row r="162" spans="18:20" x14ac:dyDescent="0.2">
      <c r="R162" s="34"/>
      <c r="T162" s="33"/>
    </row>
    <row r="163" spans="18:20" x14ac:dyDescent="0.2">
      <c r="R163" s="34"/>
      <c r="T163" s="33"/>
    </row>
    <row r="164" spans="18:20" x14ac:dyDescent="0.2">
      <c r="R164" s="34"/>
      <c r="T164" s="33"/>
    </row>
    <row r="165" spans="18:20" x14ac:dyDescent="0.2">
      <c r="R165" s="34"/>
      <c r="T165" s="33"/>
    </row>
    <row r="166" spans="18:20" x14ac:dyDescent="0.2">
      <c r="R166" s="34"/>
      <c r="T166" s="33"/>
    </row>
    <row r="167" spans="18:20" x14ac:dyDescent="0.2">
      <c r="R167" s="34"/>
      <c r="T167" s="33"/>
    </row>
    <row r="168" spans="18:20" x14ac:dyDescent="0.2">
      <c r="R168" s="34"/>
      <c r="T168" s="33"/>
    </row>
    <row r="169" spans="18:20" x14ac:dyDescent="0.2">
      <c r="R169" s="34"/>
      <c r="T169" s="33"/>
    </row>
    <row r="170" spans="18:20" x14ac:dyDescent="0.2">
      <c r="R170" s="34"/>
      <c r="T170" s="33"/>
    </row>
    <row r="171" spans="18:20" x14ac:dyDescent="0.2">
      <c r="R171" s="34"/>
      <c r="T171" s="33"/>
    </row>
    <row r="172" spans="18:20" x14ac:dyDescent="0.2">
      <c r="R172" s="34"/>
      <c r="T172" s="33"/>
    </row>
    <row r="173" spans="18:20" x14ac:dyDescent="0.2">
      <c r="R173" s="34"/>
      <c r="T173" s="33"/>
    </row>
    <row r="174" spans="18:20" x14ac:dyDescent="0.2">
      <c r="R174" s="34"/>
      <c r="T174" s="33"/>
    </row>
    <row r="175" spans="18:20" x14ac:dyDescent="0.2">
      <c r="R175" s="34"/>
      <c r="T175" s="33"/>
    </row>
    <row r="176" spans="18:20" x14ac:dyDescent="0.2">
      <c r="R176" s="34"/>
      <c r="T176" s="33"/>
    </row>
    <row r="177" spans="18:20" x14ac:dyDescent="0.2">
      <c r="R177" s="34"/>
      <c r="T177" s="33"/>
    </row>
    <row r="178" spans="18:20" x14ac:dyDescent="0.2">
      <c r="R178" s="34"/>
      <c r="T178" s="33"/>
    </row>
    <row r="179" spans="18:20" x14ac:dyDescent="0.2">
      <c r="R179" s="34"/>
      <c r="T179" s="33"/>
    </row>
    <row r="180" spans="18:20" x14ac:dyDescent="0.2">
      <c r="R180" s="34"/>
      <c r="T180" s="33"/>
    </row>
    <row r="181" spans="18:20" x14ac:dyDescent="0.2">
      <c r="R181" s="34"/>
      <c r="T181" s="33"/>
    </row>
    <row r="182" spans="18:20" x14ac:dyDescent="0.2">
      <c r="R182" s="34"/>
      <c r="T182" s="33"/>
    </row>
    <row r="183" spans="18:20" x14ac:dyDescent="0.2">
      <c r="R183" s="34"/>
      <c r="T183" s="33"/>
    </row>
    <row r="184" spans="18:20" x14ac:dyDescent="0.2">
      <c r="R184" s="34"/>
      <c r="T184" s="33"/>
    </row>
    <row r="185" spans="18:20" x14ac:dyDescent="0.2">
      <c r="R185" s="34"/>
      <c r="T185" s="33"/>
    </row>
    <row r="186" spans="18:20" x14ac:dyDescent="0.2">
      <c r="R186" s="34"/>
      <c r="T186" s="33"/>
    </row>
    <row r="187" spans="18:20" x14ac:dyDescent="0.2">
      <c r="R187" s="34"/>
      <c r="T187" s="33"/>
    </row>
    <row r="188" spans="18:20" x14ac:dyDescent="0.2">
      <c r="R188" s="34"/>
      <c r="T188" s="33"/>
    </row>
    <row r="189" spans="18:20" x14ac:dyDescent="0.2">
      <c r="R189" s="34"/>
      <c r="T189" s="33"/>
    </row>
    <row r="190" spans="18:20" x14ac:dyDescent="0.2">
      <c r="R190" s="34"/>
      <c r="T190" s="33"/>
    </row>
    <row r="191" spans="18:20" x14ac:dyDescent="0.2">
      <c r="R191" s="34"/>
      <c r="T191" s="33"/>
    </row>
    <row r="192" spans="18:20" x14ac:dyDescent="0.2">
      <c r="R192" s="34"/>
      <c r="T192" s="33"/>
    </row>
    <row r="193" spans="18:20" x14ac:dyDescent="0.2">
      <c r="R193" s="34"/>
      <c r="T193" s="33"/>
    </row>
    <row r="194" spans="18:20" x14ac:dyDescent="0.2">
      <c r="R194" s="34"/>
      <c r="T194" s="33"/>
    </row>
    <row r="195" spans="18:20" x14ac:dyDescent="0.2">
      <c r="R195" s="34"/>
      <c r="T195" s="33"/>
    </row>
    <row r="196" spans="18:20" x14ac:dyDescent="0.2">
      <c r="R196" s="34"/>
      <c r="T196" s="33"/>
    </row>
    <row r="197" spans="18:20" x14ac:dyDescent="0.2">
      <c r="R197" s="34"/>
      <c r="T197" s="33"/>
    </row>
    <row r="198" spans="18:20" x14ac:dyDescent="0.2">
      <c r="R198" s="34"/>
      <c r="T198" s="33"/>
    </row>
    <row r="199" spans="18:20" x14ac:dyDescent="0.2">
      <c r="R199" s="34"/>
      <c r="T199" s="33"/>
    </row>
  </sheetData>
  <autoFilter ref="A2:AD46" xr:uid="{ACB02461-0382-4369-A5AC-221524749DF1}"/>
  <mergeCells count="31">
    <mergeCell ref="F41:F44"/>
    <mergeCell ref="F3:F18"/>
    <mergeCell ref="F20:F24"/>
    <mergeCell ref="F31:F36"/>
    <mergeCell ref="F37:F38"/>
    <mergeCell ref="F39:F40"/>
    <mergeCell ref="N1:Q1"/>
    <mergeCell ref="R1:T1"/>
    <mergeCell ref="U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E41:E44"/>
    <mergeCell ref="E20:E24"/>
    <mergeCell ref="A41:A44"/>
    <mergeCell ref="E3:E18"/>
    <mergeCell ref="E31:E36"/>
    <mergeCell ref="E37:E38"/>
    <mergeCell ref="E39:E40"/>
    <mergeCell ref="A3:A18"/>
    <mergeCell ref="A20:A24"/>
    <mergeCell ref="A31:A36"/>
    <mergeCell ref="A37:A38"/>
    <mergeCell ref="A39:A40"/>
  </mergeCells>
  <phoneticPr fontId="8" type="noConversion"/>
  <conditionalFormatting sqref="E37 E45:E46 E39 E41 E3 E25:E31 E19:E20">
    <cfRule type="duplicateValues" dxfId="253" priority="409"/>
  </conditionalFormatting>
  <conditionalFormatting sqref="F3 F19:F20 F25:F31 F37 F39 F41 F45:F46">
    <cfRule type="duplicateValues" dxfId="252" priority="397"/>
  </conditionalFormatting>
  <conditionalFormatting sqref="Y2:Y46">
    <cfRule type="cellIs" dxfId="251" priority="3" operator="equal">
      <formula>"yes"</formula>
    </cfRule>
  </conditionalFormatting>
  <conditionalFormatting sqref="E1">
    <cfRule type="duplicateValues" dxfId="250" priority="1"/>
  </conditionalFormatting>
  <conditionalFormatting sqref="F1">
    <cfRule type="duplicateValues" dxfId="249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BADF-7B45-4A17-99CF-F04618BD1143}">
  <dimension ref="A1:AC10"/>
  <sheetViews>
    <sheetView zoomScale="70" zoomScaleNormal="70" workbookViewId="0">
      <selection activeCell="M7" sqref="M7"/>
    </sheetView>
  </sheetViews>
  <sheetFormatPr defaultRowHeight="15" x14ac:dyDescent="0.25"/>
  <cols>
    <col min="3" max="3" width="26.85546875" bestFit="1" customWidth="1"/>
    <col min="5" max="5" width="25.140625" customWidth="1"/>
    <col min="6" max="6" width="53.42578125" style="11" customWidth="1"/>
    <col min="8" max="8" width="12.42578125" customWidth="1"/>
    <col min="9" max="9" width="25.140625" bestFit="1" customWidth="1"/>
    <col min="10" max="10" width="19.85546875" customWidth="1"/>
    <col min="11" max="12" width="12.140625" customWidth="1"/>
    <col min="13" max="13" width="21" bestFit="1" customWidth="1"/>
    <col min="14" max="14" width="19.5703125" bestFit="1" customWidth="1"/>
    <col min="15" max="16" width="12.140625" customWidth="1"/>
    <col min="17" max="17" width="21" bestFit="1" customWidth="1"/>
    <col min="18" max="19" width="12.140625" style="18" customWidth="1"/>
    <col min="20" max="20" width="12.140625" customWidth="1"/>
    <col min="21" max="22" width="12.140625" style="18" customWidth="1"/>
    <col min="23" max="23" width="12.140625" customWidth="1"/>
    <col min="24" max="25" width="0" hidden="1" customWidth="1"/>
    <col min="26" max="26" width="1.42578125" hidden="1" customWidth="1"/>
  </cols>
  <sheetData>
    <row r="1" spans="1:29" ht="15.75" x14ac:dyDescent="0.25">
      <c r="A1" s="366" t="s">
        <v>794</v>
      </c>
      <c r="B1" s="366" t="s">
        <v>784</v>
      </c>
      <c r="C1" s="366" t="s">
        <v>0</v>
      </c>
      <c r="D1" s="366" t="s">
        <v>785</v>
      </c>
      <c r="E1" s="366" t="s">
        <v>1</v>
      </c>
      <c r="F1" s="366" t="s">
        <v>2</v>
      </c>
      <c r="G1" s="366" t="s">
        <v>3</v>
      </c>
      <c r="H1" s="366" t="s">
        <v>4</v>
      </c>
      <c r="I1" s="366" t="s">
        <v>5</v>
      </c>
      <c r="J1" s="366" t="s">
        <v>786</v>
      </c>
      <c r="K1" s="366"/>
      <c r="L1" s="366"/>
      <c r="M1" s="366"/>
      <c r="N1" s="366" t="s">
        <v>787</v>
      </c>
      <c r="O1" s="366"/>
      <c r="P1" s="366"/>
      <c r="Q1" s="366"/>
      <c r="R1" s="366" t="s">
        <v>792</v>
      </c>
      <c r="S1" s="366"/>
      <c r="T1" s="366"/>
      <c r="U1" s="366" t="s">
        <v>793</v>
      </c>
      <c r="V1" s="366"/>
      <c r="W1" s="366"/>
      <c r="X1" s="10"/>
      <c r="Y1" s="10"/>
      <c r="Z1" s="10"/>
    </row>
    <row r="2" spans="1:29" ht="16.5" thickBot="1" x14ac:dyDescent="0.3">
      <c r="A2" s="361"/>
      <c r="B2" s="361"/>
      <c r="C2" s="361"/>
      <c r="D2" s="361"/>
      <c r="E2" s="361"/>
      <c r="F2" s="361"/>
      <c r="G2" s="361"/>
      <c r="H2" s="361"/>
      <c r="I2" s="361"/>
      <c r="J2" s="57" t="s">
        <v>788</v>
      </c>
      <c r="K2" s="174" t="s">
        <v>6</v>
      </c>
      <c r="L2" s="174" t="s">
        <v>7</v>
      </c>
      <c r="M2" s="174" t="s">
        <v>8</v>
      </c>
      <c r="N2" s="174" t="s">
        <v>788</v>
      </c>
      <c r="O2" s="174" t="s">
        <v>6</v>
      </c>
      <c r="P2" s="174" t="s">
        <v>7</v>
      </c>
      <c r="Q2" s="174" t="s">
        <v>8</v>
      </c>
      <c r="R2" s="175" t="s">
        <v>6</v>
      </c>
      <c r="S2" s="175" t="s">
        <v>7</v>
      </c>
      <c r="T2" s="57" t="s">
        <v>9</v>
      </c>
      <c r="U2" s="175" t="s">
        <v>6</v>
      </c>
      <c r="V2" s="175" t="s">
        <v>7</v>
      </c>
      <c r="W2" s="57" t="s">
        <v>9</v>
      </c>
      <c r="X2" s="10" t="s">
        <v>10</v>
      </c>
      <c r="Y2" s="10" t="s">
        <v>11</v>
      </c>
      <c r="Z2" s="10" t="s">
        <v>12</v>
      </c>
    </row>
    <row r="3" spans="1:29" x14ac:dyDescent="0.25">
      <c r="A3" s="381">
        <v>24</v>
      </c>
      <c r="B3" s="176">
        <v>56</v>
      </c>
      <c r="C3" s="176" t="s">
        <v>182</v>
      </c>
      <c r="D3" s="176">
        <v>1</v>
      </c>
      <c r="E3" s="360" t="s">
        <v>183</v>
      </c>
      <c r="F3" s="378" t="s">
        <v>184</v>
      </c>
      <c r="G3" s="176">
        <v>304.05830272399999</v>
      </c>
      <c r="H3" s="176" t="s">
        <v>185</v>
      </c>
      <c r="I3" s="321" t="s">
        <v>186</v>
      </c>
      <c r="J3" s="177" t="s">
        <v>23</v>
      </c>
      <c r="K3" s="176">
        <v>0.12770000000000001</v>
      </c>
      <c r="L3" s="176">
        <v>6.0499999999999998E-2</v>
      </c>
      <c r="M3" s="176"/>
      <c r="N3" s="177"/>
      <c r="O3" s="176"/>
      <c r="P3" s="176"/>
      <c r="Q3" s="176"/>
      <c r="R3" s="178">
        <f>K3/$AC$3*1000000</f>
        <v>197.90839695917251</v>
      </c>
      <c r="S3" s="178">
        <f>L3/G3*1000000</f>
        <v>198.97499741987673</v>
      </c>
      <c r="T3" s="179">
        <f t="shared" ref="T3:T10" si="0">S3/R3</f>
        <v>1.0053893643579168</v>
      </c>
      <c r="U3" s="180"/>
      <c r="V3" s="180"/>
      <c r="W3" s="181"/>
      <c r="X3" s="168"/>
      <c r="Y3" s="169" t="s">
        <v>24</v>
      </c>
      <c r="Z3" s="10" t="s">
        <v>17</v>
      </c>
      <c r="AB3" s="157" t="s">
        <v>68</v>
      </c>
      <c r="AC3" s="157">
        <v>645.24801353599901</v>
      </c>
    </row>
    <row r="4" spans="1:29" x14ac:dyDescent="0.25">
      <c r="A4" s="382"/>
      <c r="B4" s="162">
        <v>75</v>
      </c>
      <c r="C4" s="162" t="s">
        <v>187</v>
      </c>
      <c r="D4" s="162">
        <v>22</v>
      </c>
      <c r="E4" s="366"/>
      <c r="F4" s="379"/>
      <c r="G4" s="162">
        <v>304.05830272399999</v>
      </c>
      <c r="H4" s="162" t="s">
        <v>185</v>
      </c>
      <c r="I4" s="322" t="s">
        <v>188</v>
      </c>
      <c r="J4" s="163" t="s">
        <v>23</v>
      </c>
      <c r="K4" s="162"/>
      <c r="L4" s="162"/>
      <c r="M4" s="162"/>
      <c r="N4" s="163"/>
      <c r="O4" s="162"/>
      <c r="P4" s="162"/>
      <c r="Q4" s="162"/>
      <c r="R4" s="164">
        <v>185.25</v>
      </c>
      <c r="S4" s="164">
        <v>977.34</v>
      </c>
      <c r="T4" s="165">
        <f t="shared" si="0"/>
        <v>5.2757894736842106</v>
      </c>
      <c r="U4" s="166"/>
      <c r="V4" s="166"/>
      <c r="W4" s="182"/>
      <c r="X4" s="10"/>
      <c r="Y4" s="170" t="s">
        <v>24</v>
      </c>
      <c r="Z4" s="10" t="s">
        <v>17</v>
      </c>
    </row>
    <row r="5" spans="1:29" x14ac:dyDescent="0.25">
      <c r="A5" s="382"/>
      <c r="B5" s="162">
        <v>81</v>
      </c>
      <c r="C5" s="162" t="s">
        <v>189</v>
      </c>
      <c r="D5" s="162"/>
      <c r="E5" s="366"/>
      <c r="F5" s="379"/>
      <c r="G5" s="162">
        <v>304.05830272399999</v>
      </c>
      <c r="H5" s="162" t="s">
        <v>185</v>
      </c>
      <c r="I5" s="162" t="s">
        <v>32</v>
      </c>
      <c r="J5" s="163" t="s">
        <v>23</v>
      </c>
      <c r="K5" s="162"/>
      <c r="L5" s="162"/>
      <c r="M5" s="162"/>
      <c r="N5" s="163" t="s">
        <v>790</v>
      </c>
      <c r="O5" s="162"/>
      <c r="P5" s="162"/>
      <c r="Q5" s="162"/>
      <c r="R5" s="164">
        <v>4.5999999999999996</v>
      </c>
      <c r="S5" s="164">
        <v>45.86</v>
      </c>
      <c r="T5" s="165">
        <f t="shared" si="0"/>
        <v>9.9695652173913043</v>
      </c>
      <c r="U5" s="164">
        <v>77.88</v>
      </c>
      <c r="V5" s="164">
        <v>31.26</v>
      </c>
      <c r="W5" s="183">
        <f t="shared" ref="W5" si="1">V5/U5</f>
        <v>0.40138674884437603</v>
      </c>
      <c r="X5" s="10"/>
      <c r="Y5" s="170" t="s">
        <v>17</v>
      </c>
      <c r="Z5" s="10" t="s">
        <v>17</v>
      </c>
    </row>
    <row r="6" spans="1:29" x14ac:dyDescent="0.25">
      <c r="A6" s="382"/>
      <c r="B6" s="162">
        <v>104</v>
      </c>
      <c r="C6" s="162" t="s">
        <v>31</v>
      </c>
      <c r="D6" s="162">
        <v>20</v>
      </c>
      <c r="E6" s="366"/>
      <c r="F6" s="379"/>
      <c r="G6" s="162">
        <v>304.05830272399999</v>
      </c>
      <c r="H6" s="162" t="s">
        <v>185</v>
      </c>
      <c r="I6" s="162" t="s">
        <v>32</v>
      </c>
      <c r="J6" s="163" t="s">
        <v>23</v>
      </c>
      <c r="K6" s="162"/>
      <c r="L6" s="162"/>
      <c r="M6" s="162"/>
      <c r="N6" s="163"/>
      <c r="O6" s="162"/>
      <c r="P6" s="162"/>
      <c r="Q6" s="162"/>
      <c r="R6" s="164">
        <v>0.59</v>
      </c>
      <c r="S6" s="164">
        <v>2946.97</v>
      </c>
      <c r="T6" s="165">
        <f t="shared" si="0"/>
        <v>4994.8644067796613</v>
      </c>
      <c r="U6" s="166"/>
      <c r="V6" s="166"/>
      <c r="W6" s="182"/>
      <c r="X6" s="10"/>
      <c r="Y6" s="170" t="s">
        <v>24</v>
      </c>
      <c r="Z6" s="10" t="s">
        <v>17</v>
      </c>
    </row>
    <row r="7" spans="1:29" x14ac:dyDescent="0.25">
      <c r="A7" s="382"/>
      <c r="B7" s="162">
        <v>188</v>
      </c>
      <c r="C7" s="162" t="s">
        <v>747</v>
      </c>
      <c r="D7" s="162">
        <v>4</v>
      </c>
      <c r="E7" s="366"/>
      <c r="F7" s="379"/>
      <c r="G7" s="162">
        <v>304.05830272399999</v>
      </c>
      <c r="H7" s="162" t="s">
        <v>185</v>
      </c>
      <c r="I7" s="322" t="s">
        <v>618</v>
      </c>
      <c r="J7" s="163" t="s">
        <v>431</v>
      </c>
      <c r="K7" s="162"/>
      <c r="L7" s="162"/>
      <c r="M7" s="162"/>
      <c r="N7" s="163"/>
      <c r="O7" s="162"/>
      <c r="P7" s="162"/>
      <c r="Q7" s="162"/>
      <c r="R7" s="164">
        <v>50</v>
      </c>
      <c r="S7" s="164">
        <v>1740</v>
      </c>
      <c r="T7" s="165">
        <f t="shared" si="0"/>
        <v>34.799999999999997</v>
      </c>
      <c r="U7" s="166"/>
      <c r="V7" s="166"/>
      <c r="W7" s="182"/>
      <c r="X7" s="10"/>
      <c r="Y7" s="170"/>
      <c r="Z7" s="10"/>
    </row>
    <row r="8" spans="1:29" ht="15.75" thickBot="1" x14ac:dyDescent="0.3">
      <c r="A8" s="383"/>
      <c r="B8" s="184">
        <v>189</v>
      </c>
      <c r="C8" s="184" t="s">
        <v>190</v>
      </c>
      <c r="D8" s="184"/>
      <c r="E8" s="369"/>
      <c r="F8" s="380"/>
      <c r="G8" s="184">
        <v>304.05830272399999</v>
      </c>
      <c r="H8" s="184" t="s">
        <v>185</v>
      </c>
      <c r="I8" s="323" t="s">
        <v>191</v>
      </c>
      <c r="J8" s="185" t="s">
        <v>23</v>
      </c>
      <c r="K8" s="184">
        <v>0.91700000000000004</v>
      </c>
      <c r="L8" s="184">
        <v>3.7999999999999999E-2</v>
      </c>
      <c r="M8" s="184" t="s">
        <v>165</v>
      </c>
      <c r="N8" s="185" t="s">
        <v>790</v>
      </c>
      <c r="O8" s="184">
        <v>0.13500000000000001</v>
      </c>
      <c r="P8" s="184">
        <v>1.5549999999999999</v>
      </c>
      <c r="Q8" s="184" t="s">
        <v>165</v>
      </c>
      <c r="R8" s="186">
        <f>K8/$AC$3*1000000</f>
        <v>1421.1589664178634</v>
      </c>
      <c r="S8" s="186">
        <f>L8/G8*1000000</f>
        <v>124.97603143727794</v>
      </c>
      <c r="T8" s="187">
        <f t="shared" si="0"/>
        <v>8.7939515839167023E-2</v>
      </c>
      <c r="U8" s="186">
        <f>O8/$AC$3*1000000</f>
        <v>209.22187619019803</v>
      </c>
      <c r="V8" s="186">
        <f>P8/G8*1000000</f>
        <v>5114.1507601307158</v>
      </c>
      <c r="W8" s="188">
        <f t="shared" ref="W8:W10" si="2">V8/U8</f>
        <v>24.443671251096028</v>
      </c>
      <c r="X8" s="16"/>
      <c r="Y8" s="171" t="s">
        <v>17</v>
      </c>
      <c r="Z8" s="10" t="s">
        <v>17</v>
      </c>
    </row>
    <row r="9" spans="1:29" ht="30.75" thickBot="1" x14ac:dyDescent="0.3">
      <c r="A9" s="189">
        <v>25</v>
      </c>
      <c r="B9" s="190">
        <v>195</v>
      </c>
      <c r="C9" s="190" t="s">
        <v>192</v>
      </c>
      <c r="D9" s="190"/>
      <c r="E9" s="136" t="s">
        <v>193</v>
      </c>
      <c r="F9" s="320" t="s">
        <v>194</v>
      </c>
      <c r="G9" s="190">
        <v>482.121296903999</v>
      </c>
      <c r="H9" s="190" t="s">
        <v>185</v>
      </c>
      <c r="I9" s="190" t="s">
        <v>32</v>
      </c>
      <c r="J9" s="191" t="s">
        <v>23</v>
      </c>
      <c r="K9" s="190"/>
      <c r="L9" s="190"/>
      <c r="M9" s="162" t="s">
        <v>799</v>
      </c>
      <c r="N9" s="191" t="s">
        <v>23</v>
      </c>
      <c r="O9" s="190"/>
      <c r="P9" s="190"/>
      <c r="Q9" s="162" t="s">
        <v>799</v>
      </c>
      <c r="R9" s="192">
        <v>194.2</v>
      </c>
      <c r="S9" s="192">
        <v>11.54</v>
      </c>
      <c r="T9" s="193">
        <f t="shared" si="0"/>
        <v>5.9423274974253343E-2</v>
      </c>
      <c r="U9" s="192">
        <v>1.99</v>
      </c>
      <c r="V9" s="192">
        <v>59.11</v>
      </c>
      <c r="W9" s="194">
        <f t="shared" si="2"/>
        <v>29.703517587939697</v>
      </c>
      <c r="X9" s="16"/>
      <c r="Y9" s="171" t="s">
        <v>17</v>
      </c>
      <c r="Z9" s="10" t="s">
        <v>17</v>
      </c>
    </row>
    <row r="10" spans="1:29" ht="30.75" thickBot="1" x14ac:dyDescent="0.3">
      <c r="A10" s="189">
        <v>26</v>
      </c>
      <c r="B10" s="190">
        <v>2</v>
      </c>
      <c r="C10" s="190" t="s">
        <v>195</v>
      </c>
      <c r="D10" s="190">
        <v>2</v>
      </c>
      <c r="E10" s="136" t="s">
        <v>196</v>
      </c>
      <c r="F10" s="320" t="s">
        <v>197</v>
      </c>
      <c r="G10" s="190">
        <v>402.13146766399899</v>
      </c>
      <c r="H10" s="190" t="s">
        <v>185</v>
      </c>
      <c r="I10" s="324" t="s">
        <v>198</v>
      </c>
      <c r="J10" s="191" t="s">
        <v>23</v>
      </c>
      <c r="K10" s="190"/>
      <c r="L10" s="190"/>
      <c r="M10" s="190"/>
      <c r="N10" s="191" t="s">
        <v>791</v>
      </c>
      <c r="O10" s="190"/>
      <c r="P10" s="190"/>
      <c r="Q10" s="190"/>
      <c r="R10" s="192">
        <v>1020</v>
      </c>
      <c r="S10" s="192">
        <v>1382</v>
      </c>
      <c r="T10" s="195">
        <f t="shared" si="0"/>
        <v>1.3549019607843138</v>
      </c>
      <c r="U10" s="192">
        <v>623.9</v>
      </c>
      <c r="V10" s="192">
        <v>1330</v>
      </c>
      <c r="W10" s="194">
        <f t="shared" si="2"/>
        <v>2.1317518833146338</v>
      </c>
      <c r="X10" s="172"/>
      <c r="Y10" s="173" t="s">
        <v>17</v>
      </c>
      <c r="Z10" s="10" t="s">
        <v>17</v>
      </c>
    </row>
  </sheetData>
  <autoFilter ref="A2:AC2" xr:uid="{D984252B-BF1B-4263-BD6A-D0DE3B31E0E8}"/>
  <mergeCells count="16">
    <mergeCell ref="E3:E8"/>
    <mergeCell ref="A3:A8"/>
    <mergeCell ref="A1:A2"/>
    <mergeCell ref="B1:B2"/>
    <mergeCell ref="C1:C2"/>
    <mergeCell ref="D1:D2"/>
    <mergeCell ref="E1:E2"/>
    <mergeCell ref="N1:Q1"/>
    <mergeCell ref="R1:T1"/>
    <mergeCell ref="U1:W1"/>
    <mergeCell ref="F3:F8"/>
    <mergeCell ref="F1:F2"/>
    <mergeCell ref="G1:G2"/>
    <mergeCell ref="H1:H2"/>
    <mergeCell ref="I1:I2"/>
    <mergeCell ref="J1:M1"/>
  </mergeCells>
  <conditionalFormatting sqref="A3:A9 Y2:Z9 Y3:Y10">
    <cfRule type="cellIs" dxfId="248" priority="3" operator="equal">
      <formula>"yes"</formula>
    </cfRule>
  </conditionalFormatting>
  <conditionalFormatting sqref="E9:E10 E3">
    <cfRule type="duplicateValues" dxfId="247" priority="44"/>
  </conditionalFormatting>
  <conditionalFormatting sqref="F3 F9:F10">
    <cfRule type="duplicateValues" dxfId="246" priority="55"/>
  </conditionalFormatting>
  <conditionalFormatting sqref="E1">
    <cfRule type="duplicateValues" dxfId="245" priority="1"/>
  </conditionalFormatting>
  <conditionalFormatting sqref="F1">
    <cfRule type="duplicateValues" dxfId="244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7534-1D1D-4E9C-A88F-8255EDA5C729}">
  <dimension ref="A1:Z155"/>
  <sheetViews>
    <sheetView zoomScale="85" zoomScaleNormal="85" workbookViewId="0">
      <pane xSplit="5" ySplit="2" topLeftCell="J86" activePane="bottomRight" state="frozen"/>
      <selection pane="topRight" activeCell="F1" sqref="F1"/>
      <selection pane="bottomLeft" activeCell="A2" sqref="A2"/>
      <selection pane="bottomRight" activeCell="Q2" sqref="Q1:Q1048576"/>
    </sheetView>
  </sheetViews>
  <sheetFormatPr defaultColWidth="9.140625" defaultRowHeight="15" x14ac:dyDescent="0.25"/>
  <cols>
    <col min="1" max="1" width="9.42578125" style="10"/>
    <col min="2" max="2" width="9.140625" style="10"/>
    <col min="3" max="3" width="31" style="10" bestFit="1" customWidth="1"/>
    <col min="4" max="4" width="9.140625" style="10"/>
    <col min="5" max="5" width="43.140625" style="22" bestFit="1" customWidth="1"/>
    <col min="6" max="6" width="61.42578125" style="206" customWidth="1"/>
    <col min="7" max="7" width="9" style="10" customWidth="1"/>
    <col min="8" max="8" width="11.5703125" style="10" bestFit="1" customWidth="1"/>
    <col min="9" max="9" width="37.140625" style="10" bestFit="1" customWidth="1"/>
    <col min="10" max="10" width="20.42578125" style="202" bestFit="1" customWidth="1"/>
    <col min="11" max="12" width="12.140625" style="10" customWidth="1"/>
    <col min="13" max="13" width="20.140625" style="203" bestFit="1" customWidth="1"/>
    <col min="14" max="14" width="20.42578125" style="10" customWidth="1"/>
    <col min="15" max="16" width="12.140625" style="10" customWidth="1"/>
    <col min="17" max="17" width="20.140625" style="10" bestFit="1" customWidth="1"/>
    <col min="18" max="19" width="12.140625" style="204" customWidth="1"/>
    <col min="20" max="20" width="12.140625" style="205" customWidth="1"/>
    <col min="21" max="22" width="12.140625" style="204" customWidth="1"/>
    <col min="23" max="23" width="12.140625" style="205" customWidth="1"/>
    <col min="24" max="16384" width="9.140625" style="10"/>
  </cols>
  <sheetData>
    <row r="1" spans="1:26" ht="15.75" x14ac:dyDescent="0.25">
      <c r="A1" s="366" t="s">
        <v>794</v>
      </c>
      <c r="B1" s="366" t="s">
        <v>784</v>
      </c>
      <c r="C1" s="366" t="s">
        <v>0</v>
      </c>
      <c r="D1" s="366" t="s">
        <v>785</v>
      </c>
      <c r="E1" s="366" t="s">
        <v>1</v>
      </c>
      <c r="F1" s="366" t="s">
        <v>2</v>
      </c>
      <c r="G1" s="366" t="s">
        <v>3</v>
      </c>
      <c r="H1" s="366" t="s">
        <v>4</v>
      </c>
      <c r="I1" s="366" t="s">
        <v>5</v>
      </c>
      <c r="J1" s="366" t="s">
        <v>786</v>
      </c>
      <c r="K1" s="366"/>
      <c r="L1" s="366"/>
      <c r="M1" s="366"/>
      <c r="N1" s="366" t="s">
        <v>787</v>
      </c>
      <c r="O1" s="366"/>
      <c r="P1" s="366"/>
      <c r="Q1" s="366"/>
      <c r="R1" s="366" t="s">
        <v>792</v>
      </c>
      <c r="S1" s="366"/>
      <c r="T1" s="366"/>
      <c r="U1" s="366" t="s">
        <v>793</v>
      </c>
      <c r="V1" s="366"/>
      <c r="W1" s="366"/>
    </row>
    <row r="2" spans="1:26" ht="16.5" thickBot="1" x14ac:dyDescent="0.3">
      <c r="A2" s="361"/>
      <c r="B2" s="361"/>
      <c r="C2" s="361"/>
      <c r="D2" s="361"/>
      <c r="E2" s="361"/>
      <c r="F2" s="361"/>
      <c r="G2" s="361"/>
      <c r="H2" s="361"/>
      <c r="I2" s="361"/>
      <c r="J2" s="57" t="s">
        <v>788</v>
      </c>
      <c r="K2" s="174" t="s">
        <v>6</v>
      </c>
      <c r="L2" s="174" t="s">
        <v>7</v>
      </c>
      <c r="M2" s="174" t="s">
        <v>8</v>
      </c>
      <c r="N2" s="174" t="s">
        <v>788</v>
      </c>
      <c r="O2" s="174" t="s">
        <v>6</v>
      </c>
      <c r="P2" s="174" t="s">
        <v>7</v>
      </c>
      <c r="Q2" s="174" t="s">
        <v>8</v>
      </c>
      <c r="R2" s="175" t="s">
        <v>6</v>
      </c>
      <c r="S2" s="175" t="s">
        <v>7</v>
      </c>
      <c r="T2" s="174" t="s">
        <v>9</v>
      </c>
      <c r="U2" s="175" t="s">
        <v>6</v>
      </c>
      <c r="V2" s="175" t="s">
        <v>7</v>
      </c>
      <c r="W2" s="174" t="s">
        <v>9</v>
      </c>
    </row>
    <row r="3" spans="1:26" x14ac:dyDescent="0.25">
      <c r="A3" s="390">
        <v>27</v>
      </c>
      <c r="B3" s="207">
        <v>115</v>
      </c>
      <c r="C3" s="207" t="s">
        <v>199</v>
      </c>
      <c r="D3" s="207"/>
      <c r="E3" s="360" t="s">
        <v>757</v>
      </c>
      <c r="F3" s="384" t="s">
        <v>200</v>
      </c>
      <c r="G3" s="207">
        <v>254.05790880000001</v>
      </c>
      <c r="H3" s="207" t="s">
        <v>201</v>
      </c>
      <c r="I3" s="208" t="s">
        <v>161</v>
      </c>
      <c r="J3" s="209" t="s">
        <v>431</v>
      </c>
      <c r="K3" s="207"/>
      <c r="L3" s="207"/>
      <c r="M3" s="207"/>
      <c r="N3" s="209"/>
      <c r="O3" s="207"/>
      <c r="P3" s="207"/>
      <c r="Q3" s="207"/>
      <c r="R3" s="210">
        <v>3.5</v>
      </c>
      <c r="S3" s="210">
        <v>164.07</v>
      </c>
      <c r="T3" s="211">
        <f>S3/R3</f>
        <v>46.877142857142857</v>
      </c>
      <c r="U3" s="212"/>
      <c r="V3" s="212"/>
      <c r="W3" s="213"/>
    </row>
    <row r="4" spans="1:26" x14ac:dyDescent="0.25">
      <c r="A4" s="391"/>
      <c r="B4" s="214">
        <v>185</v>
      </c>
      <c r="C4" s="214" t="s">
        <v>202</v>
      </c>
      <c r="D4" s="214">
        <v>12</v>
      </c>
      <c r="E4" s="366"/>
      <c r="F4" s="386"/>
      <c r="G4" s="214">
        <v>254.05790880000001</v>
      </c>
      <c r="H4" s="214" t="s">
        <v>201</v>
      </c>
      <c r="I4" s="215" t="s">
        <v>203</v>
      </c>
      <c r="J4" s="216" t="s">
        <v>23</v>
      </c>
      <c r="K4" s="214"/>
      <c r="L4" s="214"/>
      <c r="M4" s="214"/>
      <c r="N4" s="216"/>
      <c r="O4" s="214"/>
      <c r="P4" s="214"/>
      <c r="Q4" s="214"/>
      <c r="R4" s="217">
        <v>170.7</v>
      </c>
      <c r="S4" s="217">
        <v>4.9000000000000004</v>
      </c>
      <c r="T4" s="218">
        <f>S4/R4</f>
        <v>2.8705330990041012E-2</v>
      </c>
      <c r="U4" s="219"/>
      <c r="V4" s="219"/>
      <c r="W4" s="220"/>
      <c r="Y4" s="199" t="s">
        <v>68</v>
      </c>
      <c r="Z4" s="199">
        <v>645.24801353599901</v>
      </c>
    </row>
    <row r="5" spans="1:26" x14ac:dyDescent="0.25">
      <c r="A5" s="391"/>
      <c r="B5" s="214">
        <v>209</v>
      </c>
      <c r="C5" s="214" t="s">
        <v>159</v>
      </c>
      <c r="D5" s="214">
        <v>4</v>
      </c>
      <c r="E5" s="366"/>
      <c r="F5" s="386"/>
      <c r="G5" s="214">
        <v>254.05790880000001</v>
      </c>
      <c r="H5" s="214" t="s">
        <v>201</v>
      </c>
      <c r="I5" s="215" t="s">
        <v>161</v>
      </c>
      <c r="J5" s="216" t="s">
        <v>23</v>
      </c>
      <c r="K5" s="214">
        <v>0.996</v>
      </c>
      <c r="L5" s="214">
        <v>0.42199999999999999</v>
      </c>
      <c r="M5" s="214"/>
      <c r="N5" s="216" t="s">
        <v>790</v>
      </c>
      <c r="O5" s="214">
        <v>0.67800000000000005</v>
      </c>
      <c r="P5" s="214">
        <v>0.45</v>
      </c>
      <c r="Q5" s="214"/>
      <c r="R5" s="217">
        <f>K5/$Z$4*1000000</f>
        <v>1543.5925087810165</v>
      </c>
      <c r="S5" s="217">
        <f>L5/G5*1000000</f>
        <v>1661.0386269541709</v>
      </c>
      <c r="T5" s="218">
        <f t="shared" ref="T5:T72" si="0">S5/R5</f>
        <v>1.0760862193260463</v>
      </c>
      <c r="U5" s="217">
        <f>O5/$Z$4*1000000</f>
        <v>1050.758755977439</v>
      </c>
      <c r="V5" s="217">
        <f>P5/G5*1000000</f>
        <v>1771.2497206857274</v>
      </c>
      <c r="W5" s="221">
        <f t="shared" ref="W5" si="1">V5/U5</f>
        <v>1.6856863772104109</v>
      </c>
    </row>
    <row r="6" spans="1:26" x14ac:dyDescent="0.25">
      <c r="A6" s="391"/>
      <c r="B6" s="214">
        <v>245</v>
      </c>
      <c r="C6" s="214" t="s">
        <v>204</v>
      </c>
      <c r="D6" s="214">
        <v>5</v>
      </c>
      <c r="E6" s="366"/>
      <c r="F6" s="386"/>
      <c r="G6" s="214">
        <v>254.05790880000001</v>
      </c>
      <c r="H6" s="214" t="s">
        <v>201</v>
      </c>
      <c r="I6" s="215" t="s">
        <v>205</v>
      </c>
      <c r="J6" s="216" t="s">
        <v>23</v>
      </c>
      <c r="K6" s="214"/>
      <c r="L6" s="214"/>
      <c r="M6" s="214"/>
      <c r="N6" s="216"/>
      <c r="O6" s="214"/>
      <c r="P6" s="214"/>
      <c r="Q6" s="214"/>
      <c r="R6" s="217">
        <v>179</v>
      </c>
      <c r="S6" s="217">
        <v>3.67</v>
      </c>
      <c r="T6" s="218">
        <f t="shared" si="0"/>
        <v>2.0502793296089384E-2</v>
      </c>
      <c r="U6" s="219"/>
      <c r="V6" s="219"/>
      <c r="W6" s="220"/>
    </row>
    <row r="7" spans="1:26" x14ac:dyDescent="0.25">
      <c r="A7" s="391"/>
      <c r="B7" s="214">
        <v>308</v>
      </c>
      <c r="C7" s="214" t="s">
        <v>206</v>
      </c>
      <c r="D7" s="214">
        <v>3</v>
      </c>
      <c r="E7" s="366"/>
      <c r="F7" s="386"/>
      <c r="G7" s="214">
        <v>254.05790880000001</v>
      </c>
      <c r="H7" s="214" t="s">
        <v>201</v>
      </c>
      <c r="I7" s="215" t="s">
        <v>207</v>
      </c>
      <c r="J7" s="216" t="s">
        <v>23</v>
      </c>
      <c r="K7" s="214"/>
      <c r="L7" s="214"/>
      <c r="M7" s="214"/>
      <c r="N7" s="216"/>
      <c r="O7" s="214"/>
      <c r="P7" s="214"/>
      <c r="Q7" s="214"/>
      <c r="R7" s="217">
        <v>6.38</v>
      </c>
      <c r="S7" s="217">
        <v>375.55</v>
      </c>
      <c r="T7" s="218">
        <f t="shared" si="0"/>
        <v>58.863636363636367</v>
      </c>
      <c r="U7" s="219"/>
      <c r="V7" s="219"/>
      <c r="W7" s="220"/>
    </row>
    <row r="8" spans="1:26" x14ac:dyDescent="0.25">
      <c r="A8" s="391"/>
      <c r="B8" s="214">
        <v>309</v>
      </c>
      <c r="C8" s="214" t="s">
        <v>208</v>
      </c>
      <c r="D8" s="214">
        <v>3</v>
      </c>
      <c r="E8" s="366"/>
      <c r="F8" s="386"/>
      <c r="G8" s="214">
        <v>254.05790880000001</v>
      </c>
      <c r="H8" s="214" t="s">
        <v>201</v>
      </c>
      <c r="I8" s="215" t="s">
        <v>207</v>
      </c>
      <c r="J8" s="216" t="s">
        <v>23</v>
      </c>
      <c r="K8" s="214"/>
      <c r="L8" s="214"/>
      <c r="M8" s="214"/>
      <c r="N8" s="216"/>
      <c r="O8" s="214"/>
      <c r="P8" s="214"/>
      <c r="Q8" s="214"/>
      <c r="R8" s="217">
        <v>18.63</v>
      </c>
      <c r="S8" s="217">
        <v>67.739999999999995</v>
      </c>
      <c r="T8" s="218">
        <f t="shared" si="0"/>
        <v>3.6360708534621575</v>
      </c>
      <c r="U8" s="219"/>
      <c r="V8" s="219"/>
      <c r="W8" s="220"/>
    </row>
    <row r="9" spans="1:26" x14ac:dyDescent="0.25">
      <c r="A9" s="391"/>
      <c r="B9" s="214">
        <v>310</v>
      </c>
      <c r="C9" s="214" t="s">
        <v>209</v>
      </c>
      <c r="D9" s="214">
        <v>1</v>
      </c>
      <c r="E9" s="366"/>
      <c r="F9" s="386"/>
      <c r="G9" s="214">
        <v>254.05790880000001</v>
      </c>
      <c r="H9" s="214" t="s">
        <v>201</v>
      </c>
      <c r="I9" s="214" t="s">
        <v>32</v>
      </c>
      <c r="J9" s="216" t="s">
        <v>23</v>
      </c>
      <c r="K9" s="214"/>
      <c r="L9" s="214"/>
      <c r="M9" s="214"/>
      <c r="N9" s="216"/>
      <c r="O9" s="214"/>
      <c r="P9" s="214"/>
      <c r="Q9" s="214"/>
      <c r="R9" s="217">
        <v>563.601</v>
      </c>
      <c r="S9" s="217">
        <v>77.73</v>
      </c>
      <c r="T9" s="218">
        <f t="shared" si="0"/>
        <v>0.13791671767793173</v>
      </c>
      <c r="U9" s="219"/>
      <c r="V9" s="219"/>
      <c r="W9" s="220"/>
    </row>
    <row r="10" spans="1:26" ht="15.75" thickBot="1" x14ac:dyDescent="0.3">
      <c r="A10" s="389"/>
      <c r="B10" s="222">
        <v>324</v>
      </c>
      <c r="C10" s="222" t="s">
        <v>169</v>
      </c>
      <c r="D10" s="222"/>
      <c r="E10" s="369"/>
      <c r="F10" s="385"/>
      <c r="G10" s="222">
        <v>254.05790880000001</v>
      </c>
      <c r="H10" s="222" t="s">
        <v>201</v>
      </c>
      <c r="I10" s="222" t="s">
        <v>32</v>
      </c>
      <c r="J10" s="223" t="s">
        <v>23</v>
      </c>
      <c r="K10" s="222"/>
      <c r="L10" s="222"/>
      <c r="M10" s="222"/>
      <c r="N10" s="223"/>
      <c r="O10" s="222"/>
      <c r="P10" s="222"/>
      <c r="Q10" s="222"/>
      <c r="R10" s="224">
        <v>22.8</v>
      </c>
      <c r="S10" s="224">
        <v>0.81433</v>
      </c>
      <c r="T10" s="225">
        <f t="shared" si="0"/>
        <v>3.5716228070175438E-2</v>
      </c>
      <c r="U10" s="226"/>
      <c r="V10" s="226"/>
      <c r="W10" s="227"/>
    </row>
    <row r="11" spans="1:26" x14ac:dyDescent="0.25">
      <c r="A11" s="390">
        <v>28</v>
      </c>
      <c r="B11" s="207">
        <v>7</v>
      </c>
      <c r="C11" s="207" t="s">
        <v>210</v>
      </c>
      <c r="D11" s="207"/>
      <c r="E11" s="360" t="s">
        <v>211</v>
      </c>
      <c r="F11" s="384" t="s">
        <v>212</v>
      </c>
      <c r="G11" s="207">
        <v>270.05282341999998</v>
      </c>
      <c r="H11" s="207" t="s">
        <v>201</v>
      </c>
      <c r="I11" s="207" t="s">
        <v>32</v>
      </c>
      <c r="J11" s="209" t="s">
        <v>23</v>
      </c>
      <c r="K11" s="207">
        <v>3.96</v>
      </c>
      <c r="L11" s="207">
        <v>9.2899999999999991</v>
      </c>
      <c r="M11" s="207"/>
      <c r="N11" s="209" t="s">
        <v>23</v>
      </c>
      <c r="O11" s="207">
        <v>3.7999999999999999E-2</v>
      </c>
      <c r="P11" s="207">
        <v>39.159999999999997</v>
      </c>
      <c r="Q11" s="207"/>
      <c r="R11" s="210">
        <v>6140</v>
      </c>
      <c r="S11" s="228">
        <v>34370</v>
      </c>
      <c r="T11" s="211">
        <f t="shared" si="0"/>
        <v>5.5977198697068404</v>
      </c>
      <c r="U11" s="210">
        <v>58</v>
      </c>
      <c r="V11" s="210">
        <v>144900</v>
      </c>
      <c r="W11" s="229">
        <f t="shared" ref="W11" si="2">V11/U11</f>
        <v>2498.2758620689656</v>
      </c>
    </row>
    <row r="12" spans="1:26" x14ac:dyDescent="0.25">
      <c r="A12" s="391"/>
      <c r="B12" s="214">
        <v>9</v>
      </c>
      <c r="C12" s="214" t="s">
        <v>213</v>
      </c>
      <c r="D12" s="214">
        <v>5</v>
      </c>
      <c r="E12" s="366"/>
      <c r="F12" s="386"/>
      <c r="G12" s="214">
        <v>270.05282341999998</v>
      </c>
      <c r="H12" s="214" t="s">
        <v>201</v>
      </c>
      <c r="I12" s="215" t="s">
        <v>214</v>
      </c>
      <c r="J12" s="216" t="s">
        <v>23</v>
      </c>
      <c r="K12" s="214"/>
      <c r="L12" s="214"/>
      <c r="M12" s="214"/>
      <c r="N12" s="216"/>
      <c r="O12" s="214"/>
      <c r="P12" s="214"/>
      <c r="Q12" s="214"/>
      <c r="R12" s="217">
        <v>249</v>
      </c>
      <c r="S12" s="217">
        <v>38.96</v>
      </c>
      <c r="T12" s="218">
        <f t="shared" si="0"/>
        <v>0.15646586345381527</v>
      </c>
      <c r="U12" s="219"/>
      <c r="V12" s="219"/>
      <c r="W12" s="220"/>
    </row>
    <row r="13" spans="1:26" x14ac:dyDescent="0.25">
      <c r="A13" s="391"/>
      <c r="B13" s="214">
        <v>22</v>
      </c>
      <c r="C13" s="214" t="s">
        <v>215</v>
      </c>
      <c r="D13" s="214">
        <v>12</v>
      </c>
      <c r="E13" s="366"/>
      <c r="F13" s="386"/>
      <c r="G13" s="214">
        <v>270.05282341999998</v>
      </c>
      <c r="H13" s="214" t="s">
        <v>201</v>
      </c>
      <c r="I13" s="215" t="s">
        <v>216</v>
      </c>
      <c r="J13" s="216" t="s">
        <v>23</v>
      </c>
      <c r="K13" s="214"/>
      <c r="L13" s="214"/>
      <c r="M13" s="214"/>
      <c r="N13" s="216"/>
      <c r="O13" s="214"/>
      <c r="P13" s="214"/>
      <c r="Q13" s="214"/>
      <c r="R13" s="217">
        <v>3.3000000000000002E-2</v>
      </c>
      <c r="S13" s="217">
        <v>34.6</v>
      </c>
      <c r="T13" s="218">
        <f t="shared" si="0"/>
        <v>1048.4848484848485</v>
      </c>
      <c r="U13" s="219"/>
      <c r="V13" s="219"/>
      <c r="W13" s="220"/>
    </row>
    <row r="14" spans="1:26" x14ac:dyDescent="0.25">
      <c r="A14" s="391"/>
      <c r="B14" s="214">
        <v>36</v>
      </c>
      <c r="C14" s="214" t="s">
        <v>217</v>
      </c>
      <c r="D14" s="214">
        <v>3</v>
      </c>
      <c r="E14" s="366"/>
      <c r="F14" s="386"/>
      <c r="G14" s="214">
        <v>270.05282341999998</v>
      </c>
      <c r="H14" s="214" t="s">
        <v>201</v>
      </c>
      <c r="I14" s="215" t="s">
        <v>218</v>
      </c>
      <c r="J14" s="216" t="s">
        <v>23</v>
      </c>
      <c r="K14" s="214">
        <v>0.12770000000000001</v>
      </c>
      <c r="L14" s="214">
        <v>2.01E-2</v>
      </c>
      <c r="M14" s="214"/>
      <c r="N14" s="216"/>
      <c r="O14" s="214"/>
      <c r="P14" s="214"/>
      <c r="Q14" s="214"/>
      <c r="R14" s="217">
        <f>K14/$Z$4*1000000</f>
        <v>197.90839695917251</v>
      </c>
      <c r="S14" s="217">
        <f>L14/G14*1000000</f>
        <v>74.429882811258196</v>
      </c>
      <c r="T14" s="218">
        <f t="shared" si="0"/>
        <v>0.37608249045952657</v>
      </c>
      <c r="U14" s="219"/>
      <c r="V14" s="219"/>
      <c r="W14" s="220"/>
    </row>
    <row r="15" spans="1:26" x14ac:dyDescent="0.25">
      <c r="A15" s="391"/>
      <c r="B15" s="214">
        <v>62</v>
      </c>
      <c r="C15" s="214" t="s">
        <v>219</v>
      </c>
      <c r="D15" s="214" t="s">
        <v>220</v>
      </c>
      <c r="E15" s="366"/>
      <c r="F15" s="386"/>
      <c r="G15" s="214">
        <v>270.05282341999998</v>
      </c>
      <c r="H15" s="214" t="s">
        <v>201</v>
      </c>
      <c r="I15" s="215" t="s">
        <v>221</v>
      </c>
      <c r="J15" s="216" t="s">
        <v>23</v>
      </c>
      <c r="K15" s="214"/>
      <c r="L15" s="214"/>
      <c r="M15" s="214"/>
      <c r="N15" s="216"/>
      <c r="O15" s="214"/>
      <c r="P15" s="214"/>
      <c r="Q15" s="214"/>
      <c r="R15" s="217">
        <v>310.22000000000003</v>
      </c>
      <c r="S15" s="217">
        <v>96.4</v>
      </c>
      <c r="T15" s="218">
        <f t="shared" si="0"/>
        <v>0.31074721165624397</v>
      </c>
      <c r="U15" s="219"/>
      <c r="V15" s="219"/>
      <c r="W15" s="220"/>
    </row>
    <row r="16" spans="1:26" x14ac:dyDescent="0.25">
      <c r="A16" s="391"/>
      <c r="B16" s="214">
        <v>70</v>
      </c>
      <c r="C16" s="214" t="s">
        <v>222</v>
      </c>
      <c r="D16" s="214"/>
      <c r="E16" s="366"/>
      <c r="F16" s="386"/>
      <c r="G16" s="214">
        <v>270.05282341999998</v>
      </c>
      <c r="H16" s="214" t="s">
        <v>201</v>
      </c>
      <c r="I16" s="215" t="s">
        <v>223</v>
      </c>
      <c r="J16" s="216"/>
      <c r="K16" s="214"/>
      <c r="L16" s="214"/>
      <c r="M16" s="214"/>
      <c r="N16" s="216" t="s">
        <v>790</v>
      </c>
      <c r="O16" s="214"/>
      <c r="P16" s="214"/>
      <c r="Q16" s="214" t="s">
        <v>165</v>
      </c>
      <c r="R16" s="219"/>
      <c r="S16" s="219"/>
      <c r="T16" s="230"/>
      <c r="U16" s="217">
        <v>43</v>
      </c>
      <c r="V16" s="217">
        <v>75.12</v>
      </c>
      <c r="W16" s="221">
        <f t="shared" ref="W16:W17" si="3">V16/U16</f>
        <v>1.7469767441860466</v>
      </c>
    </row>
    <row r="17" spans="1:23" x14ac:dyDescent="0.25">
      <c r="A17" s="391"/>
      <c r="B17" s="214">
        <v>74</v>
      </c>
      <c r="C17" s="214" t="s">
        <v>66</v>
      </c>
      <c r="D17" s="214">
        <v>8</v>
      </c>
      <c r="E17" s="366"/>
      <c r="F17" s="386"/>
      <c r="G17" s="214">
        <v>270.05282341999998</v>
      </c>
      <c r="H17" s="214" t="s">
        <v>201</v>
      </c>
      <c r="I17" s="215" t="s">
        <v>67</v>
      </c>
      <c r="J17" s="216" t="s">
        <v>23</v>
      </c>
      <c r="K17" s="214"/>
      <c r="L17" s="214"/>
      <c r="M17" s="214"/>
      <c r="N17" s="216" t="s">
        <v>790</v>
      </c>
      <c r="O17" s="214"/>
      <c r="P17" s="214"/>
      <c r="Q17" s="214"/>
      <c r="R17" s="217">
        <v>1.93</v>
      </c>
      <c r="S17" s="217">
        <v>11.33</v>
      </c>
      <c r="T17" s="218">
        <f t="shared" si="0"/>
        <v>5.8704663212435237</v>
      </c>
      <c r="U17" s="217">
        <v>1.49</v>
      </c>
      <c r="V17" s="217">
        <v>12.15</v>
      </c>
      <c r="W17" s="221">
        <f t="shared" si="3"/>
        <v>8.1543624161073822</v>
      </c>
    </row>
    <row r="18" spans="1:23" x14ac:dyDescent="0.25">
      <c r="A18" s="391"/>
      <c r="B18" s="214">
        <v>82</v>
      </c>
      <c r="C18" s="214" t="s">
        <v>69</v>
      </c>
      <c r="D18" s="214">
        <v>9</v>
      </c>
      <c r="E18" s="366"/>
      <c r="F18" s="386"/>
      <c r="G18" s="214">
        <v>270.05282341999998</v>
      </c>
      <c r="H18" s="214" t="s">
        <v>201</v>
      </c>
      <c r="I18" s="215" t="s">
        <v>70</v>
      </c>
      <c r="J18" s="216" t="s">
        <v>23</v>
      </c>
      <c r="K18" s="214"/>
      <c r="L18" s="214"/>
      <c r="M18" s="214"/>
      <c r="N18" s="216"/>
      <c r="O18" s="214"/>
      <c r="P18" s="214"/>
      <c r="Q18" s="214"/>
      <c r="R18" s="217">
        <v>11.8</v>
      </c>
      <c r="S18" s="217">
        <v>39.299999999999997</v>
      </c>
      <c r="T18" s="218">
        <f t="shared" si="0"/>
        <v>3.3305084745762707</v>
      </c>
      <c r="U18" s="219"/>
      <c r="V18" s="219"/>
      <c r="W18" s="220"/>
    </row>
    <row r="19" spans="1:23" x14ac:dyDescent="0.25">
      <c r="A19" s="391"/>
      <c r="B19" s="214">
        <v>86</v>
      </c>
      <c r="C19" s="214" t="s">
        <v>224</v>
      </c>
      <c r="D19" s="214">
        <v>6</v>
      </c>
      <c r="E19" s="366"/>
      <c r="F19" s="386"/>
      <c r="G19" s="214">
        <v>270.05282341999998</v>
      </c>
      <c r="H19" s="214" t="s">
        <v>201</v>
      </c>
      <c r="I19" s="215" t="s">
        <v>225</v>
      </c>
      <c r="J19" s="216" t="s">
        <v>23</v>
      </c>
      <c r="K19" s="214"/>
      <c r="L19" s="214"/>
      <c r="M19" s="214"/>
      <c r="N19" s="216"/>
      <c r="O19" s="214"/>
      <c r="P19" s="214"/>
      <c r="Q19" s="214"/>
      <c r="R19" s="217">
        <v>749</v>
      </c>
      <c r="S19" s="217">
        <v>69.599999999999994</v>
      </c>
      <c r="T19" s="218">
        <f t="shared" si="0"/>
        <v>9.2923898531375157E-2</v>
      </c>
      <c r="U19" s="219"/>
      <c r="V19" s="219"/>
      <c r="W19" s="220"/>
    </row>
    <row r="20" spans="1:23" x14ac:dyDescent="0.25">
      <c r="A20" s="391"/>
      <c r="B20" s="214">
        <v>87</v>
      </c>
      <c r="C20" s="214" t="s">
        <v>226</v>
      </c>
      <c r="D20" s="214">
        <v>10</v>
      </c>
      <c r="E20" s="366"/>
      <c r="F20" s="386"/>
      <c r="G20" s="214">
        <v>270.05282341999998</v>
      </c>
      <c r="H20" s="214" t="s">
        <v>201</v>
      </c>
      <c r="I20" s="215" t="s">
        <v>227</v>
      </c>
      <c r="J20" s="216" t="s">
        <v>23</v>
      </c>
      <c r="K20" s="214"/>
      <c r="L20" s="214"/>
      <c r="M20" s="214"/>
      <c r="N20" s="216"/>
      <c r="O20" s="214"/>
      <c r="P20" s="214"/>
      <c r="Q20" s="214"/>
      <c r="R20" s="217">
        <v>605</v>
      </c>
      <c r="S20" s="217">
        <v>1137</v>
      </c>
      <c r="T20" s="218">
        <f t="shared" si="0"/>
        <v>1.8793388429752067</v>
      </c>
      <c r="U20" s="219"/>
      <c r="V20" s="219"/>
      <c r="W20" s="220"/>
    </row>
    <row r="21" spans="1:23" x14ac:dyDescent="0.25">
      <c r="A21" s="391"/>
      <c r="B21" s="214">
        <v>104</v>
      </c>
      <c r="C21" s="214" t="s">
        <v>31</v>
      </c>
      <c r="D21" s="214">
        <v>6</v>
      </c>
      <c r="E21" s="366"/>
      <c r="F21" s="386"/>
      <c r="G21" s="214">
        <v>270.05282341999998</v>
      </c>
      <c r="H21" s="214" t="s">
        <v>201</v>
      </c>
      <c r="I21" s="214" t="s">
        <v>32</v>
      </c>
      <c r="J21" s="216" t="s">
        <v>23</v>
      </c>
      <c r="K21" s="214"/>
      <c r="L21" s="214"/>
      <c r="M21" s="214"/>
      <c r="N21" s="216"/>
      <c r="O21" s="214"/>
      <c r="P21" s="214"/>
      <c r="Q21" s="214"/>
      <c r="R21" s="217">
        <v>0.59</v>
      </c>
      <c r="S21" s="217">
        <v>597.55999999999995</v>
      </c>
      <c r="T21" s="218">
        <f t="shared" si="0"/>
        <v>1012.8135593220338</v>
      </c>
      <c r="U21" s="219"/>
      <c r="V21" s="219"/>
      <c r="W21" s="220"/>
    </row>
    <row r="22" spans="1:23" x14ac:dyDescent="0.25">
      <c r="A22" s="391"/>
      <c r="B22" s="214">
        <v>116</v>
      </c>
      <c r="C22" s="214" t="s">
        <v>228</v>
      </c>
      <c r="D22" s="214">
        <v>7</v>
      </c>
      <c r="E22" s="366"/>
      <c r="F22" s="386"/>
      <c r="G22" s="214">
        <v>270.05282341999998</v>
      </c>
      <c r="H22" s="214" t="s">
        <v>201</v>
      </c>
      <c r="I22" s="215" t="s">
        <v>229</v>
      </c>
      <c r="J22" s="216" t="s">
        <v>23</v>
      </c>
      <c r="K22" s="214"/>
      <c r="L22" s="214"/>
      <c r="M22" s="214"/>
      <c r="N22" s="216"/>
      <c r="O22" s="214"/>
      <c r="P22" s="214"/>
      <c r="Q22" s="214"/>
      <c r="R22" s="217">
        <v>161.9</v>
      </c>
      <c r="S22" s="217">
        <v>33</v>
      </c>
      <c r="T22" s="218">
        <f t="shared" si="0"/>
        <v>0.20382952439777641</v>
      </c>
      <c r="U22" s="219"/>
      <c r="V22" s="219"/>
      <c r="W22" s="220"/>
    </row>
    <row r="23" spans="1:23" x14ac:dyDescent="0.25">
      <c r="A23" s="391"/>
      <c r="B23" s="214">
        <v>118</v>
      </c>
      <c r="C23" s="214" t="s">
        <v>35</v>
      </c>
      <c r="D23" s="214"/>
      <c r="E23" s="366"/>
      <c r="F23" s="386"/>
      <c r="G23" s="214">
        <v>270.05282341999998</v>
      </c>
      <c r="H23" s="214" t="s">
        <v>201</v>
      </c>
      <c r="I23" s="214" t="s">
        <v>32</v>
      </c>
      <c r="J23" s="216"/>
      <c r="K23" s="214"/>
      <c r="L23" s="214"/>
      <c r="M23" s="214"/>
      <c r="N23" s="216" t="s">
        <v>790</v>
      </c>
      <c r="O23" s="214"/>
      <c r="P23" s="214"/>
      <c r="Q23" s="214"/>
      <c r="R23" s="219"/>
      <c r="S23" s="219"/>
      <c r="T23" s="230"/>
      <c r="U23" s="217">
        <v>5.3</v>
      </c>
      <c r="V23" s="217">
        <v>146.80000000000001</v>
      </c>
      <c r="W23" s="221">
        <f t="shared" ref="W23" si="4">V23/U23</f>
        <v>27.698113207547173</v>
      </c>
    </row>
    <row r="24" spans="1:23" x14ac:dyDescent="0.25">
      <c r="A24" s="391"/>
      <c r="B24" s="214">
        <v>121</v>
      </c>
      <c r="C24" s="214" t="s">
        <v>230</v>
      </c>
      <c r="D24" s="214"/>
      <c r="E24" s="366"/>
      <c r="F24" s="386"/>
      <c r="G24" s="214">
        <v>270.05282341999998</v>
      </c>
      <c r="H24" s="214" t="s">
        <v>201</v>
      </c>
      <c r="I24" s="214" t="s">
        <v>32</v>
      </c>
      <c r="J24" s="216" t="s">
        <v>23</v>
      </c>
      <c r="K24" s="214"/>
      <c r="L24" s="214"/>
      <c r="M24" s="214"/>
      <c r="N24" s="216"/>
      <c r="O24" s="214"/>
      <c r="P24" s="214"/>
      <c r="Q24" s="214"/>
      <c r="R24" s="217">
        <v>222.3</v>
      </c>
      <c r="S24" s="217">
        <v>24.3</v>
      </c>
      <c r="T24" s="218">
        <f t="shared" si="0"/>
        <v>0.10931174089068825</v>
      </c>
      <c r="U24" s="219"/>
      <c r="V24" s="219"/>
      <c r="W24" s="220"/>
    </row>
    <row r="25" spans="1:23" x14ac:dyDescent="0.25">
      <c r="A25" s="391"/>
      <c r="B25" s="214">
        <v>133</v>
      </c>
      <c r="C25" s="214" t="s">
        <v>231</v>
      </c>
      <c r="D25" s="214"/>
      <c r="E25" s="366"/>
      <c r="F25" s="386"/>
      <c r="G25" s="214">
        <v>270.05282341999998</v>
      </c>
      <c r="H25" s="214" t="s">
        <v>201</v>
      </c>
      <c r="I25" s="214" t="s">
        <v>32</v>
      </c>
      <c r="J25" s="216" t="s">
        <v>23</v>
      </c>
      <c r="K25" s="214"/>
      <c r="L25" s="214"/>
      <c r="M25" s="214"/>
      <c r="N25" s="216"/>
      <c r="O25" s="214"/>
      <c r="P25" s="214"/>
      <c r="Q25" s="214"/>
      <c r="R25" s="217">
        <v>0.8</v>
      </c>
      <c r="S25" s="217">
        <v>173.16</v>
      </c>
      <c r="T25" s="218">
        <f t="shared" si="0"/>
        <v>216.45</v>
      </c>
      <c r="U25" s="219"/>
      <c r="V25" s="219"/>
      <c r="W25" s="220"/>
    </row>
    <row r="26" spans="1:23" x14ac:dyDescent="0.25">
      <c r="A26" s="391"/>
      <c r="B26" s="214">
        <v>140</v>
      </c>
      <c r="C26" s="214" t="s">
        <v>232</v>
      </c>
      <c r="D26" s="214">
        <v>13</v>
      </c>
      <c r="E26" s="366"/>
      <c r="F26" s="386"/>
      <c r="G26" s="214">
        <v>270.05282341999998</v>
      </c>
      <c r="H26" s="214" t="s">
        <v>201</v>
      </c>
      <c r="I26" s="215" t="s">
        <v>233</v>
      </c>
      <c r="J26" s="216" t="s">
        <v>23</v>
      </c>
      <c r="K26" s="214"/>
      <c r="L26" s="214"/>
      <c r="M26" s="214"/>
      <c r="N26" s="216"/>
      <c r="O26" s="214"/>
      <c r="P26" s="214"/>
      <c r="Q26" s="214"/>
      <c r="R26" s="217">
        <v>332.5</v>
      </c>
      <c r="S26" s="217">
        <v>130.80000000000001</v>
      </c>
      <c r="T26" s="218">
        <f t="shared" si="0"/>
        <v>0.39338345864661656</v>
      </c>
      <c r="U26" s="219"/>
      <c r="V26" s="219"/>
      <c r="W26" s="220"/>
    </row>
    <row r="27" spans="1:23" x14ac:dyDescent="0.25">
      <c r="A27" s="391"/>
      <c r="B27" s="214">
        <v>143</v>
      </c>
      <c r="C27" s="214" t="s">
        <v>122</v>
      </c>
      <c r="D27" s="214">
        <v>1</v>
      </c>
      <c r="E27" s="366"/>
      <c r="F27" s="386"/>
      <c r="G27" s="214">
        <v>270.05282341999998</v>
      </c>
      <c r="H27" s="214" t="s">
        <v>201</v>
      </c>
      <c r="I27" s="215" t="s">
        <v>123</v>
      </c>
      <c r="J27" s="216" t="s">
        <v>23</v>
      </c>
      <c r="K27" s="214">
        <v>2.2399999999999998E-3</v>
      </c>
      <c r="L27" s="214">
        <v>2.547E-2</v>
      </c>
      <c r="M27" s="214"/>
      <c r="N27" s="216"/>
      <c r="O27" s="214"/>
      <c r="P27" s="214"/>
      <c r="Q27" s="214"/>
      <c r="R27" s="217">
        <f>K27/$Z$4*1000000</f>
        <v>3.4715333530818038</v>
      </c>
      <c r="S27" s="217">
        <f>L27/G27*1000000</f>
        <v>94.314881353370453</v>
      </c>
      <c r="T27" s="218">
        <f t="shared" si="0"/>
        <v>27.168075821493627</v>
      </c>
      <c r="U27" s="219"/>
      <c r="V27" s="219"/>
      <c r="W27" s="220"/>
    </row>
    <row r="28" spans="1:23" x14ac:dyDescent="0.25">
      <c r="A28" s="391"/>
      <c r="B28" s="214">
        <v>147</v>
      </c>
      <c r="C28" s="214" t="s">
        <v>59</v>
      </c>
      <c r="D28" s="214">
        <v>2</v>
      </c>
      <c r="E28" s="366"/>
      <c r="F28" s="386"/>
      <c r="G28" s="214">
        <v>270.05282341999998</v>
      </c>
      <c r="H28" s="214" t="s">
        <v>201</v>
      </c>
      <c r="I28" s="215" t="s">
        <v>60</v>
      </c>
      <c r="J28" s="216" t="s">
        <v>23</v>
      </c>
      <c r="K28" s="214"/>
      <c r="L28" s="214"/>
      <c r="M28" s="214"/>
      <c r="N28" s="216"/>
      <c r="O28" s="214"/>
      <c r="P28" s="214"/>
      <c r="Q28" s="214"/>
      <c r="R28" s="217">
        <v>38.25</v>
      </c>
      <c r="S28" s="217">
        <v>54.12</v>
      </c>
      <c r="T28" s="218">
        <f t="shared" si="0"/>
        <v>1.4149019607843136</v>
      </c>
      <c r="U28" s="219"/>
      <c r="V28" s="219"/>
      <c r="W28" s="220"/>
    </row>
    <row r="29" spans="1:23" x14ac:dyDescent="0.25">
      <c r="A29" s="391"/>
      <c r="B29" s="214">
        <v>160</v>
      </c>
      <c r="C29" s="214" t="s">
        <v>124</v>
      </c>
      <c r="D29" s="214">
        <v>5</v>
      </c>
      <c r="E29" s="366"/>
      <c r="F29" s="386"/>
      <c r="G29" s="214">
        <v>270.05282341999998</v>
      </c>
      <c r="H29" s="214" t="s">
        <v>201</v>
      </c>
      <c r="I29" s="215" t="s">
        <v>125</v>
      </c>
      <c r="J29" s="216" t="s">
        <v>23</v>
      </c>
      <c r="K29" s="214"/>
      <c r="L29" s="214"/>
      <c r="M29" s="214"/>
      <c r="N29" s="216"/>
      <c r="O29" s="214"/>
      <c r="P29" s="214"/>
      <c r="Q29" s="214"/>
      <c r="R29" s="217">
        <v>330.1</v>
      </c>
      <c r="S29" s="217">
        <v>9.0399999999999991</v>
      </c>
      <c r="T29" s="218">
        <f t="shared" si="0"/>
        <v>2.7385640714934864E-2</v>
      </c>
      <c r="U29" s="219"/>
      <c r="V29" s="219"/>
      <c r="W29" s="220"/>
    </row>
    <row r="30" spans="1:23" x14ac:dyDescent="0.25">
      <c r="A30" s="391"/>
      <c r="B30" s="214">
        <v>165</v>
      </c>
      <c r="C30" s="214" t="s">
        <v>744</v>
      </c>
      <c r="D30" s="214" t="s">
        <v>234</v>
      </c>
      <c r="E30" s="366"/>
      <c r="F30" s="386"/>
      <c r="G30" s="214">
        <v>270.05282341999998</v>
      </c>
      <c r="H30" s="214" t="s">
        <v>201</v>
      </c>
      <c r="I30" s="214" t="s">
        <v>32</v>
      </c>
      <c r="J30" s="216" t="s">
        <v>23</v>
      </c>
      <c r="K30" s="214"/>
      <c r="L30" s="214"/>
      <c r="M30" s="214"/>
      <c r="N30" s="216"/>
      <c r="O30" s="214"/>
      <c r="P30" s="214"/>
      <c r="Q30" s="214"/>
      <c r="R30" s="217">
        <v>607</v>
      </c>
      <c r="S30" s="217">
        <v>82</v>
      </c>
      <c r="T30" s="218">
        <f t="shared" si="0"/>
        <v>0.13509060955518945</v>
      </c>
      <c r="U30" s="219"/>
      <c r="V30" s="219"/>
      <c r="W30" s="220"/>
    </row>
    <row r="31" spans="1:23" x14ac:dyDescent="0.25">
      <c r="A31" s="391"/>
      <c r="B31" s="214">
        <v>182</v>
      </c>
      <c r="C31" s="214" t="s">
        <v>235</v>
      </c>
      <c r="D31" s="214">
        <v>11</v>
      </c>
      <c r="E31" s="366"/>
      <c r="F31" s="386"/>
      <c r="G31" s="214">
        <v>270.05282341999998</v>
      </c>
      <c r="H31" s="214" t="s">
        <v>201</v>
      </c>
      <c r="I31" s="215" t="s">
        <v>236</v>
      </c>
      <c r="J31" s="216" t="s">
        <v>23</v>
      </c>
      <c r="K31" s="214"/>
      <c r="L31" s="214"/>
      <c r="M31" s="214"/>
      <c r="N31" s="216"/>
      <c r="O31" s="214"/>
      <c r="P31" s="214"/>
      <c r="Q31" s="214"/>
      <c r="R31" s="217">
        <v>332</v>
      </c>
      <c r="S31" s="217">
        <v>130</v>
      </c>
      <c r="T31" s="218">
        <f t="shared" si="0"/>
        <v>0.39156626506024095</v>
      </c>
      <c r="U31" s="219"/>
      <c r="V31" s="219"/>
      <c r="W31" s="220"/>
    </row>
    <row r="32" spans="1:23" x14ac:dyDescent="0.25">
      <c r="A32" s="391"/>
      <c r="B32" s="214">
        <v>184</v>
      </c>
      <c r="C32" s="214" t="s">
        <v>237</v>
      </c>
      <c r="D32" s="214"/>
      <c r="E32" s="366"/>
      <c r="F32" s="386"/>
      <c r="G32" s="214">
        <v>270.05282341999998</v>
      </c>
      <c r="H32" s="214" t="s">
        <v>201</v>
      </c>
      <c r="I32" s="215" t="s">
        <v>238</v>
      </c>
      <c r="J32" s="216" t="s">
        <v>23</v>
      </c>
      <c r="K32" s="214"/>
      <c r="L32" s="214"/>
      <c r="M32" s="214"/>
      <c r="N32" s="216"/>
      <c r="O32" s="214"/>
      <c r="P32" s="214"/>
      <c r="Q32" s="214"/>
      <c r="R32" s="217">
        <v>197</v>
      </c>
      <c r="S32" s="217">
        <v>81</v>
      </c>
      <c r="T32" s="218">
        <f t="shared" si="0"/>
        <v>0.41116751269035534</v>
      </c>
      <c r="U32" s="219"/>
      <c r="V32" s="219"/>
      <c r="W32" s="220"/>
    </row>
    <row r="33" spans="1:23" x14ac:dyDescent="0.25">
      <c r="A33" s="391"/>
      <c r="B33" s="214">
        <v>209</v>
      </c>
      <c r="C33" s="214" t="s">
        <v>159</v>
      </c>
      <c r="D33" s="214">
        <v>1</v>
      </c>
      <c r="E33" s="366"/>
      <c r="F33" s="386"/>
      <c r="G33" s="214">
        <v>270.05282341999998</v>
      </c>
      <c r="H33" s="214" t="s">
        <v>201</v>
      </c>
      <c r="I33" s="215" t="s">
        <v>161</v>
      </c>
      <c r="J33" s="216" t="s">
        <v>23</v>
      </c>
      <c r="K33" s="214">
        <v>0.996</v>
      </c>
      <c r="L33" s="214">
        <v>0.23100000000000001</v>
      </c>
      <c r="M33" s="214"/>
      <c r="N33" s="216" t="s">
        <v>790</v>
      </c>
      <c r="O33" s="214">
        <v>0.67800000000000005</v>
      </c>
      <c r="P33" s="214">
        <v>0.28699999999999998</v>
      </c>
      <c r="Q33" s="214"/>
      <c r="R33" s="217">
        <f>K33/$Z$4*1000000</f>
        <v>1543.5925087810165</v>
      </c>
      <c r="S33" s="217">
        <f>L33/G33*1000000</f>
        <v>855.38820544281805</v>
      </c>
      <c r="T33" s="218">
        <f t="shared" si="0"/>
        <v>0.5541541569920696</v>
      </c>
      <c r="U33" s="217">
        <f>O33/$Z$4*1000000</f>
        <v>1050.758755977439</v>
      </c>
      <c r="V33" s="217">
        <f>P33/G33*1000000</f>
        <v>1062.7550431259251</v>
      </c>
      <c r="W33" s="221">
        <f t="shared" ref="W33" si="5">V33/U33</f>
        <v>1.0114167853279765</v>
      </c>
    </row>
    <row r="34" spans="1:23" x14ac:dyDescent="0.25">
      <c r="A34" s="391"/>
      <c r="B34" s="214">
        <v>212</v>
      </c>
      <c r="C34" s="214" t="s">
        <v>239</v>
      </c>
      <c r="D34" s="214" t="s">
        <v>240</v>
      </c>
      <c r="E34" s="366"/>
      <c r="F34" s="386"/>
      <c r="G34" s="214">
        <v>270.05282341999998</v>
      </c>
      <c r="H34" s="214" t="s">
        <v>201</v>
      </c>
      <c r="I34" s="214" t="s">
        <v>32</v>
      </c>
      <c r="J34" s="216" t="s">
        <v>23</v>
      </c>
      <c r="K34" s="214"/>
      <c r="L34" s="214"/>
      <c r="M34" s="214"/>
      <c r="N34" s="216"/>
      <c r="O34" s="214"/>
      <c r="P34" s="214"/>
      <c r="Q34" s="214"/>
      <c r="R34" s="217">
        <v>304</v>
      </c>
      <c r="S34" s="217">
        <v>10.5</v>
      </c>
      <c r="T34" s="218">
        <f t="shared" si="0"/>
        <v>3.453947368421053E-2</v>
      </c>
      <c r="U34" s="219"/>
      <c r="V34" s="219"/>
      <c r="W34" s="220"/>
    </row>
    <row r="35" spans="1:23" x14ac:dyDescent="0.25">
      <c r="A35" s="391"/>
      <c r="B35" s="214">
        <v>235</v>
      </c>
      <c r="C35" s="214" t="s">
        <v>241</v>
      </c>
      <c r="D35" s="214" t="s">
        <v>242</v>
      </c>
      <c r="E35" s="366"/>
      <c r="F35" s="386"/>
      <c r="G35" s="214">
        <v>270.05282341999998</v>
      </c>
      <c r="H35" s="214" t="s">
        <v>201</v>
      </c>
      <c r="I35" s="214" t="s">
        <v>32</v>
      </c>
      <c r="J35" s="216"/>
      <c r="K35" s="214"/>
      <c r="L35" s="214"/>
      <c r="M35" s="214"/>
      <c r="N35" s="216" t="s">
        <v>23</v>
      </c>
      <c r="O35" s="214"/>
      <c r="P35" s="214"/>
      <c r="Q35" s="162" t="s">
        <v>799</v>
      </c>
      <c r="R35" s="219"/>
      <c r="S35" s="219"/>
      <c r="T35" s="230"/>
      <c r="U35" s="217">
        <v>1.1599999999999999</v>
      </c>
      <c r="V35" s="217">
        <v>21.66</v>
      </c>
      <c r="W35" s="221">
        <f t="shared" ref="W35" si="6">V35/U35</f>
        <v>18.672413793103448</v>
      </c>
    </row>
    <row r="36" spans="1:23" x14ac:dyDescent="0.25">
      <c r="A36" s="391"/>
      <c r="B36" s="214">
        <v>251</v>
      </c>
      <c r="C36" s="214" t="s">
        <v>133</v>
      </c>
      <c r="D36" s="214">
        <v>7</v>
      </c>
      <c r="E36" s="366"/>
      <c r="F36" s="386"/>
      <c r="G36" s="214">
        <v>270.05282341999998</v>
      </c>
      <c r="H36" s="214" t="s">
        <v>201</v>
      </c>
      <c r="I36" s="215" t="s">
        <v>134</v>
      </c>
      <c r="J36" s="216" t="s">
        <v>23</v>
      </c>
      <c r="K36" s="214"/>
      <c r="L36" s="214"/>
      <c r="M36" s="214"/>
      <c r="N36" s="216"/>
      <c r="O36" s="214"/>
      <c r="P36" s="214"/>
      <c r="Q36" s="214"/>
      <c r="R36" s="217">
        <v>286.37</v>
      </c>
      <c r="S36" s="217">
        <v>210.95</v>
      </c>
      <c r="T36" s="218">
        <f t="shared" si="0"/>
        <v>0.73663442399692702</v>
      </c>
      <c r="U36" s="219"/>
      <c r="V36" s="219"/>
      <c r="W36" s="220"/>
    </row>
    <row r="37" spans="1:23" x14ac:dyDescent="0.25">
      <c r="A37" s="391"/>
      <c r="B37" s="214">
        <v>274</v>
      </c>
      <c r="C37" s="214" t="s">
        <v>243</v>
      </c>
      <c r="D37" s="214">
        <v>2</v>
      </c>
      <c r="E37" s="366"/>
      <c r="F37" s="386"/>
      <c r="G37" s="214">
        <v>270.05282341999998</v>
      </c>
      <c r="H37" s="214" t="s">
        <v>201</v>
      </c>
      <c r="I37" s="215" t="s">
        <v>244</v>
      </c>
      <c r="J37" s="216" t="s">
        <v>23</v>
      </c>
      <c r="K37" s="214"/>
      <c r="L37" s="214"/>
      <c r="M37" s="214"/>
      <c r="N37" s="216"/>
      <c r="O37" s="214"/>
      <c r="P37" s="214"/>
      <c r="Q37" s="214"/>
      <c r="R37" s="217">
        <v>822.9</v>
      </c>
      <c r="S37" s="217">
        <v>365.4</v>
      </c>
      <c r="T37" s="218">
        <f t="shared" si="0"/>
        <v>0.44403937294932555</v>
      </c>
      <c r="U37" s="219"/>
      <c r="V37" s="219"/>
      <c r="W37" s="220"/>
    </row>
    <row r="38" spans="1:23" x14ac:dyDescent="0.25">
      <c r="A38" s="391"/>
      <c r="B38" s="214">
        <v>292</v>
      </c>
      <c r="C38" s="214" t="s">
        <v>245</v>
      </c>
      <c r="D38" s="214">
        <v>4</v>
      </c>
      <c r="E38" s="366"/>
      <c r="F38" s="386"/>
      <c r="G38" s="214">
        <v>270.05282341999998</v>
      </c>
      <c r="H38" s="214" t="s">
        <v>201</v>
      </c>
      <c r="I38" s="215" t="s">
        <v>246</v>
      </c>
      <c r="J38" s="216" t="s">
        <v>23</v>
      </c>
      <c r="K38" s="214">
        <v>0.19549</v>
      </c>
      <c r="L38" s="214">
        <v>5.11E-3</v>
      </c>
      <c r="M38" s="214"/>
      <c r="N38" s="216"/>
      <c r="O38" s="214"/>
      <c r="P38" s="214"/>
      <c r="Q38" s="214"/>
      <c r="R38" s="217">
        <f>K38/$Z$4*1000000</f>
        <v>302.96877464016154</v>
      </c>
      <c r="S38" s="217">
        <f>L38/G38*1000000</f>
        <v>18.922223938583549</v>
      </c>
      <c r="T38" s="218">
        <f t="shared" si="0"/>
        <v>6.2456020297991528E-2</v>
      </c>
      <c r="U38" s="219"/>
      <c r="V38" s="219"/>
      <c r="W38" s="220"/>
    </row>
    <row r="39" spans="1:23" x14ac:dyDescent="0.25">
      <c r="A39" s="391"/>
      <c r="B39" s="214">
        <v>296</v>
      </c>
      <c r="C39" s="214" t="s">
        <v>247</v>
      </c>
      <c r="D39" s="214"/>
      <c r="E39" s="366"/>
      <c r="F39" s="386"/>
      <c r="G39" s="214">
        <v>270.05282341999998</v>
      </c>
      <c r="H39" s="214" t="s">
        <v>201</v>
      </c>
      <c r="I39" s="215" t="s">
        <v>248</v>
      </c>
      <c r="J39" s="216" t="s">
        <v>23</v>
      </c>
      <c r="K39" s="214"/>
      <c r="L39" s="214"/>
      <c r="M39" s="214"/>
      <c r="N39" s="216"/>
      <c r="O39" s="214"/>
      <c r="P39" s="214"/>
      <c r="Q39" s="214"/>
      <c r="R39" s="217">
        <v>228.16</v>
      </c>
      <c r="S39" s="217">
        <v>21.85</v>
      </c>
      <c r="T39" s="218">
        <f t="shared" si="0"/>
        <v>9.5766129032258077E-2</v>
      </c>
      <c r="U39" s="219"/>
      <c r="V39" s="219"/>
      <c r="W39" s="220"/>
    </row>
    <row r="40" spans="1:23" x14ac:dyDescent="0.25">
      <c r="A40" s="391"/>
      <c r="B40" s="214">
        <v>299</v>
      </c>
      <c r="C40" s="214" t="s">
        <v>249</v>
      </c>
      <c r="D40" s="214">
        <v>22</v>
      </c>
      <c r="E40" s="366"/>
      <c r="F40" s="386"/>
      <c r="G40" s="214">
        <v>270.05282341999998</v>
      </c>
      <c r="H40" s="214" t="s">
        <v>201</v>
      </c>
      <c r="I40" s="215" t="s">
        <v>250</v>
      </c>
      <c r="J40" s="216" t="s">
        <v>23</v>
      </c>
      <c r="K40" s="214"/>
      <c r="L40" s="214"/>
      <c r="M40" s="214"/>
      <c r="N40" s="216"/>
      <c r="O40" s="214"/>
      <c r="P40" s="214"/>
      <c r="Q40" s="214"/>
      <c r="R40" s="217">
        <v>93.91</v>
      </c>
      <c r="S40" s="217">
        <v>16.53</v>
      </c>
      <c r="T40" s="218">
        <f t="shared" si="0"/>
        <v>0.17601959322755831</v>
      </c>
      <c r="U40" s="219"/>
      <c r="V40" s="219"/>
      <c r="W40" s="220"/>
    </row>
    <row r="41" spans="1:23" x14ac:dyDescent="0.25">
      <c r="A41" s="391"/>
      <c r="B41" s="214">
        <v>300</v>
      </c>
      <c r="C41" s="214" t="s">
        <v>251</v>
      </c>
      <c r="D41" s="214">
        <v>7</v>
      </c>
      <c r="E41" s="366"/>
      <c r="F41" s="386"/>
      <c r="G41" s="214">
        <v>270.05282341999998</v>
      </c>
      <c r="H41" s="214" t="s">
        <v>201</v>
      </c>
      <c r="I41" s="215" t="s">
        <v>252</v>
      </c>
      <c r="J41" s="216" t="s">
        <v>23</v>
      </c>
      <c r="K41" s="214"/>
      <c r="L41" s="214"/>
      <c r="M41" s="214"/>
      <c r="N41" s="216"/>
      <c r="O41" s="214"/>
      <c r="P41" s="214"/>
      <c r="Q41" s="214"/>
      <c r="R41" s="217">
        <v>183.6</v>
      </c>
      <c r="S41" s="217">
        <v>38.9</v>
      </c>
      <c r="T41" s="218">
        <f t="shared" si="0"/>
        <v>0.21187363834422657</v>
      </c>
      <c r="U41" s="219"/>
      <c r="V41" s="219"/>
      <c r="W41" s="220"/>
    </row>
    <row r="42" spans="1:23" x14ac:dyDescent="0.25">
      <c r="A42" s="391"/>
      <c r="B42" s="214">
        <v>310</v>
      </c>
      <c r="C42" s="214" t="s">
        <v>209</v>
      </c>
      <c r="D42" s="214">
        <v>2</v>
      </c>
      <c r="E42" s="366"/>
      <c r="F42" s="386"/>
      <c r="G42" s="214">
        <v>270.05282341999998</v>
      </c>
      <c r="H42" s="214" t="s">
        <v>201</v>
      </c>
      <c r="I42" s="214" t="s">
        <v>32</v>
      </c>
      <c r="J42" s="216" t="s">
        <v>23</v>
      </c>
      <c r="K42" s="214"/>
      <c r="L42" s="214"/>
      <c r="M42" s="214"/>
      <c r="N42" s="216"/>
      <c r="O42" s="214"/>
      <c r="P42" s="214"/>
      <c r="Q42" s="214"/>
      <c r="R42" s="217">
        <v>563.601</v>
      </c>
      <c r="S42" s="217">
        <v>16.78</v>
      </c>
      <c r="T42" s="218">
        <f t="shared" si="0"/>
        <v>2.9772835747275114E-2</v>
      </c>
      <c r="U42" s="219"/>
      <c r="V42" s="219"/>
      <c r="W42" s="220"/>
    </row>
    <row r="43" spans="1:23" x14ac:dyDescent="0.25">
      <c r="A43" s="391"/>
      <c r="B43" s="214">
        <v>339</v>
      </c>
      <c r="C43" s="214" t="s">
        <v>783</v>
      </c>
      <c r="D43" s="214" t="s">
        <v>234</v>
      </c>
      <c r="E43" s="366"/>
      <c r="F43" s="386"/>
      <c r="G43" s="214">
        <v>270.05282341999998</v>
      </c>
      <c r="H43" s="214" t="s">
        <v>201</v>
      </c>
      <c r="I43" s="214" t="s">
        <v>32</v>
      </c>
      <c r="J43" s="216"/>
      <c r="K43" s="214"/>
      <c r="L43" s="214"/>
      <c r="M43" s="214"/>
      <c r="N43" s="216" t="s">
        <v>23</v>
      </c>
      <c r="O43" s="214"/>
      <c r="P43" s="214"/>
      <c r="Q43" s="214"/>
      <c r="R43" s="219"/>
      <c r="S43" s="219"/>
      <c r="T43" s="230"/>
      <c r="U43" s="217">
        <v>1.3</v>
      </c>
      <c r="V43" s="217">
        <v>122</v>
      </c>
      <c r="W43" s="221">
        <f t="shared" ref="W43" si="7">V43/U43</f>
        <v>93.84615384615384</v>
      </c>
    </row>
    <row r="44" spans="1:23" ht="15.75" thickBot="1" x14ac:dyDescent="0.3">
      <c r="A44" s="389"/>
      <c r="B44" s="222">
        <v>335</v>
      </c>
      <c r="C44" s="222" t="s">
        <v>253</v>
      </c>
      <c r="D44" s="222">
        <v>4</v>
      </c>
      <c r="E44" s="369"/>
      <c r="F44" s="385"/>
      <c r="G44" s="222">
        <v>270.05282341999998</v>
      </c>
      <c r="H44" s="222" t="s">
        <v>201</v>
      </c>
      <c r="I44" s="231" t="s">
        <v>254</v>
      </c>
      <c r="J44" s="223" t="s">
        <v>23</v>
      </c>
      <c r="K44" s="222">
        <v>0.45056000000000002</v>
      </c>
      <c r="L44" s="222">
        <v>2.7539999999999999E-2</v>
      </c>
      <c r="M44" s="222"/>
      <c r="N44" s="223"/>
      <c r="O44" s="222"/>
      <c r="P44" s="222"/>
      <c r="Q44" s="222"/>
      <c r="R44" s="224">
        <f>K44/$Z$4*1000000</f>
        <v>698.27413730559726</v>
      </c>
      <c r="S44" s="224">
        <f>L44/G44*1000000</f>
        <v>101.98004838915675</v>
      </c>
      <c r="T44" s="225">
        <f t="shared" si="0"/>
        <v>0.14604586213469559</v>
      </c>
      <c r="U44" s="226"/>
      <c r="V44" s="226"/>
      <c r="W44" s="227"/>
    </row>
    <row r="45" spans="1:23" x14ac:dyDescent="0.25">
      <c r="A45" s="390">
        <v>29</v>
      </c>
      <c r="B45" s="207">
        <v>37</v>
      </c>
      <c r="C45" s="207" t="s">
        <v>255</v>
      </c>
      <c r="D45" s="207">
        <v>6</v>
      </c>
      <c r="E45" s="360" t="s">
        <v>758</v>
      </c>
      <c r="F45" s="384" t="s">
        <v>256</v>
      </c>
      <c r="G45" s="207">
        <v>270.05282341999998</v>
      </c>
      <c r="H45" s="207" t="s">
        <v>201</v>
      </c>
      <c r="I45" s="208" t="s">
        <v>257</v>
      </c>
      <c r="J45" s="209" t="s">
        <v>23</v>
      </c>
      <c r="K45" s="207">
        <v>0.12411</v>
      </c>
      <c r="L45" s="207">
        <v>0.57454000000000005</v>
      </c>
      <c r="M45" s="207"/>
      <c r="N45" s="209"/>
      <c r="O45" s="207"/>
      <c r="P45" s="207"/>
      <c r="Q45" s="207"/>
      <c r="R45" s="210">
        <f>K45/$Z$4*1000000</f>
        <v>192.34464484418871</v>
      </c>
      <c r="S45" s="210">
        <f>L45/G45*1000000</f>
        <v>2127.5096950437951</v>
      </c>
      <c r="T45" s="211">
        <f t="shared" si="0"/>
        <v>11.060925022202786</v>
      </c>
      <c r="U45" s="212"/>
      <c r="V45" s="212"/>
      <c r="W45" s="213"/>
    </row>
    <row r="46" spans="1:23" x14ac:dyDescent="0.25">
      <c r="A46" s="391"/>
      <c r="B46" s="214">
        <v>74</v>
      </c>
      <c r="C46" s="214" t="s">
        <v>66</v>
      </c>
      <c r="D46" s="214">
        <v>5</v>
      </c>
      <c r="E46" s="366"/>
      <c r="F46" s="386"/>
      <c r="G46" s="214">
        <v>270.05282341999998</v>
      </c>
      <c r="H46" s="214" t="s">
        <v>201</v>
      </c>
      <c r="I46" s="215" t="s">
        <v>67</v>
      </c>
      <c r="J46" s="216" t="s">
        <v>23</v>
      </c>
      <c r="K46" s="214"/>
      <c r="L46" s="214"/>
      <c r="M46" s="214"/>
      <c r="N46" s="216" t="s">
        <v>790</v>
      </c>
      <c r="O46" s="214"/>
      <c r="P46" s="214"/>
      <c r="Q46" s="214"/>
      <c r="R46" s="217">
        <v>1.93</v>
      </c>
      <c r="S46" s="217">
        <v>25.41</v>
      </c>
      <c r="T46" s="218">
        <f t="shared" si="0"/>
        <v>13.165803108808291</v>
      </c>
      <c r="U46" s="217">
        <v>1.49</v>
      </c>
      <c r="V46" s="217">
        <v>16.309999999999999</v>
      </c>
      <c r="W46" s="221">
        <f t="shared" ref="W46" si="8">V46/U46</f>
        <v>10.946308724832214</v>
      </c>
    </row>
    <row r="47" spans="1:23" ht="15.75" thickBot="1" x14ac:dyDescent="0.3">
      <c r="A47" s="389"/>
      <c r="B47" s="222">
        <v>165</v>
      </c>
      <c r="C47" s="222" t="s">
        <v>744</v>
      </c>
      <c r="D47" s="222" t="s">
        <v>258</v>
      </c>
      <c r="E47" s="369"/>
      <c r="F47" s="385"/>
      <c r="G47" s="222">
        <v>270.05282341999998</v>
      </c>
      <c r="H47" s="222" t="s">
        <v>201</v>
      </c>
      <c r="I47" s="222" t="s">
        <v>32</v>
      </c>
      <c r="J47" s="223" t="s">
        <v>23</v>
      </c>
      <c r="K47" s="222"/>
      <c r="L47" s="222"/>
      <c r="M47" s="222"/>
      <c r="N47" s="223"/>
      <c r="O47" s="222"/>
      <c r="P47" s="222"/>
      <c r="Q47" s="222"/>
      <c r="R47" s="224">
        <v>607</v>
      </c>
      <c r="S47" s="224">
        <v>95</v>
      </c>
      <c r="T47" s="225">
        <f t="shared" si="0"/>
        <v>0.15650741350906094</v>
      </c>
      <c r="U47" s="226"/>
      <c r="V47" s="226"/>
      <c r="W47" s="227"/>
    </row>
    <row r="48" spans="1:23" x14ac:dyDescent="0.25">
      <c r="A48" s="390">
        <v>30</v>
      </c>
      <c r="B48" s="207">
        <v>5</v>
      </c>
      <c r="C48" s="207" t="s">
        <v>140</v>
      </c>
      <c r="D48" s="207">
        <v>10</v>
      </c>
      <c r="E48" s="360" t="s">
        <v>260</v>
      </c>
      <c r="F48" s="384" t="s">
        <v>261</v>
      </c>
      <c r="G48" s="207">
        <v>286.04773804000001</v>
      </c>
      <c r="H48" s="207" t="s">
        <v>201</v>
      </c>
      <c r="I48" s="208" t="s">
        <v>142</v>
      </c>
      <c r="J48" s="209" t="s">
        <v>23</v>
      </c>
      <c r="K48" s="207"/>
      <c r="L48" s="207"/>
      <c r="M48" s="207"/>
      <c r="N48" s="209"/>
      <c r="O48" s="207"/>
      <c r="P48" s="207"/>
      <c r="Q48" s="207"/>
      <c r="R48" s="207">
        <v>214.5</v>
      </c>
      <c r="S48" s="207">
        <v>14.4</v>
      </c>
      <c r="T48" s="211">
        <f t="shared" si="0"/>
        <v>6.7132867132867133E-2</v>
      </c>
      <c r="U48" s="207"/>
      <c r="V48" s="207"/>
      <c r="W48" s="229"/>
    </row>
    <row r="49" spans="1:23" x14ac:dyDescent="0.25">
      <c r="A49" s="391"/>
      <c r="B49" s="214">
        <v>7</v>
      </c>
      <c r="C49" s="214" t="s">
        <v>210</v>
      </c>
      <c r="D49" s="214">
        <v>3</v>
      </c>
      <c r="E49" s="366"/>
      <c r="F49" s="386"/>
      <c r="G49" s="214">
        <v>286.04773804000001</v>
      </c>
      <c r="H49" s="214" t="s">
        <v>201</v>
      </c>
      <c r="I49" s="215" t="s">
        <v>293</v>
      </c>
      <c r="J49" s="216" t="s">
        <v>23</v>
      </c>
      <c r="K49" s="214">
        <v>3.96</v>
      </c>
      <c r="L49" s="214">
        <v>7.49</v>
      </c>
      <c r="M49" s="214"/>
      <c r="N49" s="216" t="s">
        <v>23</v>
      </c>
      <c r="O49" s="214">
        <v>3.7999999999999999E-2</v>
      </c>
      <c r="P49" s="214">
        <v>1.4</v>
      </c>
      <c r="Q49" s="214"/>
      <c r="R49" s="214">
        <v>6140</v>
      </c>
      <c r="S49" s="214">
        <v>26150</v>
      </c>
      <c r="T49" s="218">
        <f t="shared" si="0"/>
        <v>4.2589576547231269</v>
      </c>
      <c r="U49" s="214">
        <v>58</v>
      </c>
      <c r="V49" s="214">
        <v>4880</v>
      </c>
      <c r="W49" s="221">
        <f t="shared" ref="W49" si="9">V49/U49</f>
        <v>84.137931034482762</v>
      </c>
    </row>
    <row r="50" spans="1:23" x14ac:dyDescent="0.25">
      <c r="A50" s="391"/>
      <c r="B50" s="214">
        <v>22</v>
      </c>
      <c r="C50" s="214" t="s">
        <v>215</v>
      </c>
      <c r="D50" s="214">
        <v>17</v>
      </c>
      <c r="E50" s="366"/>
      <c r="F50" s="386"/>
      <c r="G50" s="214">
        <v>286.04773804000001</v>
      </c>
      <c r="H50" s="214" t="s">
        <v>201</v>
      </c>
      <c r="I50" s="215" t="s">
        <v>216</v>
      </c>
      <c r="J50" s="216" t="s">
        <v>23</v>
      </c>
      <c r="K50" s="214"/>
      <c r="L50" s="214"/>
      <c r="M50" s="214"/>
      <c r="N50" s="216"/>
      <c r="O50" s="214"/>
      <c r="P50" s="214"/>
      <c r="Q50" s="214"/>
      <c r="R50" s="214">
        <v>3.3000000000000002E-2</v>
      </c>
      <c r="S50" s="214">
        <v>86.1</v>
      </c>
      <c r="T50" s="218">
        <f t="shared" si="0"/>
        <v>2609.090909090909</v>
      </c>
      <c r="U50" s="214"/>
      <c r="V50" s="214"/>
      <c r="W50" s="221"/>
    </row>
    <row r="51" spans="1:23" x14ac:dyDescent="0.25">
      <c r="A51" s="391"/>
      <c r="B51" s="214">
        <v>37</v>
      </c>
      <c r="C51" s="214" t="s">
        <v>255</v>
      </c>
      <c r="D51" s="214">
        <v>5</v>
      </c>
      <c r="E51" s="366"/>
      <c r="F51" s="386"/>
      <c r="G51" s="214">
        <v>286.04773804000001</v>
      </c>
      <c r="H51" s="214" t="s">
        <v>201</v>
      </c>
      <c r="I51" s="215" t="s">
        <v>257</v>
      </c>
      <c r="J51" s="216" t="s">
        <v>23</v>
      </c>
      <c r="K51" s="214">
        <v>0.12411</v>
      </c>
      <c r="L51" s="214">
        <v>0.16405</v>
      </c>
      <c r="M51" s="214"/>
      <c r="N51" s="216"/>
      <c r="O51" s="214"/>
      <c r="P51" s="214"/>
      <c r="Q51" s="214"/>
      <c r="R51" s="217">
        <v>192.2373948</v>
      </c>
      <c r="S51" s="217">
        <v>573.12246059999995</v>
      </c>
      <c r="T51" s="218">
        <f t="shared" si="0"/>
        <v>2.9813266102376454</v>
      </c>
      <c r="U51" s="214"/>
      <c r="V51" s="214"/>
      <c r="W51" s="221"/>
    </row>
    <row r="52" spans="1:23" x14ac:dyDescent="0.25">
      <c r="A52" s="391"/>
      <c r="B52" s="214">
        <v>49</v>
      </c>
      <c r="C52" s="214" t="s">
        <v>742</v>
      </c>
      <c r="D52" s="214">
        <v>5</v>
      </c>
      <c r="E52" s="366"/>
      <c r="F52" s="386"/>
      <c r="G52" s="214">
        <v>286.04773804000001</v>
      </c>
      <c r="H52" s="214" t="s">
        <v>201</v>
      </c>
      <c r="I52" s="215" t="s">
        <v>743</v>
      </c>
      <c r="J52" s="216" t="s">
        <v>23</v>
      </c>
      <c r="K52" s="214"/>
      <c r="L52" s="214"/>
      <c r="M52" s="214"/>
      <c r="N52" s="216"/>
      <c r="O52" s="214"/>
      <c r="P52" s="214"/>
      <c r="Q52" s="214"/>
      <c r="R52" s="217">
        <v>145.83000000000001</v>
      </c>
      <c r="S52" s="217">
        <v>26.41</v>
      </c>
      <c r="T52" s="218">
        <f t="shared" si="0"/>
        <v>0.18110128231502434</v>
      </c>
      <c r="U52" s="214"/>
      <c r="V52" s="214"/>
      <c r="W52" s="221"/>
    </row>
    <row r="53" spans="1:23" x14ac:dyDescent="0.25">
      <c r="A53" s="391"/>
      <c r="B53" s="214">
        <v>57</v>
      </c>
      <c r="C53" s="214" t="s">
        <v>355</v>
      </c>
      <c r="D53" s="214"/>
      <c r="E53" s="366"/>
      <c r="F53" s="386"/>
      <c r="G53" s="214">
        <v>286.04773804000001</v>
      </c>
      <c r="H53" s="214" t="s">
        <v>201</v>
      </c>
      <c r="I53" s="215" t="s">
        <v>357</v>
      </c>
      <c r="J53" s="216" t="s">
        <v>23</v>
      </c>
      <c r="K53" s="214">
        <v>0.28000000000000003</v>
      </c>
      <c r="L53" s="214">
        <v>9.1999999999999998E-3</v>
      </c>
      <c r="M53" s="214" t="s">
        <v>799</v>
      </c>
      <c r="N53" s="216"/>
      <c r="O53" s="214"/>
      <c r="P53" s="214"/>
      <c r="Q53" s="214"/>
      <c r="R53" s="217">
        <v>433.6997063</v>
      </c>
      <c r="S53" s="217">
        <v>31.223515769999999</v>
      </c>
      <c r="T53" s="218">
        <f t="shared" si="0"/>
        <v>7.1993398465439534E-2</v>
      </c>
      <c r="U53" s="214"/>
      <c r="V53" s="214"/>
      <c r="W53" s="221"/>
    </row>
    <row r="54" spans="1:23" x14ac:dyDescent="0.25">
      <c r="A54" s="391"/>
      <c r="B54" s="214">
        <v>62</v>
      </c>
      <c r="C54" s="214" t="s">
        <v>219</v>
      </c>
      <c r="D54" s="214" t="s">
        <v>259</v>
      </c>
      <c r="E54" s="366"/>
      <c r="F54" s="386"/>
      <c r="G54" s="214">
        <v>286.04773804000001</v>
      </c>
      <c r="H54" s="214" t="s">
        <v>201</v>
      </c>
      <c r="I54" s="215" t="s">
        <v>221</v>
      </c>
      <c r="J54" s="216" t="s">
        <v>23</v>
      </c>
      <c r="K54" s="214"/>
      <c r="L54" s="214"/>
      <c r="M54" s="214"/>
      <c r="N54" s="216"/>
      <c r="O54" s="214"/>
      <c r="P54" s="214"/>
      <c r="Q54" s="214"/>
      <c r="R54" s="217">
        <v>310.22000000000003</v>
      </c>
      <c r="S54" s="217">
        <v>100.7</v>
      </c>
      <c r="T54" s="218">
        <f t="shared" si="0"/>
        <v>0.32460834246663656</v>
      </c>
      <c r="U54" s="219"/>
      <c r="V54" s="219"/>
      <c r="W54" s="220"/>
    </row>
    <row r="55" spans="1:23" x14ac:dyDescent="0.25">
      <c r="A55" s="391"/>
      <c r="B55" s="214">
        <v>74</v>
      </c>
      <c r="C55" s="214" t="s">
        <v>66</v>
      </c>
      <c r="D55" s="214">
        <v>6</v>
      </c>
      <c r="E55" s="366"/>
      <c r="F55" s="386"/>
      <c r="G55" s="214">
        <v>286.04773804000001</v>
      </c>
      <c r="H55" s="214" t="s">
        <v>201</v>
      </c>
      <c r="I55" s="215" t="s">
        <v>67</v>
      </c>
      <c r="J55" s="216" t="s">
        <v>23</v>
      </c>
      <c r="K55" s="214"/>
      <c r="L55" s="214"/>
      <c r="M55" s="214"/>
      <c r="N55" s="216" t="s">
        <v>790</v>
      </c>
      <c r="O55" s="214"/>
      <c r="P55" s="214"/>
      <c r="Q55" s="214"/>
      <c r="R55" s="217">
        <v>1.93</v>
      </c>
      <c r="S55" s="217">
        <v>13.17</v>
      </c>
      <c r="T55" s="218">
        <f t="shared" si="0"/>
        <v>6.823834196891192</v>
      </c>
      <c r="U55" s="217">
        <v>1.49</v>
      </c>
      <c r="V55" s="217">
        <v>14.57</v>
      </c>
      <c r="W55" s="221">
        <f t="shared" ref="W55" si="10">V55/U55</f>
        <v>9.778523489932887</v>
      </c>
    </row>
    <row r="56" spans="1:23" x14ac:dyDescent="0.25">
      <c r="A56" s="391"/>
      <c r="B56" s="214">
        <v>86</v>
      </c>
      <c r="C56" s="214" t="s">
        <v>224</v>
      </c>
      <c r="D56" s="214">
        <v>7</v>
      </c>
      <c r="E56" s="366"/>
      <c r="F56" s="386"/>
      <c r="G56" s="214">
        <v>286.04773804000001</v>
      </c>
      <c r="H56" s="214" t="s">
        <v>201</v>
      </c>
      <c r="I56" s="215" t="s">
        <v>225</v>
      </c>
      <c r="J56" s="216" t="s">
        <v>23</v>
      </c>
      <c r="K56" s="214"/>
      <c r="L56" s="214"/>
      <c r="M56" s="214"/>
      <c r="N56" s="216"/>
      <c r="O56" s="214"/>
      <c r="P56" s="214"/>
      <c r="Q56" s="214"/>
      <c r="R56" s="217">
        <v>749</v>
      </c>
      <c r="S56" s="217">
        <v>20.9</v>
      </c>
      <c r="T56" s="218">
        <f t="shared" si="0"/>
        <v>2.7903871829105472E-2</v>
      </c>
      <c r="U56" s="219"/>
      <c r="V56" s="219"/>
      <c r="W56" s="220"/>
    </row>
    <row r="57" spans="1:23" x14ac:dyDescent="0.25">
      <c r="A57" s="391"/>
      <c r="B57" s="214">
        <v>87</v>
      </c>
      <c r="C57" s="214" t="s">
        <v>226</v>
      </c>
      <c r="D57" s="214">
        <v>8</v>
      </c>
      <c r="E57" s="366"/>
      <c r="F57" s="386"/>
      <c r="G57" s="214">
        <v>286.04773804000001</v>
      </c>
      <c r="H57" s="214" t="s">
        <v>201</v>
      </c>
      <c r="I57" s="215" t="s">
        <v>227</v>
      </c>
      <c r="J57" s="216" t="s">
        <v>23</v>
      </c>
      <c r="K57" s="214"/>
      <c r="L57" s="214"/>
      <c r="M57" s="214"/>
      <c r="N57" s="216"/>
      <c r="O57" s="214"/>
      <c r="P57" s="214"/>
      <c r="Q57" s="214"/>
      <c r="R57" s="217">
        <v>605</v>
      </c>
      <c r="S57" s="217">
        <v>1205</v>
      </c>
      <c r="T57" s="218">
        <f t="shared" si="0"/>
        <v>1.9917355371900827</v>
      </c>
      <c r="U57" s="219"/>
      <c r="V57" s="219"/>
      <c r="W57" s="220"/>
    </row>
    <row r="58" spans="1:23" x14ac:dyDescent="0.25">
      <c r="A58" s="391"/>
      <c r="B58" s="214">
        <v>96</v>
      </c>
      <c r="C58" s="214" t="s">
        <v>262</v>
      </c>
      <c r="D58" s="214">
        <v>3</v>
      </c>
      <c r="E58" s="366"/>
      <c r="F58" s="386"/>
      <c r="G58" s="214">
        <v>286.04773804000001</v>
      </c>
      <c r="H58" s="214" t="s">
        <v>201</v>
      </c>
      <c r="I58" s="215" t="s">
        <v>263</v>
      </c>
      <c r="J58" s="216" t="s">
        <v>431</v>
      </c>
      <c r="K58" s="214"/>
      <c r="L58" s="214"/>
      <c r="M58" s="214"/>
      <c r="N58" s="216"/>
      <c r="O58" s="214"/>
      <c r="P58" s="214"/>
      <c r="Q58" s="214"/>
      <c r="R58" s="217">
        <v>1.32</v>
      </c>
      <c r="S58" s="217">
        <v>811</v>
      </c>
      <c r="T58" s="218">
        <f t="shared" si="0"/>
        <v>614.39393939393938</v>
      </c>
      <c r="U58" s="219"/>
      <c r="V58" s="219"/>
      <c r="W58" s="220"/>
    </row>
    <row r="59" spans="1:23" x14ac:dyDescent="0.25">
      <c r="A59" s="391"/>
      <c r="B59" s="214">
        <v>98</v>
      </c>
      <c r="C59" s="214" t="s">
        <v>264</v>
      </c>
      <c r="D59" s="214">
        <v>37</v>
      </c>
      <c r="E59" s="366"/>
      <c r="F59" s="386"/>
      <c r="G59" s="214">
        <v>286.04773804000001</v>
      </c>
      <c r="H59" s="214" t="s">
        <v>201</v>
      </c>
      <c r="I59" s="215" t="s">
        <v>265</v>
      </c>
      <c r="J59" s="216" t="s">
        <v>23</v>
      </c>
      <c r="K59" s="214"/>
      <c r="L59" s="214"/>
      <c r="M59" s="214" t="s">
        <v>165</v>
      </c>
      <c r="N59" s="216"/>
      <c r="O59" s="214"/>
      <c r="P59" s="214"/>
      <c r="Q59" s="214"/>
      <c r="R59" s="217">
        <v>123</v>
      </c>
      <c r="S59" s="217">
        <v>94.6</v>
      </c>
      <c r="T59" s="218">
        <f t="shared" si="0"/>
        <v>0.76910569105691051</v>
      </c>
      <c r="U59" s="219"/>
      <c r="V59" s="219"/>
      <c r="W59" s="220"/>
    </row>
    <row r="60" spans="1:23" x14ac:dyDescent="0.25">
      <c r="A60" s="391"/>
      <c r="B60" s="214">
        <v>104</v>
      </c>
      <c r="C60" s="214" t="s">
        <v>31</v>
      </c>
      <c r="D60" s="214">
        <v>2</v>
      </c>
      <c r="E60" s="366"/>
      <c r="F60" s="386"/>
      <c r="G60" s="214">
        <v>286.04773804000001</v>
      </c>
      <c r="H60" s="214" t="s">
        <v>201</v>
      </c>
      <c r="I60" s="214" t="s">
        <v>32</v>
      </c>
      <c r="J60" s="216" t="s">
        <v>23</v>
      </c>
      <c r="K60" s="214"/>
      <c r="L60" s="214"/>
      <c r="M60" s="214"/>
      <c r="N60" s="216"/>
      <c r="O60" s="214"/>
      <c r="P60" s="214"/>
      <c r="Q60" s="214"/>
      <c r="R60" s="217">
        <v>0.59</v>
      </c>
      <c r="S60" s="217">
        <v>82.73</v>
      </c>
      <c r="T60" s="218">
        <f t="shared" si="0"/>
        <v>140.22033898305085</v>
      </c>
      <c r="U60" s="219"/>
      <c r="V60" s="219"/>
      <c r="W60" s="220"/>
    </row>
    <row r="61" spans="1:23" x14ac:dyDescent="0.25">
      <c r="A61" s="391"/>
      <c r="B61" s="214">
        <v>116</v>
      </c>
      <c r="C61" s="214" t="s">
        <v>228</v>
      </c>
      <c r="D61" s="214">
        <v>8</v>
      </c>
      <c r="E61" s="366"/>
      <c r="F61" s="386"/>
      <c r="G61" s="214">
        <v>286.04773804000001</v>
      </c>
      <c r="H61" s="214" t="s">
        <v>201</v>
      </c>
      <c r="I61" s="215" t="s">
        <v>229</v>
      </c>
      <c r="J61" s="216" t="s">
        <v>23</v>
      </c>
      <c r="K61" s="214"/>
      <c r="L61" s="214"/>
      <c r="M61" s="214"/>
      <c r="N61" s="216"/>
      <c r="O61" s="214"/>
      <c r="P61" s="214"/>
      <c r="Q61" s="214"/>
      <c r="R61" s="217">
        <v>161.9</v>
      </c>
      <c r="S61" s="217">
        <v>45.5</v>
      </c>
      <c r="T61" s="218">
        <f t="shared" si="0"/>
        <v>0.28103767757875231</v>
      </c>
      <c r="U61" s="219"/>
      <c r="V61" s="219"/>
      <c r="W61" s="220"/>
    </row>
    <row r="62" spans="1:23" x14ac:dyDescent="0.25">
      <c r="A62" s="391"/>
      <c r="B62" s="214">
        <v>118</v>
      </c>
      <c r="C62" s="214" t="s">
        <v>35</v>
      </c>
      <c r="D62" s="214"/>
      <c r="E62" s="366"/>
      <c r="F62" s="386"/>
      <c r="G62" s="214">
        <v>286.04773804000001</v>
      </c>
      <c r="H62" s="214" t="s">
        <v>201</v>
      </c>
      <c r="I62" s="214" t="s">
        <v>32</v>
      </c>
      <c r="J62" s="216" t="s">
        <v>431</v>
      </c>
      <c r="K62" s="214"/>
      <c r="L62" s="214"/>
      <c r="M62" s="214"/>
      <c r="N62" s="216"/>
      <c r="O62" s="214"/>
      <c r="P62" s="214"/>
      <c r="Q62" s="214"/>
      <c r="R62" s="217">
        <v>0.4</v>
      </c>
      <c r="S62" s="217">
        <v>339.4</v>
      </c>
      <c r="T62" s="218">
        <f t="shared" si="0"/>
        <v>848.49999999999989</v>
      </c>
      <c r="U62" s="219"/>
      <c r="V62" s="219"/>
      <c r="W62" s="220"/>
    </row>
    <row r="63" spans="1:23" x14ac:dyDescent="0.25">
      <c r="A63" s="391"/>
      <c r="B63" s="214">
        <v>133</v>
      </c>
      <c r="C63" s="214" t="s">
        <v>231</v>
      </c>
      <c r="D63" s="214"/>
      <c r="E63" s="366"/>
      <c r="F63" s="386"/>
      <c r="G63" s="214">
        <v>286.04773804000001</v>
      </c>
      <c r="H63" s="214" t="s">
        <v>201</v>
      </c>
      <c r="I63" s="214" t="s">
        <v>32</v>
      </c>
      <c r="J63" s="216" t="s">
        <v>23</v>
      </c>
      <c r="K63" s="214"/>
      <c r="L63" s="214"/>
      <c r="M63" s="214"/>
      <c r="N63" s="216"/>
      <c r="O63" s="214"/>
      <c r="P63" s="214"/>
      <c r="Q63" s="214"/>
      <c r="R63" s="217">
        <v>0.8</v>
      </c>
      <c r="S63" s="217">
        <v>49.31</v>
      </c>
      <c r="T63" s="218">
        <f t="shared" si="0"/>
        <v>61.637500000000003</v>
      </c>
      <c r="U63" s="219"/>
      <c r="V63" s="219"/>
      <c r="W63" s="220"/>
    </row>
    <row r="64" spans="1:23" x14ac:dyDescent="0.25">
      <c r="A64" s="391"/>
      <c r="B64" s="214">
        <v>134</v>
      </c>
      <c r="C64" s="214" t="s">
        <v>104</v>
      </c>
      <c r="D64" s="214">
        <v>6</v>
      </c>
      <c r="E64" s="366"/>
      <c r="F64" s="386"/>
      <c r="G64" s="214">
        <v>286.04773804000001</v>
      </c>
      <c r="H64" s="214" t="s">
        <v>201</v>
      </c>
      <c r="I64" s="214" t="s">
        <v>32</v>
      </c>
      <c r="J64" s="216" t="s">
        <v>23</v>
      </c>
      <c r="K64" s="214"/>
      <c r="L64" s="214"/>
      <c r="M64" s="214"/>
      <c r="N64" s="216"/>
      <c r="O64" s="214"/>
      <c r="P64" s="214"/>
      <c r="Q64" s="214"/>
      <c r="R64" s="217">
        <v>425</v>
      </c>
      <c r="S64" s="217">
        <v>61.49</v>
      </c>
      <c r="T64" s="218">
        <f t="shared" si="0"/>
        <v>0.14468235294117648</v>
      </c>
      <c r="U64" s="219"/>
      <c r="V64" s="219"/>
      <c r="W64" s="220"/>
    </row>
    <row r="65" spans="1:23" x14ac:dyDescent="0.25">
      <c r="A65" s="391"/>
      <c r="B65" s="214">
        <v>140</v>
      </c>
      <c r="C65" s="214" t="s">
        <v>232</v>
      </c>
      <c r="D65" s="214">
        <v>12</v>
      </c>
      <c r="E65" s="366"/>
      <c r="F65" s="386"/>
      <c r="G65" s="214">
        <v>286.04773804000001</v>
      </c>
      <c r="H65" s="214" t="s">
        <v>201</v>
      </c>
      <c r="I65" s="215" t="s">
        <v>233</v>
      </c>
      <c r="J65" s="216" t="s">
        <v>23</v>
      </c>
      <c r="K65" s="214"/>
      <c r="L65" s="214"/>
      <c r="M65" s="214"/>
      <c r="N65" s="216"/>
      <c r="O65" s="214"/>
      <c r="P65" s="214"/>
      <c r="Q65" s="214"/>
      <c r="R65" s="217">
        <v>332.5</v>
      </c>
      <c r="S65" s="217">
        <v>97.7</v>
      </c>
      <c r="T65" s="218">
        <f t="shared" si="0"/>
        <v>0.29383458646616545</v>
      </c>
      <c r="U65" s="219"/>
      <c r="V65" s="219"/>
      <c r="W65" s="220"/>
    </row>
    <row r="66" spans="1:23" x14ac:dyDescent="0.25">
      <c r="A66" s="391"/>
      <c r="B66" s="214">
        <v>148</v>
      </c>
      <c r="C66" s="214" t="s">
        <v>122</v>
      </c>
      <c r="D66" s="214">
        <v>7</v>
      </c>
      <c r="E66" s="366"/>
      <c r="F66" s="386"/>
      <c r="G66" s="214">
        <v>286.04773804000001</v>
      </c>
      <c r="H66" s="214" t="s">
        <v>201</v>
      </c>
      <c r="I66" s="215" t="s">
        <v>123</v>
      </c>
      <c r="J66" s="216" t="s">
        <v>23</v>
      </c>
      <c r="K66" s="214">
        <v>2.2399999999999998E-3</v>
      </c>
      <c r="L66" s="214">
        <v>4.3569999999999998E-2</v>
      </c>
      <c r="M66" s="214"/>
      <c r="N66" s="216"/>
      <c r="O66" s="214"/>
      <c r="P66" s="214"/>
      <c r="Q66" s="214"/>
      <c r="R66" s="217">
        <f>K66/$Z$4*1000000</f>
        <v>3.4715333530818038</v>
      </c>
      <c r="S66" s="217">
        <f>L66/G66*1000000</f>
        <v>152.31723312528803</v>
      </c>
      <c r="T66" s="218">
        <f t="shared" si="0"/>
        <v>43.876067902407044</v>
      </c>
      <c r="U66" s="219"/>
      <c r="V66" s="219"/>
      <c r="W66" s="220"/>
    </row>
    <row r="67" spans="1:23" x14ac:dyDescent="0.25">
      <c r="A67" s="391"/>
      <c r="B67" s="214">
        <v>146</v>
      </c>
      <c r="C67" s="214" t="s">
        <v>266</v>
      </c>
      <c r="D67" s="214"/>
      <c r="E67" s="366"/>
      <c r="F67" s="386"/>
      <c r="G67" s="214">
        <v>286.04773804000001</v>
      </c>
      <c r="H67" s="214" t="s">
        <v>201</v>
      </c>
      <c r="I67" s="214" t="s">
        <v>32</v>
      </c>
      <c r="J67" s="216"/>
      <c r="K67" s="214"/>
      <c r="L67" s="214"/>
      <c r="M67" s="214"/>
      <c r="N67" s="216" t="s">
        <v>790</v>
      </c>
      <c r="O67" s="214"/>
      <c r="P67" s="214"/>
      <c r="Q67" s="214"/>
      <c r="R67" s="219"/>
      <c r="S67" s="219"/>
      <c r="T67" s="230"/>
      <c r="U67" s="217">
        <v>0.996</v>
      </c>
      <c r="V67" s="214">
        <v>18.399999999999999</v>
      </c>
      <c r="W67" s="221">
        <f t="shared" ref="W67" si="11">V67/U67</f>
        <v>18.473895582329316</v>
      </c>
    </row>
    <row r="68" spans="1:23" x14ac:dyDescent="0.25">
      <c r="A68" s="391"/>
      <c r="B68" s="214">
        <v>157</v>
      </c>
      <c r="C68" s="214" t="s">
        <v>267</v>
      </c>
      <c r="D68" s="214">
        <v>19</v>
      </c>
      <c r="E68" s="366"/>
      <c r="F68" s="386"/>
      <c r="G68" s="214">
        <v>286.04773804000001</v>
      </c>
      <c r="H68" s="214" t="s">
        <v>201</v>
      </c>
      <c r="I68" s="215" t="s">
        <v>268</v>
      </c>
      <c r="J68" s="216" t="s">
        <v>23</v>
      </c>
      <c r="K68" s="214"/>
      <c r="L68" s="214"/>
      <c r="M68" s="214"/>
      <c r="N68" s="216"/>
      <c r="O68" s="214"/>
      <c r="P68" s="214"/>
      <c r="Q68" s="214"/>
      <c r="R68" s="217">
        <v>859.79</v>
      </c>
      <c r="S68" s="217">
        <v>59.64</v>
      </c>
      <c r="T68" s="218">
        <f t="shared" si="0"/>
        <v>6.9365775363751617E-2</v>
      </c>
      <c r="U68" s="219"/>
      <c r="V68" s="219"/>
      <c r="W68" s="220"/>
    </row>
    <row r="69" spans="1:23" x14ac:dyDescent="0.25">
      <c r="A69" s="391"/>
      <c r="B69" s="214">
        <v>165</v>
      </c>
      <c r="C69" s="214" t="s">
        <v>744</v>
      </c>
      <c r="D69" s="214" t="s">
        <v>269</v>
      </c>
      <c r="E69" s="366"/>
      <c r="F69" s="386"/>
      <c r="G69" s="214">
        <v>286.04773804000001</v>
      </c>
      <c r="H69" s="214" t="s">
        <v>201</v>
      </c>
      <c r="I69" s="214" t="s">
        <v>32</v>
      </c>
      <c r="J69" s="216" t="s">
        <v>23</v>
      </c>
      <c r="K69" s="214"/>
      <c r="L69" s="214"/>
      <c r="M69" s="214"/>
      <c r="N69" s="216"/>
      <c r="O69" s="214"/>
      <c r="P69" s="214"/>
      <c r="Q69" s="214"/>
      <c r="R69" s="217">
        <v>607</v>
      </c>
      <c r="S69" s="217">
        <v>46</v>
      </c>
      <c r="T69" s="218">
        <f t="shared" si="0"/>
        <v>7.57825370675453E-2</v>
      </c>
      <c r="U69" s="219"/>
      <c r="V69" s="219"/>
      <c r="W69" s="220"/>
    </row>
    <row r="70" spans="1:23" x14ac:dyDescent="0.25">
      <c r="A70" s="391"/>
      <c r="B70" s="214">
        <v>166</v>
      </c>
      <c r="C70" s="214" t="s">
        <v>270</v>
      </c>
      <c r="D70" s="214"/>
      <c r="E70" s="366"/>
      <c r="F70" s="386"/>
      <c r="G70" s="214">
        <v>286.04773804000001</v>
      </c>
      <c r="H70" s="214" t="s">
        <v>201</v>
      </c>
      <c r="I70" s="214" t="s">
        <v>32</v>
      </c>
      <c r="J70" s="216" t="s">
        <v>23</v>
      </c>
      <c r="K70" s="214"/>
      <c r="L70" s="214"/>
      <c r="M70" s="214" t="s">
        <v>799</v>
      </c>
      <c r="N70" s="216"/>
      <c r="O70" s="214"/>
      <c r="P70" s="214"/>
      <c r="Q70" s="214"/>
      <c r="R70" s="217">
        <v>1.0800000000000001E-2</v>
      </c>
      <c r="S70" s="217">
        <v>1.72E-2</v>
      </c>
      <c r="T70" s="218">
        <f t="shared" si="0"/>
        <v>1.5925925925925926</v>
      </c>
      <c r="U70" s="219"/>
      <c r="V70" s="219"/>
      <c r="W70" s="220"/>
    </row>
    <row r="71" spans="1:23" x14ac:dyDescent="0.25">
      <c r="A71" s="391"/>
      <c r="B71" s="214">
        <v>184</v>
      </c>
      <c r="C71" s="214" t="s">
        <v>237</v>
      </c>
      <c r="D71" s="214"/>
      <c r="E71" s="366"/>
      <c r="F71" s="386"/>
      <c r="G71" s="214">
        <v>286.04773804000001</v>
      </c>
      <c r="H71" s="214" t="s">
        <v>201</v>
      </c>
      <c r="I71" s="215" t="s">
        <v>238</v>
      </c>
      <c r="J71" s="216" t="s">
        <v>23</v>
      </c>
      <c r="K71" s="214"/>
      <c r="L71" s="214"/>
      <c r="M71" s="214"/>
      <c r="N71" s="216"/>
      <c r="O71" s="214"/>
      <c r="P71" s="214"/>
      <c r="Q71" s="214"/>
      <c r="R71" s="217">
        <v>197</v>
      </c>
      <c r="S71" s="217">
        <v>7.6</v>
      </c>
      <c r="T71" s="218">
        <f t="shared" si="0"/>
        <v>3.8578680203045682E-2</v>
      </c>
      <c r="U71" s="219"/>
      <c r="V71" s="219"/>
      <c r="W71" s="220"/>
    </row>
    <row r="72" spans="1:23" x14ac:dyDescent="0.25">
      <c r="A72" s="391"/>
      <c r="B72" s="214">
        <v>187</v>
      </c>
      <c r="C72" s="214" t="s">
        <v>271</v>
      </c>
      <c r="D72" s="214"/>
      <c r="E72" s="366"/>
      <c r="F72" s="386"/>
      <c r="G72" s="214">
        <v>286.04773804000001</v>
      </c>
      <c r="H72" s="214" t="s">
        <v>272</v>
      </c>
      <c r="I72" s="215" t="s">
        <v>273</v>
      </c>
      <c r="J72" s="216" t="s">
        <v>23</v>
      </c>
      <c r="K72" s="214">
        <v>7.2999999999999995E-2</v>
      </c>
      <c r="L72" s="214">
        <v>6.0000000000000001E-3</v>
      </c>
      <c r="M72" s="214"/>
      <c r="N72" s="216"/>
      <c r="O72" s="214"/>
      <c r="P72" s="214"/>
      <c r="Q72" s="214"/>
      <c r="R72" s="217">
        <f>K72/$Z$4*1000000</f>
        <v>113.13479231025522</v>
      </c>
      <c r="S72" s="217">
        <f>L72/G72*1000000</f>
        <v>20.975519824460136</v>
      </c>
      <c r="T72" s="218">
        <f t="shared" si="0"/>
        <v>0.18540291095366945</v>
      </c>
      <c r="U72" s="219"/>
      <c r="V72" s="219"/>
      <c r="W72" s="220"/>
    </row>
    <row r="73" spans="1:23" x14ac:dyDescent="0.25">
      <c r="A73" s="391"/>
      <c r="B73" s="214">
        <v>201</v>
      </c>
      <c r="C73" s="214" t="s">
        <v>274</v>
      </c>
      <c r="D73" s="214">
        <v>8</v>
      </c>
      <c r="E73" s="366"/>
      <c r="F73" s="386"/>
      <c r="G73" s="214">
        <v>286.04773804000001</v>
      </c>
      <c r="H73" s="214" t="s">
        <v>201</v>
      </c>
      <c r="I73" s="215" t="s">
        <v>275</v>
      </c>
      <c r="J73" s="216"/>
      <c r="K73" s="214"/>
      <c r="L73" s="214"/>
      <c r="M73" s="214"/>
      <c r="N73" s="216" t="s">
        <v>790</v>
      </c>
      <c r="O73" s="214"/>
      <c r="P73" s="214"/>
      <c r="Q73" s="162" t="s">
        <v>799</v>
      </c>
      <c r="R73" s="219"/>
      <c r="S73" s="219"/>
      <c r="T73" s="230"/>
      <c r="U73" s="217">
        <v>11.26</v>
      </c>
      <c r="V73" s="217">
        <v>59.67</v>
      </c>
      <c r="W73" s="221">
        <f t="shared" ref="W73" si="12">V73/U73</f>
        <v>5.2992895204262878</v>
      </c>
    </row>
    <row r="74" spans="1:23" x14ac:dyDescent="0.25">
      <c r="A74" s="391"/>
      <c r="B74" s="214">
        <v>224</v>
      </c>
      <c r="C74" s="214" t="s">
        <v>276</v>
      </c>
      <c r="D74" s="214">
        <v>5</v>
      </c>
      <c r="E74" s="366"/>
      <c r="F74" s="386"/>
      <c r="G74" s="214">
        <v>286.04773804000001</v>
      </c>
      <c r="H74" s="214" t="s">
        <v>272</v>
      </c>
      <c r="I74" s="215" t="s">
        <v>277</v>
      </c>
      <c r="J74" s="216" t="s">
        <v>23</v>
      </c>
      <c r="K74" s="214"/>
      <c r="L74" s="214"/>
      <c r="M74" s="214"/>
      <c r="N74" s="216"/>
      <c r="O74" s="214"/>
      <c r="P74" s="214"/>
      <c r="Q74" s="214"/>
      <c r="R74" s="217">
        <v>45.2</v>
      </c>
      <c r="S74" s="217">
        <v>65.8</v>
      </c>
      <c r="T74" s="218">
        <f t="shared" ref="T74:T79" si="13">S74/R74</f>
        <v>1.4557522123893805</v>
      </c>
      <c r="U74" s="219"/>
      <c r="V74" s="219"/>
      <c r="W74" s="220"/>
    </row>
    <row r="75" spans="1:23" x14ac:dyDescent="0.25">
      <c r="A75" s="391"/>
      <c r="B75" s="214">
        <v>231</v>
      </c>
      <c r="C75" s="214" t="s">
        <v>278</v>
      </c>
      <c r="D75" s="214"/>
      <c r="E75" s="366"/>
      <c r="F75" s="386"/>
      <c r="G75" s="214">
        <v>286.04773804000001</v>
      </c>
      <c r="H75" s="214" t="s">
        <v>201</v>
      </c>
      <c r="I75" s="214" t="s">
        <v>32</v>
      </c>
      <c r="J75" s="216" t="s">
        <v>431</v>
      </c>
      <c r="K75" s="214"/>
      <c r="L75" s="214"/>
      <c r="M75" s="214"/>
      <c r="N75" s="216"/>
      <c r="O75" s="214"/>
      <c r="P75" s="214"/>
      <c r="Q75" s="214"/>
      <c r="R75" s="217">
        <v>0.43</v>
      </c>
      <c r="S75" s="217">
        <v>2300</v>
      </c>
      <c r="T75" s="218">
        <f t="shared" si="13"/>
        <v>5348.8372093023254</v>
      </c>
      <c r="U75" s="219"/>
      <c r="V75" s="219"/>
      <c r="W75" s="220"/>
    </row>
    <row r="76" spans="1:23" x14ac:dyDescent="0.25">
      <c r="A76" s="391"/>
      <c r="B76" s="214">
        <v>232</v>
      </c>
      <c r="C76" s="214" t="s">
        <v>279</v>
      </c>
      <c r="D76" s="214" t="s">
        <v>260</v>
      </c>
      <c r="E76" s="366"/>
      <c r="F76" s="386"/>
      <c r="G76" s="214">
        <v>286.04773804000001</v>
      </c>
      <c r="H76" s="214" t="s">
        <v>201</v>
      </c>
      <c r="I76" s="214" t="s">
        <v>32</v>
      </c>
      <c r="J76" s="216" t="s">
        <v>23</v>
      </c>
      <c r="K76" s="214"/>
      <c r="L76" s="214"/>
      <c r="M76" s="214" t="s">
        <v>799</v>
      </c>
      <c r="N76" s="216"/>
      <c r="O76" s="214"/>
      <c r="P76" s="214"/>
      <c r="Q76" s="214"/>
      <c r="R76" s="217">
        <v>805.4</v>
      </c>
      <c r="S76" s="217">
        <v>14</v>
      </c>
      <c r="T76" s="218">
        <f t="shared" si="13"/>
        <v>1.7382666997765087E-2</v>
      </c>
      <c r="U76" s="219"/>
      <c r="V76" s="219"/>
      <c r="W76" s="220"/>
    </row>
    <row r="77" spans="1:23" x14ac:dyDescent="0.25">
      <c r="A77" s="391"/>
      <c r="B77" s="214">
        <v>292</v>
      </c>
      <c r="C77" s="214" t="s">
        <v>245</v>
      </c>
      <c r="D77" s="214">
        <v>30</v>
      </c>
      <c r="E77" s="366"/>
      <c r="F77" s="386"/>
      <c r="G77" s="214">
        <v>286.04773804000001</v>
      </c>
      <c r="H77" s="214" t="s">
        <v>201</v>
      </c>
      <c r="I77" s="215" t="s">
        <v>246</v>
      </c>
      <c r="J77" s="216" t="s">
        <v>23</v>
      </c>
      <c r="K77" s="214">
        <v>0.19549</v>
      </c>
      <c r="L77" s="214">
        <v>6.0899999999999999E-3</v>
      </c>
      <c r="M77" s="214"/>
      <c r="N77" s="216"/>
      <c r="O77" s="214"/>
      <c r="P77" s="214"/>
      <c r="Q77" s="214"/>
      <c r="R77" s="217">
        <f>K77/$Z$4*1000000</f>
        <v>302.96877464016154</v>
      </c>
      <c r="S77" s="217">
        <f>L77/G77*1000000</f>
        <v>21.290152621827037</v>
      </c>
      <c r="T77" s="218">
        <f t="shared" si="13"/>
        <v>7.0271771891718945E-2</v>
      </c>
      <c r="U77" s="219"/>
      <c r="V77" s="219"/>
      <c r="W77" s="220"/>
    </row>
    <row r="78" spans="1:23" x14ac:dyDescent="0.25">
      <c r="A78" s="391"/>
      <c r="B78" s="214">
        <v>293</v>
      </c>
      <c r="C78" s="214" t="s">
        <v>280</v>
      </c>
      <c r="D78" s="214">
        <v>11</v>
      </c>
      <c r="E78" s="366"/>
      <c r="F78" s="386"/>
      <c r="G78" s="214">
        <v>286.04773804000001</v>
      </c>
      <c r="H78" s="214" t="s">
        <v>201</v>
      </c>
      <c r="I78" s="215" t="s">
        <v>281</v>
      </c>
      <c r="J78" s="216" t="s">
        <v>23</v>
      </c>
      <c r="K78" s="214"/>
      <c r="L78" s="214"/>
      <c r="M78" s="214"/>
      <c r="N78" s="216"/>
      <c r="O78" s="214"/>
      <c r="P78" s="214"/>
      <c r="Q78" s="214"/>
      <c r="R78" s="217">
        <v>3720</v>
      </c>
      <c r="S78" s="217">
        <v>428</v>
      </c>
      <c r="T78" s="218">
        <f t="shared" si="13"/>
        <v>0.11505376344086021</v>
      </c>
      <c r="U78" s="219"/>
      <c r="V78" s="219"/>
      <c r="W78" s="220"/>
    </row>
    <row r="79" spans="1:23" x14ac:dyDescent="0.25">
      <c r="A79" s="391"/>
      <c r="B79" s="214">
        <v>296</v>
      </c>
      <c r="C79" s="214" t="s">
        <v>247</v>
      </c>
      <c r="D79" s="214"/>
      <c r="E79" s="366"/>
      <c r="F79" s="386"/>
      <c r="G79" s="214">
        <v>286.04773804000001</v>
      </c>
      <c r="H79" s="214" t="s">
        <v>201</v>
      </c>
      <c r="I79" s="215" t="s">
        <v>248</v>
      </c>
      <c r="J79" s="216" t="s">
        <v>23</v>
      </c>
      <c r="K79" s="214"/>
      <c r="L79" s="214"/>
      <c r="M79" s="214"/>
      <c r="N79" s="216"/>
      <c r="O79" s="214"/>
      <c r="P79" s="214"/>
      <c r="Q79" s="214"/>
      <c r="R79" s="217">
        <v>228.16</v>
      </c>
      <c r="S79" s="217">
        <v>13.07</v>
      </c>
      <c r="T79" s="218">
        <f t="shared" si="13"/>
        <v>5.7284361851332399E-2</v>
      </c>
      <c r="U79" s="219"/>
      <c r="V79" s="219"/>
      <c r="W79" s="220"/>
    </row>
    <row r="80" spans="1:23" x14ac:dyDescent="0.25">
      <c r="A80" s="391"/>
      <c r="B80" s="214">
        <v>302</v>
      </c>
      <c r="C80" s="214" t="s">
        <v>282</v>
      </c>
      <c r="D80" s="214"/>
      <c r="E80" s="366"/>
      <c r="F80" s="386"/>
      <c r="G80" s="214">
        <v>286.04773804000001</v>
      </c>
      <c r="H80" s="214" t="s">
        <v>201</v>
      </c>
      <c r="I80" s="214" t="s">
        <v>32</v>
      </c>
      <c r="J80" s="216"/>
      <c r="K80" s="214"/>
      <c r="L80" s="214"/>
      <c r="M80" s="214"/>
      <c r="N80" s="216" t="s">
        <v>790</v>
      </c>
      <c r="O80" s="214"/>
      <c r="P80" s="214"/>
      <c r="Q80" s="214"/>
      <c r="R80" s="219"/>
      <c r="S80" s="219"/>
      <c r="T80" s="230"/>
      <c r="U80" s="217">
        <v>5.65</v>
      </c>
      <c r="V80" s="217">
        <v>1024.31</v>
      </c>
      <c r="W80" s="221">
        <f t="shared" ref="W80:W82" si="14">V80/U80</f>
        <v>181.29380530973449</v>
      </c>
    </row>
    <row r="81" spans="1:23" x14ac:dyDescent="0.25">
      <c r="A81" s="391"/>
      <c r="B81" s="214">
        <v>310</v>
      </c>
      <c r="C81" s="214" t="s">
        <v>209</v>
      </c>
      <c r="D81" s="214">
        <v>4</v>
      </c>
      <c r="E81" s="366"/>
      <c r="F81" s="386"/>
      <c r="G81" s="214">
        <v>286.04773804000001</v>
      </c>
      <c r="H81" s="214" t="s">
        <v>201</v>
      </c>
      <c r="I81" s="214" t="s">
        <v>32</v>
      </c>
      <c r="J81" s="216" t="s">
        <v>23</v>
      </c>
      <c r="K81" s="214"/>
      <c r="L81" s="214"/>
      <c r="M81" s="214"/>
      <c r="N81" s="216"/>
      <c r="O81" s="214"/>
      <c r="P81" s="214"/>
      <c r="Q81" s="214"/>
      <c r="R81" s="217">
        <v>563.601</v>
      </c>
      <c r="S81" s="217">
        <v>3.6520000000000001</v>
      </c>
      <c r="T81" s="218">
        <f>S81/R81</f>
        <v>6.4797613914808526E-3</v>
      </c>
      <c r="U81" s="219"/>
      <c r="V81" s="219"/>
      <c r="W81" s="220"/>
    </row>
    <row r="82" spans="1:23" ht="15.75" thickBot="1" x14ac:dyDescent="0.3">
      <c r="A82" s="389"/>
      <c r="B82" s="222">
        <v>339</v>
      </c>
      <c r="C82" s="222" t="s">
        <v>783</v>
      </c>
      <c r="D82" s="222" t="s">
        <v>269</v>
      </c>
      <c r="E82" s="369"/>
      <c r="F82" s="385"/>
      <c r="G82" s="222">
        <v>286.04773804000001</v>
      </c>
      <c r="H82" s="222" t="s">
        <v>201</v>
      </c>
      <c r="I82" s="222" t="s">
        <v>32</v>
      </c>
      <c r="J82" s="223"/>
      <c r="K82" s="222"/>
      <c r="L82" s="222"/>
      <c r="M82" s="222"/>
      <c r="N82" s="223" t="s">
        <v>23</v>
      </c>
      <c r="O82" s="222"/>
      <c r="P82" s="222"/>
      <c r="Q82" s="222"/>
      <c r="R82" s="226"/>
      <c r="S82" s="226"/>
      <c r="T82" s="232"/>
      <c r="U82" s="224">
        <v>1.3</v>
      </c>
      <c r="V82" s="224">
        <v>78</v>
      </c>
      <c r="W82" s="233">
        <f t="shared" si="14"/>
        <v>60</v>
      </c>
    </row>
    <row r="83" spans="1:23" x14ac:dyDescent="0.25">
      <c r="A83" s="390">
        <v>31</v>
      </c>
      <c r="B83" s="207">
        <v>8</v>
      </c>
      <c r="C83" s="207" t="s">
        <v>114</v>
      </c>
      <c r="D83" s="207">
        <v>7</v>
      </c>
      <c r="E83" s="360" t="s">
        <v>283</v>
      </c>
      <c r="F83" s="384" t="s">
        <v>284</v>
      </c>
      <c r="G83" s="207">
        <v>300.06338810400001</v>
      </c>
      <c r="H83" s="207" t="s">
        <v>201</v>
      </c>
      <c r="I83" s="208" t="s">
        <v>118</v>
      </c>
      <c r="J83" s="209" t="s">
        <v>23</v>
      </c>
      <c r="K83" s="207">
        <v>0.13819999999999999</v>
      </c>
      <c r="L83" s="207">
        <v>5.3400000000000003E-2</v>
      </c>
      <c r="M83" s="207"/>
      <c r="N83" s="209"/>
      <c r="O83" s="207"/>
      <c r="P83" s="207"/>
      <c r="Q83" s="207"/>
      <c r="R83" s="210">
        <f>K83/$Z$4*1000000</f>
        <v>214.18120955174345</v>
      </c>
      <c r="S83" s="210">
        <f>L83/G83*1000000</f>
        <v>177.96239767009467</v>
      </c>
      <c r="T83" s="211">
        <f>S83/R83</f>
        <v>0.83089640796477637</v>
      </c>
      <c r="U83" s="212"/>
      <c r="V83" s="212"/>
      <c r="W83" s="213"/>
    </row>
    <row r="84" spans="1:23" x14ac:dyDescent="0.25">
      <c r="A84" s="391"/>
      <c r="B84" s="214">
        <v>31</v>
      </c>
      <c r="C84" s="214" t="s">
        <v>285</v>
      </c>
      <c r="D84" s="214" t="s">
        <v>286</v>
      </c>
      <c r="E84" s="366"/>
      <c r="F84" s="386"/>
      <c r="G84" s="214">
        <v>300.06338810400001</v>
      </c>
      <c r="H84" s="214" t="s">
        <v>201</v>
      </c>
      <c r="I84" s="215" t="s">
        <v>287</v>
      </c>
      <c r="J84" s="216" t="s">
        <v>23</v>
      </c>
      <c r="K84" s="214"/>
      <c r="L84" s="214"/>
      <c r="M84" s="214"/>
      <c r="N84" s="216"/>
      <c r="O84" s="214"/>
      <c r="P84" s="214"/>
      <c r="Q84" s="214"/>
      <c r="R84" s="217">
        <v>332.5</v>
      </c>
      <c r="S84" s="217">
        <v>64.7</v>
      </c>
      <c r="T84" s="218">
        <f>S84/R84</f>
        <v>0.19458646616541353</v>
      </c>
      <c r="U84" s="219"/>
      <c r="V84" s="219"/>
      <c r="W84" s="220"/>
    </row>
    <row r="85" spans="1:23" x14ac:dyDescent="0.25">
      <c r="A85" s="391"/>
      <c r="B85" s="214">
        <v>76</v>
      </c>
      <c r="C85" s="214" t="s">
        <v>288</v>
      </c>
      <c r="D85" s="214"/>
      <c r="E85" s="366"/>
      <c r="F85" s="386"/>
      <c r="G85" s="214">
        <v>300.06338810400001</v>
      </c>
      <c r="H85" s="214" t="s">
        <v>201</v>
      </c>
      <c r="I85" s="215" t="s">
        <v>289</v>
      </c>
      <c r="J85" s="216"/>
      <c r="K85" s="214"/>
      <c r="L85" s="214"/>
      <c r="M85" s="214"/>
      <c r="N85" s="216" t="s">
        <v>790</v>
      </c>
      <c r="O85" s="214"/>
      <c r="P85" s="214"/>
      <c r="Q85" s="214"/>
      <c r="R85" s="219"/>
      <c r="S85" s="219"/>
      <c r="T85" s="230"/>
      <c r="U85" s="217">
        <v>49</v>
      </c>
      <c r="V85" s="217">
        <v>1270</v>
      </c>
      <c r="W85" s="221">
        <f t="shared" ref="W85:W86" si="15">V85/U85</f>
        <v>25.918367346938776</v>
      </c>
    </row>
    <row r="86" spans="1:23" x14ac:dyDescent="0.25">
      <c r="A86" s="391"/>
      <c r="B86" s="214">
        <v>350</v>
      </c>
      <c r="C86" s="214" t="s">
        <v>769</v>
      </c>
      <c r="D86" s="214" t="s">
        <v>725</v>
      </c>
      <c r="E86" s="366"/>
      <c r="F86" s="386"/>
      <c r="G86" s="214">
        <v>300.06338810400001</v>
      </c>
      <c r="H86" s="214" t="s">
        <v>201</v>
      </c>
      <c r="I86" s="215" t="s">
        <v>297</v>
      </c>
      <c r="J86" s="216"/>
      <c r="K86" s="214"/>
      <c r="L86" s="214"/>
      <c r="M86" s="214"/>
      <c r="N86" s="216" t="s">
        <v>23</v>
      </c>
      <c r="O86" s="214"/>
      <c r="P86" s="214"/>
      <c r="Q86" s="214"/>
      <c r="R86" s="241"/>
      <c r="S86" s="241"/>
      <c r="T86" s="230"/>
      <c r="U86" s="214">
        <v>1.3</v>
      </c>
      <c r="V86" s="214">
        <v>192</v>
      </c>
      <c r="W86" s="221">
        <f t="shared" si="15"/>
        <v>147.69230769230768</v>
      </c>
    </row>
    <row r="87" spans="1:23" ht="15.75" thickBot="1" x14ac:dyDescent="0.3">
      <c r="A87" s="389"/>
      <c r="B87" s="222">
        <v>165</v>
      </c>
      <c r="C87" s="222" t="s">
        <v>744</v>
      </c>
      <c r="D87" s="222" t="s">
        <v>290</v>
      </c>
      <c r="E87" s="369"/>
      <c r="F87" s="385"/>
      <c r="G87" s="222">
        <v>300.06338810400001</v>
      </c>
      <c r="H87" s="222" t="s">
        <v>201</v>
      </c>
      <c r="I87" s="222" t="s">
        <v>32</v>
      </c>
      <c r="J87" s="223" t="s">
        <v>23</v>
      </c>
      <c r="K87" s="222"/>
      <c r="L87" s="222"/>
      <c r="M87" s="222"/>
      <c r="N87" s="223"/>
      <c r="O87" s="222"/>
      <c r="P87" s="222"/>
      <c r="Q87" s="222"/>
      <c r="R87" s="224">
        <v>607</v>
      </c>
      <c r="S87" s="224">
        <v>56</v>
      </c>
      <c r="T87" s="225">
        <f>S87/R87</f>
        <v>9.2257001647446463E-2</v>
      </c>
      <c r="U87" s="226"/>
      <c r="V87" s="226"/>
      <c r="W87" s="227"/>
    </row>
    <row r="88" spans="1:23" ht="16.5" thickBot="1" x14ac:dyDescent="0.3">
      <c r="A88" s="312">
        <v>32</v>
      </c>
      <c r="B88" s="313">
        <v>7</v>
      </c>
      <c r="C88" s="313" t="s">
        <v>210</v>
      </c>
      <c r="D88" s="313">
        <v>2</v>
      </c>
      <c r="E88" s="136" t="s">
        <v>291</v>
      </c>
      <c r="F88" s="314" t="s">
        <v>292</v>
      </c>
      <c r="G88" s="313">
        <v>302.04265265999999</v>
      </c>
      <c r="H88" s="313" t="s">
        <v>201</v>
      </c>
      <c r="I88" s="315" t="s">
        <v>293</v>
      </c>
      <c r="J88" s="316" t="s">
        <v>23</v>
      </c>
      <c r="K88" s="313">
        <v>3.96</v>
      </c>
      <c r="L88" s="313">
        <v>2.37</v>
      </c>
      <c r="M88" s="313"/>
      <c r="N88" s="316" t="s">
        <v>23</v>
      </c>
      <c r="O88" s="313">
        <v>3.7999999999999999E-2</v>
      </c>
      <c r="P88" s="313">
        <v>0.43</v>
      </c>
      <c r="Q88" s="313"/>
      <c r="R88" s="317">
        <v>6140</v>
      </c>
      <c r="S88" s="317">
        <v>7830</v>
      </c>
      <c r="T88" s="330">
        <f>S88/R88</f>
        <v>1.275244299674267</v>
      </c>
      <c r="U88" s="317">
        <v>58</v>
      </c>
      <c r="V88" s="317">
        <v>1420</v>
      </c>
      <c r="W88" s="331">
        <f>V88/U88</f>
        <v>24.482758620689655</v>
      </c>
    </row>
    <row r="89" spans="1:23" x14ac:dyDescent="0.25">
      <c r="A89" s="390">
        <v>33</v>
      </c>
      <c r="B89" s="207">
        <v>27</v>
      </c>
      <c r="C89" s="207" t="s">
        <v>294</v>
      </c>
      <c r="D89" s="207">
        <v>1</v>
      </c>
      <c r="E89" s="360" t="s">
        <v>295</v>
      </c>
      <c r="F89" s="384" t="s">
        <v>296</v>
      </c>
      <c r="G89" s="207">
        <v>270.05282341999998</v>
      </c>
      <c r="H89" s="207" t="s">
        <v>201</v>
      </c>
      <c r="I89" s="207" t="s">
        <v>297</v>
      </c>
      <c r="J89" s="209" t="s">
        <v>431</v>
      </c>
      <c r="K89" s="207"/>
      <c r="L89" s="207"/>
      <c r="M89" s="207"/>
      <c r="N89" s="209"/>
      <c r="O89" s="207"/>
      <c r="P89" s="207"/>
      <c r="Q89" s="207"/>
      <c r="R89" s="210">
        <v>1.8</v>
      </c>
      <c r="S89" s="210">
        <v>52</v>
      </c>
      <c r="T89" s="211">
        <f>S89/R89</f>
        <v>28.888888888888889</v>
      </c>
      <c r="U89" s="212"/>
      <c r="V89" s="212"/>
      <c r="W89" s="213"/>
    </row>
    <row r="90" spans="1:23" x14ac:dyDescent="0.25">
      <c r="A90" s="391"/>
      <c r="B90" s="214">
        <v>96</v>
      </c>
      <c r="C90" s="214" t="s">
        <v>262</v>
      </c>
      <c r="D90" s="214">
        <v>4</v>
      </c>
      <c r="E90" s="366"/>
      <c r="F90" s="386"/>
      <c r="G90" s="214">
        <v>270.05282341999998</v>
      </c>
      <c r="H90" s="214" t="s">
        <v>201</v>
      </c>
      <c r="I90" s="215" t="s">
        <v>263</v>
      </c>
      <c r="J90" s="216" t="s">
        <v>431</v>
      </c>
      <c r="K90" s="214"/>
      <c r="L90" s="214"/>
      <c r="M90" s="214"/>
      <c r="N90" s="216"/>
      <c r="O90" s="214"/>
      <c r="P90" s="214"/>
      <c r="Q90" s="214"/>
      <c r="R90" s="217">
        <v>1.32</v>
      </c>
      <c r="S90" s="217">
        <v>14.9</v>
      </c>
      <c r="T90" s="218">
        <f t="shared" ref="T90:T155" si="16">S90/R90</f>
        <v>11.287878787878787</v>
      </c>
      <c r="U90" s="219"/>
      <c r="V90" s="219"/>
      <c r="W90" s="220"/>
    </row>
    <row r="91" spans="1:23" x14ac:dyDescent="0.25">
      <c r="A91" s="391"/>
      <c r="B91" s="214">
        <v>104</v>
      </c>
      <c r="C91" s="214" t="s">
        <v>31</v>
      </c>
      <c r="D91" s="214">
        <v>3</v>
      </c>
      <c r="E91" s="366"/>
      <c r="F91" s="386"/>
      <c r="G91" s="214">
        <v>270.05282341999998</v>
      </c>
      <c r="H91" s="214" t="s">
        <v>201</v>
      </c>
      <c r="I91" s="214" t="s">
        <v>32</v>
      </c>
      <c r="J91" s="216" t="s">
        <v>23</v>
      </c>
      <c r="K91" s="214"/>
      <c r="L91" s="214"/>
      <c r="M91" s="214"/>
      <c r="N91" s="216"/>
      <c r="O91" s="214"/>
      <c r="P91" s="214"/>
      <c r="Q91" s="214"/>
      <c r="R91" s="217">
        <v>0.59</v>
      </c>
      <c r="S91" s="217">
        <v>259.56</v>
      </c>
      <c r="T91" s="218">
        <f t="shared" si="16"/>
        <v>439.93220338983053</v>
      </c>
      <c r="U91" s="219"/>
      <c r="V91" s="219"/>
      <c r="W91" s="220"/>
    </row>
    <row r="92" spans="1:23" x14ac:dyDescent="0.25">
      <c r="A92" s="391"/>
      <c r="B92" s="214">
        <v>115</v>
      </c>
      <c r="C92" s="214" t="s">
        <v>199</v>
      </c>
      <c r="D92" s="214"/>
      <c r="E92" s="366"/>
      <c r="F92" s="386"/>
      <c r="G92" s="214">
        <v>270.05282341999998</v>
      </c>
      <c r="H92" s="214" t="s">
        <v>201</v>
      </c>
      <c r="I92" s="215" t="s">
        <v>161</v>
      </c>
      <c r="J92" s="216" t="s">
        <v>431</v>
      </c>
      <c r="K92" s="214"/>
      <c r="L92" s="214"/>
      <c r="M92" s="214"/>
      <c r="N92" s="216"/>
      <c r="O92" s="214"/>
      <c r="P92" s="214"/>
      <c r="Q92" s="214"/>
      <c r="R92" s="217">
        <v>3.5</v>
      </c>
      <c r="S92" s="217">
        <v>38.19</v>
      </c>
      <c r="T92" s="218">
        <f t="shared" si="16"/>
        <v>10.911428571428571</v>
      </c>
      <c r="U92" s="219"/>
      <c r="V92" s="219"/>
      <c r="W92" s="220"/>
    </row>
    <row r="93" spans="1:23" x14ac:dyDescent="0.25">
      <c r="A93" s="391"/>
      <c r="B93" s="214">
        <v>118</v>
      </c>
      <c r="C93" s="214" t="s">
        <v>35</v>
      </c>
      <c r="D93" s="214"/>
      <c r="E93" s="366"/>
      <c r="F93" s="386"/>
      <c r="G93" s="214">
        <v>270.05282341999998</v>
      </c>
      <c r="H93" s="214" t="s">
        <v>201</v>
      </c>
      <c r="I93" s="214" t="s">
        <v>32</v>
      </c>
      <c r="J93" s="216" t="s">
        <v>431</v>
      </c>
      <c r="K93" s="214"/>
      <c r="L93" s="214"/>
      <c r="M93" s="214"/>
      <c r="N93" s="216" t="s">
        <v>790</v>
      </c>
      <c r="O93" s="214"/>
      <c r="P93" s="214"/>
      <c r="Q93" s="214"/>
      <c r="R93" s="217">
        <v>0.4</v>
      </c>
      <c r="S93" s="217">
        <v>74.099999999999994</v>
      </c>
      <c r="T93" s="218">
        <f t="shared" si="16"/>
        <v>185.24999999999997</v>
      </c>
      <c r="U93" s="217">
        <v>5.3</v>
      </c>
      <c r="V93" s="217">
        <v>446.4</v>
      </c>
      <c r="W93" s="221">
        <f t="shared" ref="W93" si="17">V93/U93</f>
        <v>84.226415094339615</v>
      </c>
    </row>
    <row r="94" spans="1:23" x14ac:dyDescent="0.25">
      <c r="A94" s="391"/>
      <c r="B94" s="214">
        <v>134</v>
      </c>
      <c r="C94" s="214" t="s">
        <v>104</v>
      </c>
      <c r="D94" s="214">
        <v>3</v>
      </c>
      <c r="E94" s="366"/>
      <c r="F94" s="386"/>
      <c r="G94" s="214">
        <v>270.05282341999998</v>
      </c>
      <c r="H94" s="214" t="s">
        <v>201</v>
      </c>
      <c r="I94" s="214" t="s">
        <v>32</v>
      </c>
      <c r="J94" s="216" t="s">
        <v>23</v>
      </c>
      <c r="K94" s="214"/>
      <c r="L94" s="214"/>
      <c r="M94" s="214" t="s">
        <v>108</v>
      </c>
      <c r="N94" s="216"/>
      <c r="O94" s="214"/>
      <c r="P94" s="214"/>
      <c r="Q94" s="214"/>
      <c r="R94" s="217">
        <v>425</v>
      </c>
      <c r="S94" s="217">
        <v>76.73</v>
      </c>
      <c r="T94" s="218">
        <f t="shared" si="16"/>
        <v>0.18054117647058823</v>
      </c>
      <c r="U94" s="219"/>
      <c r="V94" s="219"/>
      <c r="W94" s="220"/>
    </row>
    <row r="95" spans="1:23" x14ac:dyDescent="0.25">
      <c r="A95" s="391"/>
      <c r="B95" s="214">
        <v>165</v>
      </c>
      <c r="C95" s="214" t="s">
        <v>744</v>
      </c>
      <c r="D95" s="214" t="s">
        <v>298</v>
      </c>
      <c r="E95" s="366"/>
      <c r="F95" s="386"/>
      <c r="G95" s="214">
        <v>270.05282341999998</v>
      </c>
      <c r="H95" s="214" t="s">
        <v>201</v>
      </c>
      <c r="I95" s="214" t="s">
        <v>32</v>
      </c>
      <c r="J95" s="216" t="s">
        <v>23</v>
      </c>
      <c r="K95" s="214"/>
      <c r="L95" s="214"/>
      <c r="M95" s="214"/>
      <c r="N95" s="216"/>
      <c r="O95" s="214"/>
      <c r="P95" s="214"/>
      <c r="Q95" s="214"/>
      <c r="R95" s="217">
        <v>607</v>
      </c>
      <c r="S95" s="217">
        <v>44</v>
      </c>
      <c r="T95" s="218">
        <f t="shared" si="16"/>
        <v>7.248764415156507E-2</v>
      </c>
      <c r="U95" s="219"/>
      <c r="V95" s="219"/>
      <c r="W95" s="220"/>
    </row>
    <row r="96" spans="1:23" x14ac:dyDescent="0.25">
      <c r="A96" s="391"/>
      <c r="B96" s="214">
        <v>209</v>
      </c>
      <c r="C96" s="214" t="s">
        <v>159</v>
      </c>
      <c r="D96" s="214">
        <v>2</v>
      </c>
      <c r="E96" s="366"/>
      <c r="F96" s="386"/>
      <c r="G96" s="214">
        <v>270.05282341999998</v>
      </c>
      <c r="H96" s="214" t="s">
        <v>201</v>
      </c>
      <c r="I96" s="215" t="s">
        <v>161</v>
      </c>
      <c r="J96" s="216" t="s">
        <v>23</v>
      </c>
      <c r="K96" s="214">
        <v>0.996</v>
      </c>
      <c r="L96" s="214">
        <v>0.27700000000000002</v>
      </c>
      <c r="M96" s="214"/>
      <c r="N96" s="216" t="s">
        <v>790</v>
      </c>
      <c r="O96" s="214">
        <v>0.67800000000000005</v>
      </c>
      <c r="P96" s="214">
        <v>0.33600000000000002</v>
      </c>
      <c r="Q96" s="214"/>
      <c r="R96" s="217">
        <f>K96/$Z$4*1000000</f>
        <v>1543.5925087810165</v>
      </c>
      <c r="S96" s="217">
        <f>L96/G96*1000000</f>
        <v>1025.7252506825134</v>
      </c>
      <c r="T96" s="218">
        <f t="shared" si="16"/>
        <v>0.66450520124157275</v>
      </c>
      <c r="U96" s="217">
        <f>O96/$Z$4*1000000</f>
        <v>1050.758755977439</v>
      </c>
      <c r="V96" s="217">
        <f>P96/G96*1000000</f>
        <v>1244.2010260986444</v>
      </c>
      <c r="W96" s="221">
        <f t="shared" ref="W96" si="18">V96/U96</f>
        <v>1.1840976998961681</v>
      </c>
    </row>
    <row r="97" spans="1:23" x14ac:dyDescent="0.25">
      <c r="A97" s="391"/>
      <c r="B97" s="214">
        <v>308</v>
      </c>
      <c r="C97" s="214" t="s">
        <v>206</v>
      </c>
      <c r="D97" s="214">
        <v>2</v>
      </c>
      <c r="E97" s="366"/>
      <c r="F97" s="386"/>
      <c r="G97" s="214">
        <v>270.05282341999998</v>
      </c>
      <c r="H97" s="214" t="s">
        <v>201</v>
      </c>
      <c r="I97" s="215" t="s">
        <v>207</v>
      </c>
      <c r="J97" s="216" t="s">
        <v>23</v>
      </c>
      <c r="K97" s="214"/>
      <c r="L97" s="214"/>
      <c r="M97" s="214"/>
      <c r="N97" s="216"/>
      <c r="O97" s="214"/>
      <c r="P97" s="214"/>
      <c r="Q97" s="214"/>
      <c r="R97" s="217">
        <v>6.38</v>
      </c>
      <c r="S97" s="217">
        <v>214.59</v>
      </c>
      <c r="T97" s="218">
        <f t="shared" si="16"/>
        <v>33.634796238244512</v>
      </c>
      <c r="U97" s="219"/>
      <c r="V97" s="219"/>
      <c r="W97" s="220"/>
    </row>
    <row r="98" spans="1:23" ht="15.75" thickBot="1" x14ac:dyDescent="0.3">
      <c r="A98" s="389"/>
      <c r="B98" s="222">
        <v>309</v>
      </c>
      <c r="C98" s="222" t="s">
        <v>208</v>
      </c>
      <c r="D98" s="222">
        <v>1</v>
      </c>
      <c r="E98" s="369"/>
      <c r="F98" s="385"/>
      <c r="G98" s="222">
        <v>270.05282341999998</v>
      </c>
      <c r="H98" s="222" t="s">
        <v>201</v>
      </c>
      <c r="I98" s="231" t="s">
        <v>207</v>
      </c>
      <c r="J98" s="223" t="s">
        <v>23</v>
      </c>
      <c r="K98" s="222"/>
      <c r="L98" s="222"/>
      <c r="M98" s="222"/>
      <c r="N98" s="223"/>
      <c r="O98" s="222"/>
      <c r="P98" s="222"/>
      <c r="Q98" s="222"/>
      <c r="R98" s="224">
        <v>18.63</v>
      </c>
      <c r="S98" s="224">
        <v>25.78</v>
      </c>
      <c r="T98" s="225">
        <f t="shared" si="16"/>
        <v>1.3837895866881376</v>
      </c>
      <c r="U98" s="226"/>
      <c r="V98" s="226"/>
      <c r="W98" s="227"/>
    </row>
    <row r="99" spans="1:23" x14ac:dyDescent="0.25">
      <c r="A99" s="390">
        <v>34</v>
      </c>
      <c r="B99" s="207">
        <v>235</v>
      </c>
      <c r="C99" s="207" t="s">
        <v>241</v>
      </c>
      <c r="D99" s="207" t="s">
        <v>299</v>
      </c>
      <c r="E99" s="360" t="s">
        <v>300</v>
      </c>
      <c r="F99" s="384" t="s">
        <v>301</v>
      </c>
      <c r="G99" s="207">
        <v>300.06338810400001</v>
      </c>
      <c r="H99" s="207" t="s">
        <v>201</v>
      </c>
      <c r="I99" s="207" t="s">
        <v>32</v>
      </c>
      <c r="J99" s="209"/>
      <c r="K99" s="207"/>
      <c r="L99" s="207"/>
      <c r="M99" s="207"/>
      <c r="N99" s="209" t="s">
        <v>23</v>
      </c>
      <c r="O99" s="207"/>
      <c r="P99" s="207"/>
      <c r="Q99" s="207" t="s">
        <v>165</v>
      </c>
      <c r="R99" s="212"/>
      <c r="S99" s="212"/>
      <c r="T99" s="332"/>
      <c r="U99" s="210">
        <v>1.1599999999999999</v>
      </c>
      <c r="V99" s="210">
        <v>30.08</v>
      </c>
      <c r="W99" s="229">
        <f t="shared" ref="W99" si="19">V99/U99</f>
        <v>25.931034482758623</v>
      </c>
    </row>
    <row r="100" spans="1:23" x14ac:dyDescent="0.25">
      <c r="A100" s="391"/>
      <c r="B100" s="214">
        <v>292</v>
      </c>
      <c r="C100" s="214" t="s">
        <v>245</v>
      </c>
      <c r="D100" s="214">
        <v>31</v>
      </c>
      <c r="E100" s="366"/>
      <c r="F100" s="386"/>
      <c r="G100" s="214">
        <v>300.06338810400001</v>
      </c>
      <c r="H100" s="214" t="s">
        <v>201</v>
      </c>
      <c r="I100" s="215" t="s">
        <v>246</v>
      </c>
      <c r="J100" s="216" t="s">
        <v>23</v>
      </c>
      <c r="K100" s="214">
        <v>0.19549</v>
      </c>
      <c r="L100" s="214">
        <v>1.465E-2</v>
      </c>
      <c r="M100" s="214"/>
      <c r="N100" s="216"/>
      <c r="O100" s="214"/>
      <c r="P100" s="214"/>
      <c r="Q100" s="214"/>
      <c r="R100" s="217">
        <f>K100/$Z$4*1000000</f>
        <v>302.96877464016154</v>
      </c>
      <c r="S100" s="217">
        <f>L100/G100*1000000</f>
        <v>48.823017338331212</v>
      </c>
      <c r="T100" s="218">
        <f t="shared" si="16"/>
        <v>0.16114867743819047</v>
      </c>
      <c r="U100" s="219"/>
      <c r="V100" s="219"/>
      <c r="W100" s="220"/>
    </row>
    <row r="101" spans="1:23" ht="15.75" thickBot="1" x14ac:dyDescent="0.3">
      <c r="A101" s="389"/>
      <c r="B101" s="222">
        <v>298</v>
      </c>
      <c r="C101" s="222" t="s">
        <v>302</v>
      </c>
      <c r="D101" s="222">
        <v>3</v>
      </c>
      <c r="E101" s="369"/>
      <c r="F101" s="385"/>
      <c r="G101" s="222">
        <v>300.06338810400001</v>
      </c>
      <c r="H101" s="222" t="s">
        <v>201</v>
      </c>
      <c r="I101" s="231" t="s">
        <v>207</v>
      </c>
      <c r="J101" s="223" t="s">
        <v>23</v>
      </c>
      <c r="K101" s="222"/>
      <c r="L101" s="222"/>
      <c r="M101" s="222"/>
      <c r="N101" s="223"/>
      <c r="O101" s="222"/>
      <c r="P101" s="222"/>
      <c r="Q101" s="222"/>
      <c r="R101" s="224">
        <v>241.85</v>
      </c>
      <c r="S101" s="224">
        <v>7.03</v>
      </c>
      <c r="T101" s="225">
        <f t="shared" si="16"/>
        <v>2.906760388670664E-2</v>
      </c>
      <c r="U101" s="226"/>
      <c r="V101" s="226"/>
      <c r="W101" s="227"/>
    </row>
    <row r="102" spans="1:23" ht="16.5" thickBot="1" x14ac:dyDescent="0.3">
      <c r="A102" s="312">
        <v>35</v>
      </c>
      <c r="B102" s="313">
        <v>272</v>
      </c>
      <c r="C102" s="313" t="s">
        <v>303</v>
      </c>
      <c r="D102" s="313" t="s">
        <v>304</v>
      </c>
      <c r="E102" s="136" t="s">
        <v>305</v>
      </c>
      <c r="F102" s="314" t="s">
        <v>306</v>
      </c>
      <c r="G102" s="313">
        <v>372.12090297999998</v>
      </c>
      <c r="H102" s="313" t="s">
        <v>201</v>
      </c>
      <c r="I102" s="315" t="s">
        <v>307</v>
      </c>
      <c r="J102" s="316" t="s">
        <v>23</v>
      </c>
      <c r="K102" s="313">
        <v>1.93</v>
      </c>
      <c r="L102" s="313">
        <v>0.66</v>
      </c>
      <c r="M102" s="313"/>
      <c r="N102" s="316" t="s">
        <v>790</v>
      </c>
      <c r="O102" s="313">
        <v>4.8899999999999997</v>
      </c>
      <c r="P102" s="313">
        <v>1.1299999999999999</v>
      </c>
      <c r="Q102" s="313"/>
      <c r="R102" s="317">
        <f>K102/$Z$4*1000000</f>
        <v>2991.0979336820901</v>
      </c>
      <c r="S102" s="317">
        <f>L102/G102*1000000</f>
        <v>1773.6171086187878</v>
      </c>
      <c r="T102" s="330">
        <f t="shared" si="16"/>
        <v>0.59296524150763474</v>
      </c>
      <c r="U102" s="317">
        <f>O102/$Z$4*1000000</f>
        <v>7578.4812931116167</v>
      </c>
      <c r="V102" s="317">
        <f>P102/G102*1000000</f>
        <v>3036.647473847318</v>
      </c>
      <c r="W102" s="331">
        <f t="shared" ref="W102:W115" si="20">V102/U102</f>
        <v>0.40069340497118439</v>
      </c>
    </row>
    <row r="103" spans="1:23" ht="16.5" thickBot="1" x14ac:dyDescent="0.3">
      <c r="A103" s="312">
        <v>36</v>
      </c>
      <c r="B103" s="313">
        <v>44</v>
      </c>
      <c r="C103" s="313" t="s">
        <v>308</v>
      </c>
      <c r="D103" s="313" t="s">
        <v>309</v>
      </c>
      <c r="E103" s="136" t="s">
        <v>310</v>
      </c>
      <c r="F103" s="314" t="s">
        <v>311</v>
      </c>
      <c r="G103" s="313">
        <v>344.08960285199998</v>
      </c>
      <c r="H103" s="313" t="s">
        <v>201</v>
      </c>
      <c r="I103" s="313" t="s">
        <v>32</v>
      </c>
      <c r="J103" s="316" t="s">
        <v>23</v>
      </c>
      <c r="K103" s="313"/>
      <c r="L103" s="313"/>
      <c r="M103" s="313"/>
      <c r="N103" s="316" t="s">
        <v>791</v>
      </c>
      <c r="O103" s="313"/>
      <c r="P103" s="313"/>
      <c r="Q103" s="313"/>
      <c r="R103" s="317">
        <v>22.8</v>
      </c>
      <c r="S103" s="317">
        <v>0.36549999999999999</v>
      </c>
      <c r="T103" s="330">
        <f t="shared" si="16"/>
        <v>1.6030701754385965E-2</v>
      </c>
      <c r="U103" s="317">
        <v>10</v>
      </c>
      <c r="V103" s="317">
        <v>0.17501</v>
      </c>
      <c r="W103" s="331">
        <f t="shared" si="20"/>
        <v>1.7500999999999999E-2</v>
      </c>
    </row>
    <row r="104" spans="1:23" ht="16.5" thickBot="1" x14ac:dyDescent="0.3">
      <c r="A104" s="312">
        <v>37</v>
      </c>
      <c r="B104" s="313">
        <v>44</v>
      </c>
      <c r="C104" s="313" t="s">
        <v>308</v>
      </c>
      <c r="D104" s="313" t="s">
        <v>312</v>
      </c>
      <c r="E104" s="136" t="s">
        <v>313</v>
      </c>
      <c r="F104" s="314" t="s">
        <v>314</v>
      </c>
      <c r="G104" s="313">
        <v>344.08960285199998</v>
      </c>
      <c r="H104" s="313" t="s">
        <v>201</v>
      </c>
      <c r="I104" s="313" t="s">
        <v>32</v>
      </c>
      <c r="J104" s="316" t="s">
        <v>23</v>
      </c>
      <c r="K104" s="313"/>
      <c r="L104" s="313"/>
      <c r="M104" s="313"/>
      <c r="N104" s="316" t="s">
        <v>791</v>
      </c>
      <c r="O104" s="313"/>
      <c r="P104" s="313"/>
      <c r="Q104" s="313"/>
      <c r="R104" s="317">
        <v>22.8</v>
      </c>
      <c r="S104" s="317">
        <v>0.32428000000000001</v>
      </c>
      <c r="T104" s="330">
        <f t="shared" si="16"/>
        <v>1.4222807017543859E-2</v>
      </c>
      <c r="U104" s="317">
        <v>10</v>
      </c>
      <c r="V104" s="317">
        <v>0.24435000000000001</v>
      </c>
      <c r="W104" s="331">
        <f t="shared" si="20"/>
        <v>2.4435000000000002E-2</v>
      </c>
    </row>
    <row r="105" spans="1:23" ht="32.25" thickBot="1" x14ac:dyDescent="0.3">
      <c r="A105" s="333">
        <v>38</v>
      </c>
      <c r="B105" s="334">
        <v>217</v>
      </c>
      <c r="C105" s="334" t="s">
        <v>315</v>
      </c>
      <c r="D105" s="334">
        <v>2</v>
      </c>
      <c r="E105" s="154" t="s">
        <v>759</v>
      </c>
      <c r="F105" s="319" t="s">
        <v>316</v>
      </c>
      <c r="G105" s="334">
        <v>346.06886740799899</v>
      </c>
      <c r="H105" s="334" t="s">
        <v>272</v>
      </c>
      <c r="I105" s="335" t="s">
        <v>317</v>
      </c>
      <c r="J105" s="336" t="s">
        <v>23</v>
      </c>
      <c r="K105" s="334"/>
      <c r="L105" s="334"/>
      <c r="M105" s="334"/>
      <c r="N105" s="336" t="s">
        <v>791</v>
      </c>
      <c r="O105" s="334"/>
      <c r="P105" s="334"/>
      <c r="Q105" s="334"/>
      <c r="R105" s="337">
        <v>665</v>
      </c>
      <c r="S105" s="337">
        <v>59</v>
      </c>
      <c r="T105" s="338">
        <f t="shared" si="16"/>
        <v>8.8721804511278202E-2</v>
      </c>
      <c r="U105" s="337">
        <v>5.9</v>
      </c>
      <c r="V105" s="337">
        <v>263</v>
      </c>
      <c r="W105" s="339">
        <f t="shared" si="20"/>
        <v>44.576271186440678</v>
      </c>
    </row>
    <row r="106" spans="1:23" ht="32.25" thickBot="1" x14ac:dyDescent="0.3">
      <c r="A106" s="333">
        <v>39</v>
      </c>
      <c r="B106" s="334">
        <v>217</v>
      </c>
      <c r="C106" s="334" t="s">
        <v>315</v>
      </c>
      <c r="D106" s="334">
        <v>4</v>
      </c>
      <c r="E106" s="154" t="s">
        <v>760</v>
      </c>
      <c r="F106" s="319" t="s">
        <v>318</v>
      </c>
      <c r="G106" s="334">
        <v>360.08451747199899</v>
      </c>
      <c r="H106" s="334" t="s">
        <v>272</v>
      </c>
      <c r="I106" s="335" t="s">
        <v>317</v>
      </c>
      <c r="J106" s="336" t="s">
        <v>23</v>
      </c>
      <c r="K106" s="334"/>
      <c r="L106" s="334"/>
      <c r="M106" s="334"/>
      <c r="N106" s="336" t="s">
        <v>791</v>
      </c>
      <c r="O106" s="334"/>
      <c r="P106" s="334"/>
      <c r="Q106" s="334"/>
      <c r="R106" s="337">
        <v>665</v>
      </c>
      <c r="S106" s="337">
        <v>77</v>
      </c>
      <c r="T106" s="338">
        <f t="shared" si="16"/>
        <v>0.11578947368421053</v>
      </c>
      <c r="U106" s="337">
        <v>5.9</v>
      </c>
      <c r="V106" s="337">
        <v>289</v>
      </c>
      <c r="W106" s="339">
        <f t="shared" si="20"/>
        <v>48.983050847457626</v>
      </c>
    </row>
    <row r="107" spans="1:23" ht="32.25" thickBot="1" x14ac:dyDescent="0.3">
      <c r="A107" s="333">
        <v>40</v>
      </c>
      <c r="B107" s="334">
        <v>217</v>
      </c>
      <c r="C107" s="334" t="s">
        <v>315</v>
      </c>
      <c r="D107" s="334">
        <v>3</v>
      </c>
      <c r="E107" s="154" t="s">
        <v>761</v>
      </c>
      <c r="F107" s="319" t="s">
        <v>319</v>
      </c>
      <c r="G107" s="334">
        <v>360.08451747199899</v>
      </c>
      <c r="H107" s="334" t="s">
        <v>272</v>
      </c>
      <c r="I107" s="335" t="s">
        <v>317</v>
      </c>
      <c r="J107" s="336" t="s">
        <v>23</v>
      </c>
      <c r="K107" s="334"/>
      <c r="L107" s="334"/>
      <c r="M107" s="334"/>
      <c r="N107" s="336" t="s">
        <v>791</v>
      </c>
      <c r="O107" s="334"/>
      <c r="P107" s="334"/>
      <c r="Q107" s="334"/>
      <c r="R107" s="337">
        <v>665</v>
      </c>
      <c r="S107" s="337">
        <v>49</v>
      </c>
      <c r="T107" s="338">
        <f t="shared" si="16"/>
        <v>7.3684210526315783E-2</v>
      </c>
      <c r="U107" s="337">
        <v>5.9</v>
      </c>
      <c r="V107" s="337">
        <v>120</v>
      </c>
      <c r="W107" s="339">
        <f t="shared" si="20"/>
        <v>20.338983050847457</v>
      </c>
    </row>
    <row r="108" spans="1:23" ht="32.25" thickBot="1" x14ac:dyDescent="0.3">
      <c r="A108" s="312">
        <v>41</v>
      </c>
      <c r="B108" s="313">
        <v>217</v>
      </c>
      <c r="C108" s="313" t="s">
        <v>315</v>
      </c>
      <c r="D108" s="313">
        <v>6</v>
      </c>
      <c r="E108" s="136" t="s">
        <v>762</v>
      </c>
      <c r="F108" s="314" t="s">
        <v>320</v>
      </c>
      <c r="G108" s="313">
        <v>388.11581759999899</v>
      </c>
      <c r="H108" s="313" t="s">
        <v>201</v>
      </c>
      <c r="I108" s="315" t="s">
        <v>317</v>
      </c>
      <c r="J108" s="316" t="s">
        <v>23</v>
      </c>
      <c r="K108" s="313"/>
      <c r="L108" s="313"/>
      <c r="M108" s="313"/>
      <c r="N108" s="316" t="s">
        <v>791</v>
      </c>
      <c r="O108" s="313"/>
      <c r="P108" s="313"/>
      <c r="Q108" s="313"/>
      <c r="R108" s="317">
        <v>665</v>
      </c>
      <c r="S108" s="317">
        <v>77</v>
      </c>
      <c r="T108" s="330">
        <f t="shared" si="16"/>
        <v>0.11578947368421053</v>
      </c>
      <c r="U108" s="317">
        <v>5.9</v>
      </c>
      <c r="V108" s="317">
        <v>388</v>
      </c>
      <c r="W108" s="331">
        <f t="shared" si="20"/>
        <v>65.762711864406782</v>
      </c>
    </row>
    <row r="109" spans="1:23" x14ac:dyDescent="0.25">
      <c r="A109" s="388">
        <v>42</v>
      </c>
      <c r="B109" s="234">
        <v>53</v>
      </c>
      <c r="C109" s="234" t="s">
        <v>321</v>
      </c>
      <c r="D109" s="234">
        <v>3</v>
      </c>
      <c r="E109" s="387" t="s">
        <v>322</v>
      </c>
      <c r="F109" s="386" t="s">
        <v>323</v>
      </c>
      <c r="G109" s="234">
        <v>372.12090297999998</v>
      </c>
      <c r="H109" s="234" t="s">
        <v>201</v>
      </c>
      <c r="I109" s="234" t="s">
        <v>32</v>
      </c>
      <c r="J109" s="236" t="s">
        <v>23</v>
      </c>
      <c r="K109" s="234"/>
      <c r="L109" s="234"/>
      <c r="M109" s="234"/>
      <c r="N109" s="236" t="s">
        <v>791</v>
      </c>
      <c r="O109" s="234"/>
      <c r="P109" s="234"/>
      <c r="Q109" s="234"/>
      <c r="R109" s="237">
        <v>2.8</v>
      </c>
      <c r="S109" s="237">
        <v>0.28588000000000002</v>
      </c>
      <c r="T109" s="238">
        <f t="shared" si="16"/>
        <v>0.10210000000000001</v>
      </c>
      <c r="U109" s="237">
        <v>10</v>
      </c>
      <c r="V109" s="237">
        <v>0.68274999999999997</v>
      </c>
      <c r="W109" s="340">
        <f t="shared" si="20"/>
        <v>6.8275000000000002E-2</v>
      </c>
    </row>
    <row r="110" spans="1:23" x14ac:dyDescent="0.25">
      <c r="A110" s="391"/>
      <c r="B110" s="214">
        <v>102</v>
      </c>
      <c r="C110" s="214" t="s">
        <v>162</v>
      </c>
      <c r="D110" s="214"/>
      <c r="E110" s="366"/>
      <c r="F110" s="386"/>
      <c r="G110" s="214">
        <v>372.12090297999998</v>
      </c>
      <c r="H110" s="214" t="s">
        <v>201</v>
      </c>
      <c r="I110" s="214" t="s">
        <v>32</v>
      </c>
      <c r="J110" s="216" t="s">
        <v>23</v>
      </c>
      <c r="K110" s="214"/>
      <c r="L110" s="214"/>
      <c r="M110" s="214"/>
      <c r="N110" s="216" t="s">
        <v>790</v>
      </c>
      <c r="O110" s="214"/>
      <c r="P110" s="214"/>
      <c r="Q110" s="214"/>
      <c r="R110" s="217">
        <v>108.26</v>
      </c>
      <c r="S110" s="217">
        <v>141</v>
      </c>
      <c r="T110" s="218">
        <f t="shared" si="16"/>
        <v>1.3024200997598374</v>
      </c>
      <c r="U110" s="217">
        <v>43</v>
      </c>
      <c r="V110" s="217">
        <v>14.8</v>
      </c>
      <c r="W110" s="221">
        <f t="shared" si="20"/>
        <v>0.34418604651162793</v>
      </c>
    </row>
    <row r="111" spans="1:23" ht="15.75" thickBot="1" x14ac:dyDescent="0.3">
      <c r="A111" s="389"/>
      <c r="B111" s="222">
        <v>265</v>
      </c>
      <c r="C111" s="222" t="s">
        <v>324</v>
      </c>
      <c r="D111" s="222" t="s">
        <v>325</v>
      </c>
      <c r="E111" s="369"/>
      <c r="F111" s="385"/>
      <c r="G111" s="222">
        <v>372.12090297999998</v>
      </c>
      <c r="H111" s="222" t="s">
        <v>201</v>
      </c>
      <c r="I111" s="231" t="s">
        <v>326</v>
      </c>
      <c r="J111" s="223"/>
      <c r="K111" s="222"/>
      <c r="L111" s="222"/>
      <c r="M111" s="222"/>
      <c r="N111" s="223" t="s">
        <v>790</v>
      </c>
      <c r="O111" s="222">
        <v>1.6194E-2</v>
      </c>
      <c r="P111" s="222">
        <v>3.5511000000000001E-2</v>
      </c>
      <c r="Q111" s="222"/>
      <c r="R111" s="226"/>
      <c r="S111" s="226"/>
      <c r="T111" s="232"/>
      <c r="U111" s="224">
        <f>O111/$Z$4*1000000</f>
        <v>25.097326392770864</v>
      </c>
      <c r="V111" s="224">
        <f>P111/G111*1000000</f>
        <v>95.428662339639047</v>
      </c>
      <c r="W111" s="233">
        <f t="shared" si="20"/>
        <v>3.8023437575058479</v>
      </c>
    </row>
    <row r="112" spans="1:23" x14ac:dyDescent="0.25">
      <c r="A112" s="390">
        <v>43</v>
      </c>
      <c r="B112" s="207">
        <v>102</v>
      </c>
      <c r="C112" s="207" t="s">
        <v>162</v>
      </c>
      <c r="D112" s="207"/>
      <c r="E112" s="360" t="s">
        <v>327</v>
      </c>
      <c r="F112" s="384" t="s">
        <v>328</v>
      </c>
      <c r="G112" s="207">
        <v>402.13146766399899</v>
      </c>
      <c r="H112" s="207" t="s">
        <v>201</v>
      </c>
      <c r="I112" s="207" t="s">
        <v>32</v>
      </c>
      <c r="J112" s="209" t="s">
        <v>23</v>
      </c>
      <c r="K112" s="207"/>
      <c r="L112" s="207"/>
      <c r="M112" s="207"/>
      <c r="N112" s="209" t="s">
        <v>790</v>
      </c>
      <c r="O112" s="207"/>
      <c r="P112" s="207"/>
      <c r="Q112" s="207"/>
      <c r="R112" s="210">
        <v>108.26</v>
      </c>
      <c r="S112" s="210">
        <v>4.2</v>
      </c>
      <c r="T112" s="211">
        <f t="shared" si="16"/>
        <v>3.8795492333271751E-2</v>
      </c>
      <c r="U112" s="210">
        <v>43</v>
      </c>
      <c r="V112" s="210">
        <v>50</v>
      </c>
      <c r="W112" s="229">
        <f t="shared" si="20"/>
        <v>1.1627906976744187</v>
      </c>
    </row>
    <row r="113" spans="1:23" ht="15.75" thickBot="1" x14ac:dyDescent="0.3">
      <c r="A113" s="389"/>
      <c r="B113" s="222">
        <v>265</v>
      </c>
      <c r="C113" s="222" t="s">
        <v>324</v>
      </c>
      <c r="D113" s="222" t="s">
        <v>329</v>
      </c>
      <c r="E113" s="369"/>
      <c r="F113" s="385"/>
      <c r="G113" s="222">
        <v>402.13146766399899</v>
      </c>
      <c r="H113" s="222" t="s">
        <v>201</v>
      </c>
      <c r="I113" s="231" t="s">
        <v>326</v>
      </c>
      <c r="J113" s="223"/>
      <c r="K113" s="222"/>
      <c r="L113" s="222"/>
      <c r="M113" s="222"/>
      <c r="N113" s="223" t="s">
        <v>790</v>
      </c>
      <c r="O113" s="222">
        <v>1.6194E-2</v>
      </c>
      <c r="P113" s="222">
        <v>2.8830999999999999E-2</v>
      </c>
      <c r="Q113" s="222"/>
      <c r="R113" s="226"/>
      <c r="S113" s="226"/>
      <c r="T113" s="232"/>
      <c r="U113" s="224">
        <f>O113/$Z$4*1000000</f>
        <v>25.097326392770864</v>
      </c>
      <c r="V113" s="224">
        <f>P113/G113*1000000</f>
        <v>71.69545862073582</v>
      </c>
      <c r="W113" s="233">
        <f t="shared" si="20"/>
        <v>2.8566970640102634</v>
      </c>
    </row>
    <row r="114" spans="1:23" ht="29.25" thickBot="1" x14ac:dyDescent="0.3">
      <c r="A114" s="312">
        <v>44</v>
      </c>
      <c r="B114" s="313">
        <v>44</v>
      </c>
      <c r="C114" s="313" t="s">
        <v>308</v>
      </c>
      <c r="D114" s="313" t="s">
        <v>330</v>
      </c>
      <c r="E114" s="136" t="s">
        <v>886</v>
      </c>
      <c r="F114" s="314" t="s">
        <v>331</v>
      </c>
      <c r="G114" s="313">
        <v>418.12638228399902</v>
      </c>
      <c r="H114" s="313" t="s">
        <v>201</v>
      </c>
      <c r="I114" s="313" t="s">
        <v>32</v>
      </c>
      <c r="J114" s="316" t="s">
        <v>23</v>
      </c>
      <c r="K114" s="313"/>
      <c r="L114" s="313"/>
      <c r="M114" s="313"/>
      <c r="N114" s="316" t="s">
        <v>791</v>
      </c>
      <c r="O114" s="313"/>
      <c r="P114" s="313"/>
      <c r="Q114" s="313"/>
      <c r="R114" s="317">
        <v>22.8</v>
      </c>
      <c r="S114" s="317">
        <v>0.36860999999999999</v>
      </c>
      <c r="T114" s="330">
        <f t="shared" si="16"/>
        <v>1.6167105263157892E-2</v>
      </c>
      <c r="U114" s="317">
        <v>10</v>
      </c>
      <c r="V114" s="317">
        <v>0.23805999999999999</v>
      </c>
      <c r="W114" s="331">
        <f t="shared" si="20"/>
        <v>2.3806000000000001E-2</v>
      </c>
    </row>
    <row r="115" spans="1:23" ht="29.25" thickBot="1" x14ac:dyDescent="0.3">
      <c r="A115" s="312">
        <v>45</v>
      </c>
      <c r="B115" s="313">
        <v>287</v>
      </c>
      <c r="C115" s="313" t="s">
        <v>177</v>
      </c>
      <c r="D115" s="313" t="s">
        <v>332</v>
      </c>
      <c r="E115" s="136" t="s">
        <v>763</v>
      </c>
      <c r="F115" s="314" t="s">
        <v>333</v>
      </c>
      <c r="G115" s="313">
        <v>422.17293855199898</v>
      </c>
      <c r="H115" s="313" t="s">
        <v>201</v>
      </c>
      <c r="I115" s="315" t="s">
        <v>179</v>
      </c>
      <c r="J115" s="316" t="s">
        <v>23</v>
      </c>
      <c r="K115" s="313"/>
      <c r="L115" s="313"/>
      <c r="M115" s="313"/>
      <c r="N115" s="316" t="s">
        <v>23</v>
      </c>
      <c r="O115" s="313"/>
      <c r="P115" s="313"/>
      <c r="Q115" s="313"/>
      <c r="R115" s="317">
        <v>293.5</v>
      </c>
      <c r="S115" s="317">
        <v>10.53</v>
      </c>
      <c r="T115" s="330">
        <f t="shared" si="16"/>
        <v>3.5877342419080069E-2</v>
      </c>
      <c r="U115" s="317">
        <v>1.51</v>
      </c>
      <c r="V115" s="317">
        <v>17.86</v>
      </c>
      <c r="W115" s="331">
        <f t="shared" si="20"/>
        <v>11.827814569536423</v>
      </c>
    </row>
    <row r="116" spans="1:23" x14ac:dyDescent="0.25">
      <c r="A116" s="390">
        <v>46</v>
      </c>
      <c r="B116" s="207">
        <v>83</v>
      </c>
      <c r="C116" s="207" t="s">
        <v>334</v>
      </c>
      <c r="D116" s="207">
        <v>25</v>
      </c>
      <c r="E116" s="360" t="s">
        <v>335</v>
      </c>
      <c r="F116" s="384" t="s">
        <v>336</v>
      </c>
      <c r="G116" s="207">
        <v>422.17293855199898</v>
      </c>
      <c r="H116" s="207" t="s">
        <v>201</v>
      </c>
      <c r="I116" s="208" t="s">
        <v>179</v>
      </c>
      <c r="J116" s="209" t="s">
        <v>23</v>
      </c>
      <c r="K116" s="207"/>
      <c r="L116" s="207"/>
      <c r="M116" s="207"/>
      <c r="N116" s="209"/>
      <c r="O116" s="207"/>
      <c r="P116" s="207"/>
      <c r="Q116" s="207"/>
      <c r="R116" s="210">
        <v>203.9</v>
      </c>
      <c r="S116" s="210">
        <v>12.04</v>
      </c>
      <c r="T116" s="211">
        <f t="shared" si="16"/>
        <v>5.9048553212358995E-2</v>
      </c>
      <c r="U116" s="212"/>
      <c r="V116" s="212"/>
      <c r="W116" s="213"/>
    </row>
    <row r="117" spans="1:23" x14ac:dyDescent="0.25">
      <c r="A117" s="391"/>
      <c r="B117" s="214">
        <v>196</v>
      </c>
      <c r="C117" s="214" t="s">
        <v>337</v>
      </c>
      <c r="D117" s="214">
        <v>1</v>
      </c>
      <c r="E117" s="366"/>
      <c r="F117" s="386"/>
      <c r="G117" s="214">
        <v>422.17293855199898</v>
      </c>
      <c r="H117" s="214" t="s">
        <v>272</v>
      </c>
      <c r="I117" s="215" t="s">
        <v>179</v>
      </c>
      <c r="J117" s="216" t="s">
        <v>23</v>
      </c>
      <c r="K117" s="214"/>
      <c r="L117" s="214"/>
      <c r="M117" s="214" t="s">
        <v>108</v>
      </c>
      <c r="N117" s="216"/>
      <c r="O117" s="214"/>
      <c r="P117" s="214"/>
      <c r="Q117" s="214"/>
      <c r="R117" s="217">
        <v>350.9</v>
      </c>
      <c r="S117" s="217">
        <v>14.75</v>
      </c>
      <c r="T117" s="218">
        <f t="shared" si="16"/>
        <v>4.2034767740096894E-2</v>
      </c>
      <c r="U117" s="219"/>
      <c r="V117" s="219"/>
      <c r="W117" s="220"/>
    </row>
    <row r="118" spans="1:23" ht="15.75" thickBot="1" x14ac:dyDescent="0.3">
      <c r="A118" s="389"/>
      <c r="B118" s="222">
        <v>287</v>
      </c>
      <c r="C118" s="222" t="s">
        <v>177</v>
      </c>
      <c r="D118" s="222" t="s">
        <v>339</v>
      </c>
      <c r="E118" s="369"/>
      <c r="F118" s="385"/>
      <c r="G118" s="222">
        <v>422.17293855199898</v>
      </c>
      <c r="H118" s="222" t="s">
        <v>201</v>
      </c>
      <c r="I118" s="231" t="s">
        <v>179</v>
      </c>
      <c r="J118" s="223" t="s">
        <v>23</v>
      </c>
      <c r="K118" s="222"/>
      <c r="L118" s="222"/>
      <c r="M118" s="222"/>
      <c r="N118" s="223" t="s">
        <v>23</v>
      </c>
      <c r="O118" s="222"/>
      <c r="P118" s="222"/>
      <c r="Q118" s="222"/>
      <c r="R118" s="224">
        <v>293.5</v>
      </c>
      <c r="S118" s="224">
        <v>27.15</v>
      </c>
      <c r="T118" s="225">
        <f t="shared" si="16"/>
        <v>9.2504258943781933E-2</v>
      </c>
      <c r="U118" s="224">
        <v>1.51</v>
      </c>
      <c r="V118" s="224">
        <v>69.38</v>
      </c>
      <c r="W118" s="233">
        <f t="shared" ref="W118:W130" si="21">V118/U118</f>
        <v>45.947019867549663</v>
      </c>
    </row>
    <row r="119" spans="1:23" ht="29.25" thickBot="1" x14ac:dyDescent="0.3">
      <c r="A119" s="333">
        <v>47</v>
      </c>
      <c r="B119" s="334">
        <v>287</v>
      </c>
      <c r="C119" s="334" t="s">
        <v>177</v>
      </c>
      <c r="D119" s="334">
        <v>14</v>
      </c>
      <c r="E119" s="154" t="s">
        <v>764</v>
      </c>
      <c r="F119" s="319" t="s">
        <v>340</v>
      </c>
      <c r="G119" s="334">
        <v>420.15728848799898</v>
      </c>
      <c r="H119" s="334" t="s">
        <v>201</v>
      </c>
      <c r="I119" s="335" t="s">
        <v>179</v>
      </c>
      <c r="J119" s="336" t="s">
        <v>23</v>
      </c>
      <c r="K119" s="334"/>
      <c r="L119" s="334"/>
      <c r="M119" s="334"/>
      <c r="N119" s="336" t="s">
        <v>23</v>
      </c>
      <c r="O119" s="334"/>
      <c r="P119" s="334"/>
      <c r="Q119" s="334"/>
      <c r="R119" s="337">
        <v>293.5</v>
      </c>
      <c r="S119" s="337">
        <v>20.399999999999999</v>
      </c>
      <c r="T119" s="338">
        <f t="shared" si="16"/>
        <v>6.950596252129472E-2</v>
      </c>
      <c r="U119" s="337">
        <v>1.51</v>
      </c>
      <c r="V119" s="337">
        <v>17.32</v>
      </c>
      <c r="W119" s="339">
        <f t="shared" si="21"/>
        <v>11.47019867549669</v>
      </c>
    </row>
    <row r="120" spans="1:23" x14ac:dyDescent="0.25">
      <c r="A120" s="390">
        <v>48</v>
      </c>
      <c r="B120" s="207">
        <v>83</v>
      </c>
      <c r="C120" s="207" t="s">
        <v>334</v>
      </c>
      <c r="D120" s="207">
        <v>22</v>
      </c>
      <c r="E120" s="360" t="s">
        <v>341</v>
      </c>
      <c r="F120" s="384" t="s">
        <v>342</v>
      </c>
      <c r="G120" s="207">
        <v>438.16785317199901</v>
      </c>
      <c r="H120" s="207" t="s">
        <v>201</v>
      </c>
      <c r="I120" s="208" t="s">
        <v>179</v>
      </c>
      <c r="J120" s="209" t="s">
        <v>23</v>
      </c>
      <c r="K120" s="207"/>
      <c r="L120" s="207"/>
      <c r="M120" s="207"/>
      <c r="N120" s="209"/>
      <c r="O120" s="207"/>
      <c r="P120" s="207"/>
      <c r="Q120" s="207"/>
      <c r="R120" s="210">
        <v>203.9</v>
      </c>
      <c r="S120" s="210">
        <v>100.96</v>
      </c>
      <c r="T120" s="211">
        <f t="shared" si="16"/>
        <v>0.49514467876410001</v>
      </c>
      <c r="U120" s="212"/>
      <c r="V120" s="212"/>
      <c r="W120" s="213"/>
    </row>
    <row r="121" spans="1:23" ht="15.75" thickBot="1" x14ac:dyDescent="0.3">
      <c r="A121" s="389"/>
      <c r="B121" s="222">
        <v>287</v>
      </c>
      <c r="C121" s="222" t="s">
        <v>177</v>
      </c>
      <c r="D121" s="222">
        <v>6</v>
      </c>
      <c r="E121" s="369"/>
      <c r="F121" s="385"/>
      <c r="G121" s="222">
        <v>438.16785317199901</v>
      </c>
      <c r="H121" s="222" t="s">
        <v>201</v>
      </c>
      <c r="I121" s="231" t="s">
        <v>179</v>
      </c>
      <c r="J121" s="223" t="s">
        <v>23</v>
      </c>
      <c r="K121" s="222"/>
      <c r="L121" s="222"/>
      <c r="M121" s="222"/>
      <c r="N121" s="223" t="s">
        <v>23</v>
      </c>
      <c r="O121" s="222"/>
      <c r="P121" s="222"/>
      <c r="Q121" s="222"/>
      <c r="R121" s="224">
        <v>293.5</v>
      </c>
      <c r="S121" s="224">
        <v>19.47</v>
      </c>
      <c r="T121" s="225">
        <f t="shared" si="16"/>
        <v>6.6337308347529808E-2</v>
      </c>
      <c r="U121" s="224">
        <v>1.51</v>
      </c>
      <c r="V121" s="224">
        <v>51.63</v>
      </c>
      <c r="W121" s="233">
        <f t="shared" si="21"/>
        <v>34.192052980132452</v>
      </c>
    </row>
    <row r="122" spans="1:23" x14ac:dyDescent="0.25">
      <c r="A122" s="388">
        <v>49</v>
      </c>
      <c r="B122" s="234">
        <v>196</v>
      </c>
      <c r="C122" s="234" t="s">
        <v>337</v>
      </c>
      <c r="D122" s="234">
        <v>7</v>
      </c>
      <c r="E122" s="387" t="s">
        <v>343</v>
      </c>
      <c r="F122" s="386" t="s">
        <v>344</v>
      </c>
      <c r="G122" s="234">
        <v>692.22576197199999</v>
      </c>
      <c r="H122" s="234" t="s">
        <v>272</v>
      </c>
      <c r="I122" s="235" t="s">
        <v>179</v>
      </c>
      <c r="J122" s="236" t="s">
        <v>23</v>
      </c>
      <c r="K122" s="234"/>
      <c r="L122" s="234"/>
      <c r="M122" s="234" t="s">
        <v>108</v>
      </c>
      <c r="N122" s="236"/>
      <c r="O122" s="234"/>
      <c r="P122" s="234"/>
      <c r="Q122" s="234"/>
      <c r="R122" s="237">
        <v>350.9</v>
      </c>
      <c r="S122" s="237">
        <v>1.44</v>
      </c>
      <c r="T122" s="238">
        <f t="shared" si="16"/>
        <v>4.1037332573382731E-3</v>
      </c>
      <c r="U122" s="239"/>
      <c r="V122" s="239"/>
      <c r="W122" s="345"/>
    </row>
    <row r="123" spans="1:23" ht="15.75" thickBot="1" x14ac:dyDescent="0.3">
      <c r="A123" s="389"/>
      <c r="B123" s="222">
        <v>287</v>
      </c>
      <c r="C123" s="222" t="s">
        <v>177</v>
      </c>
      <c r="D123" s="222">
        <v>5</v>
      </c>
      <c r="E123" s="369"/>
      <c r="F123" s="385"/>
      <c r="G123" s="222">
        <v>692.22576197199999</v>
      </c>
      <c r="H123" s="222" t="s">
        <v>201</v>
      </c>
      <c r="I123" s="231" t="s">
        <v>179</v>
      </c>
      <c r="J123" s="223" t="s">
        <v>23</v>
      </c>
      <c r="K123" s="222"/>
      <c r="L123" s="222"/>
      <c r="M123" s="222"/>
      <c r="N123" s="223" t="s">
        <v>23</v>
      </c>
      <c r="O123" s="222"/>
      <c r="P123" s="222"/>
      <c r="Q123" s="222"/>
      <c r="R123" s="224">
        <v>293.5</v>
      </c>
      <c r="S123" s="224">
        <v>2.8</v>
      </c>
      <c r="T123" s="225">
        <f t="shared" si="16"/>
        <v>9.5400340715502546E-3</v>
      </c>
      <c r="U123" s="224">
        <v>1.51</v>
      </c>
      <c r="V123" s="224">
        <v>2.85</v>
      </c>
      <c r="W123" s="233">
        <f t="shared" si="21"/>
        <v>1.8874172185430464</v>
      </c>
    </row>
    <row r="124" spans="1:23" ht="43.5" thickBot="1" x14ac:dyDescent="0.3">
      <c r="A124" s="312">
        <v>50</v>
      </c>
      <c r="B124" s="313">
        <v>287</v>
      </c>
      <c r="C124" s="313" t="s">
        <v>177</v>
      </c>
      <c r="D124" s="313">
        <v>9</v>
      </c>
      <c r="E124" s="136" t="s">
        <v>765</v>
      </c>
      <c r="F124" s="314" t="s">
        <v>345</v>
      </c>
      <c r="G124" s="313">
        <v>760.28836222799998</v>
      </c>
      <c r="H124" s="313" t="s">
        <v>201</v>
      </c>
      <c r="I124" s="315" t="s">
        <v>179</v>
      </c>
      <c r="J124" s="316" t="s">
        <v>23</v>
      </c>
      <c r="K124" s="313"/>
      <c r="L124" s="313"/>
      <c r="M124" s="313"/>
      <c r="N124" s="316" t="s">
        <v>23</v>
      </c>
      <c r="O124" s="313"/>
      <c r="P124" s="313"/>
      <c r="Q124" s="313"/>
      <c r="R124" s="317">
        <v>293.5</v>
      </c>
      <c r="S124" s="317">
        <v>0.82</v>
      </c>
      <c r="T124" s="330">
        <f t="shared" si="16"/>
        <v>2.7938671209540031E-3</v>
      </c>
      <c r="U124" s="317">
        <v>1.51</v>
      </c>
      <c r="V124" s="317">
        <v>1.96</v>
      </c>
      <c r="W124" s="331">
        <f t="shared" si="21"/>
        <v>1.2980132450331126</v>
      </c>
    </row>
    <row r="125" spans="1:23" ht="29.25" thickBot="1" x14ac:dyDescent="0.3">
      <c r="A125" s="312">
        <v>51</v>
      </c>
      <c r="B125" s="313">
        <v>307</v>
      </c>
      <c r="C125" s="313" t="s">
        <v>346</v>
      </c>
      <c r="D125" s="313" t="s">
        <v>347</v>
      </c>
      <c r="E125" s="136" t="s">
        <v>770</v>
      </c>
      <c r="F125" s="314" t="s">
        <v>348</v>
      </c>
      <c r="G125" s="313">
        <v>460.07943209199902</v>
      </c>
      <c r="H125" s="313" t="s">
        <v>201</v>
      </c>
      <c r="I125" s="313" t="s">
        <v>297</v>
      </c>
      <c r="J125" s="316" t="s">
        <v>23</v>
      </c>
      <c r="K125" s="313"/>
      <c r="L125" s="313"/>
      <c r="M125" s="313" t="s">
        <v>108</v>
      </c>
      <c r="N125" s="316" t="s">
        <v>23</v>
      </c>
      <c r="O125" s="313"/>
      <c r="P125" s="313"/>
      <c r="Q125" s="313"/>
      <c r="R125" s="317">
        <v>224.7</v>
      </c>
      <c r="S125" s="317">
        <v>1.47</v>
      </c>
      <c r="T125" s="330">
        <f t="shared" si="16"/>
        <v>6.5420560747663555E-3</v>
      </c>
      <c r="U125" s="317">
        <v>2.72</v>
      </c>
      <c r="V125" s="317">
        <v>6.89</v>
      </c>
      <c r="W125" s="331">
        <f t="shared" si="21"/>
        <v>2.5330882352941173</v>
      </c>
    </row>
    <row r="126" spans="1:23" ht="29.25" thickBot="1" x14ac:dyDescent="0.3">
      <c r="A126" s="312">
        <v>52</v>
      </c>
      <c r="B126" s="313">
        <v>209</v>
      </c>
      <c r="C126" s="313" t="s">
        <v>159</v>
      </c>
      <c r="D126" s="313">
        <v>7</v>
      </c>
      <c r="E126" s="136" t="s">
        <v>803</v>
      </c>
      <c r="F126" s="314" t="s">
        <v>349</v>
      </c>
      <c r="G126" s="313">
        <v>430.089996775999</v>
      </c>
      <c r="H126" s="313" t="s">
        <v>201</v>
      </c>
      <c r="I126" s="315" t="s">
        <v>161</v>
      </c>
      <c r="J126" s="316" t="s">
        <v>23</v>
      </c>
      <c r="K126" s="313">
        <v>0.996</v>
      </c>
      <c r="L126" s="313">
        <v>0.61199999999999999</v>
      </c>
      <c r="M126" s="313"/>
      <c r="N126" s="316" t="s">
        <v>790</v>
      </c>
      <c r="O126" s="313">
        <v>0.67800000000000005</v>
      </c>
      <c r="P126" s="313">
        <v>0.98</v>
      </c>
      <c r="Q126" s="313"/>
      <c r="R126" s="317">
        <f>K126/$Z$4*1000000</f>
        <v>1543.5925087810165</v>
      </c>
      <c r="S126" s="317">
        <f>L126/G126*1000000</f>
        <v>1422.957996204557</v>
      </c>
      <c r="T126" s="330">
        <f t="shared" si="16"/>
        <v>0.92184821324915267</v>
      </c>
      <c r="U126" s="317">
        <f>O126/$Z$4*1000000</f>
        <v>1050.758755977439</v>
      </c>
      <c r="V126" s="317">
        <f>P126/G126*1000000</f>
        <v>2278.5928697393233</v>
      </c>
      <c r="W126" s="331">
        <f t="shared" si="21"/>
        <v>2.1685214201424627</v>
      </c>
    </row>
    <row r="127" spans="1:23" ht="15.75" thickBot="1" x14ac:dyDescent="0.3">
      <c r="A127" s="390">
        <v>53</v>
      </c>
      <c r="B127" s="207">
        <v>74</v>
      </c>
      <c r="C127" s="207" t="s">
        <v>66</v>
      </c>
      <c r="D127" s="207">
        <v>2</v>
      </c>
      <c r="E127" s="360" t="s">
        <v>804</v>
      </c>
      <c r="F127" s="384" t="s">
        <v>350</v>
      </c>
      <c r="G127" s="207">
        <v>446.08491139599897</v>
      </c>
      <c r="H127" s="207" t="s">
        <v>201</v>
      </c>
      <c r="I127" s="208" t="s">
        <v>67</v>
      </c>
      <c r="J127" s="209" t="s">
        <v>23</v>
      </c>
      <c r="K127" s="207"/>
      <c r="L127" s="207"/>
      <c r="M127" s="207"/>
      <c r="N127" s="209" t="s">
        <v>790</v>
      </c>
      <c r="O127" s="207"/>
      <c r="P127" s="207"/>
      <c r="Q127" s="207"/>
      <c r="R127" s="210">
        <v>1.93</v>
      </c>
      <c r="S127" s="210">
        <v>13.63</v>
      </c>
      <c r="T127" s="211">
        <f t="shared" si="16"/>
        <v>7.062176165803109</v>
      </c>
      <c r="U127" s="210">
        <v>1.49</v>
      </c>
      <c r="V127" s="210">
        <v>10.41</v>
      </c>
      <c r="W127" s="229">
        <f t="shared" si="21"/>
        <v>6.9865771812080535</v>
      </c>
    </row>
    <row r="128" spans="1:23" ht="15.75" thickBot="1" x14ac:dyDescent="0.3">
      <c r="A128" s="389"/>
      <c r="B128" s="222">
        <v>209</v>
      </c>
      <c r="C128" s="222" t="s">
        <v>159</v>
      </c>
      <c r="D128" s="222">
        <v>5</v>
      </c>
      <c r="E128" s="369"/>
      <c r="F128" s="385"/>
      <c r="G128" s="222">
        <v>446.08491139599897</v>
      </c>
      <c r="H128" s="222" t="s">
        <v>201</v>
      </c>
      <c r="I128" s="231" t="s">
        <v>161</v>
      </c>
      <c r="J128" s="223" t="s">
        <v>23</v>
      </c>
      <c r="K128" s="222">
        <v>0.996</v>
      </c>
      <c r="L128" s="222">
        <v>0.54300000000000004</v>
      </c>
      <c r="M128" s="222"/>
      <c r="N128" s="223" t="s">
        <v>790</v>
      </c>
      <c r="O128" s="222">
        <v>0.67800000000000005</v>
      </c>
      <c r="P128" s="222">
        <v>0.65300000000000002</v>
      </c>
      <c r="Q128" s="222"/>
      <c r="R128" s="224">
        <f>K128/$Z$4*1000000</f>
        <v>1543.5925087810165</v>
      </c>
      <c r="S128" s="224">
        <f>L128/G128*1000000</f>
        <v>1217.257042612606</v>
      </c>
      <c r="T128" s="225">
        <f t="shared" si="16"/>
        <v>0.78858703685591258</v>
      </c>
      <c r="U128" s="317">
        <f>O128/$Z$4*1000000</f>
        <v>1050.758755977439</v>
      </c>
      <c r="V128" s="317">
        <f>P128/G128*1000000</f>
        <v>1463.8468670829311</v>
      </c>
      <c r="W128" s="331">
        <f t="shared" si="21"/>
        <v>1.3931331609235351</v>
      </c>
    </row>
    <row r="129" spans="1:23" ht="43.5" thickBot="1" x14ac:dyDescent="0.3">
      <c r="A129" s="312">
        <v>54</v>
      </c>
      <c r="B129" s="313">
        <v>202</v>
      </c>
      <c r="C129" s="313" t="s">
        <v>145</v>
      </c>
      <c r="D129" s="313">
        <v>3</v>
      </c>
      <c r="E129" s="136" t="s">
        <v>805</v>
      </c>
      <c r="F129" s="314" t="s">
        <v>351</v>
      </c>
      <c r="G129" s="313">
        <v>446.121296903999</v>
      </c>
      <c r="H129" s="313" t="s">
        <v>201</v>
      </c>
      <c r="I129" s="315" t="s">
        <v>146</v>
      </c>
      <c r="J129" s="316" t="s">
        <v>23</v>
      </c>
      <c r="K129" s="313"/>
      <c r="L129" s="313"/>
      <c r="M129" s="313"/>
      <c r="N129" s="316" t="s">
        <v>791</v>
      </c>
      <c r="O129" s="313"/>
      <c r="P129" s="313"/>
      <c r="Q129" s="313"/>
      <c r="R129" s="317">
        <v>1907</v>
      </c>
      <c r="S129" s="317">
        <v>451.8</v>
      </c>
      <c r="T129" s="330">
        <f t="shared" si="16"/>
        <v>0.23691662296801258</v>
      </c>
      <c r="U129" s="317">
        <v>732.4</v>
      </c>
      <c r="V129" s="317">
        <v>337.1</v>
      </c>
      <c r="W129" s="331">
        <f t="shared" si="21"/>
        <v>0.46026761332605137</v>
      </c>
    </row>
    <row r="130" spans="1:23" ht="29.25" thickBot="1" x14ac:dyDescent="0.3">
      <c r="A130" s="312">
        <v>55</v>
      </c>
      <c r="B130" s="313">
        <v>148</v>
      </c>
      <c r="C130" s="313" t="s">
        <v>352</v>
      </c>
      <c r="D130" s="313">
        <v>2</v>
      </c>
      <c r="E130" s="136" t="s">
        <v>806</v>
      </c>
      <c r="F130" s="314" t="s">
        <v>353</v>
      </c>
      <c r="G130" s="313">
        <v>462.079826015999</v>
      </c>
      <c r="H130" s="313" t="s">
        <v>201</v>
      </c>
      <c r="I130" s="315" t="s">
        <v>354</v>
      </c>
      <c r="J130" s="316" t="s">
        <v>23</v>
      </c>
      <c r="K130" s="313"/>
      <c r="L130" s="313"/>
      <c r="M130" s="313"/>
      <c r="N130" s="316" t="s">
        <v>790</v>
      </c>
      <c r="O130" s="313"/>
      <c r="P130" s="313"/>
      <c r="Q130" s="313"/>
      <c r="R130" s="317">
        <v>16.100000000000001</v>
      </c>
      <c r="S130" s="317">
        <v>14.7</v>
      </c>
      <c r="T130" s="330">
        <f t="shared" si="16"/>
        <v>0.9130434782608694</v>
      </c>
      <c r="U130" s="317">
        <v>53.4</v>
      </c>
      <c r="V130" s="317">
        <v>61.5</v>
      </c>
      <c r="W130" s="331">
        <f t="shared" si="21"/>
        <v>1.151685393258427</v>
      </c>
    </row>
    <row r="131" spans="1:23" x14ac:dyDescent="0.25">
      <c r="A131" s="390">
        <v>56</v>
      </c>
      <c r="B131" s="207">
        <v>57</v>
      </c>
      <c r="C131" s="207" t="s">
        <v>355</v>
      </c>
      <c r="D131" s="207"/>
      <c r="E131" s="360" t="s">
        <v>807</v>
      </c>
      <c r="F131" s="384" t="s">
        <v>356</v>
      </c>
      <c r="G131" s="207">
        <v>448.10056145999903</v>
      </c>
      <c r="H131" s="207" t="s">
        <v>201</v>
      </c>
      <c r="I131" s="208" t="s">
        <v>357</v>
      </c>
      <c r="J131" s="209" t="s">
        <v>23</v>
      </c>
      <c r="K131" s="207">
        <v>0.28000000000000003</v>
      </c>
      <c r="L131" s="207">
        <v>1.4E-2</v>
      </c>
      <c r="M131" s="207" t="s">
        <v>799</v>
      </c>
      <c r="N131" s="209"/>
      <c r="O131" s="207"/>
      <c r="P131" s="207"/>
      <c r="Q131" s="207"/>
      <c r="R131" s="210">
        <f>K131/$Z$4*1000000</f>
        <v>433.94166913522554</v>
      </c>
      <c r="S131" s="210">
        <f>L131/G131*1000000</f>
        <v>31.242986963429079</v>
      </c>
      <c r="T131" s="211">
        <f t="shared" si="16"/>
        <v>7.1998125982441874E-2</v>
      </c>
      <c r="U131" s="212"/>
      <c r="V131" s="212"/>
      <c r="W131" s="213"/>
    </row>
    <row r="132" spans="1:23" x14ac:dyDescent="0.25">
      <c r="A132" s="391"/>
      <c r="B132" s="214">
        <v>104</v>
      </c>
      <c r="C132" s="214" t="s">
        <v>31</v>
      </c>
      <c r="D132" s="214">
        <v>12</v>
      </c>
      <c r="E132" s="366"/>
      <c r="F132" s="386"/>
      <c r="G132" s="214">
        <v>448.10056145999903</v>
      </c>
      <c r="H132" s="214" t="s">
        <v>201</v>
      </c>
      <c r="I132" s="214" t="s">
        <v>32</v>
      </c>
      <c r="J132" s="216" t="s">
        <v>23</v>
      </c>
      <c r="K132" s="214"/>
      <c r="L132" s="214"/>
      <c r="M132" s="214"/>
      <c r="N132" s="216"/>
      <c r="O132" s="214"/>
      <c r="P132" s="214"/>
      <c r="Q132" s="214"/>
      <c r="R132" s="217">
        <v>0.59</v>
      </c>
      <c r="S132" s="217">
        <v>431.22</v>
      </c>
      <c r="T132" s="218">
        <f t="shared" si="16"/>
        <v>730.88135593220352</v>
      </c>
      <c r="U132" s="219"/>
      <c r="V132" s="219"/>
      <c r="W132" s="220"/>
    </row>
    <row r="133" spans="1:23" x14ac:dyDescent="0.25">
      <c r="A133" s="391"/>
      <c r="B133" s="214">
        <v>116</v>
      </c>
      <c r="C133" s="214" t="s">
        <v>228</v>
      </c>
      <c r="D133" s="214">
        <v>4</v>
      </c>
      <c r="E133" s="366"/>
      <c r="F133" s="386"/>
      <c r="G133" s="214">
        <v>448.10056145999903</v>
      </c>
      <c r="H133" s="214" t="s">
        <v>201</v>
      </c>
      <c r="I133" s="215" t="s">
        <v>229</v>
      </c>
      <c r="J133" s="216" t="s">
        <v>23</v>
      </c>
      <c r="K133" s="214"/>
      <c r="L133" s="214"/>
      <c r="M133" s="214"/>
      <c r="N133" s="216"/>
      <c r="O133" s="214"/>
      <c r="P133" s="214"/>
      <c r="Q133" s="214"/>
      <c r="R133" s="217">
        <v>161.9</v>
      </c>
      <c r="S133" s="217">
        <v>59.5</v>
      </c>
      <c r="T133" s="218">
        <f t="shared" si="16"/>
        <v>0.36751080914144535</v>
      </c>
      <c r="U133" s="219"/>
      <c r="V133" s="219"/>
      <c r="W133" s="220"/>
    </row>
    <row r="134" spans="1:23" x14ac:dyDescent="0.25">
      <c r="A134" s="391"/>
      <c r="B134" s="214">
        <v>148</v>
      </c>
      <c r="C134" s="214" t="s">
        <v>352</v>
      </c>
      <c r="D134" s="214">
        <v>1</v>
      </c>
      <c r="E134" s="366"/>
      <c r="F134" s="386"/>
      <c r="G134" s="214">
        <v>448.10056145999903</v>
      </c>
      <c r="H134" s="214" t="s">
        <v>201</v>
      </c>
      <c r="I134" s="215" t="s">
        <v>354</v>
      </c>
      <c r="J134" s="216" t="s">
        <v>23</v>
      </c>
      <c r="K134" s="214"/>
      <c r="L134" s="214"/>
      <c r="M134" s="214"/>
      <c r="N134" s="216" t="s">
        <v>790</v>
      </c>
      <c r="O134" s="214"/>
      <c r="P134" s="214"/>
      <c r="Q134" s="214"/>
      <c r="R134" s="217">
        <v>16.100000000000001</v>
      </c>
      <c r="S134" s="217">
        <v>18.3</v>
      </c>
      <c r="T134" s="218">
        <f t="shared" si="16"/>
        <v>1.1366459627329193</v>
      </c>
      <c r="U134" s="217">
        <v>53.4</v>
      </c>
      <c r="V134" s="217">
        <v>81.7</v>
      </c>
      <c r="W134" s="221">
        <f t="shared" ref="W134:W137" si="22">V134/U134</f>
        <v>1.5299625468164795</v>
      </c>
    </row>
    <row r="135" spans="1:23" ht="15.75" thickBot="1" x14ac:dyDescent="0.3">
      <c r="A135" s="389"/>
      <c r="B135" s="222">
        <v>292</v>
      </c>
      <c r="C135" s="222" t="s">
        <v>245</v>
      </c>
      <c r="D135" s="222">
        <v>13</v>
      </c>
      <c r="E135" s="369"/>
      <c r="F135" s="385"/>
      <c r="G135" s="222">
        <v>448.10056145999903</v>
      </c>
      <c r="H135" s="222" t="s">
        <v>201</v>
      </c>
      <c r="I135" s="231" t="s">
        <v>246</v>
      </c>
      <c r="J135" s="223" t="s">
        <v>23</v>
      </c>
      <c r="K135" s="222">
        <v>0.19549</v>
      </c>
      <c r="L135" s="222">
        <v>0.22453000000000001</v>
      </c>
      <c r="M135" s="222"/>
      <c r="N135" s="223"/>
      <c r="O135" s="222"/>
      <c r="P135" s="222"/>
      <c r="Q135" s="222"/>
      <c r="R135" s="224">
        <f>K135/$Z$4*1000000</f>
        <v>302.96877464016154</v>
      </c>
      <c r="S135" s="224">
        <f>L135/G135*1000000</f>
        <v>501.07056163562368</v>
      </c>
      <c r="T135" s="225">
        <f t="shared" si="16"/>
        <v>1.6538686609890714</v>
      </c>
      <c r="U135" s="226"/>
      <c r="V135" s="226"/>
      <c r="W135" s="227"/>
    </row>
    <row r="136" spans="1:23" ht="57.75" thickBot="1" x14ac:dyDescent="0.3">
      <c r="A136" s="312">
        <v>57</v>
      </c>
      <c r="B136" s="313">
        <v>132</v>
      </c>
      <c r="C136" s="313" t="s">
        <v>358</v>
      </c>
      <c r="D136" s="313"/>
      <c r="E136" s="136" t="s">
        <v>766</v>
      </c>
      <c r="F136" s="314" t="s">
        <v>359</v>
      </c>
      <c r="G136" s="313">
        <v>608.17412032399898</v>
      </c>
      <c r="H136" s="313" t="s">
        <v>201</v>
      </c>
      <c r="I136" s="313" t="s">
        <v>32</v>
      </c>
      <c r="J136" s="316" t="s">
        <v>23</v>
      </c>
      <c r="K136" s="313">
        <v>0.42897000000000002</v>
      </c>
      <c r="L136" s="313">
        <v>0.4103</v>
      </c>
      <c r="M136" s="313"/>
      <c r="N136" s="316" t="s">
        <v>790</v>
      </c>
      <c r="O136" s="313">
        <v>0.47138000000000002</v>
      </c>
      <c r="P136" s="313">
        <v>0.40422000000000002</v>
      </c>
      <c r="Q136" s="313"/>
      <c r="R136" s="317">
        <f>K136/$Z$4*1000000</f>
        <v>664.81413503192039</v>
      </c>
      <c r="S136" s="317">
        <f>L136/G136*1000000</f>
        <v>674.64232082321519</v>
      </c>
      <c r="T136" s="330">
        <f t="shared" si="16"/>
        <v>1.0147833586462822</v>
      </c>
      <c r="U136" s="317">
        <f>O136/$Z$4*1000000</f>
        <v>730.54079998915222</v>
      </c>
      <c r="V136" s="317">
        <f>P136/G136*1000000</f>
        <v>664.64518382442134</v>
      </c>
      <c r="W136" s="331">
        <f t="shared" si="22"/>
        <v>0.9097988556344706</v>
      </c>
    </row>
    <row r="137" spans="1:23" ht="43.5" thickBot="1" x14ac:dyDescent="0.3">
      <c r="A137" s="312">
        <v>58</v>
      </c>
      <c r="B137" s="313">
        <v>45</v>
      </c>
      <c r="C137" s="313" t="s">
        <v>360</v>
      </c>
      <c r="D137" s="313" t="s">
        <v>361</v>
      </c>
      <c r="E137" s="136" t="s">
        <v>808</v>
      </c>
      <c r="F137" s="314" t="s">
        <v>362</v>
      </c>
      <c r="G137" s="313">
        <v>448.10056145999903</v>
      </c>
      <c r="H137" s="313" t="s">
        <v>201</v>
      </c>
      <c r="I137" s="315" t="s">
        <v>363</v>
      </c>
      <c r="J137" s="316" t="s">
        <v>23</v>
      </c>
      <c r="K137" s="313">
        <v>3.0009999999999998E-2</v>
      </c>
      <c r="L137" s="313">
        <v>5.8049999999999997E-2</v>
      </c>
      <c r="M137" s="313"/>
      <c r="N137" s="316" t="s">
        <v>790</v>
      </c>
      <c r="O137" s="313">
        <v>2.8719999999999999E-2</v>
      </c>
      <c r="P137" s="313">
        <v>5.1450000000000003E-2</v>
      </c>
      <c r="Q137" s="313"/>
      <c r="R137" s="317">
        <f>K137/$Z$4*1000000</f>
        <v>46.509248181243272</v>
      </c>
      <c r="S137" s="317">
        <f>L137/G137*1000000</f>
        <v>129.5468138019327</v>
      </c>
      <c r="T137" s="330">
        <f t="shared" si="16"/>
        <v>2.7853990091841063</v>
      </c>
      <c r="U137" s="317">
        <f>O137/$Z$4*1000000</f>
        <v>44.510016919870274</v>
      </c>
      <c r="V137" s="317">
        <f>P137/G137*1000000</f>
        <v>114.81797709060186</v>
      </c>
      <c r="W137" s="331">
        <f t="shared" si="22"/>
        <v>2.5795985945659017</v>
      </c>
    </row>
    <row r="138" spans="1:23" x14ac:dyDescent="0.25">
      <c r="A138" s="390">
        <v>59</v>
      </c>
      <c r="B138" s="207">
        <v>96</v>
      </c>
      <c r="C138" s="207" t="s">
        <v>262</v>
      </c>
      <c r="D138" s="207">
        <v>10</v>
      </c>
      <c r="E138" s="360" t="s">
        <v>364</v>
      </c>
      <c r="F138" s="384" t="s">
        <v>365</v>
      </c>
      <c r="G138" s="207">
        <v>446.08491139599897</v>
      </c>
      <c r="H138" s="207" t="s">
        <v>201</v>
      </c>
      <c r="I138" s="208" t="s">
        <v>263</v>
      </c>
      <c r="J138" s="209" t="s">
        <v>431</v>
      </c>
      <c r="K138" s="207"/>
      <c r="L138" s="207"/>
      <c r="M138" s="207"/>
      <c r="N138" s="209"/>
      <c r="O138" s="207"/>
      <c r="P138" s="207"/>
      <c r="Q138" s="207"/>
      <c r="R138" s="210">
        <v>1.32</v>
      </c>
      <c r="S138" s="210">
        <v>36.299999999999997</v>
      </c>
      <c r="T138" s="211">
        <f t="shared" si="16"/>
        <v>27.499999999999996</v>
      </c>
      <c r="U138" s="212"/>
      <c r="V138" s="212"/>
      <c r="W138" s="213"/>
    </row>
    <row r="139" spans="1:23" x14ac:dyDescent="0.25">
      <c r="A139" s="391"/>
      <c r="B139" s="214">
        <v>115</v>
      </c>
      <c r="C139" s="214" t="s">
        <v>199</v>
      </c>
      <c r="D139" s="214"/>
      <c r="E139" s="366"/>
      <c r="F139" s="386"/>
      <c r="G139" s="214">
        <v>446.08491139599897</v>
      </c>
      <c r="H139" s="214" t="s">
        <v>201</v>
      </c>
      <c r="I139" s="215" t="s">
        <v>161</v>
      </c>
      <c r="J139" s="216" t="s">
        <v>431</v>
      </c>
      <c r="K139" s="214"/>
      <c r="L139" s="214"/>
      <c r="M139" s="214"/>
      <c r="N139" s="216"/>
      <c r="O139" s="214"/>
      <c r="P139" s="214"/>
      <c r="Q139" s="214"/>
      <c r="R139" s="217">
        <v>3.5</v>
      </c>
      <c r="S139" s="217">
        <v>98.04</v>
      </c>
      <c r="T139" s="218">
        <f t="shared" si="16"/>
        <v>28.011428571428574</v>
      </c>
      <c r="U139" s="219"/>
      <c r="V139" s="219"/>
      <c r="W139" s="220"/>
    </row>
    <row r="140" spans="1:23" ht="15.75" thickBot="1" x14ac:dyDescent="0.3">
      <c r="A140" s="392"/>
      <c r="B140" s="325">
        <v>209</v>
      </c>
      <c r="C140" s="325" t="s">
        <v>159</v>
      </c>
      <c r="D140" s="325">
        <v>6</v>
      </c>
      <c r="E140" s="361"/>
      <c r="F140" s="386"/>
      <c r="G140" s="325">
        <v>446.08491139599897</v>
      </c>
      <c r="H140" s="325" t="s">
        <v>201</v>
      </c>
      <c r="I140" s="341" t="s">
        <v>161</v>
      </c>
      <c r="J140" s="326" t="s">
        <v>23</v>
      </c>
      <c r="K140" s="325">
        <v>0.996</v>
      </c>
      <c r="L140" s="325">
        <v>0.59099999999999997</v>
      </c>
      <c r="M140" s="325"/>
      <c r="N140" s="326" t="s">
        <v>790</v>
      </c>
      <c r="O140" s="325">
        <v>0.67800000000000005</v>
      </c>
      <c r="P140" s="325">
        <v>0.65800000000000003</v>
      </c>
      <c r="Q140" s="325"/>
      <c r="R140" s="327">
        <f>K140/$Z$4*1000000</f>
        <v>1543.5925087810165</v>
      </c>
      <c r="S140" s="327">
        <f>L140/G140*1000000</f>
        <v>1324.8598751087477</v>
      </c>
      <c r="T140" s="328">
        <f t="shared" si="16"/>
        <v>0.85829638818019194</v>
      </c>
      <c r="U140" s="327">
        <f>O140/$Z$4*1000000</f>
        <v>1050.758755977439</v>
      </c>
      <c r="V140" s="327">
        <f>P140/G140*1000000</f>
        <v>1475.055495467946</v>
      </c>
      <c r="W140" s="346">
        <f t="shared" ref="W140:W141" si="23">V140/U140</f>
        <v>1.4038003367345884</v>
      </c>
    </row>
    <row r="141" spans="1:23" ht="43.5" thickBot="1" x14ac:dyDescent="0.3">
      <c r="A141" s="312">
        <v>60</v>
      </c>
      <c r="B141" s="313">
        <v>209</v>
      </c>
      <c r="C141" s="313" t="s">
        <v>159</v>
      </c>
      <c r="D141" s="313">
        <v>3</v>
      </c>
      <c r="E141" s="136" t="s">
        <v>767</v>
      </c>
      <c r="F141" s="314" t="s">
        <v>366</v>
      </c>
      <c r="G141" s="313">
        <v>462.079826015999</v>
      </c>
      <c r="H141" s="313" t="s">
        <v>201</v>
      </c>
      <c r="I141" s="315" t="s">
        <v>161</v>
      </c>
      <c r="J141" s="316" t="s">
        <v>23</v>
      </c>
      <c r="K141" s="313">
        <v>0.996</v>
      </c>
      <c r="L141" s="313">
        <v>0.313</v>
      </c>
      <c r="M141" s="313"/>
      <c r="N141" s="316" t="s">
        <v>790</v>
      </c>
      <c r="O141" s="313">
        <v>0.67800000000000005</v>
      </c>
      <c r="P141" s="313">
        <v>0.36899999999999999</v>
      </c>
      <c r="Q141" s="313"/>
      <c r="R141" s="317">
        <f>K141/$Z$4*1000000</f>
        <v>1543.5925087810165</v>
      </c>
      <c r="S141" s="317">
        <f>L141/G141*1000000</f>
        <v>677.37213870307062</v>
      </c>
      <c r="T141" s="330">
        <f t="shared" si="16"/>
        <v>0.4388283402839232</v>
      </c>
      <c r="U141" s="317">
        <f>O141/$Z$4*1000000</f>
        <v>1050.758755977439</v>
      </c>
      <c r="V141" s="317">
        <f>P141/G141*1000000</f>
        <v>798.56332006847617</v>
      </c>
      <c r="W141" s="331">
        <f t="shared" si="23"/>
        <v>0.75998730967093864</v>
      </c>
    </row>
    <row r="142" spans="1:23" x14ac:dyDescent="0.25">
      <c r="A142" s="388">
        <v>61</v>
      </c>
      <c r="B142" s="234">
        <v>208</v>
      </c>
      <c r="C142" s="234" t="s">
        <v>367</v>
      </c>
      <c r="D142" s="234"/>
      <c r="E142" s="387" t="s">
        <v>768</v>
      </c>
      <c r="F142" s="386" t="s">
        <v>368</v>
      </c>
      <c r="G142" s="234">
        <v>446.121296903999</v>
      </c>
      <c r="H142" s="234" t="s">
        <v>272</v>
      </c>
      <c r="I142" s="234" t="s">
        <v>32</v>
      </c>
      <c r="J142" s="236"/>
      <c r="K142" s="234"/>
      <c r="L142" s="234"/>
      <c r="M142" s="234"/>
      <c r="N142" s="236" t="s">
        <v>790</v>
      </c>
      <c r="O142" s="234">
        <v>0.13700000000000001</v>
      </c>
      <c r="P142" s="234">
        <v>1.8939999999999999</v>
      </c>
      <c r="Q142" s="234" t="s">
        <v>165</v>
      </c>
      <c r="R142" s="239"/>
      <c r="S142" s="239"/>
      <c r="T142" s="240"/>
      <c r="U142" s="237">
        <f>O142/$Z$4*1000000</f>
        <v>212.32145954116393</v>
      </c>
      <c r="V142" s="237">
        <f>P142/G142*1000000</f>
        <v>4245.4821438564286</v>
      </c>
      <c r="W142" s="340">
        <f t="shared" ref="W142:W154" si="24">V142/U142</f>
        <v>19.9955395607731</v>
      </c>
    </row>
    <row r="143" spans="1:23" ht="15.75" thickBot="1" x14ac:dyDescent="0.3">
      <c r="A143" s="389"/>
      <c r="B143" s="222">
        <v>321</v>
      </c>
      <c r="C143" s="222" t="s">
        <v>369</v>
      </c>
      <c r="D143" s="222">
        <v>1</v>
      </c>
      <c r="E143" s="369"/>
      <c r="F143" s="385"/>
      <c r="G143" s="222">
        <v>446.121296903999</v>
      </c>
      <c r="H143" s="222" t="s">
        <v>201</v>
      </c>
      <c r="I143" s="231" t="s">
        <v>370</v>
      </c>
      <c r="J143" s="223" t="s">
        <v>23</v>
      </c>
      <c r="K143" s="222">
        <v>0.217</v>
      </c>
      <c r="L143" s="222">
        <v>0.11899999999999999</v>
      </c>
      <c r="M143" s="222"/>
      <c r="N143" s="223"/>
      <c r="O143" s="222"/>
      <c r="P143" s="222"/>
      <c r="Q143" s="222"/>
      <c r="R143" s="224">
        <f>K143/$Z$4*1000000</f>
        <v>336.30479357979982</v>
      </c>
      <c r="S143" s="224">
        <f>L143/G143*1000000</f>
        <v>266.7435982676426</v>
      </c>
      <c r="T143" s="225">
        <f t="shared" si="16"/>
        <v>0.79316026223797653</v>
      </c>
      <c r="U143" s="226"/>
      <c r="V143" s="226"/>
      <c r="W143" s="227"/>
    </row>
    <row r="144" spans="1:23" x14ac:dyDescent="0.25">
      <c r="A144" s="390">
        <v>62</v>
      </c>
      <c r="B144" s="207">
        <v>350</v>
      </c>
      <c r="C144" s="207" t="s">
        <v>769</v>
      </c>
      <c r="D144" s="207" t="s">
        <v>726</v>
      </c>
      <c r="E144" s="360" t="s">
        <v>809</v>
      </c>
      <c r="F144" s="384" t="s">
        <v>727</v>
      </c>
      <c r="G144" s="207">
        <v>353.96979333599899</v>
      </c>
      <c r="H144" s="207" t="s">
        <v>201</v>
      </c>
      <c r="I144" s="207" t="s">
        <v>297</v>
      </c>
      <c r="J144" s="209"/>
      <c r="K144" s="207"/>
      <c r="L144" s="207"/>
      <c r="M144" s="207"/>
      <c r="N144" s="209" t="s">
        <v>23</v>
      </c>
      <c r="O144" s="207"/>
      <c r="P144" s="207"/>
      <c r="Q144" s="207"/>
      <c r="R144" s="212"/>
      <c r="S144" s="212"/>
      <c r="T144" s="332"/>
      <c r="U144" s="210">
        <v>1.3</v>
      </c>
      <c r="V144" s="210">
        <v>82</v>
      </c>
      <c r="W144" s="229">
        <f t="shared" si="24"/>
        <v>63.076923076923073</v>
      </c>
    </row>
    <row r="145" spans="1:23" ht="15.75" thickBot="1" x14ac:dyDescent="0.3">
      <c r="A145" s="389"/>
      <c r="B145" s="222">
        <v>165</v>
      </c>
      <c r="C145" s="222" t="s">
        <v>744</v>
      </c>
      <c r="D145" s="222" t="s">
        <v>728</v>
      </c>
      <c r="E145" s="369"/>
      <c r="F145" s="385"/>
      <c r="G145" s="222">
        <v>353.96979333599899</v>
      </c>
      <c r="H145" s="222" t="s">
        <v>201</v>
      </c>
      <c r="I145" s="222" t="s">
        <v>297</v>
      </c>
      <c r="J145" s="223" t="s">
        <v>23</v>
      </c>
      <c r="K145" s="222"/>
      <c r="L145" s="222"/>
      <c r="M145" s="222"/>
      <c r="N145" s="223"/>
      <c r="O145" s="222"/>
      <c r="P145" s="222"/>
      <c r="Q145" s="222"/>
      <c r="R145" s="224">
        <v>607</v>
      </c>
      <c r="S145" s="224">
        <v>43</v>
      </c>
      <c r="T145" s="225">
        <f t="shared" si="16"/>
        <v>7.0840197693574955E-2</v>
      </c>
      <c r="U145" s="226"/>
      <c r="V145" s="226"/>
      <c r="W145" s="227"/>
    </row>
    <row r="146" spans="1:23" x14ac:dyDescent="0.25">
      <c r="A146" s="390">
        <v>63</v>
      </c>
      <c r="B146" s="207">
        <v>350</v>
      </c>
      <c r="C146" s="207" t="s">
        <v>769</v>
      </c>
      <c r="D146" s="207" t="s">
        <v>731</v>
      </c>
      <c r="E146" s="360" t="s">
        <v>810</v>
      </c>
      <c r="F146" s="384" t="s">
        <v>729</v>
      </c>
      <c r="G146" s="207">
        <v>320.00876568799998</v>
      </c>
      <c r="H146" s="207" t="s">
        <v>201</v>
      </c>
      <c r="I146" s="207" t="s">
        <v>297</v>
      </c>
      <c r="J146" s="209"/>
      <c r="K146" s="207"/>
      <c r="L146" s="207"/>
      <c r="M146" s="207"/>
      <c r="N146" s="209" t="s">
        <v>23</v>
      </c>
      <c r="O146" s="207"/>
      <c r="P146" s="207"/>
      <c r="Q146" s="207" t="s">
        <v>165</v>
      </c>
      <c r="R146" s="212"/>
      <c r="S146" s="212"/>
      <c r="T146" s="332"/>
      <c r="U146" s="210">
        <v>1.3</v>
      </c>
      <c r="V146" s="210">
        <v>44</v>
      </c>
      <c r="W146" s="229">
        <f t="shared" si="24"/>
        <v>33.846153846153847</v>
      </c>
    </row>
    <row r="147" spans="1:23" ht="15.75" thickBot="1" x14ac:dyDescent="0.3">
      <c r="A147" s="389"/>
      <c r="B147" s="222">
        <v>165</v>
      </c>
      <c r="C147" s="222" t="s">
        <v>744</v>
      </c>
      <c r="D147" s="222" t="s">
        <v>732</v>
      </c>
      <c r="E147" s="369"/>
      <c r="F147" s="385"/>
      <c r="G147" s="222">
        <v>320.00876568799998</v>
      </c>
      <c r="H147" s="222" t="s">
        <v>201</v>
      </c>
      <c r="I147" s="222" t="s">
        <v>297</v>
      </c>
      <c r="J147" s="223" t="s">
        <v>23</v>
      </c>
      <c r="K147" s="222"/>
      <c r="L147" s="222"/>
      <c r="M147" s="222" t="s">
        <v>799</v>
      </c>
      <c r="N147" s="223"/>
      <c r="O147" s="222"/>
      <c r="P147" s="222"/>
      <c r="Q147" s="222"/>
      <c r="R147" s="224">
        <v>607</v>
      </c>
      <c r="S147" s="224">
        <v>21</v>
      </c>
      <c r="T147" s="225">
        <f t="shared" si="16"/>
        <v>3.459637561779242E-2</v>
      </c>
      <c r="U147" s="226"/>
      <c r="V147" s="226"/>
      <c r="W147" s="227"/>
    </row>
    <row r="148" spans="1:23" x14ac:dyDescent="0.25">
      <c r="A148" s="390">
        <v>64</v>
      </c>
      <c r="B148" s="207">
        <v>350</v>
      </c>
      <c r="C148" s="207" t="s">
        <v>769</v>
      </c>
      <c r="D148" s="207" t="s">
        <v>290</v>
      </c>
      <c r="E148" s="360" t="s">
        <v>811</v>
      </c>
      <c r="F148" s="384" t="s">
        <v>730</v>
      </c>
      <c r="G148" s="207">
        <v>353.96979333599899</v>
      </c>
      <c r="H148" s="207" t="s">
        <v>201</v>
      </c>
      <c r="I148" s="207" t="s">
        <v>297</v>
      </c>
      <c r="J148" s="209"/>
      <c r="K148" s="207"/>
      <c r="L148" s="207"/>
      <c r="M148" s="207"/>
      <c r="N148" s="209" t="s">
        <v>23</v>
      </c>
      <c r="O148" s="207"/>
      <c r="P148" s="207"/>
      <c r="Q148" s="207"/>
      <c r="R148" s="212"/>
      <c r="S148" s="212"/>
      <c r="T148" s="332"/>
      <c r="U148" s="210">
        <v>1.3</v>
      </c>
      <c r="V148" s="210">
        <v>98</v>
      </c>
      <c r="W148" s="229">
        <f t="shared" si="24"/>
        <v>75.384615384615387</v>
      </c>
    </row>
    <row r="149" spans="1:23" ht="15.75" thickBot="1" x14ac:dyDescent="0.3">
      <c r="A149" s="389"/>
      <c r="B149" s="222">
        <v>165</v>
      </c>
      <c r="C149" s="222" t="s">
        <v>744</v>
      </c>
      <c r="D149" s="222" t="s">
        <v>726</v>
      </c>
      <c r="E149" s="369"/>
      <c r="F149" s="385"/>
      <c r="G149" s="222">
        <v>353.96979333599899</v>
      </c>
      <c r="H149" s="222" t="s">
        <v>201</v>
      </c>
      <c r="I149" s="222" t="s">
        <v>297</v>
      </c>
      <c r="J149" s="223" t="s">
        <v>23</v>
      </c>
      <c r="K149" s="222"/>
      <c r="L149" s="222"/>
      <c r="M149" s="222"/>
      <c r="N149" s="223"/>
      <c r="O149" s="222"/>
      <c r="P149" s="222"/>
      <c r="Q149" s="222"/>
      <c r="R149" s="224">
        <v>607</v>
      </c>
      <c r="S149" s="224">
        <v>34</v>
      </c>
      <c r="T149" s="225">
        <f t="shared" si="16"/>
        <v>5.6013179571663921E-2</v>
      </c>
      <c r="U149" s="226"/>
      <c r="V149" s="226"/>
      <c r="W149" s="227"/>
    </row>
    <row r="150" spans="1:23" x14ac:dyDescent="0.25">
      <c r="A150" s="390">
        <v>65</v>
      </c>
      <c r="B150" s="207">
        <v>350</v>
      </c>
      <c r="C150" s="207" t="s">
        <v>769</v>
      </c>
      <c r="D150" s="207" t="s">
        <v>728</v>
      </c>
      <c r="E150" s="360" t="s">
        <v>812</v>
      </c>
      <c r="F150" s="384" t="s">
        <v>733</v>
      </c>
      <c r="G150" s="207">
        <v>320.00876568799998</v>
      </c>
      <c r="H150" s="207" t="s">
        <v>201</v>
      </c>
      <c r="I150" s="207" t="s">
        <v>297</v>
      </c>
      <c r="J150" s="209"/>
      <c r="K150" s="207"/>
      <c r="L150" s="207"/>
      <c r="M150" s="207"/>
      <c r="N150" s="209" t="s">
        <v>23</v>
      </c>
      <c r="O150" s="207"/>
      <c r="P150" s="207"/>
      <c r="Q150" s="207"/>
      <c r="R150" s="212"/>
      <c r="S150" s="212"/>
      <c r="T150" s="332"/>
      <c r="U150" s="210">
        <v>1.3</v>
      </c>
      <c r="V150" s="210">
        <v>173</v>
      </c>
      <c r="W150" s="229">
        <f t="shared" si="24"/>
        <v>133.07692307692307</v>
      </c>
    </row>
    <row r="151" spans="1:23" ht="15.75" thickBot="1" x14ac:dyDescent="0.3">
      <c r="A151" s="389"/>
      <c r="B151" s="222">
        <v>165</v>
      </c>
      <c r="C151" s="222" t="s">
        <v>744</v>
      </c>
      <c r="D151" s="222" t="s">
        <v>734</v>
      </c>
      <c r="E151" s="369"/>
      <c r="F151" s="385"/>
      <c r="G151" s="222">
        <v>320.00876568799998</v>
      </c>
      <c r="H151" s="222" t="s">
        <v>201</v>
      </c>
      <c r="I151" s="222" t="s">
        <v>297</v>
      </c>
      <c r="J151" s="223" t="s">
        <v>23</v>
      </c>
      <c r="K151" s="222"/>
      <c r="L151" s="222"/>
      <c r="M151" s="222"/>
      <c r="N151" s="223"/>
      <c r="O151" s="222"/>
      <c r="P151" s="222"/>
      <c r="Q151" s="222"/>
      <c r="R151" s="224">
        <v>607</v>
      </c>
      <c r="S151" s="224">
        <v>55</v>
      </c>
      <c r="T151" s="225">
        <f t="shared" si="16"/>
        <v>9.0609555189456348E-2</v>
      </c>
      <c r="U151" s="226"/>
      <c r="V151" s="226"/>
      <c r="W151" s="227"/>
    </row>
    <row r="152" spans="1:23" x14ac:dyDescent="0.25">
      <c r="A152" s="390">
        <v>66</v>
      </c>
      <c r="B152" s="207">
        <v>350</v>
      </c>
      <c r="C152" s="207" t="s">
        <v>769</v>
      </c>
      <c r="D152" s="207" t="s">
        <v>258</v>
      </c>
      <c r="E152" s="360" t="s">
        <v>813</v>
      </c>
      <c r="F152" s="384" t="s">
        <v>256</v>
      </c>
      <c r="G152" s="207">
        <v>270.05282341999998</v>
      </c>
      <c r="H152" s="207" t="s">
        <v>201</v>
      </c>
      <c r="I152" s="207" t="s">
        <v>32</v>
      </c>
      <c r="J152" s="209"/>
      <c r="K152" s="207"/>
      <c r="L152" s="207"/>
      <c r="M152" s="207"/>
      <c r="N152" s="209" t="s">
        <v>23</v>
      </c>
      <c r="O152" s="207"/>
      <c r="P152" s="207"/>
      <c r="Q152" s="207"/>
      <c r="R152" s="212"/>
      <c r="S152" s="212"/>
      <c r="T152" s="332"/>
      <c r="U152" s="210">
        <v>1.3</v>
      </c>
      <c r="V152" s="210">
        <v>131</v>
      </c>
      <c r="W152" s="229">
        <f t="shared" si="24"/>
        <v>100.76923076923076</v>
      </c>
    </row>
    <row r="153" spans="1:23" ht="15.75" thickBot="1" x14ac:dyDescent="0.3">
      <c r="A153" s="392"/>
      <c r="B153" s="325">
        <v>165</v>
      </c>
      <c r="C153" s="325" t="s">
        <v>744</v>
      </c>
      <c r="D153" s="325" t="s">
        <v>258</v>
      </c>
      <c r="E153" s="361"/>
      <c r="F153" s="386"/>
      <c r="G153" s="325">
        <v>270.05282341999998</v>
      </c>
      <c r="H153" s="325" t="s">
        <v>201</v>
      </c>
      <c r="I153" s="325" t="s">
        <v>32</v>
      </c>
      <c r="J153" s="326" t="s">
        <v>23</v>
      </c>
      <c r="K153" s="325"/>
      <c r="L153" s="325"/>
      <c r="M153" s="325"/>
      <c r="N153" s="326"/>
      <c r="O153" s="325"/>
      <c r="P153" s="325"/>
      <c r="Q153" s="325"/>
      <c r="R153" s="327">
        <v>607</v>
      </c>
      <c r="S153" s="327">
        <v>95</v>
      </c>
      <c r="T153" s="328">
        <f t="shared" si="16"/>
        <v>0.15650741350906094</v>
      </c>
      <c r="U153" s="329"/>
      <c r="V153" s="329"/>
      <c r="W153" s="347"/>
    </row>
    <row r="154" spans="1:23" x14ac:dyDescent="0.25">
      <c r="A154" s="390">
        <v>67</v>
      </c>
      <c r="B154" s="207">
        <v>350</v>
      </c>
      <c r="C154" s="207" t="s">
        <v>769</v>
      </c>
      <c r="D154" s="207" t="s">
        <v>735</v>
      </c>
      <c r="E154" s="360" t="s">
        <v>813</v>
      </c>
      <c r="F154" s="384" t="s">
        <v>736</v>
      </c>
      <c r="G154" s="207">
        <v>270.05282341999998</v>
      </c>
      <c r="H154" s="207" t="s">
        <v>201</v>
      </c>
      <c r="I154" s="207" t="s">
        <v>32</v>
      </c>
      <c r="J154" s="209"/>
      <c r="K154" s="207"/>
      <c r="L154" s="207"/>
      <c r="M154" s="207"/>
      <c r="N154" s="209" t="s">
        <v>23</v>
      </c>
      <c r="O154" s="207"/>
      <c r="P154" s="207"/>
      <c r="Q154" s="207" t="s">
        <v>165</v>
      </c>
      <c r="R154" s="212"/>
      <c r="S154" s="212"/>
      <c r="T154" s="332"/>
      <c r="U154" s="210">
        <v>1.3</v>
      </c>
      <c r="V154" s="210">
        <v>148</v>
      </c>
      <c r="W154" s="229">
        <f t="shared" si="24"/>
        <v>113.84615384615384</v>
      </c>
    </row>
    <row r="155" spans="1:23" ht="15.75" thickBot="1" x14ac:dyDescent="0.3">
      <c r="A155" s="389"/>
      <c r="B155" s="222">
        <v>165</v>
      </c>
      <c r="C155" s="222" t="s">
        <v>744</v>
      </c>
      <c r="D155" s="222" t="s">
        <v>735</v>
      </c>
      <c r="E155" s="369"/>
      <c r="F155" s="385"/>
      <c r="G155" s="222">
        <v>270.05282341999998</v>
      </c>
      <c r="H155" s="222" t="s">
        <v>201</v>
      </c>
      <c r="I155" s="222" t="s">
        <v>32</v>
      </c>
      <c r="J155" s="223" t="s">
        <v>23</v>
      </c>
      <c r="K155" s="222"/>
      <c r="L155" s="222"/>
      <c r="M155" s="222"/>
      <c r="N155" s="223"/>
      <c r="O155" s="222"/>
      <c r="P155" s="222"/>
      <c r="Q155" s="222"/>
      <c r="R155" s="224">
        <v>607</v>
      </c>
      <c r="S155" s="224">
        <v>66</v>
      </c>
      <c r="T155" s="225">
        <f t="shared" si="16"/>
        <v>0.10873146622734761</v>
      </c>
      <c r="U155" s="226"/>
      <c r="V155" s="226"/>
      <c r="W155" s="227"/>
    </row>
  </sheetData>
  <autoFilter ref="A2:Z155" xr:uid="{63C8D944-46BF-4853-B7D5-3944A2379AA8}"/>
  <mergeCells count="79">
    <mergeCell ref="A150:A151"/>
    <mergeCell ref="E150:E151"/>
    <mergeCell ref="A152:A153"/>
    <mergeCell ref="E152:E153"/>
    <mergeCell ref="A154:A155"/>
    <mergeCell ref="E154:E155"/>
    <mergeCell ref="A144:A145"/>
    <mergeCell ref="E144:E145"/>
    <mergeCell ref="A146:A147"/>
    <mergeCell ref="E146:E147"/>
    <mergeCell ref="A148:A149"/>
    <mergeCell ref="E148:E149"/>
    <mergeCell ref="A89:A98"/>
    <mergeCell ref="A99:A101"/>
    <mergeCell ref="A109:A111"/>
    <mergeCell ref="A112:A113"/>
    <mergeCell ref="A120:A121"/>
    <mergeCell ref="A116:A118"/>
    <mergeCell ref="A3:A10"/>
    <mergeCell ref="A11:A44"/>
    <mergeCell ref="A45:A47"/>
    <mergeCell ref="A83:A87"/>
    <mergeCell ref="A48:A82"/>
    <mergeCell ref="A142:A143"/>
    <mergeCell ref="E120:E121"/>
    <mergeCell ref="E122:E123"/>
    <mergeCell ref="A122:A123"/>
    <mergeCell ref="E142:E143"/>
    <mergeCell ref="E127:E128"/>
    <mergeCell ref="E138:E140"/>
    <mergeCell ref="E131:E135"/>
    <mergeCell ref="A127:A128"/>
    <mergeCell ref="A131:A135"/>
    <mergeCell ref="A138:A140"/>
    <mergeCell ref="E116:E118"/>
    <mergeCell ref="E99:E101"/>
    <mergeCell ref="E3:E10"/>
    <mergeCell ref="E83:E87"/>
    <mergeCell ref="E45:E47"/>
    <mergeCell ref="E11:E44"/>
    <mergeCell ref="E89:E98"/>
    <mergeCell ref="E109:E111"/>
    <mergeCell ref="E112:E113"/>
    <mergeCell ref="E48:E82"/>
    <mergeCell ref="A1:A2"/>
    <mergeCell ref="B1:B2"/>
    <mergeCell ref="C1:C2"/>
    <mergeCell ref="D1:D2"/>
    <mergeCell ref="E1:E2"/>
    <mergeCell ref="N1:Q1"/>
    <mergeCell ref="R1:T1"/>
    <mergeCell ref="U1:W1"/>
    <mergeCell ref="F3:F10"/>
    <mergeCell ref="F11:F44"/>
    <mergeCell ref="F1:F2"/>
    <mergeCell ref="G1:G2"/>
    <mergeCell ref="H1:H2"/>
    <mergeCell ref="I1:I2"/>
    <mergeCell ref="J1:M1"/>
    <mergeCell ref="F45:F47"/>
    <mergeCell ref="F48:F82"/>
    <mergeCell ref="F83:F87"/>
    <mergeCell ref="F89:F98"/>
    <mergeCell ref="F99:F101"/>
    <mergeCell ref="F109:F111"/>
    <mergeCell ref="F112:F113"/>
    <mergeCell ref="F116:F118"/>
    <mergeCell ref="F120:F121"/>
    <mergeCell ref="F122:F123"/>
    <mergeCell ref="F127:F128"/>
    <mergeCell ref="F131:F135"/>
    <mergeCell ref="F138:F140"/>
    <mergeCell ref="F142:F143"/>
    <mergeCell ref="F144:F145"/>
    <mergeCell ref="F146:F147"/>
    <mergeCell ref="F148:F149"/>
    <mergeCell ref="F150:F151"/>
    <mergeCell ref="F152:F153"/>
    <mergeCell ref="F154:F155"/>
  </mergeCells>
  <conditionalFormatting sqref="E3">
    <cfRule type="duplicateValues" dxfId="243" priority="181"/>
  </conditionalFormatting>
  <conditionalFormatting sqref="E11">
    <cfRule type="duplicateValues" dxfId="242" priority="187"/>
  </conditionalFormatting>
  <conditionalFormatting sqref="E89">
    <cfRule type="duplicateValues" dxfId="241" priority="184"/>
  </conditionalFormatting>
  <conditionalFormatting sqref="E112 E88 E106 E102:E104 E129:E130 E136 E138 E141:E142 E125:E127 E109">
    <cfRule type="duplicateValues" dxfId="240" priority="335"/>
  </conditionalFormatting>
  <conditionalFormatting sqref="E114:E116 E107:E108 E105 E124 E83 E99 E122 E119:E120">
    <cfRule type="duplicateValues" dxfId="239" priority="289"/>
  </conditionalFormatting>
  <conditionalFormatting sqref="E131 E45">
    <cfRule type="duplicateValues" dxfId="238" priority="193"/>
  </conditionalFormatting>
  <conditionalFormatting sqref="E137">
    <cfRule type="duplicateValues" dxfId="237" priority="190"/>
  </conditionalFormatting>
  <conditionalFormatting sqref="F3">
    <cfRule type="duplicateValues" dxfId="236" priority="327"/>
  </conditionalFormatting>
  <conditionalFormatting sqref="F11">
    <cfRule type="duplicateValues" dxfId="235" priority="186"/>
  </conditionalFormatting>
  <conditionalFormatting sqref="F89">
    <cfRule type="duplicateValues" dxfId="234" priority="183"/>
  </conditionalFormatting>
  <conditionalFormatting sqref="F106 F125:F127 F136 F109 F102:F104 F88 F138 F112 F129:F130 F141:F142 F144 F146 F148 F150 F152 F154">
    <cfRule type="duplicateValues" dxfId="233" priority="328"/>
  </conditionalFormatting>
  <conditionalFormatting sqref="F107:F108 F105 F124 F99 F114:F116 F83 F119:F120">
    <cfRule type="duplicateValues" dxfId="232" priority="282"/>
  </conditionalFormatting>
  <conditionalFormatting sqref="F122">
    <cfRule type="duplicateValues" dxfId="231" priority="199"/>
  </conditionalFormatting>
  <conditionalFormatting sqref="F131 F45">
    <cfRule type="duplicateValues" dxfId="230" priority="239"/>
  </conditionalFormatting>
  <conditionalFormatting sqref="F137">
    <cfRule type="duplicateValues" dxfId="229" priority="189"/>
  </conditionalFormatting>
  <conditionalFormatting sqref="T3:T15 T83:T84 T81">
    <cfRule type="cellIs" dxfId="228" priority="177" operator="greaterThan">
      <formula>1</formula>
    </cfRule>
    <cfRule type="cellIs" dxfId="227" priority="178" operator="lessThan">
      <formula>1</formula>
    </cfRule>
  </conditionalFormatting>
  <conditionalFormatting sqref="T17:T22">
    <cfRule type="cellIs" dxfId="226" priority="173" operator="greaterThan">
      <formula>1</formula>
    </cfRule>
    <cfRule type="cellIs" dxfId="225" priority="174" operator="lessThan">
      <formula>1</formula>
    </cfRule>
  </conditionalFormatting>
  <conditionalFormatting sqref="T24:T34">
    <cfRule type="cellIs" dxfId="224" priority="169" operator="greaterThan">
      <formula>1</formula>
    </cfRule>
    <cfRule type="cellIs" dxfId="223" priority="170" operator="lessThan">
      <formula>1</formula>
    </cfRule>
  </conditionalFormatting>
  <conditionalFormatting sqref="T36:T42 T44:T66">
    <cfRule type="cellIs" dxfId="222" priority="167" operator="greaterThan">
      <formula>1</formula>
    </cfRule>
    <cfRule type="cellIs" dxfId="221" priority="168" operator="lessThan">
      <formula>1</formula>
    </cfRule>
  </conditionalFormatting>
  <conditionalFormatting sqref="T68:T72">
    <cfRule type="cellIs" dxfId="220" priority="151" operator="greaterThan">
      <formula>1</formula>
    </cfRule>
    <cfRule type="cellIs" dxfId="219" priority="152" operator="lessThan">
      <formula>1</formula>
    </cfRule>
  </conditionalFormatting>
  <conditionalFormatting sqref="T74:T79">
    <cfRule type="cellIs" dxfId="218" priority="149" operator="greaterThan">
      <formula>1</formula>
    </cfRule>
    <cfRule type="cellIs" dxfId="217" priority="150" operator="lessThan">
      <formula>1</formula>
    </cfRule>
  </conditionalFormatting>
  <conditionalFormatting sqref="T87:T98">
    <cfRule type="cellIs" dxfId="216" priority="129" operator="greaterThan">
      <formula>1</formula>
    </cfRule>
    <cfRule type="cellIs" dxfId="215" priority="130" operator="lessThan">
      <formula>1</formula>
    </cfRule>
  </conditionalFormatting>
  <conditionalFormatting sqref="T100:T110">
    <cfRule type="cellIs" dxfId="214" priority="117" operator="greaterThan">
      <formula>1</formula>
    </cfRule>
    <cfRule type="cellIs" dxfId="213" priority="118" operator="lessThan">
      <formula>1</formula>
    </cfRule>
  </conditionalFormatting>
  <conditionalFormatting sqref="T112">
    <cfRule type="cellIs" dxfId="212" priority="111" operator="greaterThan">
      <formula>1</formula>
    </cfRule>
    <cfRule type="cellIs" dxfId="211" priority="112" operator="lessThan">
      <formula>1</formula>
    </cfRule>
  </conditionalFormatting>
  <conditionalFormatting sqref="T114:T141">
    <cfRule type="cellIs" dxfId="210" priority="101" operator="greaterThan">
      <formula>1</formula>
    </cfRule>
    <cfRule type="cellIs" dxfId="209" priority="102" operator="lessThan">
      <formula>1</formula>
    </cfRule>
  </conditionalFormatting>
  <conditionalFormatting sqref="T143">
    <cfRule type="cellIs" dxfId="208" priority="87" operator="greaterThan">
      <formula>1</formula>
    </cfRule>
    <cfRule type="cellIs" dxfId="207" priority="88" operator="lessThan">
      <formula>1</formula>
    </cfRule>
  </conditionalFormatting>
  <conditionalFormatting sqref="W5">
    <cfRule type="cellIs" dxfId="206" priority="175" operator="greaterThan">
      <formula>1</formula>
    </cfRule>
    <cfRule type="cellIs" dxfId="205" priority="176" operator="lessThan">
      <formula>1</formula>
    </cfRule>
  </conditionalFormatting>
  <conditionalFormatting sqref="W11">
    <cfRule type="cellIs" dxfId="204" priority="165" operator="greaterThan">
      <formula>1</formula>
    </cfRule>
    <cfRule type="cellIs" dxfId="203" priority="166" operator="lessThan">
      <formula>1</formula>
    </cfRule>
  </conditionalFormatting>
  <conditionalFormatting sqref="W16:W17">
    <cfRule type="cellIs" dxfId="202" priority="161" operator="greaterThan">
      <formula>1</formula>
    </cfRule>
    <cfRule type="cellIs" dxfId="201" priority="162" operator="lessThan">
      <formula>1</formula>
    </cfRule>
  </conditionalFormatting>
  <conditionalFormatting sqref="W23">
    <cfRule type="cellIs" dxfId="200" priority="159" operator="greaterThan">
      <formula>1</formula>
    </cfRule>
    <cfRule type="cellIs" dxfId="199" priority="160" operator="lessThan">
      <formula>1</formula>
    </cfRule>
  </conditionalFormatting>
  <conditionalFormatting sqref="W33">
    <cfRule type="cellIs" dxfId="198" priority="155" operator="greaterThan">
      <formula>1</formula>
    </cfRule>
    <cfRule type="cellIs" dxfId="197" priority="156" operator="lessThan">
      <formula>1</formula>
    </cfRule>
  </conditionalFormatting>
  <conditionalFormatting sqref="W35">
    <cfRule type="cellIs" dxfId="196" priority="157" operator="greaterThan">
      <formula>1</formula>
    </cfRule>
    <cfRule type="cellIs" dxfId="195" priority="158" operator="lessThan">
      <formula>1</formula>
    </cfRule>
  </conditionalFormatting>
  <conditionalFormatting sqref="W46">
    <cfRule type="cellIs" dxfId="194" priority="153" operator="greaterThan">
      <formula>1</formula>
    </cfRule>
    <cfRule type="cellIs" dxfId="193" priority="154" operator="lessThan">
      <formula>1</formula>
    </cfRule>
  </conditionalFormatting>
  <conditionalFormatting sqref="W55">
    <cfRule type="cellIs" dxfId="192" priority="145" operator="greaterThan">
      <formula>1</formula>
    </cfRule>
    <cfRule type="cellIs" dxfId="191" priority="146" operator="lessThan">
      <formula>1</formula>
    </cfRule>
  </conditionalFormatting>
  <conditionalFormatting sqref="W67">
    <cfRule type="cellIs" dxfId="190" priority="143" operator="greaterThan">
      <formula>1</formula>
    </cfRule>
    <cfRule type="cellIs" dxfId="189" priority="144" operator="lessThan">
      <formula>1</formula>
    </cfRule>
  </conditionalFormatting>
  <conditionalFormatting sqref="W73">
    <cfRule type="cellIs" dxfId="188" priority="141" operator="greaterThan">
      <formula>1</formula>
    </cfRule>
    <cfRule type="cellIs" dxfId="187" priority="142" operator="lessThan">
      <formula>1</formula>
    </cfRule>
  </conditionalFormatting>
  <conditionalFormatting sqref="W80 W82">
    <cfRule type="cellIs" dxfId="186" priority="139" operator="greaterThan">
      <formula>1</formula>
    </cfRule>
    <cfRule type="cellIs" dxfId="185" priority="140" operator="lessThan">
      <formula>1</formula>
    </cfRule>
  </conditionalFormatting>
  <conditionalFormatting sqref="W85:W86">
    <cfRule type="cellIs" dxfId="184" priority="133" operator="greaterThan">
      <formula>1</formula>
    </cfRule>
    <cfRule type="cellIs" dxfId="183" priority="134" operator="lessThan">
      <formula>1</formula>
    </cfRule>
  </conditionalFormatting>
  <conditionalFormatting sqref="W88">
    <cfRule type="cellIs" dxfId="182" priority="131" operator="greaterThan">
      <formula>1</formula>
    </cfRule>
    <cfRule type="cellIs" dxfId="181" priority="132" operator="lessThan">
      <formula>1</formula>
    </cfRule>
  </conditionalFormatting>
  <conditionalFormatting sqref="W93">
    <cfRule type="cellIs" dxfId="180" priority="127" operator="greaterThan">
      <formula>1</formula>
    </cfRule>
    <cfRule type="cellIs" dxfId="179" priority="128" operator="lessThan">
      <formula>1</formula>
    </cfRule>
  </conditionalFormatting>
  <conditionalFormatting sqref="W96">
    <cfRule type="cellIs" dxfId="178" priority="125" operator="greaterThan">
      <formula>1</formula>
    </cfRule>
    <cfRule type="cellIs" dxfId="177" priority="126" operator="lessThan">
      <formula>1</formula>
    </cfRule>
  </conditionalFormatting>
  <conditionalFormatting sqref="W99">
    <cfRule type="cellIs" dxfId="176" priority="119" operator="greaterThan">
      <formula>1</formula>
    </cfRule>
    <cfRule type="cellIs" dxfId="175" priority="120" operator="lessThan">
      <formula>1</formula>
    </cfRule>
  </conditionalFormatting>
  <conditionalFormatting sqref="W102:W115">
    <cfRule type="cellIs" dxfId="174" priority="113" operator="greaterThan">
      <formula>1</formula>
    </cfRule>
    <cfRule type="cellIs" dxfId="173" priority="114" operator="lessThan">
      <formula>1</formula>
    </cfRule>
  </conditionalFormatting>
  <conditionalFormatting sqref="W118:W119">
    <cfRule type="cellIs" dxfId="172" priority="107" operator="greaterThan">
      <formula>1</formula>
    </cfRule>
    <cfRule type="cellIs" dxfId="171" priority="108" operator="lessThan">
      <formula>1</formula>
    </cfRule>
  </conditionalFormatting>
  <conditionalFormatting sqref="W121">
    <cfRule type="cellIs" dxfId="170" priority="105" operator="greaterThan">
      <formula>1</formula>
    </cfRule>
    <cfRule type="cellIs" dxfId="169" priority="106" operator="lessThan">
      <formula>1</formula>
    </cfRule>
  </conditionalFormatting>
  <conditionalFormatting sqref="W123:W127">
    <cfRule type="cellIs" dxfId="168" priority="103" operator="greaterThan">
      <formula>1</formula>
    </cfRule>
    <cfRule type="cellIs" dxfId="167" priority="104" operator="lessThan">
      <formula>1</formula>
    </cfRule>
  </conditionalFormatting>
  <conditionalFormatting sqref="W129:W130">
    <cfRule type="cellIs" dxfId="166" priority="97" operator="greaterThan">
      <formula>1</formula>
    </cfRule>
    <cfRule type="cellIs" dxfId="165" priority="98" operator="lessThan">
      <formula>1</formula>
    </cfRule>
  </conditionalFormatting>
  <conditionalFormatting sqref="W134">
    <cfRule type="cellIs" dxfId="164" priority="95" operator="greaterThan">
      <formula>1</formula>
    </cfRule>
    <cfRule type="cellIs" dxfId="163" priority="96" operator="lessThan">
      <formula>1</formula>
    </cfRule>
  </conditionalFormatting>
  <conditionalFormatting sqref="W136:W137">
    <cfRule type="cellIs" dxfId="162" priority="93" operator="greaterThan">
      <formula>1</formula>
    </cfRule>
    <cfRule type="cellIs" dxfId="161" priority="94" operator="lessThan">
      <formula>1</formula>
    </cfRule>
  </conditionalFormatting>
  <conditionalFormatting sqref="W140:W142">
    <cfRule type="cellIs" dxfId="160" priority="89" operator="greaterThan">
      <formula>1</formula>
    </cfRule>
    <cfRule type="cellIs" dxfId="159" priority="90" operator="lessThan">
      <formula>1</formula>
    </cfRule>
  </conditionalFormatting>
  <conditionalFormatting sqref="E86">
    <cfRule type="duplicateValues" dxfId="158" priority="86"/>
  </conditionalFormatting>
  <conditionalFormatting sqref="E144">
    <cfRule type="duplicateValues" dxfId="157" priority="84"/>
  </conditionalFormatting>
  <conditionalFormatting sqref="E146">
    <cfRule type="duplicateValues" dxfId="156" priority="79"/>
  </conditionalFormatting>
  <conditionalFormatting sqref="W144">
    <cfRule type="cellIs" dxfId="155" priority="53" operator="greaterThan">
      <formula>1</formula>
    </cfRule>
    <cfRule type="cellIs" dxfId="154" priority="54" operator="lessThan">
      <formula>1</formula>
    </cfRule>
  </conditionalFormatting>
  <conditionalFormatting sqref="T145">
    <cfRule type="cellIs" dxfId="153" priority="51" operator="greaterThan">
      <formula>1</formula>
    </cfRule>
    <cfRule type="cellIs" dxfId="152" priority="52" operator="lessThan">
      <formula>1</formula>
    </cfRule>
  </conditionalFormatting>
  <conditionalFormatting sqref="T147">
    <cfRule type="cellIs" dxfId="151" priority="49" operator="greaterThan">
      <formula>1</formula>
    </cfRule>
    <cfRule type="cellIs" dxfId="150" priority="50" operator="lessThan">
      <formula>1</formula>
    </cfRule>
  </conditionalFormatting>
  <conditionalFormatting sqref="W146">
    <cfRule type="cellIs" dxfId="149" priority="47" operator="greaterThan">
      <formula>1</formula>
    </cfRule>
    <cfRule type="cellIs" dxfId="148" priority="48" operator="lessThan">
      <formula>1</formula>
    </cfRule>
  </conditionalFormatting>
  <conditionalFormatting sqref="E148">
    <cfRule type="duplicateValues" dxfId="147" priority="46"/>
  </conditionalFormatting>
  <conditionalFormatting sqref="E150">
    <cfRule type="duplicateValues" dxfId="146" priority="41"/>
  </conditionalFormatting>
  <conditionalFormatting sqref="E152">
    <cfRule type="duplicateValues" dxfId="145" priority="36"/>
  </conditionalFormatting>
  <conditionalFormatting sqref="E154">
    <cfRule type="duplicateValues" dxfId="144" priority="31"/>
  </conditionalFormatting>
  <conditionalFormatting sqref="T149">
    <cfRule type="cellIs" dxfId="143" priority="25" operator="greaterThan">
      <formula>1</formula>
    </cfRule>
    <cfRule type="cellIs" dxfId="142" priority="26" operator="lessThan">
      <formula>1</formula>
    </cfRule>
  </conditionalFormatting>
  <conditionalFormatting sqref="T151">
    <cfRule type="cellIs" dxfId="141" priority="23" operator="greaterThan">
      <formula>1</formula>
    </cfRule>
    <cfRule type="cellIs" dxfId="140" priority="24" operator="lessThan">
      <formula>1</formula>
    </cfRule>
  </conditionalFormatting>
  <conditionalFormatting sqref="T153">
    <cfRule type="cellIs" dxfId="139" priority="21" operator="greaterThan">
      <formula>1</formula>
    </cfRule>
    <cfRule type="cellIs" dxfId="138" priority="22" operator="lessThan">
      <formula>1</formula>
    </cfRule>
  </conditionalFormatting>
  <conditionalFormatting sqref="T155">
    <cfRule type="cellIs" dxfId="137" priority="19" operator="greaterThan">
      <formula>1</formula>
    </cfRule>
    <cfRule type="cellIs" dxfId="136" priority="20" operator="lessThan">
      <formula>1</formula>
    </cfRule>
  </conditionalFormatting>
  <conditionalFormatting sqref="W148">
    <cfRule type="cellIs" dxfId="135" priority="17" operator="greaterThan">
      <formula>1</formula>
    </cfRule>
    <cfRule type="cellIs" dxfId="134" priority="18" operator="lessThan">
      <formula>1</formula>
    </cfRule>
  </conditionalFormatting>
  <conditionalFormatting sqref="W150">
    <cfRule type="cellIs" dxfId="133" priority="15" operator="greaterThan">
      <formula>1</formula>
    </cfRule>
    <cfRule type="cellIs" dxfId="132" priority="16" operator="lessThan">
      <formula>1</formula>
    </cfRule>
  </conditionalFormatting>
  <conditionalFormatting sqref="W152">
    <cfRule type="cellIs" dxfId="131" priority="13" operator="greaterThan">
      <formula>1</formula>
    </cfRule>
    <cfRule type="cellIs" dxfId="130" priority="14" operator="lessThan">
      <formula>1</formula>
    </cfRule>
  </conditionalFormatting>
  <conditionalFormatting sqref="W154">
    <cfRule type="cellIs" dxfId="129" priority="11" operator="greaterThan">
      <formula>1</formula>
    </cfRule>
    <cfRule type="cellIs" dxfId="128" priority="12" operator="lessThan">
      <formula>1</formula>
    </cfRule>
  </conditionalFormatting>
  <conditionalFormatting sqref="W43">
    <cfRule type="cellIs" dxfId="127" priority="9" operator="greaterThan">
      <formula>1</formula>
    </cfRule>
    <cfRule type="cellIs" dxfId="126" priority="10" operator="lessThan">
      <formula>1</formula>
    </cfRule>
  </conditionalFormatting>
  <conditionalFormatting sqref="F48">
    <cfRule type="duplicateValues" dxfId="125" priority="7"/>
  </conditionalFormatting>
  <conditionalFormatting sqref="W49">
    <cfRule type="cellIs" dxfId="124" priority="5" operator="greaterThan">
      <formula>1</formula>
    </cfRule>
    <cfRule type="cellIs" dxfId="123" priority="6" operator="lessThan">
      <formula>1</formula>
    </cfRule>
  </conditionalFormatting>
  <conditionalFormatting sqref="E1">
    <cfRule type="duplicateValues" dxfId="122" priority="3"/>
  </conditionalFormatting>
  <conditionalFormatting sqref="F1">
    <cfRule type="duplicateValues" dxfId="121" priority="4"/>
  </conditionalFormatting>
  <conditionalFormatting sqref="W128">
    <cfRule type="cellIs" dxfId="120" priority="1" operator="greaterThan">
      <formula>1</formula>
    </cfRule>
    <cfRule type="cellIs" dxfId="119" priority="2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53E3-935D-445A-8D4E-F754DC5F7BAD}">
  <dimension ref="A1:CO412"/>
  <sheetViews>
    <sheetView zoomScale="70" zoomScaleNormal="70" workbookViewId="0">
      <pane xSplit="5" ySplit="2" topLeftCell="I35" activePane="bottomRight" state="frozen"/>
      <selection pane="topRight" activeCell="F1" sqref="F1"/>
      <selection pane="bottomLeft" activeCell="A2" sqref="A2"/>
      <selection pane="bottomRight" activeCell="Q2" sqref="Q1:Q1048576"/>
    </sheetView>
  </sheetViews>
  <sheetFormatPr defaultRowHeight="15.75" x14ac:dyDescent="0.25"/>
  <cols>
    <col min="1" max="1" width="10.5703125" style="21" customWidth="1"/>
    <col min="2" max="2" width="9.140625" bestFit="1" customWidth="1"/>
    <col min="3" max="3" width="44.5703125" customWidth="1"/>
    <col min="4" max="4" width="9.140625" bestFit="1" customWidth="1"/>
    <col min="5" max="5" width="57.5703125" style="15" bestFit="1" customWidth="1"/>
    <col min="6" max="6" width="115" customWidth="1"/>
    <col min="7" max="7" width="15.140625" bestFit="1" customWidth="1"/>
    <col min="8" max="8" width="14.140625" bestFit="1" customWidth="1"/>
    <col min="9" max="9" width="42.140625" customWidth="1"/>
    <col min="10" max="10" width="22.42578125" bestFit="1" customWidth="1"/>
    <col min="11" max="12" width="12.5703125" style="18" customWidth="1"/>
    <col min="13" max="13" width="21" style="18" bestFit="1" customWidth="1"/>
    <col min="14" max="14" width="22.42578125" style="18" bestFit="1" customWidth="1"/>
    <col min="15" max="16" width="12.5703125" style="18" customWidth="1"/>
    <col min="17" max="17" width="21" style="18" bestFit="1" customWidth="1"/>
    <col min="18" max="18" width="14.42578125" style="19" customWidth="1"/>
    <col min="19" max="19" width="11.42578125" style="19" customWidth="1"/>
    <col min="20" max="20" width="15.140625" style="18" bestFit="1" customWidth="1"/>
    <col min="21" max="21" width="11" style="19" customWidth="1"/>
    <col min="22" max="22" width="13.5703125" style="19" customWidth="1"/>
    <col min="23" max="23" width="10.42578125" style="18" customWidth="1"/>
    <col min="24" max="24" width="0" hidden="1" customWidth="1"/>
    <col min="25" max="25" width="10.5703125" hidden="1" customWidth="1"/>
    <col min="26" max="26" width="0" hidden="1" customWidth="1"/>
    <col min="28" max="28" width="4.42578125" hidden="1" customWidth="1"/>
    <col min="29" max="31" width="0" hidden="1" customWidth="1"/>
  </cols>
  <sheetData>
    <row r="1" spans="1:31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360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60" t="s">
        <v>792</v>
      </c>
      <c r="S1" s="360"/>
      <c r="T1" s="360"/>
      <c r="U1" s="360" t="s">
        <v>793</v>
      </c>
      <c r="V1" s="360"/>
      <c r="W1" s="373"/>
      <c r="X1" s="246"/>
      <c r="Y1" s="98"/>
      <c r="Z1" s="98"/>
    </row>
    <row r="2" spans="1:31" ht="32.25" thickBot="1" x14ac:dyDescent="0.35">
      <c r="A2" s="374"/>
      <c r="B2" s="369"/>
      <c r="C2" s="369"/>
      <c r="D2" s="369"/>
      <c r="E2" s="369"/>
      <c r="F2" s="369"/>
      <c r="G2" s="369"/>
      <c r="H2" s="369"/>
      <c r="I2" s="369"/>
      <c r="J2" s="115" t="s">
        <v>788</v>
      </c>
      <c r="K2" s="116" t="s">
        <v>6</v>
      </c>
      <c r="L2" s="116" t="s">
        <v>7</v>
      </c>
      <c r="M2" s="116" t="s">
        <v>8</v>
      </c>
      <c r="N2" s="116" t="s">
        <v>788</v>
      </c>
      <c r="O2" s="116" t="s">
        <v>6</v>
      </c>
      <c r="P2" s="116" t="s">
        <v>7</v>
      </c>
      <c r="Q2" s="116" t="s">
        <v>8</v>
      </c>
      <c r="R2" s="117" t="s">
        <v>6</v>
      </c>
      <c r="S2" s="117" t="s">
        <v>7</v>
      </c>
      <c r="T2" s="116" t="s">
        <v>9</v>
      </c>
      <c r="U2" s="117" t="s">
        <v>6</v>
      </c>
      <c r="V2" s="117" t="s">
        <v>7</v>
      </c>
      <c r="W2" s="284" t="s">
        <v>9</v>
      </c>
      <c r="X2" s="283" t="s">
        <v>10</v>
      </c>
      <c r="Y2" s="31" t="s">
        <v>11</v>
      </c>
      <c r="Z2" s="31" t="s">
        <v>12</v>
      </c>
      <c r="AB2" s="14" t="s">
        <v>371</v>
      </c>
    </row>
    <row r="3" spans="1:31" ht="18.75" x14ac:dyDescent="0.3">
      <c r="A3" s="370">
        <v>68</v>
      </c>
      <c r="B3" s="119">
        <v>8</v>
      </c>
      <c r="C3" s="119" t="s">
        <v>114</v>
      </c>
      <c r="D3" s="119">
        <v>2</v>
      </c>
      <c r="E3" s="360" t="s">
        <v>424</v>
      </c>
      <c r="F3" s="393" t="s">
        <v>425</v>
      </c>
      <c r="G3" s="119">
        <v>302.04265265999999</v>
      </c>
      <c r="H3" s="119" t="s">
        <v>374</v>
      </c>
      <c r="I3" s="158" t="s">
        <v>118</v>
      </c>
      <c r="J3" s="120" t="s">
        <v>23</v>
      </c>
      <c r="K3" s="250">
        <v>0.13819999999999999</v>
      </c>
      <c r="L3" s="250">
        <v>3.3999999999999998E-3</v>
      </c>
      <c r="M3" s="250"/>
      <c r="N3" s="251"/>
      <c r="O3" s="250"/>
      <c r="P3" s="250"/>
      <c r="Q3" s="250"/>
      <c r="R3" s="121">
        <f>K3/$AE$4*1000000</f>
        <v>214.18120955174345</v>
      </c>
      <c r="S3" s="121">
        <f>L3/G3*1000000</f>
        <v>11.256688318875527</v>
      </c>
      <c r="T3" s="250">
        <f t="shared" ref="T3:T71" si="0">S3/R3</f>
        <v>5.2556843536529077E-2</v>
      </c>
      <c r="U3" s="123"/>
      <c r="V3" s="123"/>
      <c r="W3" s="124"/>
      <c r="X3" s="246"/>
      <c r="Y3" s="98"/>
      <c r="Z3" s="98"/>
      <c r="AB3" s="14"/>
    </row>
    <row r="4" spans="1:31" ht="18.75" x14ac:dyDescent="0.3">
      <c r="A4" s="371"/>
      <c r="B4" s="98">
        <v>9</v>
      </c>
      <c r="C4" s="98" t="s">
        <v>213</v>
      </c>
      <c r="D4" s="98">
        <v>7</v>
      </c>
      <c r="E4" s="366"/>
      <c r="F4" s="394"/>
      <c r="G4" s="98">
        <v>302.04265265999999</v>
      </c>
      <c r="H4" s="98" t="s">
        <v>374</v>
      </c>
      <c r="I4" s="159" t="s">
        <v>214</v>
      </c>
      <c r="J4" s="99" t="s">
        <v>23</v>
      </c>
      <c r="K4" s="242"/>
      <c r="L4" s="242"/>
      <c r="M4" s="242"/>
      <c r="N4" s="243"/>
      <c r="O4" s="242"/>
      <c r="P4" s="242"/>
      <c r="Q4" s="242"/>
      <c r="R4" s="100">
        <v>249</v>
      </c>
      <c r="S4" s="100">
        <v>27.39</v>
      </c>
      <c r="T4" s="242">
        <f t="shared" si="0"/>
        <v>0.11</v>
      </c>
      <c r="U4" s="102"/>
      <c r="V4" s="102"/>
      <c r="W4" s="125"/>
      <c r="X4" s="246"/>
      <c r="Y4" s="98"/>
      <c r="Z4" s="98"/>
      <c r="AB4" s="14"/>
      <c r="AD4" s="17" t="s">
        <v>68</v>
      </c>
      <c r="AE4" s="17">
        <v>645.24801353599901</v>
      </c>
    </row>
    <row r="5" spans="1:31" ht="18.75" x14ac:dyDescent="0.3">
      <c r="A5" s="371"/>
      <c r="B5" s="98">
        <v>12</v>
      </c>
      <c r="C5" s="98" t="s">
        <v>426</v>
      </c>
      <c r="D5" s="98">
        <v>3</v>
      </c>
      <c r="E5" s="366"/>
      <c r="F5" s="394"/>
      <c r="G5" s="98">
        <v>302.04265265999999</v>
      </c>
      <c r="H5" s="98" t="s">
        <v>374</v>
      </c>
      <c r="I5" s="159" t="s">
        <v>427</v>
      </c>
      <c r="J5" s="99" t="s">
        <v>23</v>
      </c>
      <c r="K5" s="242"/>
      <c r="L5" s="242"/>
      <c r="M5" s="242"/>
      <c r="N5" s="243"/>
      <c r="O5" s="242"/>
      <c r="P5" s="242"/>
      <c r="Q5" s="242"/>
      <c r="R5" s="100">
        <v>214.5</v>
      </c>
      <c r="S5" s="100">
        <v>1.3</v>
      </c>
      <c r="T5" s="242">
        <f t="shared" si="0"/>
        <v>6.0606060606060606E-3</v>
      </c>
      <c r="U5" s="102"/>
      <c r="V5" s="102"/>
      <c r="W5" s="125"/>
      <c r="X5" s="246"/>
      <c r="Y5" s="98"/>
      <c r="Z5" s="98"/>
      <c r="AB5" s="14"/>
    </row>
    <row r="6" spans="1:31" ht="18.75" x14ac:dyDescent="0.3">
      <c r="A6" s="371"/>
      <c r="B6" s="98">
        <v>21</v>
      </c>
      <c r="C6" s="98" t="s">
        <v>428</v>
      </c>
      <c r="D6" s="98" t="s">
        <v>429</v>
      </c>
      <c r="E6" s="366"/>
      <c r="F6" s="394"/>
      <c r="G6" s="98">
        <v>302.04265265999999</v>
      </c>
      <c r="H6" s="98" t="s">
        <v>374</v>
      </c>
      <c r="I6" s="159" t="s">
        <v>430</v>
      </c>
      <c r="J6" s="99"/>
      <c r="K6" s="242"/>
      <c r="L6" s="242"/>
      <c r="M6" s="242"/>
      <c r="N6" s="243" t="s">
        <v>431</v>
      </c>
      <c r="O6" s="242">
        <v>0.15434999999999999</v>
      </c>
      <c r="P6" s="242">
        <v>7.6109999999999997E-2</v>
      </c>
      <c r="Q6" s="242"/>
      <c r="R6" s="102"/>
      <c r="S6" s="102"/>
      <c r="T6" s="103"/>
      <c r="U6" s="100">
        <f>O6/$AE$4*1000000</f>
        <v>239.21034511079307</v>
      </c>
      <c r="V6" s="100">
        <f>P6/G6*1000000</f>
        <v>251.98427880871068</v>
      </c>
      <c r="W6" s="271">
        <f t="shared" ref="W6" si="1">V6/U6</f>
        <v>1.0534004233470806</v>
      </c>
      <c r="X6" s="246"/>
      <c r="Y6" s="98"/>
      <c r="Z6" s="98"/>
      <c r="AB6" s="14"/>
    </row>
    <row r="7" spans="1:31" ht="18.75" x14ac:dyDescent="0.3">
      <c r="A7" s="371"/>
      <c r="B7" s="98">
        <v>23</v>
      </c>
      <c r="C7" s="98" t="s">
        <v>375</v>
      </c>
      <c r="D7" s="98" t="s">
        <v>432</v>
      </c>
      <c r="E7" s="366"/>
      <c r="F7" s="394"/>
      <c r="G7" s="98">
        <v>302.04265265999999</v>
      </c>
      <c r="H7" s="98" t="s">
        <v>374</v>
      </c>
      <c r="I7" s="98" t="s">
        <v>32</v>
      </c>
      <c r="J7" s="99" t="s">
        <v>23</v>
      </c>
      <c r="K7" s="242"/>
      <c r="L7" s="242"/>
      <c r="M7" s="242"/>
      <c r="N7" s="243"/>
      <c r="O7" s="242"/>
      <c r="P7" s="242"/>
      <c r="Q7" s="242"/>
      <c r="R7" s="100">
        <v>177.5</v>
      </c>
      <c r="S7" s="100">
        <v>30.67</v>
      </c>
      <c r="T7" s="242">
        <f t="shared" si="0"/>
        <v>0.17278873239436621</v>
      </c>
      <c r="U7" s="102"/>
      <c r="V7" s="102"/>
      <c r="W7" s="125"/>
      <c r="X7" s="246"/>
      <c r="Y7" s="98"/>
      <c r="Z7" s="98"/>
      <c r="AB7" s="14"/>
    </row>
    <row r="8" spans="1:31" ht="18.75" x14ac:dyDescent="0.3">
      <c r="A8" s="371"/>
      <c r="B8" s="98">
        <v>25</v>
      </c>
      <c r="C8" s="98" t="s">
        <v>377</v>
      </c>
      <c r="D8" s="98">
        <v>1</v>
      </c>
      <c r="E8" s="366"/>
      <c r="F8" s="394"/>
      <c r="G8" s="98">
        <v>302.04265265999999</v>
      </c>
      <c r="H8" s="98" t="s">
        <v>374</v>
      </c>
      <c r="I8" s="159" t="s">
        <v>79</v>
      </c>
      <c r="J8" s="99" t="s">
        <v>431</v>
      </c>
      <c r="K8" s="242"/>
      <c r="L8" s="242"/>
      <c r="M8" s="242"/>
      <c r="N8" s="243" t="s">
        <v>23</v>
      </c>
      <c r="O8" s="242"/>
      <c r="P8" s="242"/>
      <c r="Q8" s="242"/>
      <c r="R8" s="100">
        <v>2500</v>
      </c>
      <c r="S8" s="100">
        <v>3500</v>
      </c>
      <c r="T8" s="242">
        <f t="shared" si="0"/>
        <v>1.4</v>
      </c>
      <c r="U8" s="100">
        <v>2300</v>
      </c>
      <c r="V8" s="100">
        <v>4800</v>
      </c>
      <c r="W8" s="271">
        <f t="shared" ref="W8:W72" si="2">V8/U8</f>
        <v>2.0869565217391304</v>
      </c>
      <c r="X8" s="246"/>
      <c r="Y8" s="98"/>
      <c r="Z8" s="98"/>
      <c r="AB8" s="14"/>
    </row>
    <row r="9" spans="1:31" ht="18.75" x14ac:dyDescent="0.3">
      <c r="A9" s="371"/>
      <c r="B9" s="98">
        <v>29</v>
      </c>
      <c r="C9" s="98" t="s">
        <v>408</v>
      </c>
      <c r="D9" s="98">
        <v>9</v>
      </c>
      <c r="E9" s="366"/>
      <c r="F9" s="394"/>
      <c r="G9" s="98">
        <v>302.04265265999999</v>
      </c>
      <c r="H9" s="98" t="s">
        <v>374</v>
      </c>
      <c r="I9" s="159" t="s">
        <v>411</v>
      </c>
      <c r="J9" s="99" t="s">
        <v>23</v>
      </c>
      <c r="K9" s="242"/>
      <c r="L9" s="242"/>
      <c r="M9" s="242"/>
      <c r="N9" s="243"/>
      <c r="O9" s="242"/>
      <c r="P9" s="242"/>
      <c r="Q9" s="242"/>
      <c r="R9" s="100">
        <v>340</v>
      </c>
      <c r="S9" s="100">
        <v>530</v>
      </c>
      <c r="T9" s="242">
        <f t="shared" si="0"/>
        <v>1.5588235294117647</v>
      </c>
      <c r="U9" s="102"/>
      <c r="V9" s="102"/>
      <c r="W9" s="125"/>
      <c r="X9" s="246"/>
      <c r="Y9" s="98"/>
      <c r="Z9" s="98"/>
      <c r="AB9" s="14"/>
    </row>
    <row r="10" spans="1:31" ht="18.75" x14ac:dyDescent="0.3">
      <c r="A10" s="371"/>
      <c r="B10" s="98">
        <v>37</v>
      </c>
      <c r="C10" s="98" t="s">
        <v>255</v>
      </c>
      <c r="D10" s="98">
        <v>3</v>
      </c>
      <c r="E10" s="366"/>
      <c r="F10" s="394"/>
      <c r="G10" s="98">
        <v>302.04265265999999</v>
      </c>
      <c r="H10" s="98" t="s">
        <v>374</v>
      </c>
      <c r="I10" s="159" t="s">
        <v>257</v>
      </c>
      <c r="J10" s="99" t="s">
        <v>23</v>
      </c>
      <c r="K10" s="242">
        <v>0.12411</v>
      </c>
      <c r="L10" s="242">
        <v>5.4099999999999999E-3</v>
      </c>
      <c r="M10" s="242"/>
      <c r="N10" s="243"/>
      <c r="O10" s="242"/>
      <c r="P10" s="242"/>
      <c r="Q10" s="242"/>
      <c r="R10" s="100">
        <f>K10/$AE$4*1000000</f>
        <v>192.34464484418871</v>
      </c>
      <c r="S10" s="100">
        <f>L10/G10*1000000</f>
        <v>17.911377589740177</v>
      </c>
      <c r="T10" s="242">
        <f t="shared" si="0"/>
        <v>9.3121269917597768E-2</v>
      </c>
      <c r="U10" s="102"/>
      <c r="V10" s="102"/>
      <c r="W10" s="125"/>
      <c r="X10" s="246"/>
      <c r="Y10" s="98"/>
      <c r="Z10" s="98"/>
      <c r="AB10" s="14"/>
    </row>
    <row r="11" spans="1:31" ht="18.75" x14ac:dyDescent="0.3">
      <c r="A11" s="371"/>
      <c r="B11" s="98">
        <v>39</v>
      </c>
      <c r="C11" s="98" t="s">
        <v>741</v>
      </c>
      <c r="D11" s="98"/>
      <c r="E11" s="366"/>
      <c r="F11" s="394"/>
      <c r="G11" s="98">
        <v>302.04265265999999</v>
      </c>
      <c r="H11" s="98" t="s">
        <v>374</v>
      </c>
      <c r="I11" s="159" t="s">
        <v>27</v>
      </c>
      <c r="J11" s="99"/>
      <c r="K11" s="242"/>
      <c r="L11" s="242"/>
      <c r="M11" s="242"/>
      <c r="N11" s="243" t="s">
        <v>23</v>
      </c>
      <c r="O11" s="242">
        <v>8.0000000000000007E-5</v>
      </c>
      <c r="P11" s="242">
        <v>1.2999999999999999E-4</v>
      </c>
      <c r="Q11" s="242"/>
      <c r="R11" s="102"/>
      <c r="S11" s="102"/>
      <c r="T11" s="103"/>
      <c r="U11" s="100">
        <f>O11/$AE$4*1000000</f>
        <v>0.12398333403863587</v>
      </c>
      <c r="V11" s="100">
        <f>P11/G11*1000000</f>
        <v>0.43040278866288778</v>
      </c>
      <c r="W11" s="271">
        <f t="shared" si="2"/>
        <v>3.4714568050635339</v>
      </c>
      <c r="X11" s="246"/>
      <c r="Y11" s="98"/>
      <c r="Z11" s="98"/>
      <c r="AB11" s="14"/>
    </row>
    <row r="12" spans="1:31" ht="18.75" x14ac:dyDescent="0.3">
      <c r="A12" s="371"/>
      <c r="B12" s="98">
        <v>43</v>
      </c>
      <c r="C12" s="98" t="s">
        <v>433</v>
      </c>
      <c r="D12" s="98">
        <v>1</v>
      </c>
      <c r="E12" s="366"/>
      <c r="F12" s="394"/>
      <c r="G12" s="98">
        <v>302.04265265999999</v>
      </c>
      <c r="H12" s="98" t="s">
        <v>374</v>
      </c>
      <c r="I12" s="159" t="s">
        <v>179</v>
      </c>
      <c r="J12" s="99" t="s">
        <v>23</v>
      </c>
      <c r="K12" s="242"/>
      <c r="L12" s="242"/>
      <c r="M12" s="242"/>
      <c r="N12" s="243"/>
      <c r="O12" s="242"/>
      <c r="P12" s="242"/>
      <c r="Q12" s="242"/>
      <c r="R12" s="100">
        <v>119.15</v>
      </c>
      <c r="S12" s="100">
        <v>8.57</v>
      </c>
      <c r="T12" s="242">
        <f t="shared" si="0"/>
        <v>7.1926143516575738E-2</v>
      </c>
      <c r="U12" s="102"/>
      <c r="V12" s="102"/>
      <c r="W12" s="125"/>
      <c r="X12" s="246"/>
      <c r="Y12" s="98"/>
      <c r="Z12" s="98"/>
      <c r="AB12" s="14"/>
    </row>
    <row r="13" spans="1:31" ht="18.75" x14ac:dyDescent="0.3">
      <c r="A13" s="371"/>
      <c r="B13" s="98">
        <v>56</v>
      </c>
      <c r="C13" s="98" t="s">
        <v>182</v>
      </c>
      <c r="D13" s="98">
        <v>2</v>
      </c>
      <c r="E13" s="366"/>
      <c r="F13" s="394"/>
      <c r="G13" s="98">
        <v>302.04265265999999</v>
      </c>
      <c r="H13" s="98" t="s">
        <v>374</v>
      </c>
      <c r="I13" s="159" t="s">
        <v>186</v>
      </c>
      <c r="J13" s="99" t="s">
        <v>23</v>
      </c>
      <c r="K13" s="242">
        <v>0.12770000000000001</v>
      </c>
      <c r="L13" s="242">
        <v>3.3999999999999998E-3</v>
      </c>
      <c r="M13" s="242"/>
      <c r="N13" s="243"/>
      <c r="O13" s="242"/>
      <c r="P13" s="242"/>
      <c r="Q13" s="242"/>
      <c r="R13" s="100">
        <f>K13/$AE$4*1000000</f>
        <v>197.90839695917251</v>
      </c>
      <c r="S13" s="100">
        <f>L13/G13*1000000</f>
        <v>11.256688318875527</v>
      </c>
      <c r="T13" s="242">
        <f t="shared" si="0"/>
        <v>5.68782754639649E-2</v>
      </c>
      <c r="U13" s="102"/>
      <c r="V13" s="102"/>
      <c r="W13" s="125"/>
      <c r="X13" s="246"/>
      <c r="Y13" s="98"/>
      <c r="Z13" s="98"/>
      <c r="AB13" s="14"/>
    </row>
    <row r="14" spans="1:31" ht="18.75" x14ac:dyDescent="0.3">
      <c r="A14" s="371"/>
      <c r="B14" s="98">
        <v>58</v>
      </c>
      <c r="C14" s="98" t="s">
        <v>380</v>
      </c>
      <c r="D14" s="98">
        <v>1</v>
      </c>
      <c r="E14" s="366"/>
      <c r="F14" s="394"/>
      <c r="G14" s="98">
        <v>302.04265265999999</v>
      </c>
      <c r="H14" s="98" t="s">
        <v>374</v>
      </c>
      <c r="I14" s="159" t="s">
        <v>381</v>
      </c>
      <c r="J14" s="99" t="s">
        <v>23</v>
      </c>
      <c r="K14" s="242"/>
      <c r="L14" s="242"/>
      <c r="M14" s="242"/>
      <c r="N14" s="243"/>
      <c r="O14" s="242"/>
      <c r="P14" s="242"/>
      <c r="Q14" s="242"/>
      <c r="R14" s="100">
        <v>257.41000000000003</v>
      </c>
      <c r="S14" s="100">
        <v>20.14</v>
      </c>
      <c r="T14" s="242">
        <f t="shared" si="0"/>
        <v>7.824093858047472E-2</v>
      </c>
      <c r="U14" s="102"/>
      <c r="V14" s="102"/>
      <c r="W14" s="125"/>
      <c r="X14" s="246"/>
      <c r="Y14" s="98"/>
      <c r="Z14" s="98"/>
      <c r="AB14" s="14"/>
    </row>
    <row r="15" spans="1:31" ht="18.75" x14ac:dyDescent="0.3">
      <c r="A15" s="371"/>
      <c r="B15" s="98">
        <v>74</v>
      </c>
      <c r="C15" s="98" t="s">
        <v>66</v>
      </c>
      <c r="D15" s="98">
        <v>7</v>
      </c>
      <c r="E15" s="366"/>
      <c r="F15" s="394"/>
      <c r="G15" s="98">
        <v>302.04265265999999</v>
      </c>
      <c r="H15" s="98" t="s">
        <v>374</v>
      </c>
      <c r="I15" s="159" t="s">
        <v>67</v>
      </c>
      <c r="J15" s="99" t="s">
        <v>23</v>
      </c>
      <c r="K15" s="242"/>
      <c r="L15" s="242"/>
      <c r="M15" s="242"/>
      <c r="N15" s="243" t="s">
        <v>790</v>
      </c>
      <c r="O15" s="242"/>
      <c r="P15" s="242"/>
      <c r="Q15" s="242"/>
      <c r="R15" s="100">
        <v>1.93</v>
      </c>
      <c r="S15" s="100">
        <v>10.16</v>
      </c>
      <c r="T15" s="242">
        <f t="shared" si="0"/>
        <v>5.2642487046632125</v>
      </c>
      <c r="U15" s="100">
        <v>1.49</v>
      </c>
      <c r="V15" s="100">
        <v>14.11</v>
      </c>
      <c r="W15" s="271">
        <f t="shared" si="2"/>
        <v>9.4697986577181208</v>
      </c>
      <c r="X15" s="246"/>
      <c r="Y15" s="98"/>
      <c r="Z15" s="98"/>
      <c r="AB15" s="14"/>
    </row>
    <row r="16" spans="1:31" ht="18.75" x14ac:dyDescent="0.3">
      <c r="A16" s="371"/>
      <c r="B16" s="98">
        <v>75</v>
      </c>
      <c r="C16" s="98" t="s">
        <v>187</v>
      </c>
      <c r="D16" s="98">
        <v>16</v>
      </c>
      <c r="E16" s="366"/>
      <c r="F16" s="394"/>
      <c r="G16" s="98">
        <v>302.04265265999999</v>
      </c>
      <c r="H16" s="98" t="s">
        <v>374</v>
      </c>
      <c r="I16" s="159" t="s">
        <v>188</v>
      </c>
      <c r="J16" s="99" t="s">
        <v>23</v>
      </c>
      <c r="K16" s="242"/>
      <c r="L16" s="242"/>
      <c r="M16" s="242"/>
      <c r="N16" s="243"/>
      <c r="O16" s="242"/>
      <c r="P16" s="242"/>
      <c r="Q16" s="242"/>
      <c r="R16" s="100">
        <v>185.25</v>
      </c>
      <c r="S16" s="100">
        <v>92.15</v>
      </c>
      <c r="T16" s="242">
        <f t="shared" si="0"/>
        <v>0.49743589743589745</v>
      </c>
      <c r="U16" s="102"/>
      <c r="V16" s="102"/>
      <c r="W16" s="125"/>
      <c r="X16" s="246"/>
      <c r="Y16" s="98"/>
      <c r="Z16" s="98"/>
      <c r="AB16" s="14"/>
    </row>
    <row r="17" spans="1:93" s="26" customFormat="1" ht="18.75" x14ac:dyDescent="0.3">
      <c r="A17" s="371"/>
      <c r="B17" s="98">
        <v>76</v>
      </c>
      <c r="C17" s="98" t="s">
        <v>382</v>
      </c>
      <c r="D17" s="98">
        <v>5</v>
      </c>
      <c r="E17" s="366"/>
      <c r="F17" s="394"/>
      <c r="G17" s="98">
        <v>302.04265265999999</v>
      </c>
      <c r="H17" s="98" t="s">
        <v>374</v>
      </c>
      <c r="I17" s="159" t="s">
        <v>383</v>
      </c>
      <c r="J17" s="99" t="s">
        <v>23</v>
      </c>
      <c r="K17" s="242"/>
      <c r="L17" s="242"/>
      <c r="M17" s="242"/>
      <c r="N17" s="243"/>
      <c r="O17" s="242"/>
      <c r="P17" s="242"/>
      <c r="Q17" s="242"/>
      <c r="R17" s="100">
        <v>14.12</v>
      </c>
      <c r="S17" s="100">
        <v>5.73</v>
      </c>
      <c r="T17" s="242">
        <f t="shared" si="0"/>
        <v>0.40580736543909351</v>
      </c>
      <c r="U17" s="102"/>
      <c r="V17" s="102"/>
      <c r="W17" s="125"/>
      <c r="X17" s="247"/>
      <c r="Y17" s="244"/>
      <c r="Z17" s="244"/>
      <c r="AA17"/>
      <c r="AB17" s="14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ht="18.75" x14ac:dyDescent="0.3">
      <c r="A18" s="371"/>
      <c r="B18" s="98">
        <v>82</v>
      </c>
      <c r="C18" s="98" t="s">
        <v>69</v>
      </c>
      <c r="D18" s="98">
        <v>6</v>
      </c>
      <c r="E18" s="366"/>
      <c r="F18" s="394"/>
      <c r="G18" s="98">
        <v>302.04265265999999</v>
      </c>
      <c r="H18" s="98" t="s">
        <v>374</v>
      </c>
      <c r="I18" s="159" t="s">
        <v>70</v>
      </c>
      <c r="J18" s="99" t="s">
        <v>23</v>
      </c>
      <c r="K18" s="242"/>
      <c r="L18" s="242"/>
      <c r="M18" s="242"/>
      <c r="N18" s="243"/>
      <c r="O18" s="242"/>
      <c r="P18" s="242"/>
      <c r="Q18" s="242"/>
      <c r="R18" s="100">
        <v>11.8</v>
      </c>
      <c r="S18" s="100">
        <v>34.6</v>
      </c>
      <c r="T18" s="242">
        <f t="shared" si="0"/>
        <v>2.9322033898305082</v>
      </c>
      <c r="U18" s="102"/>
      <c r="V18" s="102"/>
      <c r="W18" s="125"/>
      <c r="X18" s="246"/>
      <c r="Y18" s="98"/>
      <c r="Z18" s="98"/>
      <c r="AB18" s="14"/>
    </row>
    <row r="19" spans="1:93" ht="18.75" x14ac:dyDescent="0.3">
      <c r="A19" s="371"/>
      <c r="B19" s="98">
        <v>88</v>
      </c>
      <c r="C19" s="98" t="s">
        <v>121</v>
      </c>
      <c r="D19" s="98">
        <v>9</v>
      </c>
      <c r="E19" s="366"/>
      <c r="F19" s="394"/>
      <c r="G19" s="98">
        <v>302.04265265999999</v>
      </c>
      <c r="H19" s="98" t="s">
        <v>374</v>
      </c>
      <c r="I19" s="98" t="s">
        <v>32</v>
      </c>
      <c r="J19" s="99" t="s">
        <v>23</v>
      </c>
      <c r="K19" s="98"/>
      <c r="L19" s="98"/>
      <c r="M19" s="98"/>
      <c r="N19" s="99" t="s">
        <v>23</v>
      </c>
      <c r="O19" s="98"/>
      <c r="P19" s="98"/>
      <c r="Q19" s="98"/>
      <c r="R19" s="98">
        <v>396.7</v>
      </c>
      <c r="S19" s="98">
        <v>19.2</v>
      </c>
      <c r="T19" s="242">
        <f t="shared" si="0"/>
        <v>4.8399294176959921E-2</v>
      </c>
      <c r="U19" s="98">
        <v>624.70000000000005</v>
      </c>
      <c r="V19" s="98">
        <v>17.399999999999999</v>
      </c>
      <c r="W19" s="271">
        <f t="shared" si="2"/>
        <v>2.7853369617416357E-2</v>
      </c>
      <c r="X19" s="246"/>
      <c r="Y19" s="98"/>
      <c r="Z19" s="98"/>
      <c r="AB19" s="14"/>
    </row>
    <row r="20" spans="1:93" ht="18.75" x14ac:dyDescent="0.3">
      <c r="A20" s="371"/>
      <c r="B20" s="98">
        <v>90</v>
      </c>
      <c r="C20" s="98" t="s">
        <v>434</v>
      </c>
      <c r="D20" s="98">
        <v>4</v>
      </c>
      <c r="E20" s="366"/>
      <c r="F20" s="394"/>
      <c r="G20" s="98">
        <v>302.04265265999999</v>
      </c>
      <c r="H20" s="98" t="s">
        <v>374</v>
      </c>
      <c r="I20" s="159" t="s">
        <v>435</v>
      </c>
      <c r="J20" s="99" t="s">
        <v>23</v>
      </c>
      <c r="K20" s="242"/>
      <c r="L20" s="242"/>
      <c r="M20" s="242"/>
      <c r="N20" s="243"/>
      <c r="O20" s="242"/>
      <c r="P20" s="242"/>
      <c r="Q20" s="242"/>
      <c r="R20" s="100">
        <v>607.9</v>
      </c>
      <c r="S20" s="100">
        <v>10.6</v>
      </c>
      <c r="T20" s="242">
        <f t="shared" si="0"/>
        <v>1.74370784668531E-2</v>
      </c>
      <c r="U20" s="102"/>
      <c r="V20" s="102"/>
      <c r="W20" s="125"/>
      <c r="X20" s="246"/>
      <c r="Y20" s="98"/>
      <c r="Z20" s="98"/>
      <c r="AB20" s="14"/>
    </row>
    <row r="21" spans="1:93" ht="18.75" x14ac:dyDescent="0.3">
      <c r="A21" s="371"/>
      <c r="B21" s="98">
        <v>94</v>
      </c>
      <c r="C21" s="98" t="s">
        <v>436</v>
      </c>
      <c r="D21" s="98">
        <v>6</v>
      </c>
      <c r="E21" s="366"/>
      <c r="F21" s="394"/>
      <c r="G21" s="98">
        <v>302.04265265999999</v>
      </c>
      <c r="H21" s="98" t="s">
        <v>374</v>
      </c>
      <c r="I21" s="159" t="s">
        <v>437</v>
      </c>
      <c r="J21" s="99" t="s">
        <v>23</v>
      </c>
      <c r="K21" s="242">
        <v>0.57999999999999996</v>
      </c>
      <c r="L21" s="242">
        <v>0.55600000000000005</v>
      </c>
      <c r="M21" s="242"/>
      <c r="N21" s="243"/>
      <c r="O21" s="242"/>
      <c r="P21" s="242"/>
      <c r="Q21" s="242"/>
      <c r="R21" s="100">
        <v>890</v>
      </c>
      <c r="S21" s="100">
        <v>1840</v>
      </c>
      <c r="T21" s="242">
        <f t="shared" si="0"/>
        <v>2.0674157303370788</v>
      </c>
      <c r="U21" s="102"/>
      <c r="V21" s="102"/>
      <c r="W21" s="125"/>
      <c r="X21" s="246"/>
      <c r="Y21" s="98"/>
      <c r="Z21" s="98"/>
      <c r="AB21" s="14"/>
    </row>
    <row r="22" spans="1:93" ht="18.75" x14ac:dyDescent="0.3">
      <c r="A22" s="371"/>
      <c r="B22" s="98">
        <v>103</v>
      </c>
      <c r="C22" s="98" t="s">
        <v>438</v>
      </c>
      <c r="D22" s="98"/>
      <c r="E22" s="366"/>
      <c r="F22" s="394"/>
      <c r="G22" s="98">
        <v>302.04265265999999</v>
      </c>
      <c r="H22" s="98" t="s">
        <v>374</v>
      </c>
      <c r="I22" s="98" t="s">
        <v>32</v>
      </c>
      <c r="J22" s="99" t="s">
        <v>23</v>
      </c>
      <c r="K22" s="242"/>
      <c r="L22" s="242"/>
      <c r="M22" s="242" t="s">
        <v>108</v>
      </c>
      <c r="N22" s="243"/>
      <c r="O22" s="242"/>
      <c r="P22" s="242"/>
      <c r="Q22" s="242"/>
      <c r="R22" s="100">
        <v>91</v>
      </c>
      <c r="S22" s="100">
        <v>17</v>
      </c>
      <c r="T22" s="242">
        <f t="shared" si="0"/>
        <v>0.18681318681318682</v>
      </c>
      <c r="U22" s="102"/>
      <c r="V22" s="102"/>
      <c r="W22" s="125"/>
      <c r="X22" s="246"/>
      <c r="Y22" s="98"/>
      <c r="Z22" s="98"/>
      <c r="AB22" s="14"/>
    </row>
    <row r="23" spans="1:93" ht="18.75" x14ac:dyDescent="0.3">
      <c r="A23" s="371"/>
      <c r="B23" s="98">
        <v>104</v>
      </c>
      <c r="C23" s="98" t="s">
        <v>31</v>
      </c>
      <c r="D23" s="98">
        <v>5</v>
      </c>
      <c r="E23" s="366"/>
      <c r="F23" s="394"/>
      <c r="G23" s="98">
        <v>302.04265265999999</v>
      </c>
      <c r="H23" s="98" t="s">
        <v>374</v>
      </c>
      <c r="I23" s="98" t="s">
        <v>32</v>
      </c>
      <c r="J23" s="99" t="s">
        <v>23</v>
      </c>
      <c r="K23" s="242"/>
      <c r="L23" s="242"/>
      <c r="M23" s="242"/>
      <c r="N23" s="243"/>
      <c r="O23" s="242"/>
      <c r="P23" s="242"/>
      <c r="Q23" s="242"/>
      <c r="R23" s="100">
        <v>0.59</v>
      </c>
      <c r="S23" s="100">
        <v>115.14</v>
      </c>
      <c r="T23" s="242">
        <f t="shared" si="0"/>
        <v>195.15254237288136</v>
      </c>
      <c r="U23" s="102"/>
      <c r="V23" s="102"/>
      <c r="W23" s="125"/>
      <c r="X23" s="246"/>
      <c r="Y23" s="98"/>
      <c r="Z23" s="98"/>
      <c r="AB23" s="14"/>
    </row>
    <row r="24" spans="1:93" ht="18.75" x14ac:dyDescent="0.3">
      <c r="A24" s="371"/>
      <c r="B24" s="98">
        <v>105</v>
      </c>
      <c r="C24" s="98" t="s">
        <v>439</v>
      </c>
      <c r="D24" s="98"/>
      <c r="E24" s="366"/>
      <c r="F24" s="394"/>
      <c r="G24" s="98">
        <v>302.04265265999999</v>
      </c>
      <c r="H24" s="98" t="s">
        <v>374</v>
      </c>
      <c r="I24" s="98" t="s">
        <v>32</v>
      </c>
      <c r="J24" s="99" t="s">
        <v>23</v>
      </c>
      <c r="K24" s="242">
        <v>1.4999999999999999E-2</v>
      </c>
      <c r="L24" s="242">
        <v>0.12</v>
      </c>
      <c r="M24" s="242"/>
      <c r="N24" s="243"/>
      <c r="O24" s="242"/>
      <c r="P24" s="242"/>
      <c r="Q24" s="242"/>
      <c r="R24" s="100">
        <f>K24/$AE$4*1000000</f>
        <v>23.246875132244224</v>
      </c>
      <c r="S24" s="100">
        <f>L24/G24*1000000</f>
        <v>397.29488184266563</v>
      </c>
      <c r="T24" s="242">
        <f t="shared" si="0"/>
        <v>17.090248886466629</v>
      </c>
      <c r="U24" s="102"/>
      <c r="V24" s="102"/>
      <c r="W24" s="125"/>
      <c r="X24" s="246"/>
      <c r="Y24" s="98"/>
      <c r="Z24" s="98"/>
      <c r="AB24" s="14"/>
    </row>
    <row r="25" spans="1:93" ht="18.75" x14ac:dyDescent="0.3">
      <c r="A25" s="371"/>
      <c r="B25" s="98">
        <v>106</v>
      </c>
      <c r="C25" s="98" t="s">
        <v>412</v>
      </c>
      <c r="D25" s="98">
        <v>17</v>
      </c>
      <c r="E25" s="366"/>
      <c r="F25" s="394"/>
      <c r="G25" s="98">
        <v>302.04265265999999</v>
      </c>
      <c r="H25" s="98" t="s">
        <v>374</v>
      </c>
      <c r="I25" s="159" t="s">
        <v>413</v>
      </c>
      <c r="J25" s="99"/>
      <c r="K25" s="242"/>
      <c r="L25" s="242"/>
      <c r="M25" s="242"/>
      <c r="N25" s="243" t="s">
        <v>431</v>
      </c>
      <c r="O25" s="242">
        <v>9.5399999999999999E-3</v>
      </c>
      <c r="P25" s="242">
        <v>1.7899999999999999E-3</v>
      </c>
      <c r="Q25" s="242"/>
      <c r="R25" s="102"/>
      <c r="S25" s="102"/>
      <c r="T25" s="103"/>
      <c r="U25" s="100">
        <f>O25/$AE$4*1000000</f>
        <v>14.785012584107326</v>
      </c>
      <c r="V25" s="100">
        <f>P25/G25*1000000</f>
        <v>5.9263153208197625</v>
      </c>
      <c r="W25" s="271">
        <f t="shared" si="2"/>
        <v>0.40083261932357533</v>
      </c>
      <c r="X25" s="246"/>
      <c r="Y25" s="98"/>
      <c r="Z25" s="98"/>
      <c r="AB25" s="14"/>
    </row>
    <row r="26" spans="1:93" ht="18.75" x14ac:dyDescent="0.3">
      <c r="A26" s="371"/>
      <c r="B26" s="98">
        <v>107</v>
      </c>
      <c r="C26" s="98" t="s">
        <v>386</v>
      </c>
      <c r="D26" s="98"/>
      <c r="E26" s="366"/>
      <c r="F26" s="394"/>
      <c r="G26" s="98">
        <v>302.04265265999999</v>
      </c>
      <c r="H26" s="98" t="s">
        <v>374</v>
      </c>
      <c r="I26" s="98" t="s">
        <v>32</v>
      </c>
      <c r="J26" s="99" t="s">
        <v>23</v>
      </c>
      <c r="K26" s="242">
        <v>2.44</v>
      </c>
      <c r="L26" s="242">
        <v>1.6800000000000001E-3</v>
      </c>
      <c r="M26" s="242"/>
      <c r="N26" s="243"/>
      <c r="O26" s="242"/>
      <c r="P26" s="242"/>
      <c r="Q26" s="242"/>
      <c r="R26" s="100">
        <v>3779.383155</v>
      </c>
      <c r="S26" s="100">
        <v>5.5621283457973192</v>
      </c>
      <c r="T26" s="242">
        <f t="shared" si="0"/>
        <v>1.471702687365478E-3</v>
      </c>
      <c r="U26" s="102"/>
      <c r="V26" s="102"/>
      <c r="W26" s="125"/>
      <c r="X26" s="246"/>
      <c r="Y26" s="98"/>
      <c r="Z26" s="98"/>
      <c r="AB26" s="14"/>
    </row>
    <row r="27" spans="1:93" ht="18.75" x14ac:dyDescent="0.3">
      <c r="A27" s="371"/>
      <c r="B27" s="98">
        <v>113</v>
      </c>
      <c r="C27" s="98" t="s">
        <v>387</v>
      </c>
      <c r="D27" s="98">
        <v>11</v>
      </c>
      <c r="E27" s="366"/>
      <c r="F27" s="394"/>
      <c r="G27" s="98">
        <v>302.04265265999999</v>
      </c>
      <c r="H27" s="98" t="s">
        <v>374</v>
      </c>
      <c r="I27" s="159" t="s">
        <v>388</v>
      </c>
      <c r="J27" s="99" t="s">
        <v>23</v>
      </c>
      <c r="K27" s="242">
        <v>3.3600000000000001E-3</v>
      </c>
      <c r="L27" s="242">
        <v>2.2399999999999998E-3</v>
      </c>
      <c r="M27" s="242"/>
      <c r="N27" s="243"/>
      <c r="O27" s="242"/>
      <c r="P27" s="242"/>
      <c r="Q27" s="242"/>
      <c r="R27" s="100">
        <f>K27/$AE$4*1000000</f>
        <v>5.2073000296227061</v>
      </c>
      <c r="S27" s="100">
        <f>L27/G27*1000000</f>
        <v>7.4161711277297577</v>
      </c>
      <c r="T27" s="242">
        <f t="shared" si="0"/>
        <v>1.4241874072055523</v>
      </c>
      <c r="U27" s="102"/>
      <c r="V27" s="102"/>
      <c r="W27" s="125"/>
      <c r="X27" s="246"/>
      <c r="Y27" s="98"/>
      <c r="Z27" s="98"/>
      <c r="AB27" s="14"/>
    </row>
    <row r="28" spans="1:93" ht="18.75" x14ac:dyDescent="0.3">
      <c r="A28" s="371"/>
      <c r="B28" s="98">
        <v>118</v>
      </c>
      <c r="C28" s="98" t="s">
        <v>35</v>
      </c>
      <c r="D28" s="98"/>
      <c r="E28" s="366"/>
      <c r="F28" s="394"/>
      <c r="G28" s="98">
        <v>302.04265265999999</v>
      </c>
      <c r="H28" s="98" t="s">
        <v>374</v>
      </c>
      <c r="I28" s="98" t="s">
        <v>32</v>
      </c>
      <c r="J28" s="99" t="s">
        <v>431</v>
      </c>
      <c r="K28" s="242"/>
      <c r="L28" s="242"/>
      <c r="M28" s="242"/>
      <c r="N28" s="243"/>
      <c r="O28" s="242"/>
      <c r="P28" s="242"/>
      <c r="Q28" s="242"/>
      <c r="R28" s="100">
        <v>0.4</v>
      </c>
      <c r="S28" s="100">
        <v>281.2</v>
      </c>
      <c r="T28" s="242">
        <f t="shared" si="0"/>
        <v>702.99999999999989</v>
      </c>
      <c r="U28" s="102"/>
      <c r="V28" s="102"/>
      <c r="W28" s="125"/>
      <c r="X28" s="246"/>
      <c r="Y28" s="98"/>
      <c r="Z28" s="98"/>
      <c r="AB28" s="14"/>
    </row>
    <row r="29" spans="1:93" ht="18.75" x14ac:dyDescent="0.3">
      <c r="A29" s="371"/>
      <c r="B29" s="98">
        <v>120</v>
      </c>
      <c r="C29" s="98" t="s">
        <v>389</v>
      </c>
      <c r="D29" s="98">
        <v>2</v>
      </c>
      <c r="E29" s="366"/>
      <c r="F29" s="394"/>
      <c r="G29" s="98">
        <v>302.04265265999999</v>
      </c>
      <c r="H29" s="98" t="s">
        <v>374</v>
      </c>
      <c r="I29" s="159" t="s">
        <v>390</v>
      </c>
      <c r="J29" s="99" t="s">
        <v>23</v>
      </c>
      <c r="K29" s="242"/>
      <c r="L29" s="242"/>
      <c r="M29" s="242"/>
      <c r="N29" s="243"/>
      <c r="O29" s="242"/>
      <c r="P29" s="242"/>
      <c r="Q29" s="242"/>
      <c r="R29" s="100">
        <v>50.58</v>
      </c>
      <c r="S29" s="100">
        <v>77.42</v>
      </c>
      <c r="T29" s="242">
        <f t="shared" si="0"/>
        <v>1.5306445235270858</v>
      </c>
      <c r="U29" s="102"/>
      <c r="V29" s="102"/>
      <c r="W29" s="125"/>
      <c r="X29" s="246"/>
      <c r="Y29" s="98"/>
      <c r="Z29" s="98"/>
      <c r="AB29" s="14"/>
    </row>
    <row r="30" spans="1:93" ht="18.75" x14ac:dyDescent="0.3">
      <c r="A30" s="371"/>
      <c r="B30" s="98">
        <v>123</v>
      </c>
      <c r="C30" s="98" t="s">
        <v>37</v>
      </c>
      <c r="D30" s="98"/>
      <c r="E30" s="366"/>
      <c r="F30" s="394"/>
      <c r="G30" s="98">
        <v>302.04265265999999</v>
      </c>
      <c r="H30" s="98" t="s">
        <v>374</v>
      </c>
      <c r="I30" s="98" t="s">
        <v>32</v>
      </c>
      <c r="J30" s="99" t="s">
        <v>23</v>
      </c>
      <c r="K30" s="242"/>
      <c r="L30" s="242"/>
      <c r="M30" s="242"/>
      <c r="N30" s="243" t="s">
        <v>23</v>
      </c>
      <c r="O30" s="242"/>
      <c r="P30" s="242"/>
      <c r="Q30" s="242"/>
      <c r="R30" s="100">
        <v>131.19999999999999</v>
      </c>
      <c r="S30" s="100">
        <v>2.6</v>
      </c>
      <c r="T30" s="242">
        <f t="shared" si="0"/>
        <v>1.9817073170731711E-2</v>
      </c>
      <c r="U30" s="100">
        <v>113.5</v>
      </c>
      <c r="V30" s="100">
        <v>2.1</v>
      </c>
      <c r="W30" s="271">
        <f t="shared" si="2"/>
        <v>1.8502202643171806E-2</v>
      </c>
      <c r="X30" s="246"/>
      <c r="Y30" s="98"/>
      <c r="Z30" s="98"/>
      <c r="AB30" s="14"/>
    </row>
    <row r="31" spans="1:93" ht="18.75" x14ac:dyDescent="0.3">
      <c r="A31" s="371"/>
      <c r="B31" s="98">
        <v>124</v>
      </c>
      <c r="C31" s="98" t="s">
        <v>440</v>
      </c>
      <c r="D31" s="98"/>
      <c r="E31" s="366"/>
      <c r="F31" s="394"/>
      <c r="G31" s="98">
        <v>302.04265265999999</v>
      </c>
      <c r="H31" s="98" t="s">
        <v>374</v>
      </c>
      <c r="I31" s="98" t="s">
        <v>32</v>
      </c>
      <c r="J31" s="99" t="s">
        <v>23</v>
      </c>
      <c r="K31" s="242">
        <v>4.7230000000000001E-2</v>
      </c>
      <c r="L31" s="242">
        <v>0.54400000000000004</v>
      </c>
      <c r="M31" s="242" t="s">
        <v>108</v>
      </c>
      <c r="N31" s="243" t="s">
        <v>790</v>
      </c>
      <c r="O31" s="242">
        <v>3.2300000000000002E-2</v>
      </c>
      <c r="P31" s="242">
        <v>0.27</v>
      </c>
      <c r="Q31" s="242" t="s">
        <v>165</v>
      </c>
      <c r="R31" s="100">
        <f>K31/$AE$4*1000000</f>
        <v>73.196660833059653</v>
      </c>
      <c r="S31" s="100">
        <f>L31/G31*1000000</f>
        <v>1801.0701310200843</v>
      </c>
      <c r="T31" s="242">
        <f t="shared" si="0"/>
        <v>24.605905659109268</v>
      </c>
      <c r="U31" s="100">
        <f>O31/$AE$4*1000000</f>
        <v>50.058271118099228</v>
      </c>
      <c r="V31" s="100">
        <f>P31/G31*1000000</f>
        <v>893.91348414599781</v>
      </c>
      <c r="W31" s="271">
        <f t="shared" si="2"/>
        <v>17.857458201803372</v>
      </c>
      <c r="X31" s="246"/>
      <c r="Y31" s="98"/>
      <c r="Z31" s="98"/>
      <c r="AB31" s="14"/>
    </row>
    <row r="32" spans="1:93" ht="18.75" x14ac:dyDescent="0.3">
      <c r="A32" s="371"/>
      <c r="B32" s="98">
        <v>126</v>
      </c>
      <c r="C32" s="98" t="s">
        <v>103</v>
      </c>
      <c r="D32" s="98"/>
      <c r="E32" s="366"/>
      <c r="F32" s="394"/>
      <c r="G32" s="98">
        <v>302.04265265999999</v>
      </c>
      <c r="H32" s="98" t="s">
        <v>374</v>
      </c>
      <c r="I32" s="98" t="s">
        <v>32</v>
      </c>
      <c r="J32" s="99"/>
      <c r="K32" s="242"/>
      <c r="L32" s="242"/>
      <c r="M32" s="242"/>
      <c r="N32" s="243" t="s">
        <v>790</v>
      </c>
      <c r="O32" s="242">
        <v>0.45</v>
      </c>
      <c r="P32" s="242">
        <v>1.36</v>
      </c>
      <c r="Q32" s="242" t="s">
        <v>165</v>
      </c>
      <c r="R32" s="102"/>
      <c r="S32" s="102"/>
      <c r="T32" s="103"/>
      <c r="U32" s="100">
        <f>O32/$AE$4*1000000</f>
        <v>697.40625396732685</v>
      </c>
      <c r="V32" s="100">
        <f>P32/G32*1000000</f>
        <v>4502.6753275502115</v>
      </c>
      <c r="W32" s="271">
        <f t="shared" si="2"/>
        <v>6.4563162459985044</v>
      </c>
      <c r="X32" s="246"/>
      <c r="Y32" s="98"/>
      <c r="Z32" s="98"/>
      <c r="AB32" s="14"/>
    </row>
    <row r="33" spans="1:28" ht="18.75" x14ac:dyDescent="0.3">
      <c r="A33" s="371"/>
      <c r="B33" s="98">
        <v>127</v>
      </c>
      <c r="C33" s="98" t="s">
        <v>441</v>
      </c>
      <c r="D33" s="98"/>
      <c r="E33" s="366"/>
      <c r="F33" s="394"/>
      <c r="G33" s="98">
        <v>302.04265265999999</v>
      </c>
      <c r="H33" s="98" t="s">
        <v>374</v>
      </c>
      <c r="I33" s="159" t="s">
        <v>442</v>
      </c>
      <c r="J33" s="99"/>
      <c r="K33" s="242"/>
      <c r="L33" s="242"/>
      <c r="M33" s="242"/>
      <c r="N33" s="243" t="s">
        <v>790</v>
      </c>
      <c r="O33" s="242"/>
      <c r="P33" s="242"/>
      <c r="Q33" s="242"/>
      <c r="R33" s="102"/>
      <c r="S33" s="102"/>
      <c r="T33" s="103"/>
      <c r="U33" s="100">
        <v>33</v>
      </c>
      <c r="V33" s="100">
        <v>170</v>
      </c>
      <c r="W33" s="271">
        <f t="shared" si="2"/>
        <v>5.1515151515151514</v>
      </c>
      <c r="X33" s="246"/>
      <c r="Y33" s="98"/>
      <c r="Z33" s="98"/>
      <c r="AB33" s="14"/>
    </row>
    <row r="34" spans="1:28" ht="18.75" x14ac:dyDescent="0.3">
      <c r="A34" s="371"/>
      <c r="B34" s="98">
        <v>131</v>
      </c>
      <c r="C34" s="98" t="s">
        <v>38</v>
      </c>
      <c r="D34" s="98">
        <v>4</v>
      </c>
      <c r="E34" s="366"/>
      <c r="F34" s="394"/>
      <c r="G34" s="98">
        <v>302.04265265999999</v>
      </c>
      <c r="H34" s="98" t="s">
        <v>374</v>
      </c>
      <c r="I34" s="159" t="s">
        <v>39</v>
      </c>
      <c r="J34" s="99" t="s">
        <v>23</v>
      </c>
      <c r="K34" s="242">
        <v>2.1900000000000001E-3</v>
      </c>
      <c r="L34" s="242">
        <v>4.15E-3</v>
      </c>
      <c r="M34" s="242"/>
      <c r="N34" s="243"/>
      <c r="O34" s="242"/>
      <c r="P34" s="242"/>
      <c r="Q34" s="242"/>
      <c r="R34" s="100">
        <f>K34/$AE$4*1000000</f>
        <v>3.3940437693076571</v>
      </c>
      <c r="S34" s="100">
        <f>L34/G34*1000000</f>
        <v>13.739781330392187</v>
      </c>
      <c r="T34" s="242">
        <f t="shared" si="0"/>
        <v>4.0482039314404403</v>
      </c>
      <c r="U34" s="102"/>
      <c r="V34" s="102"/>
      <c r="W34" s="125"/>
      <c r="X34" s="246"/>
      <c r="Y34" s="98"/>
      <c r="Z34" s="98"/>
      <c r="AB34" s="14"/>
    </row>
    <row r="35" spans="1:28" ht="18.75" x14ac:dyDescent="0.3">
      <c r="A35" s="371"/>
      <c r="B35" s="98">
        <v>134</v>
      </c>
      <c r="C35" s="98" t="s">
        <v>104</v>
      </c>
      <c r="D35" s="98">
        <v>8</v>
      </c>
      <c r="E35" s="366"/>
      <c r="F35" s="394"/>
      <c r="G35" s="98">
        <v>302.04265265999999</v>
      </c>
      <c r="H35" s="98" t="s">
        <v>374</v>
      </c>
      <c r="I35" s="98" t="s">
        <v>32</v>
      </c>
      <c r="J35" s="99" t="s">
        <v>23</v>
      </c>
      <c r="K35" s="242"/>
      <c r="L35" s="242"/>
      <c r="M35" s="242"/>
      <c r="N35" s="243"/>
      <c r="O35" s="242"/>
      <c r="P35" s="242"/>
      <c r="Q35" s="242"/>
      <c r="R35" s="100">
        <v>425</v>
      </c>
      <c r="S35" s="100">
        <v>8.91</v>
      </c>
      <c r="T35" s="242">
        <f t="shared" si="0"/>
        <v>2.0964705882352941E-2</v>
      </c>
      <c r="U35" s="102"/>
      <c r="V35" s="102"/>
      <c r="W35" s="125"/>
      <c r="X35" s="246"/>
      <c r="Y35" s="98"/>
      <c r="Z35" s="98"/>
      <c r="AB35" s="14"/>
    </row>
    <row r="36" spans="1:28" ht="18.75" x14ac:dyDescent="0.3">
      <c r="A36" s="371"/>
      <c r="B36" s="98">
        <v>148</v>
      </c>
      <c r="C36" s="98" t="s">
        <v>122</v>
      </c>
      <c r="D36" s="98">
        <v>6</v>
      </c>
      <c r="E36" s="366"/>
      <c r="F36" s="394"/>
      <c r="G36" s="98">
        <v>302.04265265999999</v>
      </c>
      <c r="H36" s="98" t="s">
        <v>374</v>
      </c>
      <c r="I36" s="159" t="s">
        <v>123</v>
      </c>
      <c r="J36" s="99" t="s">
        <v>23</v>
      </c>
      <c r="K36" s="242">
        <v>2.2399999999999998E-3</v>
      </c>
      <c r="L36" s="242">
        <v>2.0400000000000001E-3</v>
      </c>
      <c r="M36" s="242"/>
      <c r="N36" s="243"/>
      <c r="O36" s="242"/>
      <c r="P36" s="242"/>
      <c r="Q36" s="242"/>
      <c r="R36" s="100">
        <f>K36/$AE$4*1000000</f>
        <v>3.4715333530818038</v>
      </c>
      <c r="S36" s="100">
        <f>L36/G36*1000000</f>
        <v>6.7540129913253164</v>
      </c>
      <c r="T36" s="242">
        <f t="shared" si="0"/>
        <v>1.9455417259147283</v>
      </c>
      <c r="U36" s="102"/>
      <c r="V36" s="102"/>
      <c r="W36" s="125"/>
      <c r="X36" s="246"/>
      <c r="Y36" s="98"/>
      <c r="Z36" s="98"/>
      <c r="AB36" s="14"/>
    </row>
    <row r="37" spans="1:28" ht="18.75" x14ac:dyDescent="0.3">
      <c r="A37" s="371"/>
      <c r="B37" s="98">
        <v>144</v>
      </c>
      <c r="C37" s="98" t="s">
        <v>443</v>
      </c>
      <c r="D37" s="98">
        <v>3</v>
      </c>
      <c r="E37" s="366"/>
      <c r="F37" s="394"/>
      <c r="G37" s="98">
        <v>302.04265265999999</v>
      </c>
      <c r="H37" s="98" t="s">
        <v>374</v>
      </c>
      <c r="I37" s="159" t="s">
        <v>444</v>
      </c>
      <c r="J37" s="99" t="s">
        <v>23</v>
      </c>
      <c r="K37" s="242">
        <v>0.32948</v>
      </c>
      <c r="L37" s="242">
        <v>1.89E-3</v>
      </c>
      <c r="M37" s="242"/>
      <c r="N37" s="243"/>
      <c r="O37" s="242"/>
      <c r="P37" s="242"/>
      <c r="Q37" s="242"/>
      <c r="R37" s="100">
        <v>509.6</v>
      </c>
      <c r="S37" s="100">
        <v>6.26</v>
      </c>
      <c r="T37" s="242">
        <f t="shared" si="0"/>
        <v>1.2284144427001568E-2</v>
      </c>
      <c r="U37" s="102"/>
      <c r="V37" s="102"/>
      <c r="W37" s="125"/>
      <c r="X37" s="246"/>
      <c r="Y37" s="98"/>
      <c r="Z37" s="98"/>
      <c r="AB37" s="14"/>
    </row>
    <row r="38" spans="1:28" ht="18.75" x14ac:dyDescent="0.3">
      <c r="A38" s="371"/>
      <c r="B38" s="98">
        <v>145</v>
      </c>
      <c r="C38" s="98" t="s">
        <v>105</v>
      </c>
      <c r="D38" s="98"/>
      <c r="E38" s="366"/>
      <c r="F38" s="394"/>
      <c r="G38" s="98">
        <v>302.04265265999999</v>
      </c>
      <c r="H38" s="98" t="s">
        <v>374</v>
      </c>
      <c r="I38" s="98" t="s">
        <v>32</v>
      </c>
      <c r="J38" s="99" t="s">
        <v>431</v>
      </c>
      <c r="K38" s="242"/>
      <c r="L38" s="242"/>
      <c r="M38" s="242"/>
      <c r="N38" s="243"/>
      <c r="O38" s="242"/>
      <c r="P38" s="242"/>
      <c r="Q38" s="242"/>
      <c r="R38" s="100">
        <v>1.65</v>
      </c>
      <c r="S38" s="100">
        <v>161.9</v>
      </c>
      <c r="T38" s="242">
        <f t="shared" si="0"/>
        <v>98.121212121212125</v>
      </c>
      <c r="U38" s="102"/>
      <c r="V38" s="102"/>
      <c r="W38" s="125"/>
      <c r="X38" s="246"/>
      <c r="Y38" s="98"/>
      <c r="Z38" s="98"/>
      <c r="AB38" s="14"/>
    </row>
    <row r="39" spans="1:28" ht="18.75" x14ac:dyDescent="0.3">
      <c r="A39" s="371"/>
      <c r="B39" s="98">
        <v>151</v>
      </c>
      <c r="C39" s="98" t="s">
        <v>266</v>
      </c>
      <c r="D39" s="98"/>
      <c r="E39" s="366"/>
      <c r="F39" s="394"/>
      <c r="G39" s="98">
        <v>302.04265265999999</v>
      </c>
      <c r="H39" s="98" t="s">
        <v>374</v>
      </c>
      <c r="I39" s="98" t="s">
        <v>32</v>
      </c>
      <c r="J39" s="99"/>
      <c r="K39" s="242"/>
      <c r="L39" s="242"/>
      <c r="M39" s="242"/>
      <c r="N39" s="243" t="s">
        <v>790</v>
      </c>
      <c r="O39" s="242"/>
      <c r="P39" s="242"/>
      <c r="Q39" s="242"/>
      <c r="R39" s="102"/>
      <c r="S39" s="102"/>
      <c r="T39" s="103"/>
      <c r="U39" s="242">
        <v>0.996</v>
      </c>
      <c r="V39" s="242">
        <v>21.4</v>
      </c>
      <c r="W39" s="271">
        <f>V39/U39</f>
        <v>21.485943775100399</v>
      </c>
      <c r="X39" s="246"/>
      <c r="Y39" s="98"/>
      <c r="Z39" s="98"/>
      <c r="AB39" s="14"/>
    </row>
    <row r="40" spans="1:28" ht="18.75" x14ac:dyDescent="0.3">
      <c r="A40" s="371"/>
      <c r="B40" s="98">
        <v>147</v>
      </c>
      <c r="C40" s="98" t="s">
        <v>59</v>
      </c>
      <c r="D40" s="98">
        <v>6</v>
      </c>
      <c r="E40" s="366"/>
      <c r="F40" s="394"/>
      <c r="G40" s="98">
        <v>302.04265265999999</v>
      </c>
      <c r="H40" s="98" t="s">
        <v>374</v>
      </c>
      <c r="I40" s="159" t="s">
        <v>60</v>
      </c>
      <c r="J40" s="99" t="s">
        <v>23</v>
      </c>
      <c r="K40" s="242"/>
      <c r="L40" s="242"/>
      <c r="M40" s="242"/>
      <c r="N40" s="243"/>
      <c r="O40" s="242"/>
      <c r="P40" s="242"/>
      <c r="Q40" s="242"/>
      <c r="R40" s="100">
        <v>38.25</v>
      </c>
      <c r="S40" s="100">
        <v>18.21</v>
      </c>
      <c r="T40" s="242">
        <f t="shared" si="0"/>
        <v>0.47607843137254902</v>
      </c>
      <c r="U40" s="102"/>
      <c r="V40" s="102"/>
      <c r="W40" s="125"/>
      <c r="X40" s="246"/>
      <c r="Y40" s="98"/>
      <c r="Z40" s="98"/>
      <c r="AB40" s="14"/>
    </row>
    <row r="41" spans="1:28" ht="15" x14ac:dyDescent="0.25">
      <c r="A41" s="371"/>
      <c r="B41" s="98">
        <v>149</v>
      </c>
      <c r="C41" s="98" t="s">
        <v>72</v>
      </c>
      <c r="D41" s="98">
        <v>3</v>
      </c>
      <c r="E41" s="366"/>
      <c r="F41" s="394"/>
      <c r="G41" s="98">
        <v>302.04265265999999</v>
      </c>
      <c r="H41" s="98" t="s">
        <v>374</v>
      </c>
      <c r="I41" s="159" t="s">
        <v>73</v>
      </c>
      <c r="J41" s="99" t="s">
        <v>23</v>
      </c>
      <c r="K41" s="242"/>
      <c r="L41" s="242"/>
      <c r="M41" s="242"/>
      <c r="N41" s="243"/>
      <c r="O41" s="242"/>
      <c r="P41" s="242"/>
      <c r="Q41" s="242"/>
      <c r="R41" s="100">
        <v>331.6</v>
      </c>
      <c r="S41" s="100">
        <v>3</v>
      </c>
      <c r="T41" s="242">
        <f t="shared" si="0"/>
        <v>9.0470446320868505E-3</v>
      </c>
      <c r="U41" s="102"/>
      <c r="V41" s="102"/>
      <c r="W41" s="125"/>
      <c r="X41" s="246"/>
      <c r="Y41" s="98"/>
      <c r="Z41" s="98"/>
    </row>
    <row r="42" spans="1:28" ht="15" x14ac:dyDescent="0.25">
      <c r="A42" s="371"/>
      <c r="B42" s="98">
        <v>150</v>
      </c>
      <c r="C42" s="98" t="s">
        <v>445</v>
      </c>
      <c r="D42" s="98"/>
      <c r="E42" s="366"/>
      <c r="F42" s="394"/>
      <c r="G42" s="98">
        <v>302.04265265999999</v>
      </c>
      <c r="H42" s="98" t="s">
        <v>374</v>
      </c>
      <c r="I42" s="159" t="s">
        <v>446</v>
      </c>
      <c r="J42" s="99" t="s">
        <v>23</v>
      </c>
      <c r="K42" s="242"/>
      <c r="L42" s="242"/>
      <c r="M42" s="242"/>
      <c r="N42" s="243" t="s">
        <v>790</v>
      </c>
      <c r="O42" s="242"/>
      <c r="P42" s="242"/>
      <c r="Q42" s="242"/>
      <c r="R42" s="100">
        <v>43</v>
      </c>
      <c r="S42" s="100">
        <v>27</v>
      </c>
      <c r="T42" s="242">
        <f t="shared" si="0"/>
        <v>0.62790697674418605</v>
      </c>
      <c r="U42" s="100">
        <v>19</v>
      </c>
      <c r="V42" s="100">
        <v>17</v>
      </c>
      <c r="W42" s="271">
        <f t="shared" si="2"/>
        <v>0.89473684210526316</v>
      </c>
      <c r="X42" s="246"/>
      <c r="Y42" s="98"/>
      <c r="Z42" s="98"/>
    </row>
    <row r="43" spans="1:28" ht="15" x14ac:dyDescent="0.25">
      <c r="A43" s="371"/>
      <c r="B43" s="98">
        <v>152</v>
      </c>
      <c r="C43" s="98" t="s">
        <v>447</v>
      </c>
      <c r="D43" s="98">
        <v>17</v>
      </c>
      <c r="E43" s="366"/>
      <c r="F43" s="394"/>
      <c r="G43" s="98">
        <v>302.04265265999999</v>
      </c>
      <c r="H43" s="98" t="s">
        <v>374</v>
      </c>
      <c r="I43" s="159" t="s">
        <v>448</v>
      </c>
      <c r="J43" s="99" t="s">
        <v>23</v>
      </c>
      <c r="K43" s="242"/>
      <c r="L43" s="242"/>
      <c r="M43" s="242"/>
      <c r="N43" s="243"/>
      <c r="O43" s="242"/>
      <c r="P43" s="242"/>
      <c r="Q43" s="242"/>
      <c r="R43" s="100">
        <v>0.04</v>
      </c>
      <c r="S43" s="100">
        <v>112.8</v>
      </c>
      <c r="T43" s="242">
        <f t="shared" si="0"/>
        <v>2820</v>
      </c>
      <c r="U43" s="102"/>
      <c r="V43" s="102"/>
      <c r="W43" s="125"/>
      <c r="X43" s="246"/>
      <c r="Y43" s="98"/>
      <c r="Z43" s="98"/>
    </row>
    <row r="44" spans="1:28" ht="15" x14ac:dyDescent="0.25">
      <c r="A44" s="371"/>
      <c r="B44" s="98">
        <v>155</v>
      </c>
      <c r="C44" s="98" t="s">
        <v>392</v>
      </c>
      <c r="D44" s="98" t="s">
        <v>449</v>
      </c>
      <c r="E44" s="366"/>
      <c r="F44" s="394"/>
      <c r="G44" s="98">
        <v>302.04265265999999</v>
      </c>
      <c r="H44" s="98" t="s">
        <v>374</v>
      </c>
      <c r="I44" s="159" t="s">
        <v>394</v>
      </c>
      <c r="J44" s="99" t="s">
        <v>23</v>
      </c>
      <c r="K44" s="242"/>
      <c r="L44" s="242"/>
      <c r="M44" s="242"/>
      <c r="N44" s="243"/>
      <c r="O44" s="242"/>
      <c r="P44" s="242"/>
      <c r="Q44" s="242"/>
      <c r="R44" s="100">
        <v>785</v>
      </c>
      <c r="S44" s="100">
        <v>156</v>
      </c>
      <c r="T44" s="242">
        <f t="shared" si="0"/>
        <v>0.19872611464968154</v>
      </c>
      <c r="U44" s="102"/>
      <c r="V44" s="102"/>
      <c r="W44" s="125"/>
      <c r="X44" s="246"/>
      <c r="Y44" s="98"/>
      <c r="Z44" s="98"/>
    </row>
    <row r="45" spans="1:28" ht="15" x14ac:dyDescent="0.25">
      <c r="A45" s="371"/>
      <c r="B45" s="98">
        <v>157</v>
      </c>
      <c r="C45" s="98" t="s">
        <v>267</v>
      </c>
      <c r="D45" s="98">
        <v>16</v>
      </c>
      <c r="E45" s="366"/>
      <c r="F45" s="394"/>
      <c r="G45" s="98">
        <v>302.04265265999999</v>
      </c>
      <c r="H45" s="98" t="s">
        <v>374</v>
      </c>
      <c r="I45" s="159" t="s">
        <v>268</v>
      </c>
      <c r="J45" s="99" t="s">
        <v>23</v>
      </c>
      <c r="K45" s="242"/>
      <c r="L45" s="242"/>
      <c r="M45" s="242"/>
      <c r="N45" s="243"/>
      <c r="O45" s="242"/>
      <c r="P45" s="242"/>
      <c r="Q45" s="242"/>
      <c r="R45" s="100">
        <v>859.79</v>
      </c>
      <c r="S45" s="100">
        <v>7.19</v>
      </c>
      <c r="T45" s="242">
        <f t="shared" si="0"/>
        <v>8.3625071238325639E-3</v>
      </c>
      <c r="U45" s="102"/>
      <c r="V45" s="102"/>
      <c r="W45" s="125"/>
      <c r="X45" s="246"/>
      <c r="Y45" s="98"/>
      <c r="Z45" s="98"/>
    </row>
    <row r="46" spans="1:28" ht="15" x14ac:dyDescent="0.25">
      <c r="A46" s="371"/>
      <c r="B46" s="98">
        <v>160</v>
      </c>
      <c r="C46" s="98" t="s">
        <v>124</v>
      </c>
      <c r="D46" s="98">
        <v>2</v>
      </c>
      <c r="E46" s="366"/>
      <c r="F46" s="394"/>
      <c r="G46" s="98">
        <v>302.04265265999999</v>
      </c>
      <c r="H46" s="98" t="s">
        <v>374</v>
      </c>
      <c r="I46" s="159" t="s">
        <v>125</v>
      </c>
      <c r="J46" s="99" t="s">
        <v>23</v>
      </c>
      <c r="K46" s="242"/>
      <c r="L46" s="242"/>
      <c r="M46" s="242"/>
      <c r="N46" s="243"/>
      <c r="O46" s="242"/>
      <c r="P46" s="242"/>
      <c r="Q46" s="242"/>
      <c r="R46" s="100">
        <v>330.1</v>
      </c>
      <c r="S46" s="100">
        <v>10.98</v>
      </c>
      <c r="T46" s="242">
        <f t="shared" si="0"/>
        <v>3.3262647682520449E-2</v>
      </c>
      <c r="U46" s="102"/>
      <c r="V46" s="102"/>
      <c r="W46" s="125"/>
      <c r="X46" s="246"/>
      <c r="Y46" s="98"/>
      <c r="Z46" s="98"/>
    </row>
    <row r="47" spans="1:28" ht="15" x14ac:dyDescent="0.25">
      <c r="A47" s="371"/>
      <c r="B47" s="98">
        <v>163</v>
      </c>
      <c r="C47" s="98" t="s">
        <v>450</v>
      </c>
      <c r="D47" s="98">
        <v>3</v>
      </c>
      <c r="E47" s="366"/>
      <c r="F47" s="394"/>
      <c r="G47" s="98">
        <v>302.04265265999999</v>
      </c>
      <c r="H47" s="98" t="s">
        <v>374</v>
      </c>
      <c r="I47" s="159" t="s">
        <v>451</v>
      </c>
      <c r="J47" s="99" t="s">
        <v>23</v>
      </c>
      <c r="K47" s="242"/>
      <c r="L47" s="242"/>
      <c r="M47" s="242" t="s">
        <v>799</v>
      </c>
      <c r="N47" s="243"/>
      <c r="O47" s="242"/>
      <c r="P47" s="242"/>
      <c r="Q47" s="242"/>
      <c r="R47" s="100">
        <v>62.2</v>
      </c>
      <c r="S47" s="100">
        <v>31.9</v>
      </c>
      <c r="T47" s="242">
        <f t="shared" si="0"/>
        <v>0.51286173633440513</v>
      </c>
      <c r="U47" s="102"/>
      <c r="V47" s="102"/>
      <c r="W47" s="125"/>
      <c r="X47" s="246"/>
      <c r="Y47" s="98"/>
      <c r="Z47" s="98"/>
    </row>
    <row r="48" spans="1:28" ht="15" x14ac:dyDescent="0.25">
      <c r="A48" s="371"/>
      <c r="B48" s="98">
        <v>165</v>
      </c>
      <c r="C48" s="98" t="s">
        <v>744</v>
      </c>
      <c r="D48" s="98" t="s">
        <v>452</v>
      </c>
      <c r="E48" s="366"/>
      <c r="F48" s="394"/>
      <c r="G48" s="98">
        <v>302.04265265999999</v>
      </c>
      <c r="H48" s="98" t="s">
        <v>374</v>
      </c>
      <c r="I48" s="98" t="s">
        <v>32</v>
      </c>
      <c r="J48" s="99" t="s">
        <v>23</v>
      </c>
      <c r="K48" s="242"/>
      <c r="L48" s="242"/>
      <c r="M48" s="242" t="s">
        <v>165</v>
      </c>
      <c r="N48" s="243"/>
      <c r="O48" s="242"/>
      <c r="P48" s="242"/>
      <c r="Q48" s="242"/>
      <c r="R48" s="100">
        <v>607</v>
      </c>
      <c r="S48" s="100">
        <v>15</v>
      </c>
      <c r="T48" s="242">
        <f t="shared" si="0"/>
        <v>2.4711696869851731E-2</v>
      </c>
      <c r="U48" s="102"/>
      <c r="V48" s="102"/>
      <c r="W48" s="125"/>
      <c r="X48" s="246"/>
      <c r="Y48" s="98"/>
      <c r="Z48" s="98"/>
    </row>
    <row r="49" spans="1:26" ht="15" x14ac:dyDescent="0.25">
      <c r="A49" s="371"/>
      <c r="B49" s="98">
        <v>168</v>
      </c>
      <c r="C49" s="98" t="s">
        <v>396</v>
      </c>
      <c r="D49" s="98"/>
      <c r="E49" s="366"/>
      <c r="F49" s="394"/>
      <c r="G49" s="98">
        <v>302.04265265999999</v>
      </c>
      <c r="H49" s="98" t="s">
        <v>374</v>
      </c>
      <c r="I49" s="159" t="s">
        <v>397</v>
      </c>
      <c r="J49" s="99" t="s">
        <v>23</v>
      </c>
      <c r="K49" s="242"/>
      <c r="L49" s="242"/>
      <c r="M49" s="242" t="s">
        <v>108</v>
      </c>
      <c r="N49" s="243"/>
      <c r="O49" s="242"/>
      <c r="P49" s="242"/>
      <c r="Q49" s="242"/>
      <c r="R49" s="100">
        <v>381.27</v>
      </c>
      <c r="S49" s="100">
        <v>46.91</v>
      </c>
      <c r="T49" s="242">
        <f t="shared" si="0"/>
        <v>0.12303616859443439</v>
      </c>
      <c r="U49" s="102"/>
      <c r="V49" s="102"/>
      <c r="W49" s="125"/>
      <c r="X49" s="246"/>
      <c r="Y49" s="98"/>
      <c r="Z49" s="98"/>
    </row>
    <row r="50" spans="1:26" ht="15" x14ac:dyDescent="0.25">
      <c r="A50" s="371"/>
      <c r="B50" s="98">
        <v>170</v>
      </c>
      <c r="C50" s="98" t="s">
        <v>76</v>
      </c>
      <c r="D50" s="98">
        <v>9</v>
      </c>
      <c r="E50" s="366"/>
      <c r="F50" s="394"/>
      <c r="G50" s="98">
        <v>302.04265265999999</v>
      </c>
      <c r="H50" s="98" t="s">
        <v>374</v>
      </c>
      <c r="I50" s="159" t="s">
        <v>77</v>
      </c>
      <c r="J50" s="99" t="s">
        <v>789</v>
      </c>
      <c r="K50" s="242"/>
      <c r="L50" s="242"/>
      <c r="M50" s="242"/>
      <c r="N50" s="243"/>
      <c r="O50" s="242"/>
      <c r="P50" s="242"/>
      <c r="Q50" s="242"/>
      <c r="R50" s="100">
        <v>500</v>
      </c>
      <c r="S50" s="100">
        <v>30</v>
      </c>
      <c r="T50" s="242">
        <f t="shared" si="0"/>
        <v>0.06</v>
      </c>
      <c r="U50" s="102"/>
      <c r="V50" s="102"/>
      <c r="W50" s="125"/>
      <c r="X50" s="246"/>
      <c r="Y50" s="98"/>
      <c r="Z50" s="98"/>
    </row>
    <row r="51" spans="1:26" ht="15" x14ac:dyDescent="0.25">
      <c r="A51" s="371"/>
      <c r="B51" s="98">
        <v>171</v>
      </c>
      <c r="C51" s="98" t="s">
        <v>453</v>
      </c>
      <c r="D51" s="98" t="s">
        <v>454</v>
      </c>
      <c r="E51" s="366"/>
      <c r="F51" s="394"/>
      <c r="G51" s="98">
        <v>302.04265265999999</v>
      </c>
      <c r="H51" s="98" t="s">
        <v>455</v>
      </c>
      <c r="I51" s="159" t="s">
        <v>456</v>
      </c>
      <c r="J51" s="99" t="s">
        <v>23</v>
      </c>
      <c r="K51" s="242">
        <v>0.35099999999999998</v>
      </c>
      <c r="L51" s="242">
        <v>7.4999999999999997E-2</v>
      </c>
      <c r="M51" s="242"/>
      <c r="N51" s="243"/>
      <c r="O51" s="242"/>
      <c r="P51" s="242"/>
      <c r="Q51" s="242"/>
      <c r="R51" s="100">
        <f>K51/$AE$4*1000000</f>
        <v>543.97687809451475</v>
      </c>
      <c r="S51" s="100">
        <f>L51/G51*1000000</f>
        <v>248.30930115166603</v>
      </c>
      <c r="T51" s="242">
        <f t="shared" si="0"/>
        <v>0.45647032282229255</v>
      </c>
      <c r="U51" s="102"/>
      <c r="V51" s="102"/>
      <c r="W51" s="125"/>
      <c r="X51" s="246"/>
      <c r="Y51" s="98"/>
      <c r="Z51" s="98"/>
    </row>
    <row r="52" spans="1:26" ht="15" x14ac:dyDescent="0.25">
      <c r="A52" s="371"/>
      <c r="B52" s="98">
        <v>187</v>
      </c>
      <c r="C52" s="98" t="s">
        <v>421</v>
      </c>
      <c r="D52" s="98">
        <v>9</v>
      </c>
      <c r="E52" s="366"/>
      <c r="F52" s="394"/>
      <c r="G52" s="98">
        <v>302.04265265999999</v>
      </c>
      <c r="H52" s="98" t="s">
        <v>374</v>
      </c>
      <c r="I52" s="159" t="s">
        <v>422</v>
      </c>
      <c r="J52" s="99" t="s">
        <v>23</v>
      </c>
      <c r="K52" s="242">
        <v>1E-4</v>
      </c>
      <c r="L52" s="242">
        <v>2.58E-2</v>
      </c>
      <c r="M52" s="242"/>
      <c r="N52" s="243"/>
      <c r="O52" s="242"/>
      <c r="P52" s="242"/>
      <c r="Q52" s="242"/>
      <c r="R52" s="100">
        <f>K52/$AE$4*1000000</f>
        <v>0.15497916754829483</v>
      </c>
      <c r="S52" s="100">
        <f>L52/G52*1000000</f>
        <v>85.418399596173117</v>
      </c>
      <c r="T52" s="242">
        <f t="shared" si="0"/>
        <v>551.16052658854881</v>
      </c>
      <c r="U52" s="102"/>
      <c r="V52" s="102"/>
      <c r="W52" s="125"/>
      <c r="X52" s="246"/>
      <c r="Y52" s="98"/>
      <c r="Z52" s="98"/>
    </row>
    <row r="53" spans="1:26" ht="15" x14ac:dyDescent="0.25">
      <c r="A53" s="371"/>
      <c r="B53" s="98">
        <v>182</v>
      </c>
      <c r="C53" s="98" t="s">
        <v>235</v>
      </c>
      <c r="D53" s="98">
        <v>12</v>
      </c>
      <c r="E53" s="366"/>
      <c r="F53" s="394"/>
      <c r="G53" s="98">
        <v>302.04265265999999</v>
      </c>
      <c r="H53" s="98" t="s">
        <v>374</v>
      </c>
      <c r="I53" s="159" t="s">
        <v>236</v>
      </c>
      <c r="J53" s="99" t="s">
        <v>23</v>
      </c>
      <c r="K53" s="242"/>
      <c r="L53" s="242"/>
      <c r="M53" s="242"/>
      <c r="N53" s="243"/>
      <c r="O53" s="242"/>
      <c r="P53" s="242"/>
      <c r="Q53" s="242"/>
      <c r="R53" s="100">
        <v>332</v>
      </c>
      <c r="S53" s="100">
        <v>117</v>
      </c>
      <c r="T53" s="242">
        <f t="shared" si="0"/>
        <v>0.35240963855421686</v>
      </c>
      <c r="U53" s="102"/>
      <c r="V53" s="102"/>
      <c r="W53" s="125"/>
      <c r="X53" s="246"/>
      <c r="Y53" s="98"/>
      <c r="Z53" s="98"/>
    </row>
    <row r="54" spans="1:26" ht="15" x14ac:dyDescent="0.25">
      <c r="A54" s="371"/>
      <c r="B54" s="98">
        <v>190</v>
      </c>
      <c r="C54" s="98" t="s">
        <v>457</v>
      </c>
      <c r="D54" s="98"/>
      <c r="E54" s="366"/>
      <c r="F54" s="394"/>
      <c r="G54" s="98">
        <v>302.04265265999999</v>
      </c>
      <c r="H54" s="98" t="s">
        <v>374</v>
      </c>
      <c r="I54" s="159" t="s">
        <v>458</v>
      </c>
      <c r="J54" s="99" t="s">
        <v>23</v>
      </c>
      <c r="K54" s="242"/>
      <c r="L54" s="242"/>
      <c r="M54" s="242"/>
      <c r="N54" s="243" t="s">
        <v>790</v>
      </c>
      <c r="O54" s="242"/>
      <c r="P54" s="242"/>
      <c r="Q54" s="242"/>
      <c r="R54" s="100">
        <v>810.85</v>
      </c>
      <c r="S54" s="100">
        <v>163.44</v>
      </c>
      <c r="T54" s="242">
        <f t="shared" si="0"/>
        <v>0.20156625763088118</v>
      </c>
      <c r="U54" s="100">
        <v>5.8</v>
      </c>
      <c r="V54" s="100">
        <v>71.489999999999995</v>
      </c>
      <c r="W54" s="271">
        <f t="shared" si="2"/>
        <v>12.325862068965517</v>
      </c>
      <c r="X54" s="246"/>
      <c r="Y54" s="98"/>
      <c r="Z54" s="98"/>
    </row>
    <row r="55" spans="1:26" ht="15" x14ac:dyDescent="0.25">
      <c r="A55" s="371"/>
      <c r="B55" s="98">
        <v>193</v>
      </c>
      <c r="C55" s="98" t="s">
        <v>398</v>
      </c>
      <c r="D55" s="98"/>
      <c r="E55" s="366"/>
      <c r="F55" s="394"/>
      <c r="G55" s="98">
        <v>302.04265265999999</v>
      </c>
      <c r="H55" s="98" t="s">
        <v>374</v>
      </c>
      <c r="I55" s="98" t="s">
        <v>32</v>
      </c>
      <c r="J55" s="99" t="s">
        <v>23</v>
      </c>
      <c r="K55" s="242">
        <v>0.74099999999999999</v>
      </c>
      <c r="L55" s="242">
        <v>6.0000000000000001E-3</v>
      </c>
      <c r="M55" s="242"/>
      <c r="N55" s="243"/>
      <c r="O55" s="242"/>
      <c r="P55" s="242"/>
      <c r="Q55" s="242"/>
      <c r="R55" s="100">
        <f>K55/$AE$4*1000000</f>
        <v>1148.3956315328646</v>
      </c>
      <c r="S55" s="100">
        <f>L55/G55*1000000</f>
        <v>19.864744092133286</v>
      </c>
      <c r="T55" s="242">
        <f t="shared" si="0"/>
        <v>1.7297822759581614E-2</v>
      </c>
      <c r="U55" s="102"/>
      <c r="V55" s="102"/>
      <c r="W55" s="125"/>
      <c r="X55" s="246"/>
      <c r="Y55" s="98"/>
      <c r="Z55" s="98"/>
    </row>
    <row r="56" spans="1:26" ht="15" x14ac:dyDescent="0.25">
      <c r="A56" s="371"/>
      <c r="B56" s="98">
        <v>197</v>
      </c>
      <c r="C56" s="98" t="s">
        <v>399</v>
      </c>
      <c r="D56" s="98">
        <v>5</v>
      </c>
      <c r="E56" s="366"/>
      <c r="F56" s="394"/>
      <c r="G56" s="98">
        <v>302.04265265999999</v>
      </c>
      <c r="H56" s="98" t="s">
        <v>374</v>
      </c>
      <c r="I56" s="98" t="s">
        <v>400</v>
      </c>
      <c r="J56" s="99" t="s">
        <v>23</v>
      </c>
      <c r="K56" s="242"/>
      <c r="L56" s="242"/>
      <c r="M56" s="242"/>
      <c r="N56" s="243" t="s">
        <v>790</v>
      </c>
      <c r="O56" s="242"/>
      <c r="P56" s="242"/>
      <c r="Q56" s="242"/>
      <c r="R56" s="100">
        <v>179.6</v>
      </c>
      <c r="S56" s="100">
        <v>14.08</v>
      </c>
      <c r="T56" s="242">
        <f t="shared" si="0"/>
        <v>7.839643652561247E-2</v>
      </c>
      <c r="U56" s="100">
        <v>2.78</v>
      </c>
      <c r="V56" s="100">
        <v>3.79</v>
      </c>
      <c r="W56" s="271">
        <f t="shared" si="2"/>
        <v>1.3633093525179858</v>
      </c>
      <c r="X56" s="246"/>
      <c r="Y56" s="98"/>
      <c r="Z56" s="98"/>
    </row>
    <row r="57" spans="1:26" ht="15" x14ac:dyDescent="0.25">
      <c r="A57" s="371"/>
      <c r="B57" s="98">
        <v>201</v>
      </c>
      <c r="C57" s="98" t="s">
        <v>274</v>
      </c>
      <c r="D57" s="98">
        <v>9</v>
      </c>
      <c r="E57" s="366"/>
      <c r="F57" s="394"/>
      <c r="G57" s="98">
        <v>302.04265265999999</v>
      </c>
      <c r="H57" s="98" t="s">
        <v>374</v>
      </c>
      <c r="I57" s="159" t="s">
        <v>275</v>
      </c>
      <c r="J57" s="99"/>
      <c r="K57" s="242"/>
      <c r="L57" s="242"/>
      <c r="M57" s="242"/>
      <c r="N57" s="243" t="s">
        <v>790</v>
      </c>
      <c r="O57" s="242"/>
      <c r="P57" s="242"/>
      <c r="Q57" s="162" t="s">
        <v>799</v>
      </c>
      <c r="R57" s="102"/>
      <c r="S57" s="102"/>
      <c r="T57" s="103"/>
      <c r="U57" s="100">
        <v>11.26</v>
      </c>
      <c r="V57" s="100">
        <v>99.56</v>
      </c>
      <c r="W57" s="271">
        <f t="shared" si="2"/>
        <v>8.8419182948490231</v>
      </c>
      <c r="X57" s="246"/>
      <c r="Y57" s="98"/>
      <c r="Z57" s="98"/>
    </row>
    <row r="58" spans="1:26" ht="15" x14ac:dyDescent="0.25">
      <c r="A58" s="371"/>
      <c r="B58" s="98">
        <v>224</v>
      </c>
      <c r="C58" s="98" t="s">
        <v>276</v>
      </c>
      <c r="D58" s="98">
        <v>6</v>
      </c>
      <c r="E58" s="366"/>
      <c r="F58" s="394"/>
      <c r="G58" s="98">
        <v>302.04265265999999</v>
      </c>
      <c r="H58" s="98" t="s">
        <v>374</v>
      </c>
      <c r="I58" s="159" t="s">
        <v>277</v>
      </c>
      <c r="J58" s="99" t="s">
        <v>23</v>
      </c>
      <c r="K58" s="242"/>
      <c r="L58" s="242"/>
      <c r="M58" s="242" t="s">
        <v>165</v>
      </c>
      <c r="N58" s="243"/>
      <c r="O58" s="242"/>
      <c r="P58" s="242"/>
      <c r="Q58" s="242"/>
      <c r="R58" s="100">
        <v>45.2</v>
      </c>
      <c r="S58" s="100">
        <v>28.7</v>
      </c>
      <c r="T58" s="242">
        <f t="shared" si="0"/>
        <v>0.63495575221238931</v>
      </c>
      <c r="U58" s="102"/>
      <c r="V58" s="102"/>
      <c r="W58" s="125"/>
      <c r="X58" s="246"/>
      <c r="Y58" s="98"/>
      <c r="Z58" s="98"/>
    </row>
    <row r="59" spans="1:26" ht="15" x14ac:dyDescent="0.25">
      <c r="A59" s="371"/>
      <c r="B59" s="98">
        <v>236</v>
      </c>
      <c r="C59" s="98" t="s">
        <v>459</v>
      </c>
      <c r="D59" s="98"/>
      <c r="E59" s="366"/>
      <c r="F59" s="394"/>
      <c r="G59" s="98">
        <v>302.04265265999999</v>
      </c>
      <c r="H59" s="98" t="s">
        <v>374</v>
      </c>
      <c r="I59" s="98" t="s">
        <v>32</v>
      </c>
      <c r="J59" s="99" t="s">
        <v>23</v>
      </c>
      <c r="K59" s="242">
        <v>0.14050000000000001</v>
      </c>
      <c r="L59" s="242">
        <v>1E-3</v>
      </c>
      <c r="M59" s="242" t="s">
        <v>165</v>
      </c>
      <c r="N59" s="243"/>
      <c r="O59" s="242"/>
      <c r="P59" s="242"/>
      <c r="Q59" s="242"/>
      <c r="R59" s="100">
        <f>K59/$AE$4*1000000</f>
        <v>217.74573040535427</v>
      </c>
      <c r="S59" s="100">
        <f>L59/G59*1000000</f>
        <v>3.3107906820222137</v>
      </c>
      <c r="T59" s="242">
        <f t="shared" si="0"/>
        <v>1.5204847763760345E-2</v>
      </c>
      <c r="U59" s="102"/>
      <c r="V59" s="102"/>
      <c r="W59" s="125"/>
      <c r="X59" s="246"/>
      <c r="Y59" s="98"/>
      <c r="Z59" s="98"/>
    </row>
    <row r="60" spans="1:26" ht="15" x14ac:dyDescent="0.25">
      <c r="A60" s="371"/>
      <c r="B60" s="98">
        <v>243</v>
      </c>
      <c r="C60" s="98" t="s">
        <v>98</v>
      </c>
      <c r="D60" s="98"/>
      <c r="E60" s="366"/>
      <c r="F60" s="394"/>
      <c r="G60" s="98">
        <v>302.04265265999999</v>
      </c>
      <c r="H60" s="98" t="s">
        <v>374</v>
      </c>
      <c r="I60" s="98" t="s">
        <v>32</v>
      </c>
      <c r="J60" s="99" t="s">
        <v>23</v>
      </c>
      <c r="K60" s="242"/>
      <c r="L60" s="242"/>
      <c r="M60" s="242"/>
      <c r="N60" s="243"/>
      <c r="O60" s="242"/>
      <c r="P60" s="242"/>
      <c r="Q60" s="242"/>
      <c r="R60" s="100">
        <v>228.95</v>
      </c>
      <c r="S60" s="100">
        <v>6.87</v>
      </c>
      <c r="T60" s="242">
        <f t="shared" si="0"/>
        <v>3.0006551648831623E-2</v>
      </c>
      <c r="U60" s="102"/>
      <c r="V60" s="102"/>
      <c r="W60" s="125"/>
      <c r="X60" s="246"/>
      <c r="Y60" s="98"/>
      <c r="Z60" s="98"/>
    </row>
    <row r="61" spans="1:26" ht="15" x14ac:dyDescent="0.25">
      <c r="A61" s="371"/>
      <c r="B61" s="98">
        <v>248</v>
      </c>
      <c r="C61" s="98" t="s">
        <v>460</v>
      </c>
      <c r="D61" s="98">
        <v>11</v>
      </c>
      <c r="E61" s="366"/>
      <c r="F61" s="394"/>
      <c r="G61" s="98">
        <v>302.04265265999999</v>
      </c>
      <c r="H61" s="98" t="s">
        <v>374</v>
      </c>
      <c r="I61" s="159" t="s">
        <v>461</v>
      </c>
      <c r="J61" s="99" t="s">
        <v>23</v>
      </c>
      <c r="K61" s="242"/>
      <c r="L61" s="242"/>
      <c r="M61" s="242"/>
      <c r="N61" s="243"/>
      <c r="O61" s="242"/>
      <c r="P61" s="242"/>
      <c r="Q61" s="242"/>
      <c r="R61" s="100">
        <v>218.38</v>
      </c>
      <c r="S61" s="100">
        <v>233.49</v>
      </c>
      <c r="T61" s="242">
        <f t="shared" si="0"/>
        <v>1.0691913178862533</v>
      </c>
      <c r="U61" s="102"/>
      <c r="V61" s="102"/>
      <c r="W61" s="125"/>
      <c r="X61" s="246"/>
      <c r="Y61" s="98"/>
      <c r="Z61" s="98"/>
    </row>
    <row r="62" spans="1:26" ht="15" x14ac:dyDescent="0.25">
      <c r="A62" s="371"/>
      <c r="B62" s="98">
        <v>252</v>
      </c>
      <c r="C62" s="98" t="s">
        <v>462</v>
      </c>
      <c r="D62" s="98" t="s">
        <v>463</v>
      </c>
      <c r="E62" s="366"/>
      <c r="F62" s="394"/>
      <c r="G62" s="98">
        <v>302.04265265999999</v>
      </c>
      <c r="H62" s="98" t="s">
        <v>374</v>
      </c>
      <c r="I62" s="159" t="s">
        <v>381</v>
      </c>
      <c r="J62" s="99" t="s">
        <v>23</v>
      </c>
      <c r="K62" s="100">
        <v>1.01E-2</v>
      </c>
      <c r="L62" s="100">
        <v>1.5299999999999999E-2</v>
      </c>
      <c r="M62" s="242"/>
      <c r="N62" s="243"/>
      <c r="O62" s="242"/>
      <c r="P62" s="242"/>
      <c r="Q62" s="242"/>
      <c r="R62" s="100">
        <f>K62/$AE$4*1000000</f>
        <v>15.652895922377779</v>
      </c>
      <c r="S62" s="100">
        <f>L62/G62*1000000</f>
        <v>50.655097434939876</v>
      </c>
      <c r="T62" s="242">
        <f>S62/R62</f>
        <v>3.2361486134027162</v>
      </c>
      <c r="U62" s="102"/>
      <c r="V62" s="102"/>
      <c r="W62" s="125"/>
      <c r="X62" s="246"/>
      <c r="Y62" s="98"/>
      <c r="Z62" s="98"/>
    </row>
    <row r="63" spans="1:26" ht="15" x14ac:dyDescent="0.25">
      <c r="A63" s="371"/>
      <c r="B63" s="98">
        <v>259</v>
      </c>
      <c r="C63" s="98" t="s">
        <v>414</v>
      </c>
      <c r="D63" s="98">
        <v>2</v>
      </c>
      <c r="E63" s="366"/>
      <c r="F63" s="394"/>
      <c r="G63" s="98">
        <v>302.04265265999999</v>
      </c>
      <c r="H63" s="98" t="s">
        <v>374</v>
      </c>
      <c r="I63" s="159" t="s">
        <v>415</v>
      </c>
      <c r="J63" s="99" t="s">
        <v>23</v>
      </c>
      <c r="K63" s="242">
        <v>1.23</v>
      </c>
      <c r="L63" s="242">
        <v>1.59</v>
      </c>
      <c r="M63" s="242"/>
      <c r="N63" s="243"/>
      <c r="O63" s="242"/>
      <c r="P63" s="242"/>
      <c r="Q63" s="242"/>
      <c r="R63" s="100">
        <f>K63/$AE$4*1000000</f>
        <v>1906.2437608440264</v>
      </c>
      <c r="S63" s="100">
        <f>L63/G63*1000000</f>
        <v>5264.1571844153204</v>
      </c>
      <c r="T63" s="242">
        <f t="shared" si="0"/>
        <v>2.7615341188497911</v>
      </c>
      <c r="U63" s="102"/>
      <c r="V63" s="102"/>
      <c r="W63" s="125"/>
      <c r="X63" s="246"/>
      <c r="Y63" s="98"/>
      <c r="Z63" s="98"/>
    </row>
    <row r="64" spans="1:26" ht="15" x14ac:dyDescent="0.25">
      <c r="A64" s="371"/>
      <c r="B64" s="98">
        <v>266</v>
      </c>
      <c r="C64" s="98" t="s">
        <v>464</v>
      </c>
      <c r="D64" s="98"/>
      <c r="E64" s="366"/>
      <c r="F64" s="394"/>
      <c r="G64" s="98">
        <v>302.04265265999999</v>
      </c>
      <c r="H64" s="98" t="s">
        <v>374</v>
      </c>
      <c r="I64" s="159" t="s">
        <v>326</v>
      </c>
      <c r="J64" s="99" t="s">
        <v>23</v>
      </c>
      <c r="K64" s="242"/>
      <c r="L64" s="242"/>
      <c r="M64" s="242"/>
      <c r="N64" s="243"/>
      <c r="O64" s="242"/>
      <c r="P64" s="242"/>
      <c r="Q64" s="242"/>
      <c r="R64" s="100">
        <v>280.10000000000002</v>
      </c>
      <c r="S64" s="100">
        <v>158.69999999999999</v>
      </c>
      <c r="T64" s="242">
        <f t="shared" si="0"/>
        <v>0.56658336308461255</v>
      </c>
      <c r="U64" s="102"/>
      <c r="V64" s="102"/>
      <c r="W64" s="125"/>
      <c r="X64" s="246"/>
      <c r="Y64" s="98"/>
      <c r="Z64" s="98"/>
    </row>
    <row r="65" spans="1:26" ht="15" x14ac:dyDescent="0.25">
      <c r="A65" s="371"/>
      <c r="B65" s="98">
        <v>269</v>
      </c>
      <c r="C65" s="98" t="s">
        <v>51</v>
      </c>
      <c r="D65" s="98">
        <v>11</v>
      </c>
      <c r="E65" s="366"/>
      <c r="F65" s="394"/>
      <c r="G65" s="98">
        <v>302.04265265999999</v>
      </c>
      <c r="H65" s="98" t="s">
        <v>374</v>
      </c>
      <c r="I65" s="159" t="s">
        <v>52</v>
      </c>
      <c r="J65" s="99" t="s">
        <v>23</v>
      </c>
      <c r="K65" s="242"/>
      <c r="L65" s="242"/>
      <c r="M65" s="242"/>
      <c r="N65" s="243"/>
      <c r="O65" s="242"/>
      <c r="P65" s="242"/>
      <c r="Q65" s="242"/>
      <c r="R65" s="100">
        <v>5.9</v>
      </c>
      <c r="S65" s="100">
        <v>1.61</v>
      </c>
      <c r="T65" s="242">
        <f t="shared" si="0"/>
        <v>0.27288135593220342</v>
      </c>
      <c r="U65" s="102"/>
      <c r="V65" s="102"/>
      <c r="W65" s="125"/>
      <c r="X65" s="246"/>
      <c r="Y65" s="98"/>
      <c r="Z65" s="98"/>
    </row>
    <row r="66" spans="1:26" ht="15" x14ac:dyDescent="0.25">
      <c r="A66" s="371"/>
      <c r="B66" s="98">
        <v>271</v>
      </c>
      <c r="C66" s="98" t="s">
        <v>416</v>
      </c>
      <c r="D66" s="98"/>
      <c r="E66" s="366"/>
      <c r="F66" s="394"/>
      <c r="G66" s="98">
        <v>302.04265265999999</v>
      </c>
      <c r="H66" s="98" t="s">
        <v>374</v>
      </c>
      <c r="I66" s="159" t="s">
        <v>417</v>
      </c>
      <c r="J66" s="99" t="s">
        <v>23</v>
      </c>
      <c r="K66" s="242"/>
      <c r="L66" s="242"/>
      <c r="M66" s="242"/>
      <c r="N66" s="243"/>
      <c r="O66" s="242"/>
      <c r="P66" s="242"/>
      <c r="Q66" s="242"/>
      <c r="R66" s="100">
        <v>130.52000000000001</v>
      </c>
      <c r="S66" s="100">
        <v>58.93</v>
      </c>
      <c r="T66" s="242">
        <f t="shared" si="0"/>
        <v>0.45150168556543052</v>
      </c>
      <c r="U66" s="102"/>
      <c r="V66" s="102"/>
      <c r="W66" s="125"/>
      <c r="X66" s="246"/>
      <c r="Y66" s="98"/>
      <c r="Z66" s="98"/>
    </row>
    <row r="67" spans="1:26" ht="15" x14ac:dyDescent="0.25">
      <c r="A67" s="371"/>
      <c r="B67" s="98">
        <v>274</v>
      </c>
      <c r="C67" s="98" t="s">
        <v>243</v>
      </c>
      <c r="D67" s="98">
        <v>7</v>
      </c>
      <c r="E67" s="366"/>
      <c r="F67" s="394"/>
      <c r="G67" s="98">
        <v>302.04265265999999</v>
      </c>
      <c r="H67" s="98" t="s">
        <v>374</v>
      </c>
      <c r="I67" s="159" t="s">
        <v>244</v>
      </c>
      <c r="J67" s="99" t="s">
        <v>23</v>
      </c>
      <c r="K67" s="242"/>
      <c r="L67" s="242"/>
      <c r="M67" s="242"/>
      <c r="N67" s="243"/>
      <c r="O67" s="242"/>
      <c r="P67" s="242"/>
      <c r="Q67" s="242"/>
      <c r="R67" s="100">
        <v>822.9</v>
      </c>
      <c r="S67" s="100">
        <v>230.3</v>
      </c>
      <c r="T67" s="242">
        <f t="shared" si="0"/>
        <v>0.27986389597764005</v>
      </c>
      <c r="U67" s="102"/>
      <c r="V67" s="102"/>
      <c r="W67" s="125"/>
      <c r="X67" s="246"/>
      <c r="Y67" s="98"/>
      <c r="Z67" s="98"/>
    </row>
    <row r="68" spans="1:26" ht="15" x14ac:dyDescent="0.25">
      <c r="A68" s="371"/>
      <c r="B68" s="98">
        <v>276</v>
      </c>
      <c r="C68" s="98" t="s">
        <v>465</v>
      </c>
      <c r="D68" s="98"/>
      <c r="E68" s="366"/>
      <c r="F68" s="394"/>
      <c r="G68" s="98">
        <v>302.04265265999999</v>
      </c>
      <c r="H68" s="98" t="s">
        <v>374</v>
      </c>
      <c r="I68" s="98" t="s">
        <v>32</v>
      </c>
      <c r="J68" s="99" t="s">
        <v>23</v>
      </c>
      <c r="K68" s="242">
        <v>0.38850000000000001</v>
      </c>
      <c r="L68" s="242">
        <v>4.752E-2</v>
      </c>
      <c r="M68" s="242"/>
      <c r="N68" s="243" t="s">
        <v>790</v>
      </c>
      <c r="O68" s="242">
        <v>2.2499999999999998E-3</v>
      </c>
      <c r="P68" s="242">
        <v>0.48126000000000002</v>
      </c>
      <c r="Q68" s="242"/>
      <c r="R68" s="100">
        <f>K68/$AE$4*1000000</f>
        <v>602.09406592512551</v>
      </c>
      <c r="S68" s="100">
        <f>L68/G68*1000000</f>
        <v>157.32877320969561</v>
      </c>
      <c r="T68" s="242">
        <f t="shared" si="0"/>
        <v>0.26130264706721179</v>
      </c>
      <c r="U68" s="100">
        <f>O68/$AE$4*1000000</f>
        <v>3.4870312698366335</v>
      </c>
      <c r="V68" s="100">
        <f>P68/G68*1000000</f>
        <v>1593.3511236300108</v>
      </c>
      <c r="W68" s="271">
        <f t="shared" si="2"/>
        <v>456.93628772782955</v>
      </c>
      <c r="X68" s="246"/>
      <c r="Y68" s="98"/>
      <c r="Z68" s="98"/>
    </row>
    <row r="69" spans="1:26" ht="15" x14ac:dyDescent="0.25">
      <c r="A69" s="371"/>
      <c r="B69" s="98">
        <v>290</v>
      </c>
      <c r="C69" s="98" t="s">
        <v>466</v>
      </c>
      <c r="D69" s="98" t="s">
        <v>467</v>
      </c>
      <c r="E69" s="366"/>
      <c r="F69" s="394"/>
      <c r="G69" s="98">
        <v>302.04265265999999</v>
      </c>
      <c r="H69" s="98" t="s">
        <v>374</v>
      </c>
      <c r="I69" s="159" t="s">
        <v>468</v>
      </c>
      <c r="J69" s="99" t="s">
        <v>23</v>
      </c>
      <c r="K69" s="242"/>
      <c r="L69" s="242"/>
      <c r="M69" s="242" t="s">
        <v>799</v>
      </c>
      <c r="N69" s="243"/>
      <c r="O69" s="242"/>
      <c r="P69" s="242"/>
      <c r="Q69" s="242"/>
      <c r="R69" s="100">
        <v>4509</v>
      </c>
      <c r="S69" s="100">
        <v>65</v>
      </c>
      <c r="T69" s="242">
        <f t="shared" si="0"/>
        <v>1.4415613218008428E-2</v>
      </c>
      <c r="U69" s="102"/>
      <c r="V69" s="102"/>
      <c r="W69" s="125"/>
      <c r="X69" s="246"/>
      <c r="Y69" s="98"/>
      <c r="Z69" s="98"/>
    </row>
    <row r="70" spans="1:26" ht="15" x14ac:dyDescent="0.25">
      <c r="A70" s="371"/>
      <c r="B70" s="98">
        <v>291</v>
      </c>
      <c r="C70" s="98" t="s">
        <v>78</v>
      </c>
      <c r="D70" s="98">
        <v>12</v>
      </c>
      <c r="E70" s="366"/>
      <c r="F70" s="394"/>
      <c r="G70" s="98">
        <v>302.04265265999999</v>
      </c>
      <c r="H70" s="98" t="s">
        <v>374</v>
      </c>
      <c r="I70" s="159" t="s">
        <v>79</v>
      </c>
      <c r="J70" s="99" t="s">
        <v>23</v>
      </c>
      <c r="K70" s="242">
        <v>0.17852000000000001</v>
      </c>
      <c r="L70" s="242">
        <v>4.5100000000000001E-3</v>
      </c>
      <c r="M70" s="242"/>
      <c r="N70" s="243"/>
      <c r="O70" s="242"/>
      <c r="P70" s="242"/>
      <c r="Q70" s="242"/>
      <c r="R70" s="100">
        <f>K70/$AE$4*1000000</f>
        <v>276.66880990721592</v>
      </c>
      <c r="S70" s="100">
        <f>L70/G70*1000000</f>
        <v>14.931665975920184</v>
      </c>
      <c r="T70" s="242">
        <f t="shared" si="0"/>
        <v>5.3969458938749514E-2</v>
      </c>
      <c r="U70" s="102"/>
      <c r="V70" s="102"/>
      <c r="W70" s="125"/>
      <c r="X70" s="246"/>
      <c r="Y70" s="98"/>
      <c r="Z70" s="98"/>
    </row>
    <row r="71" spans="1:26" ht="15" x14ac:dyDescent="0.25">
      <c r="A71" s="371"/>
      <c r="B71" s="98">
        <v>299</v>
      </c>
      <c r="C71" s="98" t="s">
        <v>249</v>
      </c>
      <c r="D71" s="98">
        <v>21</v>
      </c>
      <c r="E71" s="366"/>
      <c r="F71" s="394"/>
      <c r="G71" s="98">
        <v>302.04265265999999</v>
      </c>
      <c r="H71" s="98" t="s">
        <v>374</v>
      </c>
      <c r="I71" s="159" t="s">
        <v>250</v>
      </c>
      <c r="J71" s="99" t="s">
        <v>23</v>
      </c>
      <c r="K71" s="242"/>
      <c r="L71" s="242"/>
      <c r="M71" s="242"/>
      <c r="N71" s="243"/>
      <c r="O71" s="242"/>
      <c r="P71" s="242"/>
      <c r="Q71" s="242"/>
      <c r="R71" s="100">
        <v>93.91</v>
      </c>
      <c r="S71" s="100">
        <v>11.13</v>
      </c>
      <c r="T71" s="242">
        <f t="shared" si="0"/>
        <v>0.11851772974124163</v>
      </c>
      <c r="U71" s="102"/>
      <c r="V71" s="102"/>
      <c r="W71" s="125"/>
      <c r="X71" s="246"/>
      <c r="Y71" s="98"/>
      <c r="Z71" s="98"/>
    </row>
    <row r="72" spans="1:26" ht="15" x14ac:dyDescent="0.25">
      <c r="A72" s="371"/>
      <c r="B72" s="98">
        <v>302</v>
      </c>
      <c r="C72" s="98" t="s">
        <v>282</v>
      </c>
      <c r="D72" s="98"/>
      <c r="E72" s="366"/>
      <c r="F72" s="394"/>
      <c r="G72" s="98">
        <v>302.04265265999999</v>
      </c>
      <c r="H72" s="98" t="s">
        <v>374</v>
      </c>
      <c r="I72" s="98" t="s">
        <v>297</v>
      </c>
      <c r="J72" s="99"/>
      <c r="K72" s="242"/>
      <c r="L72" s="242"/>
      <c r="M72" s="242"/>
      <c r="N72" s="243" t="s">
        <v>790</v>
      </c>
      <c r="O72" s="242"/>
      <c r="P72" s="242"/>
      <c r="Q72" s="242"/>
      <c r="R72" s="102"/>
      <c r="S72" s="102"/>
      <c r="T72" s="103"/>
      <c r="U72" s="100">
        <v>5.65</v>
      </c>
      <c r="V72" s="100">
        <v>709.25</v>
      </c>
      <c r="W72" s="271">
        <f t="shared" si="2"/>
        <v>125.53097345132743</v>
      </c>
      <c r="X72" s="246"/>
      <c r="Y72" s="98"/>
      <c r="Z72" s="98"/>
    </row>
    <row r="73" spans="1:26" ht="15" x14ac:dyDescent="0.25">
      <c r="A73" s="371"/>
      <c r="B73" s="98">
        <v>304</v>
      </c>
      <c r="C73" s="98" t="s">
        <v>423</v>
      </c>
      <c r="D73" s="98">
        <v>18</v>
      </c>
      <c r="E73" s="366"/>
      <c r="F73" s="394"/>
      <c r="G73" s="98">
        <v>302.04265265999999</v>
      </c>
      <c r="H73" s="98" t="s">
        <v>374</v>
      </c>
      <c r="I73" s="98" t="s">
        <v>32</v>
      </c>
      <c r="J73" s="99" t="s">
        <v>23</v>
      </c>
      <c r="K73" s="242">
        <v>4.0000000000000003E-5</v>
      </c>
      <c r="L73" s="242">
        <v>2.6700000000000002E-2</v>
      </c>
      <c r="M73" s="242"/>
      <c r="N73" s="243"/>
      <c r="O73" s="242"/>
      <c r="P73" s="242"/>
      <c r="Q73" s="242"/>
      <c r="R73" s="100">
        <f>K73/$AE$4*1000000</f>
        <v>6.1991667019317936E-2</v>
      </c>
      <c r="S73" s="100">
        <f>L73/G73*1000000</f>
        <v>88.398111209993104</v>
      </c>
      <c r="T73" s="242">
        <f t="shared" ref="T73:T135" si="3">S73/R73</f>
        <v>1425.9676414645594</v>
      </c>
      <c r="U73" s="102"/>
      <c r="V73" s="102"/>
      <c r="W73" s="125"/>
      <c r="X73" s="246"/>
      <c r="Y73" s="98"/>
      <c r="Z73" s="98"/>
    </row>
    <row r="74" spans="1:26" ht="15" x14ac:dyDescent="0.25">
      <c r="A74" s="371"/>
      <c r="B74" s="98">
        <v>318</v>
      </c>
      <c r="C74" s="98" t="s">
        <v>469</v>
      </c>
      <c r="D74" s="98">
        <v>10</v>
      </c>
      <c r="E74" s="366"/>
      <c r="F74" s="394"/>
      <c r="G74" s="98">
        <v>302.04265265999999</v>
      </c>
      <c r="H74" s="98" t="s">
        <v>374</v>
      </c>
      <c r="I74" s="98" t="s">
        <v>32</v>
      </c>
      <c r="J74" s="99" t="s">
        <v>23</v>
      </c>
      <c r="K74" s="242"/>
      <c r="L74" s="242"/>
      <c r="M74" s="242"/>
      <c r="N74" s="243"/>
      <c r="O74" s="242"/>
      <c r="P74" s="242"/>
      <c r="Q74" s="242"/>
      <c r="R74" s="100">
        <v>51.32</v>
      </c>
      <c r="S74" s="100">
        <v>10.98</v>
      </c>
      <c r="T74" s="242">
        <f t="shared" si="3"/>
        <v>0.21395167575993765</v>
      </c>
      <c r="U74" s="102"/>
      <c r="V74" s="102"/>
      <c r="W74" s="125"/>
      <c r="X74" s="246"/>
      <c r="Y74" s="98"/>
      <c r="Z74" s="98"/>
    </row>
    <row r="75" spans="1:26" ht="15" x14ac:dyDescent="0.25">
      <c r="A75" s="371"/>
      <c r="B75" s="98">
        <v>331</v>
      </c>
      <c r="C75" s="98" t="s">
        <v>404</v>
      </c>
      <c r="D75" s="98">
        <v>22</v>
      </c>
      <c r="E75" s="366"/>
      <c r="F75" s="394"/>
      <c r="G75" s="98">
        <v>302.04265265999999</v>
      </c>
      <c r="H75" s="98" t="s">
        <v>374</v>
      </c>
      <c r="I75" s="159" t="s">
        <v>397</v>
      </c>
      <c r="J75" s="99" t="s">
        <v>23</v>
      </c>
      <c r="K75" s="242"/>
      <c r="L75" s="242"/>
      <c r="M75" s="242"/>
      <c r="N75" s="243"/>
      <c r="O75" s="242"/>
      <c r="P75" s="242"/>
      <c r="Q75" s="242"/>
      <c r="R75" s="100">
        <v>369.15</v>
      </c>
      <c r="S75" s="100">
        <v>35.39</v>
      </c>
      <c r="T75" s="242">
        <f t="shared" si="3"/>
        <v>9.5868887985913587E-2</v>
      </c>
      <c r="U75" s="102"/>
      <c r="V75" s="102"/>
      <c r="W75" s="125"/>
      <c r="X75" s="246"/>
      <c r="Y75" s="98"/>
      <c r="Z75" s="98"/>
    </row>
    <row r="76" spans="1:26" ht="15" x14ac:dyDescent="0.25">
      <c r="A76" s="371"/>
      <c r="B76" s="98">
        <v>333</v>
      </c>
      <c r="C76" s="98" t="s">
        <v>470</v>
      </c>
      <c r="D76" s="98" t="s">
        <v>471</v>
      </c>
      <c r="E76" s="366"/>
      <c r="F76" s="394"/>
      <c r="G76" s="98">
        <v>302.04265265999999</v>
      </c>
      <c r="H76" s="98" t="s">
        <v>374</v>
      </c>
      <c r="I76" s="159" t="s">
        <v>472</v>
      </c>
      <c r="J76" s="99" t="s">
        <v>23</v>
      </c>
      <c r="K76" s="242">
        <v>3.057E-2</v>
      </c>
      <c r="L76" s="242">
        <v>6.9180000000000005E-2</v>
      </c>
      <c r="M76" s="242"/>
      <c r="N76" s="243"/>
      <c r="O76" s="242"/>
      <c r="P76" s="242"/>
      <c r="Q76" s="242"/>
      <c r="R76" s="100">
        <f>K76/$AE$4*1000000</f>
        <v>47.377131519513732</v>
      </c>
      <c r="S76" s="100">
        <f>L76/G76*1000000</f>
        <v>229.04049938229676</v>
      </c>
      <c r="T76" s="242">
        <f t="shared" si="3"/>
        <v>4.8344104431050106</v>
      </c>
      <c r="U76" s="102"/>
      <c r="V76" s="102"/>
      <c r="W76" s="125"/>
      <c r="X76" s="246"/>
      <c r="Y76" s="98"/>
      <c r="Z76" s="98"/>
    </row>
    <row r="77" spans="1:26" ht="15" x14ac:dyDescent="0.25">
      <c r="A77" s="371"/>
      <c r="B77" s="98">
        <v>339</v>
      </c>
      <c r="C77" s="98" t="s">
        <v>783</v>
      </c>
      <c r="D77" s="98" t="s">
        <v>452</v>
      </c>
      <c r="E77" s="366"/>
      <c r="F77" s="394"/>
      <c r="G77" s="98">
        <v>302.04265265999999</v>
      </c>
      <c r="H77" s="98" t="s">
        <v>374</v>
      </c>
      <c r="I77" s="98" t="s">
        <v>32</v>
      </c>
      <c r="J77" s="99"/>
      <c r="K77" s="242"/>
      <c r="L77" s="242"/>
      <c r="M77" s="242"/>
      <c r="N77" s="243" t="s">
        <v>23</v>
      </c>
      <c r="O77" s="242"/>
      <c r="P77" s="242"/>
      <c r="Q77" s="242"/>
      <c r="R77" s="102"/>
      <c r="S77" s="102"/>
      <c r="T77" s="103"/>
      <c r="U77" s="100">
        <v>1.3</v>
      </c>
      <c r="V77" s="100">
        <v>138</v>
      </c>
      <c r="W77" s="271">
        <f t="shared" ref="W77" si="4">V77/U77</f>
        <v>106.15384615384615</v>
      </c>
      <c r="X77" s="246"/>
      <c r="Y77" s="98"/>
      <c r="Z77" s="98"/>
    </row>
    <row r="78" spans="1:26" thickBot="1" x14ac:dyDescent="0.3">
      <c r="A78" s="372"/>
      <c r="B78" s="128">
        <v>337</v>
      </c>
      <c r="C78" s="128" t="s">
        <v>473</v>
      </c>
      <c r="D78" s="128">
        <v>2</v>
      </c>
      <c r="E78" s="369"/>
      <c r="F78" s="395"/>
      <c r="G78" s="128">
        <v>302.04265265999999</v>
      </c>
      <c r="H78" s="128" t="s">
        <v>374</v>
      </c>
      <c r="I78" s="160" t="s">
        <v>474</v>
      </c>
      <c r="J78" s="129" t="s">
        <v>23</v>
      </c>
      <c r="K78" s="252">
        <v>0.99</v>
      </c>
      <c r="L78" s="252">
        <v>1.67</v>
      </c>
      <c r="M78" s="252"/>
      <c r="N78" s="253"/>
      <c r="O78" s="252"/>
      <c r="P78" s="252"/>
      <c r="Q78" s="252"/>
      <c r="R78" s="130">
        <f>K78/$AE$4*1000000</f>
        <v>1534.293758728119</v>
      </c>
      <c r="S78" s="130">
        <f>L78/G78*1000000</f>
        <v>5529.020438977097</v>
      </c>
      <c r="T78" s="252">
        <f t="shared" si="3"/>
        <v>3.6036257121716249</v>
      </c>
      <c r="U78" s="132"/>
      <c r="V78" s="132"/>
      <c r="W78" s="133"/>
      <c r="X78" s="246"/>
      <c r="Y78" s="98"/>
      <c r="Z78" s="98"/>
    </row>
    <row r="79" spans="1:26" ht="15" x14ac:dyDescent="0.25">
      <c r="A79" s="370">
        <v>69</v>
      </c>
      <c r="B79" s="119">
        <v>2</v>
      </c>
      <c r="C79" s="119" t="s">
        <v>195</v>
      </c>
      <c r="D79" s="119">
        <v>4</v>
      </c>
      <c r="E79" s="360" t="s">
        <v>372</v>
      </c>
      <c r="F79" s="393" t="s">
        <v>373</v>
      </c>
      <c r="G79" s="119">
        <v>286.04773804299998</v>
      </c>
      <c r="H79" s="119" t="s">
        <v>374</v>
      </c>
      <c r="I79" s="158" t="s">
        <v>198</v>
      </c>
      <c r="J79" s="120" t="s">
        <v>23</v>
      </c>
      <c r="K79" s="250"/>
      <c r="L79" s="250"/>
      <c r="M79" s="250"/>
      <c r="N79" s="251" t="s">
        <v>791</v>
      </c>
      <c r="O79" s="250"/>
      <c r="P79" s="250"/>
      <c r="Q79" s="250"/>
      <c r="R79" s="121">
        <v>1020</v>
      </c>
      <c r="S79" s="121">
        <v>1360</v>
      </c>
      <c r="T79" s="250">
        <f t="shared" si="3"/>
        <v>1.3333333333333333</v>
      </c>
      <c r="U79" s="121">
        <v>623.9</v>
      </c>
      <c r="V79" s="121">
        <v>1246</v>
      </c>
      <c r="W79" s="272">
        <f>V79/U79</f>
        <v>1.9971149222631832</v>
      </c>
      <c r="X79" s="246"/>
      <c r="Y79" s="98"/>
      <c r="Z79" s="98"/>
    </row>
    <row r="80" spans="1:26" ht="15" x14ac:dyDescent="0.25">
      <c r="A80" s="371"/>
      <c r="B80" s="98">
        <v>9</v>
      </c>
      <c r="C80" s="98" t="s">
        <v>213</v>
      </c>
      <c r="D80" s="98">
        <v>6</v>
      </c>
      <c r="E80" s="366"/>
      <c r="F80" s="394"/>
      <c r="G80" s="98">
        <v>286.04773804299998</v>
      </c>
      <c r="H80" s="98" t="s">
        <v>374</v>
      </c>
      <c r="I80" s="159" t="s">
        <v>214</v>
      </c>
      <c r="J80" s="99" t="s">
        <v>23</v>
      </c>
      <c r="K80" s="242"/>
      <c r="L80" s="242"/>
      <c r="M80" s="242"/>
      <c r="N80" s="243"/>
      <c r="O80" s="242"/>
      <c r="P80" s="242"/>
      <c r="Q80" s="242"/>
      <c r="R80" s="100">
        <v>249</v>
      </c>
      <c r="S80" s="100">
        <v>46.23</v>
      </c>
      <c r="T80" s="242">
        <f t="shared" si="3"/>
        <v>0.18566265060240963</v>
      </c>
      <c r="U80" s="102"/>
      <c r="V80" s="102"/>
      <c r="W80" s="125"/>
      <c r="X80" s="246"/>
      <c r="Y80" s="98"/>
      <c r="Z80" s="98"/>
    </row>
    <row r="81" spans="1:26" ht="15" x14ac:dyDescent="0.25">
      <c r="A81" s="371"/>
      <c r="B81" s="98">
        <v>13</v>
      </c>
      <c r="C81" s="98" t="s">
        <v>143</v>
      </c>
      <c r="D81" s="98">
        <v>6</v>
      </c>
      <c r="E81" s="366"/>
      <c r="F81" s="394"/>
      <c r="G81" s="98">
        <v>286.04773804299998</v>
      </c>
      <c r="H81" s="98" t="s">
        <v>374</v>
      </c>
      <c r="I81" s="159" t="s">
        <v>144</v>
      </c>
      <c r="J81" s="99" t="s">
        <v>23</v>
      </c>
      <c r="K81" s="242"/>
      <c r="L81" s="242"/>
      <c r="M81" s="242"/>
      <c r="N81" s="243"/>
      <c r="O81" s="242"/>
      <c r="P81" s="242"/>
      <c r="Q81" s="242"/>
      <c r="R81" s="100">
        <v>33.93</v>
      </c>
      <c r="S81" s="100">
        <v>46.42</v>
      </c>
      <c r="T81" s="242">
        <f t="shared" si="3"/>
        <v>1.3681108163866784</v>
      </c>
      <c r="U81" s="102"/>
      <c r="V81" s="102"/>
      <c r="W81" s="125"/>
      <c r="X81" s="246"/>
      <c r="Y81" s="98"/>
      <c r="Z81" s="98"/>
    </row>
    <row r="82" spans="1:26" ht="15" x14ac:dyDescent="0.25">
      <c r="A82" s="371"/>
      <c r="B82" s="98">
        <v>23</v>
      </c>
      <c r="C82" s="98" t="s">
        <v>375</v>
      </c>
      <c r="D82" s="98" t="s">
        <v>376</v>
      </c>
      <c r="E82" s="366"/>
      <c r="F82" s="394"/>
      <c r="G82" s="98">
        <v>286.04773804299998</v>
      </c>
      <c r="H82" s="98" t="s">
        <v>374</v>
      </c>
      <c r="I82" s="98" t="s">
        <v>32</v>
      </c>
      <c r="J82" s="99" t="s">
        <v>23</v>
      </c>
      <c r="K82" s="242"/>
      <c r="L82" s="242"/>
      <c r="M82" s="242"/>
      <c r="N82" s="243"/>
      <c r="O82" s="242"/>
      <c r="P82" s="242"/>
      <c r="Q82" s="242"/>
      <c r="R82" s="100">
        <v>177.5</v>
      </c>
      <c r="S82" s="100">
        <v>42.59</v>
      </c>
      <c r="T82" s="242">
        <f t="shared" si="3"/>
        <v>0.23994366197183101</v>
      </c>
      <c r="U82" s="102"/>
      <c r="V82" s="102"/>
      <c r="W82" s="125"/>
      <c r="X82" s="246"/>
      <c r="Y82" s="98"/>
      <c r="Z82" s="98"/>
    </row>
    <row r="83" spans="1:26" ht="15" x14ac:dyDescent="0.25">
      <c r="A83" s="371"/>
      <c r="B83" s="98">
        <v>24</v>
      </c>
      <c r="C83" s="98" t="s">
        <v>377</v>
      </c>
      <c r="D83" s="98">
        <v>2</v>
      </c>
      <c r="E83" s="366"/>
      <c r="F83" s="394"/>
      <c r="G83" s="98">
        <v>286.04773804299998</v>
      </c>
      <c r="H83" s="98" t="s">
        <v>374</v>
      </c>
      <c r="I83" s="159" t="s">
        <v>79</v>
      </c>
      <c r="J83" s="99" t="s">
        <v>431</v>
      </c>
      <c r="K83" s="242"/>
      <c r="L83" s="242"/>
      <c r="M83" s="242"/>
      <c r="N83" s="243" t="s">
        <v>23</v>
      </c>
      <c r="O83" s="242"/>
      <c r="P83" s="242"/>
      <c r="Q83" s="242"/>
      <c r="R83" s="100">
        <v>2500</v>
      </c>
      <c r="S83" s="100">
        <v>5200</v>
      </c>
      <c r="T83" s="242">
        <f t="shared" si="3"/>
        <v>2.08</v>
      </c>
      <c r="U83" s="100">
        <v>2300</v>
      </c>
      <c r="V83" s="100">
        <v>5300</v>
      </c>
      <c r="W83" s="271">
        <f t="shared" ref="W83:W115" si="5">V83/U83</f>
        <v>2.3043478260869565</v>
      </c>
      <c r="X83" s="246"/>
      <c r="Y83" s="98"/>
      <c r="Z83" s="98"/>
    </row>
    <row r="84" spans="1:26" ht="15" x14ac:dyDescent="0.25">
      <c r="A84" s="371"/>
      <c r="B84" s="98">
        <v>46</v>
      </c>
      <c r="C84" s="98" t="s">
        <v>378</v>
      </c>
      <c r="D84" s="98"/>
      <c r="E84" s="366"/>
      <c r="F84" s="394"/>
      <c r="G84" s="98">
        <v>286.04773804299998</v>
      </c>
      <c r="H84" s="98" t="s">
        <v>374</v>
      </c>
      <c r="I84" s="159" t="s">
        <v>379</v>
      </c>
      <c r="J84" s="99" t="s">
        <v>23</v>
      </c>
      <c r="K84" s="242"/>
      <c r="L84" s="242"/>
      <c r="M84" s="242"/>
      <c r="N84" s="243"/>
      <c r="O84" s="242"/>
      <c r="P84" s="242"/>
      <c r="Q84" s="242"/>
      <c r="R84" s="100">
        <v>166.21</v>
      </c>
      <c r="S84" s="100">
        <v>56.7</v>
      </c>
      <c r="T84" s="242">
        <f t="shared" si="3"/>
        <v>0.34113470910294208</v>
      </c>
      <c r="U84" s="102"/>
      <c r="V84" s="102"/>
      <c r="W84" s="125"/>
      <c r="X84" s="246"/>
      <c r="Y84" s="98"/>
      <c r="Z84" s="98"/>
    </row>
    <row r="85" spans="1:26" ht="15" x14ac:dyDescent="0.25">
      <c r="A85" s="371"/>
      <c r="B85" s="98">
        <v>56</v>
      </c>
      <c r="C85" s="98" t="s">
        <v>182</v>
      </c>
      <c r="D85" s="98">
        <v>5</v>
      </c>
      <c r="E85" s="366"/>
      <c r="F85" s="394"/>
      <c r="G85" s="98">
        <v>286.04773804299998</v>
      </c>
      <c r="H85" s="98" t="s">
        <v>374</v>
      </c>
      <c r="I85" s="159" t="s">
        <v>186</v>
      </c>
      <c r="J85" s="99" t="s">
        <v>23</v>
      </c>
      <c r="K85" s="242">
        <v>0.12770000000000001</v>
      </c>
      <c r="L85" s="242">
        <v>6.25E-2</v>
      </c>
      <c r="M85" s="242"/>
      <c r="N85" s="243"/>
      <c r="O85" s="242"/>
      <c r="P85" s="242"/>
      <c r="Q85" s="242"/>
      <c r="R85" s="100">
        <f>K85/$AE$4*1000000</f>
        <v>197.90839695917251</v>
      </c>
      <c r="S85" s="100">
        <f>L85/G85*1000000</f>
        <v>218.49499816916824</v>
      </c>
      <c r="T85" s="242">
        <f t="shared" si="3"/>
        <v>1.1040208577620012</v>
      </c>
      <c r="U85" s="102"/>
      <c r="V85" s="102"/>
      <c r="W85" s="125"/>
      <c r="X85" s="246"/>
      <c r="Y85" s="98"/>
      <c r="Z85" s="98"/>
    </row>
    <row r="86" spans="1:26" ht="15" x14ac:dyDescent="0.25">
      <c r="A86" s="371"/>
      <c r="B86" s="98">
        <v>58</v>
      </c>
      <c r="C86" s="98" t="s">
        <v>380</v>
      </c>
      <c r="D86" s="98">
        <v>2</v>
      </c>
      <c r="E86" s="366"/>
      <c r="F86" s="394"/>
      <c r="G86" s="98">
        <v>286.04773804299998</v>
      </c>
      <c r="H86" s="98" t="s">
        <v>374</v>
      </c>
      <c r="I86" s="159" t="s">
        <v>381</v>
      </c>
      <c r="J86" s="99" t="s">
        <v>23</v>
      </c>
      <c r="K86" s="242"/>
      <c r="L86" s="242"/>
      <c r="M86" s="242"/>
      <c r="N86" s="243"/>
      <c r="O86" s="242"/>
      <c r="P86" s="242"/>
      <c r="Q86" s="242"/>
      <c r="R86" s="100">
        <v>257.41000000000003</v>
      </c>
      <c r="S86" s="100">
        <v>61.44</v>
      </c>
      <c r="T86" s="242">
        <f t="shared" si="3"/>
        <v>0.238685365758906</v>
      </c>
      <c r="U86" s="102"/>
      <c r="V86" s="102"/>
      <c r="W86" s="125"/>
      <c r="X86" s="246"/>
      <c r="Y86" s="98"/>
      <c r="Z86" s="98"/>
    </row>
    <row r="87" spans="1:26" ht="15" x14ac:dyDescent="0.25">
      <c r="A87" s="371"/>
      <c r="B87" s="98">
        <v>60</v>
      </c>
      <c r="C87" s="98" t="s">
        <v>119</v>
      </c>
      <c r="D87" s="98">
        <v>6</v>
      </c>
      <c r="E87" s="366"/>
      <c r="F87" s="394"/>
      <c r="G87" s="98">
        <v>286.04773804299998</v>
      </c>
      <c r="H87" s="98" t="s">
        <v>374</v>
      </c>
      <c r="I87" s="159" t="s">
        <v>120</v>
      </c>
      <c r="J87" s="99" t="s">
        <v>23</v>
      </c>
      <c r="K87" s="242"/>
      <c r="L87" s="242"/>
      <c r="M87" s="242"/>
      <c r="N87" s="243"/>
      <c r="O87" s="242"/>
      <c r="P87" s="242"/>
      <c r="Q87" s="242"/>
      <c r="R87" s="100">
        <v>310.2</v>
      </c>
      <c r="S87" s="100">
        <v>107.8</v>
      </c>
      <c r="T87" s="242">
        <f t="shared" si="3"/>
        <v>0.3475177304964539</v>
      </c>
      <c r="U87" s="102"/>
      <c r="V87" s="102"/>
      <c r="W87" s="125"/>
      <c r="X87" s="246"/>
      <c r="Y87" s="98"/>
      <c r="Z87" s="98"/>
    </row>
    <row r="88" spans="1:26" ht="15" x14ac:dyDescent="0.25">
      <c r="A88" s="371"/>
      <c r="B88" s="98">
        <v>74</v>
      </c>
      <c r="C88" s="98" t="s">
        <v>66</v>
      </c>
      <c r="D88" s="98">
        <v>11</v>
      </c>
      <c r="E88" s="366"/>
      <c r="F88" s="394"/>
      <c r="G88" s="98">
        <v>286.04773804299998</v>
      </c>
      <c r="H88" s="98" t="s">
        <v>374</v>
      </c>
      <c r="I88" s="159" t="s">
        <v>67</v>
      </c>
      <c r="J88" s="99" t="s">
        <v>23</v>
      </c>
      <c r="K88" s="242"/>
      <c r="L88" s="242"/>
      <c r="M88" s="242"/>
      <c r="N88" s="243" t="s">
        <v>790</v>
      </c>
      <c r="O88" s="242"/>
      <c r="P88" s="242"/>
      <c r="Q88" s="242"/>
      <c r="R88" s="100">
        <v>1.93</v>
      </c>
      <c r="S88" s="100">
        <v>14.92</v>
      </c>
      <c r="T88" s="242">
        <f t="shared" si="3"/>
        <v>7.7305699481865284</v>
      </c>
      <c r="U88" s="100">
        <v>1.49</v>
      </c>
      <c r="V88" s="100">
        <v>16.48</v>
      </c>
      <c r="W88" s="271">
        <f t="shared" si="5"/>
        <v>11.060402684563758</v>
      </c>
      <c r="X88" s="246"/>
      <c r="Y88" s="98"/>
      <c r="Z88" s="98"/>
    </row>
    <row r="89" spans="1:26" ht="15" x14ac:dyDescent="0.25">
      <c r="A89" s="371"/>
      <c r="B89" s="98">
        <v>79</v>
      </c>
      <c r="C89" s="98" t="s">
        <v>382</v>
      </c>
      <c r="D89" s="98">
        <v>6</v>
      </c>
      <c r="E89" s="366"/>
      <c r="F89" s="394"/>
      <c r="G89" s="98">
        <v>286.04773804299998</v>
      </c>
      <c r="H89" s="98" t="s">
        <v>374</v>
      </c>
      <c r="I89" s="159" t="s">
        <v>383</v>
      </c>
      <c r="J89" s="99" t="s">
        <v>23</v>
      </c>
      <c r="K89" s="242"/>
      <c r="L89" s="242"/>
      <c r="M89" s="242"/>
      <c r="N89" s="243"/>
      <c r="O89" s="242"/>
      <c r="P89" s="242"/>
      <c r="Q89" s="242"/>
      <c r="R89" s="100">
        <v>14.12</v>
      </c>
      <c r="S89" s="100">
        <v>65</v>
      </c>
      <c r="T89" s="242">
        <f t="shared" si="3"/>
        <v>4.6033994334277626</v>
      </c>
      <c r="U89" s="102"/>
      <c r="V89" s="102"/>
      <c r="W89" s="125"/>
      <c r="X89" s="246"/>
      <c r="Y89" s="98"/>
      <c r="Z89" s="98"/>
    </row>
    <row r="90" spans="1:26" ht="15" x14ac:dyDescent="0.25">
      <c r="A90" s="371"/>
      <c r="B90" s="98">
        <v>87</v>
      </c>
      <c r="C90" s="98" t="s">
        <v>226</v>
      </c>
      <c r="D90" s="98">
        <v>11</v>
      </c>
      <c r="E90" s="366"/>
      <c r="F90" s="394"/>
      <c r="G90" s="98">
        <v>286.04773804299998</v>
      </c>
      <c r="H90" s="98" t="s">
        <v>374</v>
      </c>
      <c r="I90" s="159" t="s">
        <v>227</v>
      </c>
      <c r="J90" s="99" t="s">
        <v>23</v>
      </c>
      <c r="K90" s="242"/>
      <c r="L90" s="242"/>
      <c r="M90" s="242"/>
      <c r="N90" s="243"/>
      <c r="O90" s="242"/>
      <c r="P90" s="242"/>
      <c r="Q90" s="242"/>
      <c r="R90" s="100">
        <v>605</v>
      </c>
      <c r="S90" s="100">
        <v>306</v>
      </c>
      <c r="T90" s="242">
        <f t="shared" si="3"/>
        <v>0.5057851239669422</v>
      </c>
      <c r="U90" s="102"/>
      <c r="V90" s="102"/>
      <c r="W90" s="125"/>
      <c r="X90" s="246"/>
      <c r="Y90" s="98"/>
      <c r="Z90" s="98"/>
    </row>
    <row r="91" spans="1:26" ht="15" x14ac:dyDescent="0.25">
      <c r="A91" s="371"/>
      <c r="B91" s="98">
        <v>89</v>
      </c>
      <c r="C91" s="98" t="s">
        <v>384</v>
      </c>
      <c r="D91" s="98" t="s">
        <v>259</v>
      </c>
      <c r="E91" s="366"/>
      <c r="F91" s="394"/>
      <c r="G91" s="98">
        <v>286.04773804299998</v>
      </c>
      <c r="H91" s="98" t="s">
        <v>374</v>
      </c>
      <c r="I91" s="159" t="s">
        <v>385</v>
      </c>
      <c r="J91" s="99"/>
      <c r="K91" s="242"/>
      <c r="L91" s="242"/>
      <c r="M91" s="242"/>
      <c r="N91" s="243" t="s">
        <v>23</v>
      </c>
      <c r="O91" s="242">
        <v>5.0000000000000001E-4</v>
      </c>
      <c r="P91" s="242">
        <v>1.5E-3</v>
      </c>
      <c r="Q91" s="242"/>
      <c r="R91" s="102"/>
      <c r="S91" s="102"/>
      <c r="T91" s="103"/>
      <c r="U91" s="100">
        <f>O91/$AE$4*1000000</f>
        <v>0.77489583774147419</v>
      </c>
      <c r="V91" s="100">
        <f>P91/G91*1000000</f>
        <v>5.243879956060038</v>
      </c>
      <c r="W91" s="271">
        <f t="shared" si="5"/>
        <v>6.7672062497379617</v>
      </c>
      <c r="X91" s="246"/>
      <c r="Y91" s="98"/>
      <c r="Z91" s="98"/>
    </row>
    <row r="92" spans="1:26" ht="15" x14ac:dyDescent="0.25">
      <c r="A92" s="371"/>
      <c r="B92" s="98">
        <v>104</v>
      </c>
      <c r="C92" s="98" t="s">
        <v>31</v>
      </c>
      <c r="D92" s="98">
        <v>16</v>
      </c>
      <c r="E92" s="366"/>
      <c r="F92" s="394"/>
      <c r="G92" s="98">
        <v>286.04773804299998</v>
      </c>
      <c r="H92" s="98" t="s">
        <v>374</v>
      </c>
      <c r="I92" s="98" t="s">
        <v>32</v>
      </c>
      <c r="J92" s="99" t="s">
        <v>23</v>
      </c>
      <c r="K92" s="242"/>
      <c r="L92" s="242"/>
      <c r="M92" s="242"/>
      <c r="N92" s="243"/>
      <c r="O92" s="242"/>
      <c r="P92" s="242"/>
      <c r="Q92" s="242"/>
      <c r="R92" s="100">
        <v>0.59</v>
      </c>
      <c r="S92" s="100">
        <v>153.38999999999999</v>
      </c>
      <c r="T92" s="242">
        <f t="shared" si="3"/>
        <v>259.9830508474576</v>
      </c>
      <c r="U92" s="102"/>
      <c r="V92" s="102"/>
      <c r="W92" s="125"/>
      <c r="X92" s="246"/>
      <c r="Y92" s="98"/>
      <c r="Z92" s="98"/>
    </row>
    <row r="93" spans="1:26" ht="15" x14ac:dyDescent="0.25">
      <c r="A93" s="371"/>
      <c r="B93" s="98">
        <v>107</v>
      </c>
      <c r="C93" s="98" t="s">
        <v>386</v>
      </c>
      <c r="D93" s="98"/>
      <c r="E93" s="366"/>
      <c r="F93" s="394"/>
      <c r="G93" s="98">
        <v>286.04773804299998</v>
      </c>
      <c r="H93" s="98" t="s">
        <v>374</v>
      </c>
      <c r="I93" s="98" t="s">
        <v>32</v>
      </c>
      <c r="J93" s="99" t="s">
        <v>23</v>
      </c>
      <c r="K93" s="242">
        <v>2.44</v>
      </c>
      <c r="L93" s="242">
        <v>1.209E-2</v>
      </c>
      <c r="M93" s="242"/>
      <c r="N93" s="243"/>
      <c r="O93" s="242"/>
      <c r="P93" s="242"/>
      <c r="Q93" s="242"/>
      <c r="R93" s="100">
        <v>3779.383155</v>
      </c>
      <c r="S93" s="100">
        <v>42.265672445843904</v>
      </c>
      <c r="T93" s="268">
        <v>1.1183219777525812E-2</v>
      </c>
      <c r="U93" s="102"/>
      <c r="V93" s="102"/>
      <c r="W93" s="125"/>
      <c r="X93" s="246"/>
      <c r="Y93" s="98"/>
      <c r="Z93" s="98"/>
    </row>
    <row r="94" spans="1:26" ht="15" x14ac:dyDescent="0.25">
      <c r="A94" s="371"/>
      <c r="B94" s="98">
        <v>113</v>
      </c>
      <c r="C94" s="98" t="s">
        <v>387</v>
      </c>
      <c r="D94" s="98">
        <v>10</v>
      </c>
      <c r="E94" s="366"/>
      <c r="F94" s="394"/>
      <c r="G94" s="98">
        <v>286.04773804299998</v>
      </c>
      <c r="H94" s="98" t="s">
        <v>374</v>
      </c>
      <c r="I94" s="159" t="s">
        <v>388</v>
      </c>
      <c r="J94" s="99" t="s">
        <v>23</v>
      </c>
      <c r="K94" s="242">
        <v>3.3600000000000001E-3</v>
      </c>
      <c r="L94" s="242">
        <v>5.1999999999999998E-3</v>
      </c>
      <c r="M94" s="242"/>
      <c r="N94" s="243"/>
      <c r="O94" s="242"/>
      <c r="P94" s="242"/>
      <c r="Q94" s="242"/>
      <c r="R94" s="100">
        <f>K94/$AE$4*1000000</f>
        <v>5.2073000296227061</v>
      </c>
      <c r="S94" s="100">
        <f>L94/G94*1000000</f>
        <v>18.178783847674797</v>
      </c>
      <c r="T94" s="242">
        <f t="shared" si="3"/>
        <v>3.4910190970870438</v>
      </c>
      <c r="U94" s="102"/>
      <c r="V94" s="102"/>
      <c r="W94" s="125"/>
      <c r="X94" s="246"/>
      <c r="Y94" s="98"/>
      <c r="Z94" s="98"/>
    </row>
    <row r="95" spans="1:26" ht="15" x14ac:dyDescent="0.25">
      <c r="A95" s="371"/>
      <c r="B95" s="98">
        <v>120</v>
      </c>
      <c r="C95" s="98" t="s">
        <v>389</v>
      </c>
      <c r="D95" s="98">
        <v>1</v>
      </c>
      <c r="E95" s="366"/>
      <c r="F95" s="394"/>
      <c r="G95" s="98">
        <v>286.04773804299998</v>
      </c>
      <c r="H95" s="98" t="s">
        <v>374</v>
      </c>
      <c r="I95" s="159" t="s">
        <v>390</v>
      </c>
      <c r="J95" s="99" t="s">
        <v>23</v>
      </c>
      <c r="K95" s="242"/>
      <c r="L95" s="242"/>
      <c r="M95" s="242"/>
      <c r="N95" s="243"/>
      <c r="O95" s="242"/>
      <c r="P95" s="242"/>
      <c r="Q95" s="242"/>
      <c r="R95" s="100">
        <v>50.58</v>
      </c>
      <c r="S95" s="100">
        <v>8.9700000000000006</v>
      </c>
      <c r="T95" s="242">
        <f t="shared" si="3"/>
        <v>0.17734282325029657</v>
      </c>
      <c r="U95" s="102"/>
      <c r="V95" s="102"/>
      <c r="W95" s="125"/>
      <c r="X95" s="246"/>
      <c r="Y95" s="98"/>
      <c r="Z95" s="98"/>
    </row>
    <row r="96" spans="1:26" ht="15" x14ac:dyDescent="0.25">
      <c r="A96" s="371"/>
      <c r="B96" s="98">
        <v>123</v>
      </c>
      <c r="C96" s="98" t="s">
        <v>37</v>
      </c>
      <c r="D96" s="98"/>
      <c r="E96" s="366"/>
      <c r="F96" s="394"/>
      <c r="G96" s="98">
        <v>286.04773804299998</v>
      </c>
      <c r="H96" s="98" t="s">
        <v>374</v>
      </c>
      <c r="I96" s="98" t="s">
        <v>32</v>
      </c>
      <c r="J96" s="99" t="s">
        <v>23</v>
      </c>
      <c r="K96" s="242"/>
      <c r="L96" s="242"/>
      <c r="M96" s="242"/>
      <c r="N96" s="243" t="s">
        <v>23</v>
      </c>
      <c r="O96" s="242"/>
      <c r="P96" s="242"/>
      <c r="Q96" s="242"/>
      <c r="R96" s="100">
        <v>131.19999999999999</v>
      </c>
      <c r="S96" s="100">
        <v>4.5</v>
      </c>
      <c r="T96" s="242">
        <f t="shared" si="3"/>
        <v>3.4298780487804881E-2</v>
      </c>
      <c r="U96" s="100">
        <v>113.5</v>
      </c>
      <c r="V96" s="100">
        <v>3.6</v>
      </c>
      <c r="W96" s="271">
        <f t="shared" si="5"/>
        <v>3.1718061674008813E-2</v>
      </c>
      <c r="X96" s="246"/>
      <c r="Y96" s="98"/>
      <c r="Z96" s="98"/>
    </row>
    <row r="97" spans="1:26" ht="15" x14ac:dyDescent="0.25">
      <c r="A97" s="371"/>
      <c r="B97" s="98">
        <v>134</v>
      </c>
      <c r="C97" s="98" t="s">
        <v>104</v>
      </c>
      <c r="D97" s="98">
        <v>5</v>
      </c>
      <c r="E97" s="366"/>
      <c r="F97" s="394"/>
      <c r="G97" s="98">
        <v>286.04773804299998</v>
      </c>
      <c r="H97" s="98" t="s">
        <v>374</v>
      </c>
      <c r="I97" s="98" t="s">
        <v>32</v>
      </c>
      <c r="J97" s="99" t="s">
        <v>23</v>
      </c>
      <c r="K97" s="242"/>
      <c r="L97" s="242"/>
      <c r="M97" s="242"/>
      <c r="N97" s="243"/>
      <c r="O97" s="242"/>
      <c r="P97" s="242"/>
      <c r="Q97" s="242"/>
      <c r="R97" s="100">
        <v>425</v>
      </c>
      <c r="S97" s="100">
        <v>95.54</v>
      </c>
      <c r="T97" s="242">
        <f t="shared" si="3"/>
        <v>0.22480000000000003</v>
      </c>
      <c r="U97" s="102"/>
      <c r="V97" s="102"/>
      <c r="W97" s="125"/>
      <c r="X97" s="246"/>
      <c r="Y97" s="98"/>
      <c r="Z97" s="98"/>
    </row>
    <row r="98" spans="1:26" ht="15" x14ac:dyDescent="0.25">
      <c r="A98" s="371"/>
      <c r="B98" s="98">
        <v>141</v>
      </c>
      <c r="C98" s="98" t="s">
        <v>391</v>
      </c>
      <c r="D98" s="98"/>
      <c r="E98" s="366"/>
      <c r="F98" s="394"/>
      <c r="G98" s="98">
        <v>286.04773804299998</v>
      </c>
      <c r="H98" s="98" t="s">
        <v>374</v>
      </c>
      <c r="I98" s="98" t="s">
        <v>32</v>
      </c>
      <c r="J98" s="99" t="s">
        <v>23</v>
      </c>
      <c r="K98" s="242">
        <v>1.1100000000000001</v>
      </c>
      <c r="L98" s="242">
        <v>6.8999999999999999E-3</v>
      </c>
      <c r="M98" s="242"/>
      <c r="N98" s="243"/>
      <c r="O98" s="242"/>
      <c r="P98" s="242"/>
      <c r="Q98" s="242"/>
      <c r="R98" s="100">
        <v>1727.07</v>
      </c>
      <c r="S98" s="100">
        <v>23.98</v>
      </c>
      <c r="T98" s="242">
        <f t="shared" si="3"/>
        <v>1.3884787530325928E-2</v>
      </c>
      <c r="U98" s="102"/>
      <c r="V98" s="102"/>
      <c r="W98" s="125"/>
      <c r="X98" s="246"/>
      <c r="Y98" s="98"/>
      <c r="Z98" s="98"/>
    </row>
    <row r="99" spans="1:26" ht="15" x14ac:dyDescent="0.25">
      <c r="A99" s="371"/>
      <c r="B99" s="98">
        <v>148</v>
      </c>
      <c r="C99" s="98" t="s">
        <v>122</v>
      </c>
      <c r="D99" s="98">
        <v>3</v>
      </c>
      <c r="E99" s="366"/>
      <c r="F99" s="394"/>
      <c r="G99" s="98">
        <v>286.04773804299998</v>
      </c>
      <c r="H99" s="98" t="s">
        <v>374</v>
      </c>
      <c r="I99" s="159" t="s">
        <v>123</v>
      </c>
      <c r="J99" s="99" t="s">
        <v>23</v>
      </c>
      <c r="K99" s="242">
        <v>2.2399999999999998E-3</v>
      </c>
      <c r="L99" s="242">
        <v>1.6969999999999999E-2</v>
      </c>
      <c r="M99" s="242"/>
      <c r="N99" s="243"/>
      <c r="O99" s="242"/>
      <c r="P99" s="242"/>
      <c r="Q99" s="242"/>
      <c r="R99" s="100">
        <f>K99/$AE$4*1000000</f>
        <v>3.4715333530818038</v>
      </c>
      <c r="S99" s="100">
        <f>L99/G99*1000000</f>
        <v>59.325761902892559</v>
      </c>
      <c r="T99" s="242">
        <f t="shared" si="3"/>
        <v>17.089209830067446</v>
      </c>
      <c r="U99" s="102"/>
      <c r="V99" s="102"/>
      <c r="W99" s="125"/>
      <c r="X99" s="246"/>
      <c r="Y99" s="98"/>
      <c r="Z99" s="98"/>
    </row>
    <row r="100" spans="1:26" ht="15" x14ac:dyDescent="0.25">
      <c r="A100" s="371"/>
      <c r="B100" s="98">
        <v>147</v>
      </c>
      <c r="C100" s="98" t="s">
        <v>59</v>
      </c>
      <c r="D100" s="98">
        <v>4</v>
      </c>
      <c r="E100" s="366"/>
      <c r="F100" s="394"/>
      <c r="G100" s="98">
        <v>286.04773804299998</v>
      </c>
      <c r="H100" s="98" t="s">
        <v>374</v>
      </c>
      <c r="I100" s="159" t="s">
        <v>795</v>
      </c>
      <c r="J100" s="99" t="s">
        <v>23</v>
      </c>
      <c r="K100" s="242"/>
      <c r="L100" s="242"/>
      <c r="M100" s="242"/>
      <c r="N100" s="243"/>
      <c r="O100" s="242"/>
      <c r="P100" s="242"/>
      <c r="Q100" s="242"/>
      <c r="R100" s="100">
        <v>38.25</v>
      </c>
      <c r="S100" s="100">
        <v>69.75</v>
      </c>
      <c r="T100" s="242">
        <f t="shared" si="3"/>
        <v>1.8235294117647058</v>
      </c>
      <c r="U100" s="102"/>
      <c r="V100" s="102"/>
      <c r="W100" s="125"/>
      <c r="X100" s="246"/>
      <c r="Y100" s="98"/>
      <c r="Z100" s="98"/>
    </row>
    <row r="101" spans="1:26" ht="15" x14ac:dyDescent="0.25">
      <c r="A101" s="371"/>
      <c r="B101" s="98">
        <v>155</v>
      </c>
      <c r="C101" s="98" t="s">
        <v>392</v>
      </c>
      <c r="D101" s="98" t="s">
        <v>393</v>
      </c>
      <c r="E101" s="366"/>
      <c r="F101" s="394"/>
      <c r="G101" s="98">
        <v>286.04773804299998</v>
      </c>
      <c r="H101" s="98" t="s">
        <v>374</v>
      </c>
      <c r="I101" s="159" t="s">
        <v>394</v>
      </c>
      <c r="J101" s="99" t="s">
        <v>23</v>
      </c>
      <c r="K101" s="242"/>
      <c r="L101" s="242"/>
      <c r="M101" s="242"/>
      <c r="N101" s="243"/>
      <c r="O101" s="242"/>
      <c r="P101" s="242"/>
      <c r="Q101" s="242"/>
      <c r="R101" s="100">
        <v>785</v>
      </c>
      <c r="S101" s="100">
        <v>164</v>
      </c>
      <c r="T101" s="242">
        <f t="shared" si="3"/>
        <v>0.20891719745222931</v>
      </c>
      <c r="U101" s="102"/>
      <c r="V101" s="102"/>
      <c r="W101" s="125"/>
      <c r="X101" s="246"/>
      <c r="Y101" s="98"/>
      <c r="Z101" s="98"/>
    </row>
    <row r="102" spans="1:26" ht="15" x14ac:dyDescent="0.25">
      <c r="A102" s="371"/>
      <c r="B102" s="98">
        <v>165</v>
      </c>
      <c r="C102" s="98" t="s">
        <v>744</v>
      </c>
      <c r="D102" s="98" t="s">
        <v>395</v>
      </c>
      <c r="E102" s="366"/>
      <c r="F102" s="394"/>
      <c r="G102" s="98">
        <v>286.04773804299998</v>
      </c>
      <c r="H102" s="98" t="s">
        <v>374</v>
      </c>
      <c r="I102" s="98" t="s">
        <v>32</v>
      </c>
      <c r="J102" s="99" t="s">
        <v>23</v>
      </c>
      <c r="K102" s="242"/>
      <c r="L102" s="242"/>
      <c r="M102" s="242"/>
      <c r="N102" s="243"/>
      <c r="O102" s="242"/>
      <c r="P102" s="242"/>
      <c r="Q102" s="242"/>
      <c r="R102" s="100">
        <v>607</v>
      </c>
      <c r="S102" s="100">
        <v>32</v>
      </c>
      <c r="T102" s="242">
        <f t="shared" si="3"/>
        <v>5.2718286655683691E-2</v>
      </c>
      <c r="U102" s="102"/>
      <c r="V102" s="102"/>
      <c r="W102" s="125"/>
      <c r="X102" s="246"/>
      <c r="Y102" s="98"/>
      <c r="Z102" s="98"/>
    </row>
    <row r="103" spans="1:26" ht="15" x14ac:dyDescent="0.25">
      <c r="A103" s="371"/>
      <c r="B103" s="98">
        <v>168</v>
      </c>
      <c r="C103" s="98" t="s">
        <v>396</v>
      </c>
      <c r="D103" s="98"/>
      <c r="E103" s="366"/>
      <c r="F103" s="394"/>
      <c r="G103" s="98">
        <v>286.04773804299998</v>
      </c>
      <c r="H103" s="98" t="s">
        <v>374</v>
      </c>
      <c r="I103" s="159" t="s">
        <v>397</v>
      </c>
      <c r="J103" s="99" t="s">
        <v>23</v>
      </c>
      <c r="K103" s="242"/>
      <c r="L103" s="242"/>
      <c r="M103" s="242" t="s">
        <v>108</v>
      </c>
      <c r="N103" s="243"/>
      <c r="O103" s="242"/>
      <c r="P103" s="242"/>
      <c r="Q103" s="242"/>
      <c r="R103" s="100">
        <v>381.27</v>
      </c>
      <c r="S103" s="100">
        <v>65.36</v>
      </c>
      <c r="T103" s="242">
        <f t="shared" si="3"/>
        <v>0.1714270726781546</v>
      </c>
      <c r="U103" s="102"/>
      <c r="V103" s="102"/>
      <c r="W103" s="125"/>
      <c r="X103" s="246"/>
      <c r="Y103" s="98"/>
      <c r="Z103" s="98"/>
    </row>
    <row r="104" spans="1:26" ht="15" x14ac:dyDescent="0.25">
      <c r="A104" s="371"/>
      <c r="B104" s="98">
        <v>193</v>
      </c>
      <c r="C104" s="98" t="s">
        <v>398</v>
      </c>
      <c r="D104" s="98"/>
      <c r="E104" s="366"/>
      <c r="F104" s="394"/>
      <c r="G104" s="98">
        <v>286.04773804299998</v>
      </c>
      <c r="H104" s="98" t="s">
        <v>374</v>
      </c>
      <c r="I104" s="98" t="s">
        <v>32</v>
      </c>
      <c r="J104" s="99" t="s">
        <v>23</v>
      </c>
      <c r="K104" s="242">
        <v>0.74099999999999999</v>
      </c>
      <c r="L104" s="242">
        <v>1.7999999999999999E-2</v>
      </c>
      <c r="M104" s="242"/>
      <c r="N104" s="243"/>
      <c r="O104" s="242"/>
      <c r="P104" s="242"/>
      <c r="Q104" s="242"/>
      <c r="R104" s="100">
        <f>K104/$AE$4*1000000</f>
        <v>1148.3956315328646</v>
      </c>
      <c r="S104" s="100">
        <f>L104/G104*1000000</f>
        <v>62.926559472720456</v>
      </c>
      <c r="T104" s="242">
        <f t="shared" si="3"/>
        <v>5.4795192305570548E-2</v>
      </c>
      <c r="U104" s="102"/>
      <c r="V104" s="102"/>
      <c r="W104" s="125"/>
      <c r="X104" s="246"/>
      <c r="Y104" s="98"/>
      <c r="Z104" s="98"/>
    </row>
    <row r="105" spans="1:26" ht="15" x14ac:dyDescent="0.25">
      <c r="A105" s="371"/>
      <c r="B105" s="98">
        <v>197</v>
      </c>
      <c r="C105" s="98" t="s">
        <v>399</v>
      </c>
      <c r="D105" s="98">
        <v>10</v>
      </c>
      <c r="E105" s="366"/>
      <c r="F105" s="394"/>
      <c r="G105" s="98">
        <v>286.04773804299998</v>
      </c>
      <c r="H105" s="98" t="s">
        <v>374</v>
      </c>
      <c r="I105" s="159" t="s">
        <v>400</v>
      </c>
      <c r="J105" s="99" t="s">
        <v>23</v>
      </c>
      <c r="K105" s="242"/>
      <c r="L105" s="242"/>
      <c r="M105" s="242"/>
      <c r="N105" s="243" t="s">
        <v>790</v>
      </c>
      <c r="O105" s="242"/>
      <c r="P105" s="242"/>
      <c r="Q105" s="242"/>
      <c r="R105" s="100">
        <v>179.6</v>
      </c>
      <c r="S105" s="100">
        <v>28.11</v>
      </c>
      <c r="T105" s="242">
        <f t="shared" si="3"/>
        <v>0.15651447661469933</v>
      </c>
      <c r="U105" s="100">
        <v>2.78</v>
      </c>
      <c r="V105" s="100">
        <v>12.09</v>
      </c>
      <c r="W105" s="271">
        <f t="shared" si="5"/>
        <v>4.3489208633093526</v>
      </c>
      <c r="X105" s="246"/>
      <c r="Y105" s="98"/>
      <c r="Z105" s="98"/>
    </row>
    <row r="106" spans="1:26" ht="15" x14ac:dyDescent="0.25">
      <c r="A106" s="371"/>
      <c r="B106" s="98">
        <v>201</v>
      </c>
      <c r="C106" s="98" t="s">
        <v>274</v>
      </c>
      <c r="D106" s="98">
        <v>10</v>
      </c>
      <c r="E106" s="366"/>
      <c r="F106" s="394"/>
      <c r="G106" s="98">
        <v>286.04773804299998</v>
      </c>
      <c r="H106" s="98" t="s">
        <v>374</v>
      </c>
      <c r="I106" s="159" t="s">
        <v>275</v>
      </c>
      <c r="J106" s="99"/>
      <c r="K106" s="242"/>
      <c r="L106" s="242"/>
      <c r="M106" s="242"/>
      <c r="N106" s="243" t="s">
        <v>790</v>
      </c>
      <c r="O106" s="242"/>
      <c r="P106" s="242"/>
      <c r="Q106" s="162" t="s">
        <v>799</v>
      </c>
      <c r="R106" s="102"/>
      <c r="S106" s="102"/>
      <c r="T106" s="103"/>
      <c r="U106" s="100">
        <v>11.26</v>
      </c>
      <c r="V106" s="100">
        <v>139.72</v>
      </c>
      <c r="W106" s="271">
        <f t="shared" si="5"/>
        <v>12.408525754884547</v>
      </c>
      <c r="X106" s="246"/>
      <c r="Y106" s="98"/>
      <c r="Z106" s="98"/>
    </row>
    <row r="107" spans="1:26" ht="15" x14ac:dyDescent="0.25">
      <c r="A107" s="371"/>
      <c r="B107" s="98">
        <v>211</v>
      </c>
      <c r="C107" s="98" t="s">
        <v>401</v>
      </c>
      <c r="D107" s="98"/>
      <c r="E107" s="366"/>
      <c r="F107" s="394"/>
      <c r="G107" s="98">
        <v>286.04773804299998</v>
      </c>
      <c r="H107" s="98" t="s">
        <v>374</v>
      </c>
      <c r="I107" s="98" t="s">
        <v>32</v>
      </c>
      <c r="J107" s="99" t="s">
        <v>23</v>
      </c>
      <c r="K107" s="242"/>
      <c r="L107" s="242"/>
      <c r="M107" s="242"/>
      <c r="N107" s="243"/>
      <c r="O107" s="242"/>
      <c r="P107" s="242"/>
      <c r="Q107" s="242"/>
      <c r="R107" s="100">
        <v>209</v>
      </c>
      <c r="S107" s="100">
        <v>11.6</v>
      </c>
      <c r="T107" s="242">
        <f t="shared" si="3"/>
        <v>5.5502392344497609E-2</v>
      </c>
      <c r="U107" s="102"/>
      <c r="V107" s="102"/>
      <c r="W107" s="125"/>
      <c r="X107" s="246"/>
      <c r="Y107" s="98"/>
      <c r="Z107" s="98"/>
    </row>
    <row r="108" spans="1:26" ht="15" x14ac:dyDescent="0.25">
      <c r="A108" s="371"/>
      <c r="B108" s="98">
        <v>231</v>
      </c>
      <c r="C108" s="98" t="s">
        <v>278</v>
      </c>
      <c r="D108" s="98"/>
      <c r="E108" s="366"/>
      <c r="F108" s="394"/>
      <c r="G108" s="98">
        <v>286.04773804299998</v>
      </c>
      <c r="H108" s="98" t="s">
        <v>374</v>
      </c>
      <c r="I108" s="98" t="s">
        <v>32</v>
      </c>
      <c r="J108" s="99" t="s">
        <v>431</v>
      </c>
      <c r="K108" s="242"/>
      <c r="L108" s="242"/>
      <c r="M108" s="242"/>
      <c r="N108" s="243"/>
      <c r="O108" s="242"/>
      <c r="P108" s="242"/>
      <c r="Q108" s="242"/>
      <c r="R108" s="100">
        <v>0.43</v>
      </c>
      <c r="S108" s="100">
        <v>17300</v>
      </c>
      <c r="T108" s="242">
        <f t="shared" si="3"/>
        <v>40232.558139534885</v>
      </c>
      <c r="U108" s="102"/>
      <c r="V108" s="102"/>
      <c r="W108" s="125"/>
      <c r="X108" s="246"/>
      <c r="Y108" s="98"/>
      <c r="Z108" s="98"/>
    </row>
    <row r="109" spans="1:26" ht="15" x14ac:dyDescent="0.25">
      <c r="A109" s="371"/>
      <c r="B109" s="98">
        <v>242</v>
      </c>
      <c r="C109" s="98" t="s">
        <v>131</v>
      </c>
      <c r="D109" s="98">
        <v>12</v>
      </c>
      <c r="E109" s="366"/>
      <c r="F109" s="394"/>
      <c r="G109" s="98">
        <v>286.04773804299998</v>
      </c>
      <c r="H109" s="98" t="s">
        <v>374</v>
      </c>
      <c r="I109" s="159" t="s">
        <v>132</v>
      </c>
      <c r="J109" s="99" t="s">
        <v>23</v>
      </c>
      <c r="K109" s="242"/>
      <c r="L109" s="242"/>
      <c r="M109" s="242"/>
      <c r="N109" s="243"/>
      <c r="O109" s="242"/>
      <c r="P109" s="242"/>
      <c r="Q109" s="242"/>
      <c r="R109" s="100">
        <v>2.68</v>
      </c>
      <c r="S109" s="100">
        <v>5.64</v>
      </c>
      <c r="T109" s="242">
        <f t="shared" si="3"/>
        <v>2.1044776119402981</v>
      </c>
      <c r="U109" s="102"/>
      <c r="V109" s="102"/>
      <c r="W109" s="125"/>
      <c r="X109" s="246"/>
      <c r="Y109" s="98"/>
      <c r="Z109" s="98"/>
    </row>
    <row r="110" spans="1:26" ht="15" x14ac:dyDescent="0.25">
      <c r="A110" s="371"/>
      <c r="B110" s="98">
        <v>269</v>
      </c>
      <c r="C110" s="98" t="s">
        <v>51</v>
      </c>
      <c r="D110" s="98">
        <v>12</v>
      </c>
      <c r="E110" s="366"/>
      <c r="F110" s="394"/>
      <c r="G110" s="98">
        <v>286.04773804299998</v>
      </c>
      <c r="H110" s="98" t="s">
        <v>374</v>
      </c>
      <c r="I110" s="159" t="s">
        <v>52</v>
      </c>
      <c r="J110" s="99" t="s">
        <v>23</v>
      </c>
      <c r="K110" s="242"/>
      <c r="L110" s="242"/>
      <c r="M110" s="242"/>
      <c r="N110" s="243"/>
      <c r="O110" s="242"/>
      <c r="P110" s="242"/>
      <c r="Q110" s="242"/>
      <c r="R110" s="100">
        <v>5.9</v>
      </c>
      <c r="S110" s="100">
        <v>2.73</v>
      </c>
      <c r="T110" s="242">
        <f t="shared" si="3"/>
        <v>0.46271186440677964</v>
      </c>
      <c r="U110" s="102"/>
      <c r="V110" s="102"/>
      <c r="W110" s="125"/>
      <c r="X110" s="246"/>
      <c r="Y110" s="98"/>
      <c r="Z110" s="98"/>
    </row>
    <row r="111" spans="1:26" ht="15" x14ac:dyDescent="0.25">
      <c r="A111" s="371"/>
      <c r="B111" s="98">
        <v>274</v>
      </c>
      <c r="C111" s="98" t="s">
        <v>243</v>
      </c>
      <c r="D111" s="98">
        <v>4</v>
      </c>
      <c r="E111" s="366"/>
      <c r="F111" s="394"/>
      <c r="G111" s="98">
        <v>286.04773804299998</v>
      </c>
      <c r="H111" s="98" t="s">
        <v>374</v>
      </c>
      <c r="I111" s="159" t="s">
        <v>244</v>
      </c>
      <c r="J111" s="99" t="s">
        <v>23</v>
      </c>
      <c r="K111" s="242"/>
      <c r="L111" s="242"/>
      <c r="M111" s="242"/>
      <c r="N111" s="243"/>
      <c r="O111" s="242"/>
      <c r="P111" s="242"/>
      <c r="Q111" s="242"/>
      <c r="R111" s="100">
        <v>822.9</v>
      </c>
      <c r="S111" s="100">
        <v>420.5</v>
      </c>
      <c r="T111" s="242">
        <f t="shared" si="3"/>
        <v>0.51099769109247783</v>
      </c>
      <c r="U111" s="102"/>
      <c r="V111" s="102"/>
      <c r="W111" s="125"/>
      <c r="X111" s="246"/>
      <c r="Y111" s="98"/>
      <c r="Z111" s="98"/>
    </row>
    <row r="112" spans="1:26" ht="15" x14ac:dyDescent="0.25">
      <c r="A112" s="371"/>
      <c r="B112" s="98">
        <v>299</v>
      </c>
      <c r="C112" s="98" t="s">
        <v>249</v>
      </c>
      <c r="D112" s="98">
        <v>23</v>
      </c>
      <c r="E112" s="366"/>
      <c r="F112" s="394"/>
      <c r="G112" s="98">
        <v>286.04773804299998</v>
      </c>
      <c r="H112" s="98" t="s">
        <v>374</v>
      </c>
      <c r="I112" s="159" t="s">
        <v>250</v>
      </c>
      <c r="J112" s="99" t="s">
        <v>23</v>
      </c>
      <c r="K112" s="242"/>
      <c r="L112" s="242"/>
      <c r="M112" s="242"/>
      <c r="N112" s="243"/>
      <c r="O112" s="242"/>
      <c r="P112" s="242"/>
      <c r="Q112" s="242"/>
      <c r="R112" s="100">
        <v>93.91</v>
      </c>
      <c r="S112" s="100">
        <v>13.33</v>
      </c>
      <c r="T112" s="242">
        <f t="shared" si="3"/>
        <v>0.14194441486529658</v>
      </c>
      <c r="U112" s="102"/>
      <c r="V112" s="102"/>
      <c r="W112" s="125"/>
      <c r="X112" s="246"/>
      <c r="Y112" s="98"/>
      <c r="Z112" s="98"/>
    </row>
    <row r="113" spans="1:26" ht="15" x14ac:dyDescent="0.25">
      <c r="A113" s="371"/>
      <c r="B113" s="98">
        <v>302</v>
      </c>
      <c r="C113" s="98" t="s">
        <v>282</v>
      </c>
      <c r="D113" s="98"/>
      <c r="E113" s="366"/>
      <c r="F113" s="394"/>
      <c r="G113" s="98">
        <v>286.04773804299998</v>
      </c>
      <c r="H113" s="98" t="s">
        <v>374</v>
      </c>
      <c r="I113" s="98" t="s">
        <v>297</v>
      </c>
      <c r="J113" s="99"/>
      <c r="K113" s="242"/>
      <c r="L113" s="242"/>
      <c r="M113" s="242"/>
      <c r="N113" s="243" t="s">
        <v>790</v>
      </c>
      <c r="O113" s="242"/>
      <c r="P113" s="242"/>
      <c r="Q113" s="242"/>
      <c r="R113" s="102"/>
      <c r="S113" s="102"/>
      <c r="T113" s="103"/>
      <c r="U113" s="100">
        <v>5.65</v>
      </c>
      <c r="V113" s="100">
        <v>1480.26</v>
      </c>
      <c r="W113" s="271">
        <f t="shared" si="5"/>
        <v>261.9929203539823</v>
      </c>
      <c r="X113" s="246"/>
      <c r="Y113" s="98"/>
      <c r="Z113" s="98"/>
    </row>
    <row r="114" spans="1:26" ht="15" x14ac:dyDescent="0.25">
      <c r="A114" s="371"/>
      <c r="B114" s="98">
        <v>305</v>
      </c>
      <c r="C114" s="98" t="s">
        <v>402</v>
      </c>
      <c r="D114" s="98">
        <v>5</v>
      </c>
      <c r="E114" s="366"/>
      <c r="F114" s="394"/>
      <c r="G114" s="98">
        <v>286.04773804299998</v>
      </c>
      <c r="H114" s="98" t="s">
        <v>374</v>
      </c>
      <c r="I114" s="159" t="s">
        <v>403</v>
      </c>
      <c r="J114" s="99" t="s">
        <v>23</v>
      </c>
      <c r="K114" s="242"/>
      <c r="L114" s="242"/>
      <c r="M114" s="242"/>
      <c r="N114" s="243"/>
      <c r="O114" s="242"/>
      <c r="P114" s="242"/>
      <c r="Q114" s="242"/>
      <c r="R114" s="100">
        <v>47.2</v>
      </c>
      <c r="S114" s="100">
        <v>9</v>
      </c>
      <c r="T114" s="242">
        <f t="shared" si="3"/>
        <v>0.19067796610169491</v>
      </c>
      <c r="U114" s="102"/>
      <c r="V114" s="102"/>
      <c r="W114" s="125"/>
      <c r="X114" s="246"/>
      <c r="Y114" s="98"/>
      <c r="Z114" s="98"/>
    </row>
    <row r="115" spans="1:26" ht="15" x14ac:dyDescent="0.25">
      <c r="A115" s="371"/>
      <c r="B115" s="98">
        <v>339</v>
      </c>
      <c r="C115" s="98" t="s">
        <v>783</v>
      </c>
      <c r="D115" s="98" t="s">
        <v>395</v>
      </c>
      <c r="E115" s="366"/>
      <c r="F115" s="394"/>
      <c r="G115" s="98">
        <v>286.04773804000001</v>
      </c>
      <c r="H115" s="98" t="s">
        <v>374</v>
      </c>
      <c r="I115" s="98" t="s">
        <v>32</v>
      </c>
      <c r="J115" s="99"/>
      <c r="K115" s="242"/>
      <c r="L115" s="242"/>
      <c r="M115" s="242"/>
      <c r="N115" s="243" t="s">
        <v>23</v>
      </c>
      <c r="O115" s="242"/>
      <c r="P115" s="242"/>
      <c r="Q115" s="242"/>
      <c r="R115" s="102"/>
      <c r="S115" s="102"/>
      <c r="T115" s="103"/>
      <c r="U115" s="100">
        <v>1.3</v>
      </c>
      <c r="V115" s="100">
        <v>118</v>
      </c>
      <c r="W115" s="271">
        <f t="shared" si="5"/>
        <v>90.769230769230759</v>
      </c>
      <c r="X115" s="246"/>
      <c r="Y115" s="98"/>
      <c r="Z115" s="98"/>
    </row>
    <row r="116" spans="1:26" thickBot="1" x14ac:dyDescent="0.3">
      <c r="A116" s="372"/>
      <c r="B116" s="128">
        <v>331</v>
      </c>
      <c r="C116" s="128" t="s">
        <v>404</v>
      </c>
      <c r="D116" s="128">
        <v>23</v>
      </c>
      <c r="E116" s="369"/>
      <c r="F116" s="395"/>
      <c r="G116" s="128">
        <v>286.04773804299998</v>
      </c>
      <c r="H116" s="128" t="s">
        <v>374</v>
      </c>
      <c r="I116" s="160" t="s">
        <v>397</v>
      </c>
      <c r="J116" s="129" t="s">
        <v>23</v>
      </c>
      <c r="K116" s="252"/>
      <c r="L116" s="252"/>
      <c r="M116" s="252"/>
      <c r="N116" s="253"/>
      <c r="O116" s="252"/>
      <c r="P116" s="252"/>
      <c r="Q116" s="252"/>
      <c r="R116" s="130">
        <v>369.15</v>
      </c>
      <c r="S116" s="130">
        <v>71</v>
      </c>
      <c r="T116" s="252">
        <f t="shared" si="3"/>
        <v>0.19233373967221998</v>
      </c>
      <c r="U116" s="132"/>
      <c r="V116" s="132"/>
      <c r="W116" s="133"/>
      <c r="X116" s="246"/>
      <c r="Y116" s="98"/>
      <c r="Z116" s="98"/>
    </row>
    <row r="117" spans="1:26" ht="15" x14ac:dyDescent="0.25">
      <c r="A117" s="370">
        <v>70</v>
      </c>
      <c r="B117" s="119">
        <v>8</v>
      </c>
      <c r="C117" s="119" t="s">
        <v>114</v>
      </c>
      <c r="D117" s="119">
        <v>4</v>
      </c>
      <c r="E117" s="360" t="s">
        <v>477</v>
      </c>
      <c r="F117" s="393" t="s">
        <v>478</v>
      </c>
      <c r="G117" s="119">
        <v>318.037567279999</v>
      </c>
      <c r="H117" s="119" t="s">
        <v>374</v>
      </c>
      <c r="I117" s="158" t="s">
        <v>118</v>
      </c>
      <c r="J117" s="120" t="s">
        <v>23</v>
      </c>
      <c r="K117" s="250">
        <v>0.13819999999999999</v>
      </c>
      <c r="L117" s="250">
        <v>9.7799999999999998E-2</v>
      </c>
      <c r="M117" s="250"/>
      <c r="N117" s="251"/>
      <c r="O117" s="250"/>
      <c r="P117" s="250"/>
      <c r="Q117" s="250"/>
      <c r="R117" s="121">
        <f>K117/$AE$4*1000000</f>
        <v>214.18120955174345</v>
      </c>
      <c r="S117" s="121">
        <f>L117/G117*1000000</f>
        <v>307.51084167958459</v>
      </c>
      <c r="T117" s="250">
        <f t="shared" si="3"/>
        <v>1.4357507940270264</v>
      </c>
      <c r="U117" s="123"/>
      <c r="V117" s="123"/>
      <c r="W117" s="124"/>
      <c r="X117" s="246"/>
      <c r="Y117" s="98" t="s">
        <v>24</v>
      </c>
      <c r="Z117" s="98" t="s">
        <v>17</v>
      </c>
    </row>
    <row r="118" spans="1:26" ht="15" x14ac:dyDescent="0.25">
      <c r="A118" s="371"/>
      <c r="B118" s="98">
        <v>12</v>
      </c>
      <c r="C118" s="98" t="s">
        <v>426</v>
      </c>
      <c r="D118" s="98">
        <v>2</v>
      </c>
      <c r="E118" s="366"/>
      <c r="F118" s="394"/>
      <c r="G118" s="98">
        <v>318.037567279999</v>
      </c>
      <c r="H118" s="98" t="s">
        <v>374</v>
      </c>
      <c r="I118" s="159" t="s">
        <v>427</v>
      </c>
      <c r="J118" s="99" t="s">
        <v>23</v>
      </c>
      <c r="K118" s="242"/>
      <c r="L118" s="242"/>
      <c r="M118" s="242"/>
      <c r="N118" s="243"/>
      <c r="O118" s="242"/>
      <c r="P118" s="242"/>
      <c r="Q118" s="242"/>
      <c r="R118" s="100">
        <v>214.5</v>
      </c>
      <c r="S118" s="100">
        <v>179.5</v>
      </c>
      <c r="T118" s="242">
        <f t="shared" si="3"/>
        <v>0.8368298368298368</v>
      </c>
      <c r="U118" s="102"/>
      <c r="V118" s="102"/>
      <c r="W118" s="125"/>
      <c r="X118" s="246"/>
      <c r="Y118" s="98" t="s">
        <v>24</v>
      </c>
      <c r="Z118" s="98" t="s">
        <v>17</v>
      </c>
    </row>
    <row r="119" spans="1:26" ht="15" x14ac:dyDescent="0.25">
      <c r="A119" s="371"/>
      <c r="B119" s="98">
        <v>25</v>
      </c>
      <c r="C119" s="98" t="s">
        <v>377</v>
      </c>
      <c r="D119" s="98">
        <v>5</v>
      </c>
      <c r="E119" s="366"/>
      <c r="F119" s="394"/>
      <c r="G119" s="98">
        <v>318.037567279999</v>
      </c>
      <c r="H119" s="98" t="s">
        <v>374</v>
      </c>
      <c r="I119" s="159" t="s">
        <v>79</v>
      </c>
      <c r="J119" s="99" t="s">
        <v>431</v>
      </c>
      <c r="K119" s="242"/>
      <c r="L119" s="242"/>
      <c r="M119" s="242"/>
      <c r="N119" s="243" t="s">
        <v>23</v>
      </c>
      <c r="O119" s="242"/>
      <c r="P119" s="242"/>
      <c r="Q119" s="242"/>
      <c r="R119" s="100">
        <v>2500</v>
      </c>
      <c r="S119" s="100">
        <v>3000</v>
      </c>
      <c r="T119" s="242">
        <f t="shared" si="3"/>
        <v>1.2</v>
      </c>
      <c r="U119" s="100">
        <v>2300</v>
      </c>
      <c r="V119" s="100">
        <v>4300</v>
      </c>
      <c r="W119" s="271">
        <f t="shared" ref="W119:W136" si="6">V119/U119</f>
        <v>1.8695652173913044</v>
      </c>
      <c r="X119" s="246"/>
      <c r="Y119" s="98" t="s">
        <v>17</v>
      </c>
      <c r="Z119" s="98" t="s">
        <v>17</v>
      </c>
    </row>
    <row r="120" spans="1:26" ht="15" x14ac:dyDescent="0.25">
      <c r="A120" s="371"/>
      <c r="B120" s="98">
        <v>56</v>
      </c>
      <c r="C120" s="98" t="s">
        <v>182</v>
      </c>
      <c r="D120" s="98">
        <v>3</v>
      </c>
      <c r="E120" s="366"/>
      <c r="F120" s="394"/>
      <c r="G120" s="98">
        <v>318.037567279999</v>
      </c>
      <c r="H120" s="98" t="s">
        <v>374</v>
      </c>
      <c r="I120" s="159" t="s">
        <v>186</v>
      </c>
      <c r="J120" s="99" t="s">
        <v>23</v>
      </c>
      <c r="K120" s="242">
        <v>0.12770000000000001</v>
      </c>
      <c r="L120" s="242">
        <v>9.7799999999999998E-2</v>
      </c>
      <c r="M120" s="242"/>
      <c r="N120" s="243"/>
      <c r="O120" s="242"/>
      <c r="P120" s="242"/>
      <c r="Q120" s="242"/>
      <c r="R120" s="100">
        <f>K120/$AE$4*1000000</f>
        <v>197.90839695917251</v>
      </c>
      <c r="S120" s="100">
        <f>L120/G120*1000000</f>
        <v>307.51084167958459</v>
      </c>
      <c r="T120" s="242">
        <f>S121/R120</f>
        <v>0.57465324688952824</v>
      </c>
      <c r="U120" s="102"/>
      <c r="V120" s="102"/>
      <c r="W120" s="125"/>
      <c r="X120" s="246"/>
      <c r="Y120" s="98" t="s">
        <v>24</v>
      </c>
      <c r="Z120" s="98" t="s">
        <v>17</v>
      </c>
    </row>
    <row r="121" spans="1:26" ht="15" x14ac:dyDescent="0.25">
      <c r="A121" s="371"/>
      <c r="B121" s="98">
        <v>77</v>
      </c>
      <c r="C121" s="98" t="s">
        <v>479</v>
      </c>
      <c r="D121" s="98"/>
      <c r="E121" s="366"/>
      <c r="F121" s="394"/>
      <c r="G121" s="98">
        <v>318.037567279999</v>
      </c>
      <c r="H121" s="98" t="s">
        <v>374</v>
      </c>
      <c r="I121" s="159" t="s">
        <v>480</v>
      </c>
      <c r="J121" s="99" t="s">
        <v>23</v>
      </c>
      <c r="K121" s="242">
        <v>0.18956999999999999</v>
      </c>
      <c r="L121" s="242">
        <v>3.6170000000000001E-2</v>
      </c>
      <c r="M121" s="242"/>
      <c r="N121" s="243"/>
      <c r="O121" s="242"/>
      <c r="P121" s="242"/>
      <c r="Q121" s="242"/>
      <c r="R121" s="100">
        <f>K121/$AE$4*1000000</f>
        <v>293.79400792130252</v>
      </c>
      <c r="S121" s="100">
        <f>L121/G121*1000000</f>
        <v>113.72870289929013</v>
      </c>
      <c r="T121" s="242">
        <f>S122/R121</f>
        <v>3.9585558882859466E-2</v>
      </c>
      <c r="U121" s="102"/>
      <c r="V121" s="102"/>
      <c r="W121" s="125"/>
      <c r="X121" s="246"/>
      <c r="Y121" s="98" t="s">
        <v>24</v>
      </c>
      <c r="Z121" s="98" t="s">
        <v>17</v>
      </c>
    </row>
    <row r="122" spans="1:26" ht="15" x14ac:dyDescent="0.25">
      <c r="A122" s="371"/>
      <c r="B122" s="98">
        <v>104</v>
      </c>
      <c r="C122" s="98" t="s">
        <v>31</v>
      </c>
      <c r="D122" s="98">
        <v>1</v>
      </c>
      <c r="E122" s="366"/>
      <c r="F122" s="394"/>
      <c r="G122" s="98">
        <v>318.037567279999</v>
      </c>
      <c r="H122" s="98" t="s">
        <v>374</v>
      </c>
      <c r="I122" s="98" t="s">
        <v>32</v>
      </c>
      <c r="J122" s="99" t="s">
        <v>23</v>
      </c>
      <c r="K122" s="242"/>
      <c r="L122" s="242"/>
      <c r="M122" s="242"/>
      <c r="N122" s="243"/>
      <c r="O122" s="242"/>
      <c r="P122" s="242"/>
      <c r="Q122" s="242"/>
      <c r="R122" s="100">
        <v>0.59</v>
      </c>
      <c r="S122" s="100">
        <v>11.63</v>
      </c>
      <c r="T122" s="242">
        <f t="shared" si="3"/>
        <v>19.711864406779664</v>
      </c>
      <c r="U122" s="102"/>
      <c r="V122" s="102"/>
      <c r="W122" s="125"/>
      <c r="X122" s="246"/>
      <c r="Y122" s="98" t="s">
        <v>24</v>
      </c>
      <c r="Z122" s="98" t="s">
        <v>17</v>
      </c>
    </row>
    <row r="123" spans="1:26" ht="15" x14ac:dyDescent="0.25">
      <c r="A123" s="371"/>
      <c r="B123" s="98">
        <v>113</v>
      </c>
      <c r="C123" s="98" t="s">
        <v>387</v>
      </c>
      <c r="D123" s="98">
        <v>18</v>
      </c>
      <c r="E123" s="366"/>
      <c r="F123" s="394"/>
      <c r="G123" s="98">
        <v>318.037567279999</v>
      </c>
      <c r="H123" s="98" t="s">
        <v>374</v>
      </c>
      <c r="I123" s="159" t="s">
        <v>388</v>
      </c>
      <c r="J123" s="99" t="s">
        <v>23</v>
      </c>
      <c r="K123" s="242">
        <v>3.3600000000000001E-3</v>
      </c>
      <c r="L123" s="242">
        <v>1.65E-3</v>
      </c>
      <c r="M123" s="242"/>
      <c r="N123" s="243"/>
      <c r="O123" s="242"/>
      <c r="P123" s="242"/>
      <c r="Q123" s="242"/>
      <c r="R123" s="100">
        <f>K123/$AE$4*1000000</f>
        <v>5.2073000296227061</v>
      </c>
      <c r="S123" s="100">
        <f>L123/G123*1000000</f>
        <v>5.1880663473549546</v>
      </c>
      <c r="T123" s="242">
        <f t="shared" si="3"/>
        <v>0.99630640021540207</v>
      </c>
      <c r="U123" s="102"/>
      <c r="V123" s="102"/>
      <c r="W123" s="125"/>
      <c r="X123" s="246"/>
      <c r="Y123" s="98" t="s">
        <v>24</v>
      </c>
      <c r="Z123" s="98" t="s">
        <v>17</v>
      </c>
    </row>
    <row r="124" spans="1:26" ht="15" x14ac:dyDescent="0.25">
      <c r="A124" s="371"/>
      <c r="B124" s="98">
        <v>134</v>
      </c>
      <c r="C124" s="98" t="s">
        <v>104</v>
      </c>
      <c r="D124" s="98">
        <v>10</v>
      </c>
      <c r="E124" s="366"/>
      <c r="F124" s="394"/>
      <c r="G124" s="98">
        <v>318.037567279999</v>
      </c>
      <c r="H124" s="98" t="s">
        <v>374</v>
      </c>
      <c r="I124" s="98" t="s">
        <v>32</v>
      </c>
      <c r="J124" s="99" t="s">
        <v>23</v>
      </c>
      <c r="K124" s="242"/>
      <c r="L124" s="242"/>
      <c r="M124" s="242" t="s">
        <v>165</v>
      </c>
      <c r="N124" s="243"/>
      <c r="O124" s="242"/>
      <c r="P124" s="242"/>
      <c r="Q124" s="242"/>
      <c r="R124" s="100">
        <v>425</v>
      </c>
      <c r="S124" s="100">
        <v>35.880000000000003</v>
      </c>
      <c r="T124" s="242">
        <f t="shared" si="3"/>
        <v>8.4423529411764717E-2</v>
      </c>
      <c r="U124" s="102"/>
      <c r="V124" s="102"/>
      <c r="W124" s="125"/>
      <c r="X124" s="246"/>
      <c r="Y124" s="98" t="e">
        <v>#VALUE!</v>
      </c>
      <c r="Z124" s="98" t="s">
        <v>17</v>
      </c>
    </row>
    <row r="125" spans="1:26" ht="15" x14ac:dyDescent="0.25">
      <c r="A125" s="371"/>
      <c r="B125" s="98">
        <v>151</v>
      </c>
      <c r="C125" s="98" t="s">
        <v>266</v>
      </c>
      <c r="D125" s="98"/>
      <c r="E125" s="366"/>
      <c r="F125" s="394"/>
      <c r="G125" s="98">
        <v>318.037567279999</v>
      </c>
      <c r="H125" s="98" t="s">
        <v>374</v>
      </c>
      <c r="I125" s="98" t="s">
        <v>32</v>
      </c>
      <c r="J125" s="99"/>
      <c r="K125" s="242"/>
      <c r="L125" s="242"/>
      <c r="M125" s="242"/>
      <c r="N125" s="243" t="s">
        <v>790</v>
      </c>
      <c r="O125" s="242"/>
      <c r="P125" s="242"/>
      <c r="Q125" s="242"/>
      <c r="R125" s="102"/>
      <c r="S125" s="102"/>
      <c r="T125" s="103"/>
      <c r="U125" s="242">
        <v>0.996</v>
      </c>
      <c r="V125" s="242">
        <v>30.2</v>
      </c>
      <c r="W125" s="271">
        <f t="shared" si="6"/>
        <v>30.321285140562249</v>
      </c>
      <c r="X125" s="246"/>
      <c r="Y125" s="98" t="e">
        <v>#VALUE!</v>
      </c>
      <c r="Z125" s="98" t="s">
        <v>17</v>
      </c>
    </row>
    <row r="126" spans="1:26" ht="15" x14ac:dyDescent="0.25">
      <c r="A126" s="371"/>
      <c r="B126" s="98">
        <v>147</v>
      </c>
      <c r="C126" s="98" t="s">
        <v>59</v>
      </c>
      <c r="D126" s="98">
        <v>7</v>
      </c>
      <c r="E126" s="366"/>
      <c r="F126" s="394"/>
      <c r="G126" s="98">
        <v>318.037567279999</v>
      </c>
      <c r="H126" s="98" t="s">
        <v>374</v>
      </c>
      <c r="I126" s="159" t="s">
        <v>795</v>
      </c>
      <c r="J126" s="99" t="s">
        <v>23</v>
      </c>
      <c r="K126" s="242"/>
      <c r="L126" s="242"/>
      <c r="M126" s="242"/>
      <c r="N126" s="243"/>
      <c r="O126" s="242"/>
      <c r="P126" s="242"/>
      <c r="Q126" s="242"/>
      <c r="R126" s="100">
        <v>38.25</v>
      </c>
      <c r="S126" s="100">
        <v>14.72</v>
      </c>
      <c r="T126" s="242">
        <f t="shared" si="3"/>
        <v>0.38483660130718955</v>
      </c>
      <c r="U126" s="102"/>
      <c r="V126" s="102"/>
      <c r="W126" s="125"/>
      <c r="X126" s="246"/>
      <c r="Y126" s="98" t="e">
        <v>#VALUE!</v>
      </c>
      <c r="Z126" s="98" t="s">
        <v>17</v>
      </c>
    </row>
    <row r="127" spans="1:26" ht="15" x14ac:dyDescent="0.25">
      <c r="A127" s="371"/>
      <c r="B127" s="98">
        <v>150</v>
      </c>
      <c r="C127" s="98" t="s">
        <v>445</v>
      </c>
      <c r="D127" s="98"/>
      <c r="E127" s="366"/>
      <c r="F127" s="394"/>
      <c r="G127" s="98">
        <v>318.037567279999</v>
      </c>
      <c r="H127" s="98" t="s">
        <v>374</v>
      </c>
      <c r="I127" s="159" t="s">
        <v>446</v>
      </c>
      <c r="J127" s="99" t="s">
        <v>23</v>
      </c>
      <c r="K127" s="242"/>
      <c r="L127" s="242"/>
      <c r="M127" s="242"/>
      <c r="N127" s="243" t="s">
        <v>790</v>
      </c>
      <c r="O127" s="242"/>
      <c r="P127" s="242"/>
      <c r="Q127" s="242"/>
      <c r="R127" s="100">
        <v>43</v>
      </c>
      <c r="S127" s="100">
        <v>13</v>
      </c>
      <c r="T127" s="242">
        <f t="shared" si="3"/>
        <v>0.30232558139534882</v>
      </c>
      <c r="U127" s="100">
        <v>19</v>
      </c>
      <c r="V127" s="100">
        <v>17</v>
      </c>
      <c r="W127" s="271">
        <f t="shared" si="6"/>
        <v>0.89473684210526316</v>
      </c>
      <c r="X127" s="246"/>
      <c r="Y127" s="98" t="e">
        <v>#VALUE!</v>
      </c>
      <c r="Z127" s="98" t="s">
        <v>17</v>
      </c>
    </row>
    <row r="128" spans="1:26" ht="15" x14ac:dyDescent="0.25">
      <c r="A128" s="371"/>
      <c r="B128" s="98">
        <v>164</v>
      </c>
      <c r="C128" s="98" t="s">
        <v>481</v>
      </c>
      <c r="D128" s="98">
        <v>1</v>
      </c>
      <c r="E128" s="366"/>
      <c r="F128" s="394"/>
      <c r="G128" s="98">
        <v>318.037567279999</v>
      </c>
      <c r="H128" s="98" t="s">
        <v>374</v>
      </c>
      <c r="I128" s="159" t="s">
        <v>482</v>
      </c>
      <c r="J128" s="99" t="s">
        <v>23</v>
      </c>
      <c r="K128" s="242"/>
      <c r="L128" s="242"/>
      <c r="M128" s="242"/>
      <c r="N128" s="243"/>
      <c r="O128" s="242"/>
      <c r="P128" s="242"/>
      <c r="Q128" s="242"/>
      <c r="R128" s="100">
        <v>720.3</v>
      </c>
      <c r="S128" s="100">
        <v>319.3</v>
      </c>
      <c r="T128" s="242">
        <f t="shared" si="3"/>
        <v>0.44328751908926839</v>
      </c>
      <c r="U128" s="102"/>
      <c r="V128" s="102"/>
      <c r="W128" s="125"/>
      <c r="X128" s="246"/>
      <c r="Y128" s="98" t="e">
        <v>#VALUE!</v>
      </c>
      <c r="Z128" s="98" t="s">
        <v>17</v>
      </c>
    </row>
    <row r="129" spans="1:26" ht="15" x14ac:dyDescent="0.25">
      <c r="A129" s="371"/>
      <c r="B129" s="98">
        <v>168</v>
      </c>
      <c r="C129" s="98" t="s">
        <v>396</v>
      </c>
      <c r="D129" s="98"/>
      <c r="E129" s="366"/>
      <c r="F129" s="394"/>
      <c r="G129" s="98">
        <v>318.037567279999</v>
      </c>
      <c r="H129" s="98" t="s">
        <v>374</v>
      </c>
      <c r="I129" s="159" t="s">
        <v>397</v>
      </c>
      <c r="J129" s="99" t="s">
        <v>23</v>
      </c>
      <c r="K129" s="242"/>
      <c r="L129" s="242"/>
      <c r="M129" s="242" t="s">
        <v>108</v>
      </c>
      <c r="N129" s="243"/>
      <c r="O129" s="242"/>
      <c r="P129" s="242"/>
      <c r="Q129" s="242"/>
      <c r="R129" s="100">
        <v>381.27</v>
      </c>
      <c r="S129" s="100">
        <v>33.200000000000003</v>
      </c>
      <c r="T129" s="242">
        <f t="shared" si="3"/>
        <v>8.7077399218401672E-2</v>
      </c>
      <c r="U129" s="102"/>
      <c r="V129" s="102"/>
      <c r="W129" s="125"/>
      <c r="X129" s="246"/>
      <c r="Y129" s="98" t="e">
        <v>#VALUE!</v>
      </c>
      <c r="Z129" s="98" t="s">
        <v>17</v>
      </c>
    </row>
    <row r="130" spans="1:26" ht="15" x14ac:dyDescent="0.25">
      <c r="A130" s="371"/>
      <c r="B130" s="98">
        <v>219</v>
      </c>
      <c r="C130" s="98" t="s">
        <v>483</v>
      </c>
      <c r="D130" s="98" t="s">
        <v>58</v>
      </c>
      <c r="E130" s="366"/>
      <c r="F130" s="394"/>
      <c r="G130" s="98">
        <v>318.037567279999</v>
      </c>
      <c r="H130" s="98" t="s">
        <v>374</v>
      </c>
      <c r="I130" s="98" t="s">
        <v>32</v>
      </c>
      <c r="J130" s="99" t="s">
        <v>23</v>
      </c>
      <c r="K130" s="242">
        <v>0.30399999999999999</v>
      </c>
      <c r="L130" s="242">
        <v>2.2499999999999998E-3</v>
      </c>
      <c r="M130" s="242"/>
      <c r="N130" s="243"/>
      <c r="O130" s="242"/>
      <c r="P130" s="242"/>
      <c r="Q130" s="242"/>
      <c r="R130" s="100">
        <v>304</v>
      </c>
      <c r="S130" s="100">
        <v>2.25</v>
      </c>
      <c r="T130" s="242">
        <f t="shared" si="3"/>
        <v>7.4013157894736838E-3</v>
      </c>
      <c r="U130" s="102"/>
      <c r="V130" s="102"/>
      <c r="W130" s="125"/>
      <c r="X130" s="246"/>
      <c r="Y130" s="98" t="s">
        <v>24</v>
      </c>
      <c r="Z130" s="98" t="s">
        <v>17</v>
      </c>
    </row>
    <row r="131" spans="1:26" ht="15" x14ac:dyDescent="0.25">
      <c r="A131" s="371"/>
      <c r="B131" s="98">
        <v>236</v>
      </c>
      <c r="C131" s="98" t="s">
        <v>459</v>
      </c>
      <c r="D131" s="98"/>
      <c r="E131" s="366"/>
      <c r="F131" s="394"/>
      <c r="G131" s="98">
        <v>318.037567279999</v>
      </c>
      <c r="H131" s="98" t="s">
        <v>374</v>
      </c>
      <c r="I131" s="98" t="s">
        <v>32</v>
      </c>
      <c r="J131" s="99" t="s">
        <v>23</v>
      </c>
      <c r="K131" s="242">
        <v>0.14050000000000001</v>
      </c>
      <c r="L131" s="242">
        <v>3.2000000000000002E-3</v>
      </c>
      <c r="M131" s="242" t="s">
        <v>165</v>
      </c>
      <c r="N131" s="243"/>
      <c r="O131" s="242"/>
      <c r="P131" s="242"/>
      <c r="Q131" s="242"/>
      <c r="R131" s="100">
        <f>K131/$AE$4*1000000</f>
        <v>217.74573040535427</v>
      </c>
      <c r="S131" s="100">
        <f>L131/G131*1000000</f>
        <v>10.061704431233851</v>
      </c>
      <c r="T131" s="242">
        <f t="shared" si="3"/>
        <v>4.6208503893523135E-2</v>
      </c>
      <c r="U131" s="102"/>
      <c r="V131" s="102"/>
      <c r="W131" s="125"/>
      <c r="X131" s="246"/>
      <c r="Y131" s="98" t="e">
        <v>#VALUE!</v>
      </c>
      <c r="Z131" s="98" t="s">
        <v>17</v>
      </c>
    </row>
    <row r="132" spans="1:26" ht="15" x14ac:dyDescent="0.25">
      <c r="A132" s="371"/>
      <c r="B132" s="98">
        <v>269</v>
      </c>
      <c r="C132" s="98" t="s">
        <v>51</v>
      </c>
      <c r="D132" s="98">
        <v>13</v>
      </c>
      <c r="E132" s="366"/>
      <c r="F132" s="394"/>
      <c r="G132" s="98">
        <v>318.037567279999</v>
      </c>
      <c r="H132" s="98" t="s">
        <v>374</v>
      </c>
      <c r="I132" s="159" t="s">
        <v>52</v>
      </c>
      <c r="J132" s="99" t="s">
        <v>23</v>
      </c>
      <c r="K132" s="242"/>
      <c r="L132" s="242"/>
      <c r="M132" s="242"/>
      <c r="N132" s="243"/>
      <c r="O132" s="242"/>
      <c r="P132" s="242"/>
      <c r="Q132" s="242"/>
      <c r="R132" s="100">
        <v>5.9</v>
      </c>
      <c r="S132" s="100">
        <v>0.52</v>
      </c>
      <c r="T132" s="242">
        <f t="shared" si="3"/>
        <v>8.8135593220338981E-2</v>
      </c>
      <c r="U132" s="102"/>
      <c r="V132" s="102"/>
      <c r="W132" s="125"/>
      <c r="X132" s="246"/>
      <c r="Y132" s="98" t="e">
        <v>#VALUE!</v>
      </c>
      <c r="Z132" s="98" t="s">
        <v>17</v>
      </c>
    </row>
    <row r="133" spans="1:26" ht="15" x14ac:dyDescent="0.25">
      <c r="A133" s="371"/>
      <c r="B133" s="98">
        <v>276</v>
      </c>
      <c r="C133" s="98" t="s">
        <v>465</v>
      </c>
      <c r="D133" s="98"/>
      <c r="E133" s="366"/>
      <c r="F133" s="394"/>
      <c r="G133" s="98">
        <v>318.037567279999</v>
      </c>
      <c r="H133" s="98" t="s">
        <v>374</v>
      </c>
      <c r="I133" s="98" t="s">
        <v>32</v>
      </c>
      <c r="J133" s="99" t="s">
        <v>23</v>
      </c>
      <c r="K133" s="242">
        <v>0.38850000000000001</v>
      </c>
      <c r="L133" s="242">
        <v>1.452E-2</v>
      </c>
      <c r="M133" s="242"/>
      <c r="N133" s="243" t="s">
        <v>790</v>
      </c>
      <c r="O133" s="242">
        <v>2.2499999999999998E-3</v>
      </c>
      <c r="P133" s="242">
        <v>0.14729999999999999</v>
      </c>
      <c r="Q133" s="242"/>
      <c r="R133" s="100">
        <f>K133/$AE$4*1000000</f>
        <v>602.09406592512551</v>
      </c>
      <c r="S133" s="100">
        <f>L133/G133*1000000</f>
        <v>45.654983856723604</v>
      </c>
      <c r="T133" s="242">
        <f t="shared" si="3"/>
        <v>7.5826995216393828E-2</v>
      </c>
      <c r="U133" s="100">
        <f>O133/$AE$4*1000000</f>
        <v>3.4870312698366335</v>
      </c>
      <c r="V133" s="100">
        <f>P133/G133*1000000</f>
        <v>463.15283210023318</v>
      </c>
      <c r="W133" s="271">
        <f t="shared" si="6"/>
        <v>132.82153105611002</v>
      </c>
      <c r="X133" s="246"/>
      <c r="Y133" s="98" t="e">
        <v>#VALUE!</v>
      </c>
      <c r="Z133" s="98" t="s">
        <v>17</v>
      </c>
    </row>
    <row r="134" spans="1:26" ht="15" x14ac:dyDescent="0.25">
      <c r="A134" s="371"/>
      <c r="B134" s="98">
        <v>299</v>
      </c>
      <c r="C134" s="98" t="s">
        <v>249</v>
      </c>
      <c r="D134" s="98">
        <v>20</v>
      </c>
      <c r="E134" s="366"/>
      <c r="F134" s="394"/>
      <c r="G134" s="98">
        <v>318.037567279999</v>
      </c>
      <c r="H134" s="98" t="s">
        <v>374</v>
      </c>
      <c r="I134" s="159" t="s">
        <v>250</v>
      </c>
      <c r="J134" s="99" t="s">
        <v>23</v>
      </c>
      <c r="K134" s="242"/>
      <c r="L134" s="242"/>
      <c r="M134" s="242"/>
      <c r="N134" s="243"/>
      <c r="O134" s="242"/>
      <c r="P134" s="242"/>
      <c r="Q134" s="242"/>
      <c r="R134" s="100">
        <v>93.91</v>
      </c>
      <c r="S134" s="100">
        <v>4.8600000000000003</v>
      </c>
      <c r="T134" s="242">
        <f>S134/R134</f>
        <v>5.1751677137685026E-2</v>
      </c>
      <c r="U134" s="102"/>
      <c r="V134" s="102"/>
      <c r="W134" s="125"/>
      <c r="X134" s="246"/>
      <c r="Y134" s="98" t="s">
        <v>24</v>
      </c>
      <c r="Z134" s="98" t="s">
        <v>17</v>
      </c>
    </row>
    <row r="135" spans="1:26" ht="15" x14ac:dyDescent="0.25">
      <c r="A135" s="371"/>
      <c r="B135" s="98">
        <v>301</v>
      </c>
      <c r="C135" s="98" t="s">
        <v>484</v>
      </c>
      <c r="D135" s="98">
        <v>5</v>
      </c>
      <c r="E135" s="366"/>
      <c r="F135" s="394"/>
      <c r="G135" s="98">
        <v>318.037567279999</v>
      </c>
      <c r="H135" s="98" t="s">
        <v>374</v>
      </c>
      <c r="I135" s="159" t="s">
        <v>485</v>
      </c>
      <c r="J135" s="99" t="s">
        <v>23</v>
      </c>
      <c r="K135" s="242">
        <v>3.8000000000000002E-5</v>
      </c>
      <c r="L135" s="242">
        <v>5.5300000000000002E-2</v>
      </c>
      <c r="M135" s="242"/>
      <c r="N135" s="243"/>
      <c r="O135" s="242"/>
      <c r="P135" s="242"/>
      <c r="Q135" s="242"/>
      <c r="R135" s="100">
        <f>K135/$AE$4*1000000</f>
        <v>5.8892083668352038E-2</v>
      </c>
      <c r="S135" s="100">
        <f>L135/G135*1000000</f>
        <v>173.87882970225999</v>
      </c>
      <c r="T135" s="242">
        <f t="shared" si="3"/>
        <v>2952.4991963512502</v>
      </c>
      <c r="U135" s="102"/>
      <c r="V135" s="102"/>
      <c r="W135" s="125"/>
      <c r="X135" s="246"/>
      <c r="Y135" s="98" t="s">
        <v>24</v>
      </c>
      <c r="Z135" s="98" t="s">
        <v>17</v>
      </c>
    </row>
    <row r="136" spans="1:26" ht="15" x14ac:dyDescent="0.25">
      <c r="A136" s="371"/>
      <c r="B136" s="98">
        <v>339</v>
      </c>
      <c r="C136" s="98" t="s">
        <v>783</v>
      </c>
      <c r="D136" s="98" t="s">
        <v>737</v>
      </c>
      <c r="E136" s="366"/>
      <c r="F136" s="394"/>
      <c r="G136" s="98">
        <v>318.037567279999</v>
      </c>
      <c r="H136" s="98" t="s">
        <v>374</v>
      </c>
      <c r="I136" s="98" t="s">
        <v>32</v>
      </c>
      <c r="J136" s="99"/>
      <c r="K136" s="242"/>
      <c r="L136" s="242"/>
      <c r="M136" s="242"/>
      <c r="N136" s="243" t="s">
        <v>23</v>
      </c>
      <c r="O136" s="242"/>
      <c r="P136" s="242"/>
      <c r="Q136" s="242"/>
      <c r="R136" s="102"/>
      <c r="S136" s="102"/>
      <c r="T136" s="103"/>
      <c r="U136" s="100">
        <v>1.3</v>
      </c>
      <c r="V136" s="100">
        <v>107</v>
      </c>
      <c r="W136" s="271">
        <f t="shared" si="6"/>
        <v>82.307692307692307</v>
      </c>
      <c r="X136" s="246"/>
      <c r="Y136" s="98" t="s">
        <v>24</v>
      </c>
      <c r="Z136" s="98"/>
    </row>
    <row r="137" spans="1:26" thickBot="1" x14ac:dyDescent="0.3">
      <c r="A137" s="372"/>
      <c r="B137" s="128">
        <v>331</v>
      </c>
      <c r="C137" s="128" t="s">
        <v>404</v>
      </c>
      <c r="D137" s="128">
        <v>21</v>
      </c>
      <c r="E137" s="369"/>
      <c r="F137" s="395"/>
      <c r="G137" s="128">
        <v>318.037567279999</v>
      </c>
      <c r="H137" s="128" t="s">
        <v>374</v>
      </c>
      <c r="I137" s="160" t="s">
        <v>397</v>
      </c>
      <c r="J137" s="129" t="s">
        <v>23</v>
      </c>
      <c r="K137" s="252"/>
      <c r="L137" s="252"/>
      <c r="M137" s="252"/>
      <c r="N137" s="253"/>
      <c r="O137" s="252"/>
      <c r="P137" s="252"/>
      <c r="Q137" s="252"/>
      <c r="R137" s="130">
        <v>369.15</v>
      </c>
      <c r="S137" s="130">
        <v>15.61</v>
      </c>
      <c r="T137" s="252">
        <f t="shared" ref="T137:T141" si="7">S137/R137</f>
        <v>4.2286333468779629E-2</v>
      </c>
      <c r="U137" s="132"/>
      <c r="V137" s="132"/>
      <c r="W137" s="133"/>
      <c r="X137" s="246"/>
      <c r="Y137" s="98" t="s">
        <v>24</v>
      </c>
      <c r="Z137" s="98" t="s">
        <v>17</v>
      </c>
    </row>
    <row r="138" spans="1:26" ht="15" x14ac:dyDescent="0.25">
      <c r="A138" s="370">
        <v>71</v>
      </c>
      <c r="B138" s="119">
        <v>61</v>
      </c>
      <c r="C138" s="119" t="s">
        <v>405</v>
      </c>
      <c r="D138" s="119"/>
      <c r="E138" s="360" t="s">
        <v>406</v>
      </c>
      <c r="F138" s="393" t="s">
        <v>407</v>
      </c>
      <c r="G138" s="119">
        <v>286.04773804000001</v>
      </c>
      <c r="H138" s="119" t="s">
        <v>374</v>
      </c>
      <c r="I138" s="119" t="s">
        <v>32</v>
      </c>
      <c r="J138" s="120" t="s">
        <v>23</v>
      </c>
      <c r="K138" s="250">
        <v>1.07</v>
      </c>
      <c r="L138" s="250">
        <v>9.3799999999999994E-3</v>
      </c>
      <c r="M138" s="250" t="s">
        <v>108</v>
      </c>
      <c r="N138" s="251"/>
      <c r="O138" s="250"/>
      <c r="P138" s="250"/>
      <c r="Q138" s="250"/>
      <c r="R138" s="121">
        <f>K138/$AE$4*1000000</f>
        <v>1658.2770927667548</v>
      </c>
      <c r="S138" s="121">
        <f>L138/G138*1000000</f>
        <v>32.791729325572675</v>
      </c>
      <c r="T138" s="250">
        <f t="shared" si="7"/>
        <v>1.9774577764239187E-2</v>
      </c>
      <c r="U138" s="123"/>
      <c r="V138" s="123"/>
      <c r="W138" s="124"/>
      <c r="X138" s="246"/>
      <c r="Y138" s="98"/>
      <c r="Z138" s="98"/>
    </row>
    <row r="139" spans="1:26" ht="15" x14ac:dyDescent="0.25">
      <c r="A139" s="371"/>
      <c r="B139" s="98">
        <v>104</v>
      </c>
      <c r="C139" s="98" t="s">
        <v>31</v>
      </c>
      <c r="D139" s="98">
        <v>18</v>
      </c>
      <c r="E139" s="366"/>
      <c r="F139" s="394"/>
      <c r="G139" s="98">
        <v>286.04773804000001</v>
      </c>
      <c r="H139" s="98" t="s">
        <v>374</v>
      </c>
      <c r="I139" s="98" t="s">
        <v>32</v>
      </c>
      <c r="J139" s="99" t="s">
        <v>23</v>
      </c>
      <c r="K139" s="242"/>
      <c r="L139" s="242"/>
      <c r="M139" s="242"/>
      <c r="N139" s="243"/>
      <c r="O139" s="242"/>
      <c r="P139" s="242"/>
      <c r="Q139" s="242"/>
      <c r="R139" s="100">
        <v>0.59</v>
      </c>
      <c r="S139" s="100">
        <v>46.39</v>
      </c>
      <c r="T139" s="242">
        <f t="shared" si="7"/>
        <v>78.627118644067806</v>
      </c>
      <c r="U139" s="102"/>
      <c r="V139" s="102"/>
      <c r="W139" s="125"/>
      <c r="X139" s="246"/>
      <c r="Y139" s="98"/>
      <c r="Z139" s="98"/>
    </row>
    <row r="140" spans="1:26" ht="15" x14ac:dyDescent="0.25">
      <c r="A140" s="371"/>
      <c r="B140" s="98">
        <v>151</v>
      </c>
      <c r="C140" s="98" t="s">
        <v>266</v>
      </c>
      <c r="D140" s="98"/>
      <c r="E140" s="366"/>
      <c r="F140" s="394"/>
      <c r="G140" s="98">
        <v>286.04773804000001</v>
      </c>
      <c r="H140" s="98" t="s">
        <v>374</v>
      </c>
      <c r="I140" s="98" t="s">
        <v>32</v>
      </c>
      <c r="J140" s="99"/>
      <c r="K140" s="242"/>
      <c r="L140" s="242"/>
      <c r="M140" s="242"/>
      <c r="N140" s="243" t="s">
        <v>790</v>
      </c>
      <c r="O140" s="242"/>
      <c r="P140" s="242"/>
      <c r="Q140" s="242"/>
      <c r="R140" s="102"/>
      <c r="S140" s="102"/>
      <c r="T140" s="103"/>
      <c r="U140" s="242">
        <v>0.996</v>
      </c>
      <c r="V140" s="242">
        <v>19.600000000000001</v>
      </c>
      <c r="W140" s="271">
        <f t="shared" ref="W140" si="8">V140/U140</f>
        <v>19.678714859437754</v>
      </c>
      <c r="X140" s="246"/>
      <c r="Y140" s="98"/>
      <c r="Z140" s="98"/>
    </row>
    <row r="141" spans="1:26" thickBot="1" x14ac:dyDescent="0.3">
      <c r="A141" s="372"/>
      <c r="B141" s="128">
        <v>331</v>
      </c>
      <c r="C141" s="128" t="s">
        <v>404</v>
      </c>
      <c r="D141" s="128">
        <v>24</v>
      </c>
      <c r="E141" s="369"/>
      <c r="F141" s="395"/>
      <c r="G141" s="128">
        <v>286.04773804000001</v>
      </c>
      <c r="H141" s="128" t="s">
        <v>374</v>
      </c>
      <c r="I141" s="160" t="s">
        <v>397</v>
      </c>
      <c r="J141" s="129" t="s">
        <v>23</v>
      </c>
      <c r="K141" s="252"/>
      <c r="L141" s="252"/>
      <c r="M141" s="252"/>
      <c r="N141" s="253"/>
      <c r="O141" s="252"/>
      <c r="P141" s="252"/>
      <c r="Q141" s="252"/>
      <c r="R141" s="130">
        <v>369.15</v>
      </c>
      <c r="S141" s="130">
        <v>86.34</v>
      </c>
      <c r="T141" s="252">
        <f t="shared" si="7"/>
        <v>0.23388866314506301</v>
      </c>
      <c r="U141" s="132"/>
      <c r="V141" s="132"/>
      <c r="W141" s="133"/>
      <c r="X141" s="246"/>
      <c r="Y141" s="98"/>
      <c r="Z141" s="98"/>
    </row>
    <row r="142" spans="1:26" ht="15" x14ac:dyDescent="0.25">
      <c r="A142" s="370">
        <v>72</v>
      </c>
      <c r="B142" s="119">
        <v>339</v>
      </c>
      <c r="C142" s="119" t="s">
        <v>783</v>
      </c>
      <c r="D142" s="119" t="s">
        <v>738</v>
      </c>
      <c r="E142" s="360" t="s">
        <v>771</v>
      </c>
      <c r="F142" s="393" t="s">
        <v>739</v>
      </c>
      <c r="G142" s="119">
        <v>270.05282341999998</v>
      </c>
      <c r="H142" s="119" t="s">
        <v>374</v>
      </c>
      <c r="I142" s="119" t="s">
        <v>32</v>
      </c>
      <c r="J142" s="120"/>
      <c r="K142" s="250"/>
      <c r="L142" s="250"/>
      <c r="M142" s="250"/>
      <c r="N142" s="251" t="s">
        <v>23</v>
      </c>
      <c r="O142" s="250"/>
      <c r="P142" s="250"/>
      <c r="Q142" s="250" t="s">
        <v>165</v>
      </c>
      <c r="R142" s="123"/>
      <c r="S142" s="123"/>
      <c r="T142" s="269"/>
      <c r="U142" s="121">
        <v>1.3</v>
      </c>
      <c r="V142" s="121">
        <v>59</v>
      </c>
      <c r="W142" s="272">
        <f t="shared" ref="W142" si="9">V142/U142</f>
        <v>45.38461538461538</v>
      </c>
      <c r="X142" s="246"/>
      <c r="Y142" s="98"/>
      <c r="Z142" s="98"/>
    </row>
    <row r="143" spans="1:26" thickBot="1" x14ac:dyDescent="0.3">
      <c r="A143" s="372"/>
      <c r="B143" s="128">
        <v>165</v>
      </c>
      <c r="C143" s="128" t="s">
        <v>744</v>
      </c>
      <c r="D143" s="128" t="s">
        <v>738</v>
      </c>
      <c r="E143" s="369"/>
      <c r="F143" s="395"/>
      <c r="G143" s="128">
        <v>270.05282341999998</v>
      </c>
      <c r="H143" s="128" t="s">
        <v>374</v>
      </c>
      <c r="I143" s="128" t="s">
        <v>32</v>
      </c>
      <c r="J143" s="129" t="s">
        <v>23</v>
      </c>
      <c r="K143" s="252"/>
      <c r="L143" s="252"/>
      <c r="M143" s="252"/>
      <c r="N143" s="253"/>
      <c r="O143" s="252"/>
      <c r="P143" s="252"/>
      <c r="Q143" s="252"/>
      <c r="R143" s="130">
        <v>607</v>
      </c>
      <c r="S143" s="130">
        <v>96</v>
      </c>
      <c r="T143" s="252">
        <f t="shared" ref="T143:T146" si="10">S143/R143</f>
        <v>0.15815485996705106</v>
      </c>
      <c r="U143" s="132"/>
      <c r="V143" s="132"/>
      <c r="W143" s="133"/>
      <c r="X143" s="246"/>
      <c r="Y143" s="98"/>
      <c r="Z143" s="98"/>
    </row>
    <row r="144" spans="1:26" ht="15" x14ac:dyDescent="0.25">
      <c r="A144" s="370">
        <v>73</v>
      </c>
      <c r="B144" s="119">
        <v>145</v>
      </c>
      <c r="C144" s="119" t="s">
        <v>105</v>
      </c>
      <c r="D144" s="119"/>
      <c r="E144" s="360" t="s">
        <v>507</v>
      </c>
      <c r="F144" s="393" t="s">
        <v>508</v>
      </c>
      <c r="G144" s="119">
        <v>318.037567279999</v>
      </c>
      <c r="H144" s="119" t="s">
        <v>374</v>
      </c>
      <c r="I144" s="119" t="s">
        <v>32</v>
      </c>
      <c r="J144" s="120" t="s">
        <v>431</v>
      </c>
      <c r="K144" s="250"/>
      <c r="L144" s="250"/>
      <c r="M144" s="250"/>
      <c r="N144" s="251"/>
      <c r="O144" s="250"/>
      <c r="P144" s="250"/>
      <c r="Q144" s="250"/>
      <c r="R144" s="121">
        <v>1.65</v>
      </c>
      <c r="S144" s="121">
        <v>21.7</v>
      </c>
      <c r="T144" s="250">
        <f t="shared" si="10"/>
        <v>13.151515151515152</v>
      </c>
      <c r="U144" s="123"/>
      <c r="V144" s="123"/>
      <c r="W144" s="124"/>
      <c r="X144" s="246"/>
      <c r="Y144" s="98"/>
      <c r="Z144" s="98"/>
    </row>
    <row r="145" spans="1:26" ht="15" x14ac:dyDescent="0.25">
      <c r="A145" s="371"/>
      <c r="B145" s="98">
        <v>151</v>
      </c>
      <c r="C145" s="98" t="s">
        <v>266</v>
      </c>
      <c r="D145" s="98"/>
      <c r="E145" s="366"/>
      <c r="F145" s="394"/>
      <c r="G145" s="98">
        <v>318.037567279999</v>
      </c>
      <c r="H145" s="98" t="s">
        <v>374</v>
      </c>
      <c r="I145" s="98" t="s">
        <v>32</v>
      </c>
      <c r="J145" s="99"/>
      <c r="K145" s="242"/>
      <c r="L145" s="242"/>
      <c r="M145" s="242"/>
      <c r="N145" s="243" t="s">
        <v>790</v>
      </c>
      <c r="O145" s="242"/>
      <c r="P145" s="242"/>
      <c r="Q145" s="242"/>
      <c r="R145" s="102"/>
      <c r="S145" s="102"/>
      <c r="T145" s="103"/>
      <c r="U145" s="242">
        <v>0.996</v>
      </c>
      <c r="V145" s="242">
        <v>10.199999999999999</v>
      </c>
      <c r="W145" s="271">
        <f>V145/U145</f>
        <v>10.240963855421686</v>
      </c>
      <c r="X145" s="246"/>
      <c r="Y145" s="98"/>
      <c r="Z145" s="98"/>
    </row>
    <row r="146" spans="1:26" ht="15" x14ac:dyDescent="0.25">
      <c r="A146" s="371"/>
      <c r="B146" s="98">
        <v>190</v>
      </c>
      <c r="C146" s="98" t="s">
        <v>457</v>
      </c>
      <c r="D146" s="98"/>
      <c r="E146" s="366"/>
      <c r="F146" s="394"/>
      <c r="G146" s="98">
        <v>318.037567279999</v>
      </c>
      <c r="H146" s="98" t="s">
        <v>374</v>
      </c>
      <c r="I146" s="159" t="s">
        <v>458</v>
      </c>
      <c r="J146" s="99" t="s">
        <v>23</v>
      </c>
      <c r="K146" s="242"/>
      <c r="L146" s="242"/>
      <c r="M146" s="242" t="s">
        <v>799</v>
      </c>
      <c r="N146" s="243" t="s">
        <v>790</v>
      </c>
      <c r="O146" s="242"/>
      <c r="P146" s="242"/>
      <c r="Q146" s="242" t="s">
        <v>799</v>
      </c>
      <c r="R146" s="100">
        <v>810.85</v>
      </c>
      <c r="S146" s="100">
        <v>180.11</v>
      </c>
      <c r="T146" s="242">
        <f t="shared" si="10"/>
        <v>0.22212493062835298</v>
      </c>
      <c r="U146" s="100">
        <v>5.8</v>
      </c>
      <c r="V146" s="100">
        <v>137.71</v>
      </c>
      <c r="W146" s="271">
        <f t="shared" ref="W146:W147" si="11">V146/U146</f>
        <v>23.743103448275864</v>
      </c>
      <c r="X146" s="246"/>
      <c r="Y146" s="98"/>
      <c r="Z146" s="98"/>
    </row>
    <row r="147" spans="1:26" thickBot="1" x14ac:dyDescent="0.3">
      <c r="A147" s="372"/>
      <c r="B147" s="128">
        <v>233</v>
      </c>
      <c r="C147" s="128" t="s">
        <v>109</v>
      </c>
      <c r="D147" s="128" t="s">
        <v>509</v>
      </c>
      <c r="E147" s="369"/>
      <c r="F147" s="395"/>
      <c r="G147" s="128">
        <v>318.037567279999</v>
      </c>
      <c r="H147" s="128" t="s">
        <v>374</v>
      </c>
      <c r="I147" s="128" t="s">
        <v>32</v>
      </c>
      <c r="J147" s="129"/>
      <c r="K147" s="252"/>
      <c r="L147" s="252"/>
      <c r="M147" s="252"/>
      <c r="N147" s="253" t="s">
        <v>790</v>
      </c>
      <c r="O147" s="252"/>
      <c r="P147" s="252"/>
      <c r="Q147" s="252"/>
      <c r="R147" s="132"/>
      <c r="S147" s="132"/>
      <c r="T147" s="270"/>
      <c r="U147" s="130">
        <v>2.08</v>
      </c>
      <c r="V147" s="130">
        <v>30.15</v>
      </c>
      <c r="W147" s="273">
        <f t="shared" si="11"/>
        <v>14.495192307692307</v>
      </c>
      <c r="X147" s="246"/>
      <c r="Y147" s="98"/>
      <c r="Z147" s="98"/>
    </row>
    <row r="148" spans="1:26" ht="15" x14ac:dyDescent="0.25">
      <c r="A148" s="370">
        <v>74</v>
      </c>
      <c r="B148" s="119">
        <v>29</v>
      </c>
      <c r="C148" s="119" t="s">
        <v>408</v>
      </c>
      <c r="D148" s="119">
        <v>7</v>
      </c>
      <c r="E148" s="360" t="s">
        <v>409</v>
      </c>
      <c r="F148" s="393" t="s">
        <v>410</v>
      </c>
      <c r="G148" s="119">
        <v>316.05830272399999</v>
      </c>
      <c r="H148" s="119" t="s">
        <v>374</v>
      </c>
      <c r="I148" s="158" t="s">
        <v>411</v>
      </c>
      <c r="J148" s="120" t="s">
        <v>23</v>
      </c>
      <c r="K148" s="250"/>
      <c r="L148" s="250"/>
      <c r="M148" s="250" t="s">
        <v>108</v>
      </c>
      <c r="N148" s="251"/>
      <c r="O148" s="250"/>
      <c r="P148" s="250"/>
      <c r="Q148" s="250"/>
      <c r="R148" s="121">
        <v>340</v>
      </c>
      <c r="S148" s="121">
        <v>160</v>
      </c>
      <c r="T148" s="250">
        <f t="shared" ref="T148:T187" si="12">S148/R148</f>
        <v>0.47058823529411764</v>
      </c>
      <c r="U148" s="123"/>
      <c r="V148" s="123"/>
      <c r="W148" s="124"/>
      <c r="X148" s="246"/>
      <c r="Y148" s="98"/>
      <c r="Z148" s="98"/>
    </row>
    <row r="149" spans="1:26" ht="15" x14ac:dyDescent="0.25">
      <c r="A149" s="371"/>
      <c r="B149" s="98">
        <v>58</v>
      </c>
      <c r="C149" s="98" t="s">
        <v>380</v>
      </c>
      <c r="D149" s="98">
        <v>3</v>
      </c>
      <c r="E149" s="366"/>
      <c r="F149" s="394"/>
      <c r="G149" s="98">
        <v>316.05830272399999</v>
      </c>
      <c r="H149" s="98" t="s">
        <v>374</v>
      </c>
      <c r="I149" s="98" t="s">
        <v>381</v>
      </c>
      <c r="J149" s="99" t="s">
        <v>23</v>
      </c>
      <c r="K149" s="242"/>
      <c r="L149" s="242"/>
      <c r="M149" s="242"/>
      <c r="N149" s="243"/>
      <c r="O149" s="242"/>
      <c r="P149" s="242"/>
      <c r="Q149" s="242"/>
      <c r="R149" s="100">
        <v>257.41000000000003</v>
      </c>
      <c r="S149" s="100">
        <v>17.75</v>
      </c>
      <c r="T149" s="242">
        <f t="shared" si="12"/>
        <v>6.8956140010100614E-2</v>
      </c>
      <c r="U149" s="102"/>
      <c r="V149" s="102"/>
      <c r="W149" s="125"/>
      <c r="X149" s="246"/>
      <c r="Y149" s="98"/>
      <c r="Z149" s="98"/>
    </row>
    <row r="150" spans="1:26" ht="15" x14ac:dyDescent="0.25">
      <c r="A150" s="371"/>
      <c r="B150" s="98">
        <v>104</v>
      </c>
      <c r="C150" s="98" t="s">
        <v>31</v>
      </c>
      <c r="D150" s="98">
        <v>4</v>
      </c>
      <c r="E150" s="366"/>
      <c r="F150" s="394"/>
      <c r="G150" s="98">
        <v>316.05830272399999</v>
      </c>
      <c r="H150" s="98" t="s">
        <v>374</v>
      </c>
      <c r="I150" s="98" t="s">
        <v>32</v>
      </c>
      <c r="J150" s="99" t="s">
        <v>23</v>
      </c>
      <c r="K150" s="242"/>
      <c r="L150" s="242"/>
      <c r="M150" s="242"/>
      <c r="N150" s="243"/>
      <c r="O150" s="242"/>
      <c r="P150" s="242"/>
      <c r="Q150" s="242"/>
      <c r="R150" s="100">
        <v>0.59</v>
      </c>
      <c r="S150" s="100">
        <v>676.71</v>
      </c>
      <c r="T150" s="242">
        <f t="shared" si="12"/>
        <v>1146.9661016949153</v>
      </c>
      <c r="U150" s="102"/>
      <c r="V150" s="102"/>
      <c r="W150" s="125"/>
      <c r="X150" s="246"/>
      <c r="Y150" s="98"/>
      <c r="Z150" s="98"/>
    </row>
    <row r="151" spans="1:26" ht="15" x14ac:dyDescent="0.25">
      <c r="A151" s="371"/>
      <c r="B151" s="98">
        <v>106</v>
      </c>
      <c r="C151" s="98" t="s">
        <v>412</v>
      </c>
      <c r="D151" s="98">
        <v>21</v>
      </c>
      <c r="E151" s="366"/>
      <c r="F151" s="394"/>
      <c r="G151" s="98">
        <v>316.05830272399999</v>
      </c>
      <c r="H151" s="98" t="s">
        <v>374</v>
      </c>
      <c r="I151" s="159" t="s">
        <v>413</v>
      </c>
      <c r="J151" s="99"/>
      <c r="K151" s="242"/>
      <c r="L151" s="242"/>
      <c r="M151" s="242"/>
      <c r="N151" s="243" t="s">
        <v>431</v>
      </c>
      <c r="O151" s="242">
        <v>9.5399999999999999E-3</v>
      </c>
      <c r="P151" s="242">
        <v>2.64E-3</v>
      </c>
      <c r="Q151" s="242"/>
      <c r="R151" s="102"/>
      <c r="S151" s="102"/>
      <c r="T151" s="103"/>
      <c r="U151" s="100">
        <f>O151/$AE$4*1000000</f>
        <v>14.785012584107326</v>
      </c>
      <c r="V151" s="100">
        <f>P151/G151*1000000</f>
        <v>8.3528892525421092</v>
      </c>
      <c r="W151" s="271">
        <f t="shared" ref="W151:W163" si="13">V151/U151</f>
        <v>0.56495651965293414</v>
      </c>
      <c r="X151" s="246"/>
      <c r="Y151" s="98"/>
      <c r="Z151" s="98"/>
    </row>
    <row r="152" spans="1:26" ht="15" x14ac:dyDescent="0.25">
      <c r="A152" s="371"/>
      <c r="B152" s="98">
        <v>107</v>
      </c>
      <c r="C152" s="98" t="s">
        <v>386</v>
      </c>
      <c r="D152" s="98"/>
      <c r="E152" s="366"/>
      <c r="F152" s="394"/>
      <c r="G152" s="98">
        <v>316.05830272399999</v>
      </c>
      <c r="H152" s="98" t="s">
        <v>374</v>
      </c>
      <c r="I152" s="98" t="s">
        <v>32</v>
      </c>
      <c r="J152" s="99" t="s">
        <v>23</v>
      </c>
      <c r="K152" s="242">
        <v>2.44</v>
      </c>
      <c r="L152" s="242">
        <v>2.01E-2</v>
      </c>
      <c r="M152" s="242"/>
      <c r="N152" s="243"/>
      <c r="O152" s="242"/>
      <c r="P152" s="242"/>
      <c r="Q152" s="242"/>
      <c r="R152" s="100">
        <v>3779.383155</v>
      </c>
      <c r="S152" s="100">
        <v>63.59586135458197</v>
      </c>
      <c r="T152" s="242">
        <f t="shared" si="12"/>
        <v>1.6827047892841118E-2</v>
      </c>
      <c r="U152" s="102"/>
      <c r="V152" s="102"/>
      <c r="W152" s="125"/>
      <c r="X152" s="246"/>
      <c r="Y152" s="98"/>
      <c r="Z152" s="98"/>
    </row>
    <row r="153" spans="1:26" ht="15" x14ac:dyDescent="0.25">
      <c r="A153" s="371"/>
      <c r="B153" s="98">
        <v>123</v>
      </c>
      <c r="C153" s="98" t="s">
        <v>37</v>
      </c>
      <c r="D153" s="98"/>
      <c r="E153" s="366"/>
      <c r="F153" s="394"/>
      <c r="G153" s="98">
        <v>316.05830272399999</v>
      </c>
      <c r="H153" s="98" t="s">
        <v>374</v>
      </c>
      <c r="I153" s="98" t="s">
        <v>32</v>
      </c>
      <c r="J153" s="99" t="s">
        <v>23</v>
      </c>
      <c r="K153" s="242"/>
      <c r="L153" s="242"/>
      <c r="M153" s="242"/>
      <c r="N153" s="243" t="s">
        <v>23</v>
      </c>
      <c r="O153" s="242"/>
      <c r="P153" s="242"/>
      <c r="Q153" s="242"/>
      <c r="R153" s="100">
        <v>131.19999999999999</v>
      </c>
      <c r="S153" s="100">
        <v>8.1</v>
      </c>
      <c r="T153" s="242">
        <f t="shared" si="12"/>
        <v>6.173780487804878E-2</v>
      </c>
      <c r="U153" s="100">
        <v>113.5</v>
      </c>
      <c r="V153" s="100">
        <v>7.5</v>
      </c>
      <c r="W153" s="271">
        <f t="shared" si="13"/>
        <v>6.6079295154185022E-2</v>
      </c>
      <c r="X153" s="246"/>
      <c r="Y153" s="98"/>
      <c r="Z153" s="98"/>
    </row>
    <row r="154" spans="1:26" ht="15" x14ac:dyDescent="0.25">
      <c r="A154" s="371"/>
      <c r="B154" s="98">
        <v>259</v>
      </c>
      <c r="C154" s="98" t="s">
        <v>414</v>
      </c>
      <c r="D154" s="98">
        <v>1</v>
      </c>
      <c r="E154" s="366"/>
      <c r="F154" s="394"/>
      <c r="G154" s="98">
        <v>316.05830272399999</v>
      </c>
      <c r="H154" s="98" t="s">
        <v>374</v>
      </c>
      <c r="I154" s="159" t="s">
        <v>415</v>
      </c>
      <c r="J154" s="99" t="s">
        <v>23</v>
      </c>
      <c r="K154" s="242">
        <v>1.23</v>
      </c>
      <c r="L154" s="242">
        <v>2.09</v>
      </c>
      <c r="M154" s="242"/>
      <c r="N154" s="243"/>
      <c r="O154" s="242"/>
      <c r="P154" s="242"/>
      <c r="Q154" s="242"/>
      <c r="R154" s="100">
        <f>K154/$AE$4*1000000</f>
        <v>1906.2437608440264</v>
      </c>
      <c r="S154" s="100">
        <f>L154/G154*1000000</f>
        <v>6612.7039915958358</v>
      </c>
      <c r="T154" s="242">
        <f t="shared" si="12"/>
        <v>3.4689708249421014</v>
      </c>
      <c r="U154" s="102"/>
      <c r="V154" s="102"/>
      <c r="W154" s="125"/>
      <c r="X154" s="246"/>
      <c r="Y154" s="98"/>
      <c r="Z154" s="98"/>
    </row>
    <row r="155" spans="1:26" ht="15" x14ac:dyDescent="0.25">
      <c r="A155" s="371"/>
      <c r="B155" s="98">
        <v>271</v>
      </c>
      <c r="C155" s="98" t="s">
        <v>416</v>
      </c>
      <c r="D155" s="98"/>
      <c r="E155" s="366"/>
      <c r="F155" s="394"/>
      <c r="G155" s="98">
        <v>316.05830272399999</v>
      </c>
      <c r="H155" s="98" t="s">
        <v>374</v>
      </c>
      <c r="I155" s="159" t="s">
        <v>417</v>
      </c>
      <c r="J155" s="99" t="s">
        <v>23</v>
      </c>
      <c r="K155" s="242"/>
      <c r="L155" s="242"/>
      <c r="M155" s="242"/>
      <c r="N155" s="243"/>
      <c r="O155" s="242"/>
      <c r="P155" s="242"/>
      <c r="Q155" s="242"/>
      <c r="R155" s="100">
        <v>130.52000000000001</v>
      </c>
      <c r="S155" s="100">
        <v>141.16999999999999</v>
      </c>
      <c r="T155" s="242">
        <f t="shared" si="12"/>
        <v>1.081596690162427</v>
      </c>
      <c r="U155" s="102"/>
      <c r="V155" s="102"/>
      <c r="W155" s="125"/>
      <c r="X155" s="246"/>
      <c r="Y155" s="98"/>
      <c r="Z155" s="98"/>
    </row>
    <row r="156" spans="1:26" ht="15" x14ac:dyDescent="0.25">
      <c r="A156" s="371"/>
      <c r="B156" s="98">
        <v>299</v>
      </c>
      <c r="C156" s="98" t="s">
        <v>249</v>
      </c>
      <c r="D156" s="98">
        <v>25</v>
      </c>
      <c r="E156" s="366"/>
      <c r="F156" s="394"/>
      <c r="G156" s="98">
        <v>316.05830272399999</v>
      </c>
      <c r="H156" s="98" t="s">
        <v>374</v>
      </c>
      <c r="I156" s="159" t="s">
        <v>250</v>
      </c>
      <c r="J156" s="99" t="s">
        <v>23</v>
      </c>
      <c r="K156" s="242"/>
      <c r="L156" s="242"/>
      <c r="M156" s="242"/>
      <c r="N156" s="243"/>
      <c r="O156" s="242"/>
      <c r="P156" s="242"/>
      <c r="Q156" s="242"/>
      <c r="R156" s="100">
        <v>93.91</v>
      </c>
      <c r="S156" s="100">
        <v>44.34</v>
      </c>
      <c r="T156" s="242">
        <f t="shared" si="12"/>
        <v>0.47215419018208926</v>
      </c>
      <c r="U156" s="102"/>
      <c r="V156" s="102"/>
      <c r="W156" s="125"/>
      <c r="X156" s="246"/>
      <c r="Y156" s="98"/>
      <c r="Z156" s="98"/>
    </row>
    <row r="157" spans="1:26" thickBot="1" x14ac:dyDescent="0.3">
      <c r="A157" s="372"/>
      <c r="B157" s="128">
        <v>331</v>
      </c>
      <c r="C157" s="128" t="s">
        <v>404</v>
      </c>
      <c r="D157" s="128">
        <v>26</v>
      </c>
      <c r="E157" s="369"/>
      <c r="F157" s="395"/>
      <c r="G157" s="128">
        <v>316.05830272399999</v>
      </c>
      <c r="H157" s="128" t="s">
        <v>374</v>
      </c>
      <c r="I157" s="160" t="s">
        <v>397</v>
      </c>
      <c r="J157" s="129" t="s">
        <v>23</v>
      </c>
      <c r="K157" s="252"/>
      <c r="L157" s="252"/>
      <c r="M157" s="252"/>
      <c r="N157" s="253"/>
      <c r="O157" s="252"/>
      <c r="P157" s="252"/>
      <c r="Q157" s="252"/>
      <c r="R157" s="130">
        <v>369.15</v>
      </c>
      <c r="S157" s="130">
        <v>319.54000000000002</v>
      </c>
      <c r="T157" s="252">
        <f t="shared" si="12"/>
        <v>0.86561018556142499</v>
      </c>
      <c r="U157" s="132"/>
      <c r="V157" s="132"/>
      <c r="W157" s="133"/>
      <c r="X157" s="246"/>
      <c r="Y157" s="98"/>
      <c r="Z157" s="98"/>
    </row>
    <row r="158" spans="1:26" ht="15" x14ac:dyDescent="0.25">
      <c r="A158" s="370">
        <v>75</v>
      </c>
      <c r="B158" s="119">
        <v>74</v>
      </c>
      <c r="C158" s="119" t="s">
        <v>66</v>
      </c>
      <c r="D158" s="119">
        <v>12</v>
      </c>
      <c r="E158" s="360" t="s">
        <v>418</v>
      </c>
      <c r="F158" s="393" t="s">
        <v>419</v>
      </c>
      <c r="G158" s="119">
        <v>300.06338810400001</v>
      </c>
      <c r="H158" s="119" t="s">
        <v>374</v>
      </c>
      <c r="I158" s="158" t="s">
        <v>67</v>
      </c>
      <c r="J158" s="120" t="s">
        <v>23</v>
      </c>
      <c r="K158" s="250"/>
      <c r="L158" s="250"/>
      <c r="M158" s="250"/>
      <c r="N158" s="251" t="s">
        <v>790</v>
      </c>
      <c r="O158" s="250"/>
      <c r="P158" s="250"/>
      <c r="Q158" s="250"/>
      <c r="R158" s="121">
        <v>1.93</v>
      </c>
      <c r="S158" s="121">
        <v>20.27</v>
      </c>
      <c r="T158" s="250">
        <f t="shared" si="12"/>
        <v>10.50259067357513</v>
      </c>
      <c r="U158" s="121">
        <v>1.49</v>
      </c>
      <c r="V158" s="121">
        <v>22.9</v>
      </c>
      <c r="W158" s="272">
        <f t="shared" si="13"/>
        <v>15.369127516778523</v>
      </c>
      <c r="X158" s="246"/>
      <c r="Y158" s="98"/>
      <c r="Z158" s="98"/>
    </row>
    <row r="159" spans="1:26" ht="15" x14ac:dyDescent="0.25">
      <c r="A159" s="371"/>
      <c r="B159" s="98">
        <v>134</v>
      </c>
      <c r="C159" s="98" t="s">
        <v>104</v>
      </c>
      <c r="D159" s="98">
        <v>7</v>
      </c>
      <c r="E159" s="366"/>
      <c r="F159" s="394"/>
      <c r="G159" s="98">
        <v>300.06338810400001</v>
      </c>
      <c r="H159" s="98" t="s">
        <v>374</v>
      </c>
      <c r="I159" s="98" t="s">
        <v>32</v>
      </c>
      <c r="J159" s="99" t="s">
        <v>23</v>
      </c>
      <c r="K159" s="242"/>
      <c r="L159" s="242"/>
      <c r="M159" s="242"/>
      <c r="N159" s="243"/>
      <c r="O159" s="242"/>
      <c r="P159" s="242"/>
      <c r="Q159" s="242"/>
      <c r="R159" s="100">
        <v>425</v>
      </c>
      <c r="S159" s="100">
        <v>117.9</v>
      </c>
      <c r="T159" s="242">
        <f t="shared" si="12"/>
        <v>0.27741176470588236</v>
      </c>
      <c r="U159" s="102"/>
      <c r="V159" s="102"/>
      <c r="W159" s="125"/>
      <c r="X159" s="246"/>
      <c r="Y159" s="98"/>
      <c r="Z159" s="98"/>
    </row>
    <row r="160" spans="1:26" ht="15" x14ac:dyDescent="0.25">
      <c r="A160" s="371"/>
      <c r="B160" s="98">
        <v>147</v>
      </c>
      <c r="C160" s="98" t="s">
        <v>59</v>
      </c>
      <c r="D160" s="98">
        <v>3</v>
      </c>
      <c r="E160" s="366"/>
      <c r="F160" s="394"/>
      <c r="G160" s="98">
        <v>300.06338810400001</v>
      </c>
      <c r="H160" s="98" t="s">
        <v>374</v>
      </c>
      <c r="I160" s="159" t="s">
        <v>795</v>
      </c>
      <c r="J160" s="99" t="s">
        <v>23</v>
      </c>
      <c r="K160" s="242"/>
      <c r="L160" s="242"/>
      <c r="M160" s="242"/>
      <c r="N160" s="243"/>
      <c r="O160" s="242"/>
      <c r="P160" s="242"/>
      <c r="Q160" s="242"/>
      <c r="R160" s="100">
        <v>38.25</v>
      </c>
      <c r="S160" s="100">
        <v>48.23</v>
      </c>
      <c r="T160" s="242">
        <f t="shared" si="12"/>
        <v>1.2609150326797385</v>
      </c>
      <c r="U160" s="102"/>
      <c r="V160" s="102"/>
      <c r="W160" s="125"/>
      <c r="X160" s="246"/>
      <c r="Y160" s="98"/>
      <c r="Z160" s="98"/>
    </row>
    <row r="161" spans="1:26" ht="15" x14ac:dyDescent="0.25">
      <c r="A161" s="371"/>
      <c r="B161" s="98">
        <v>274</v>
      </c>
      <c r="C161" s="98" t="s">
        <v>243</v>
      </c>
      <c r="D161" s="98">
        <v>5</v>
      </c>
      <c r="E161" s="366"/>
      <c r="F161" s="394"/>
      <c r="G161" s="98">
        <v>300.06338810400001</v>
      </c>
      <c r="H161" s="98" t="s">
        <v>374</v>
      </c>
      <c r="I161" s="159" t="s">
        <v>244</v>
      </c>
      <c r="J161" s="99" t="s">
        <v>23</v>
      </c>
      <c r="K161" s="242"/>
      <c r="L161" s="242"/>
      <c r="M161" s="242"/>
      <c r="N161" s="243"/>
      <c r="O161" s="242"/>
      <c r="P161" s="242"/>
      <c r="Q161" s="242"/>
      <c r="R161" s="100">
        <v>822.9</v>
      </c>
      <c r="S161" s="100">
        <v>646.70000000000005</v>
      </c>
      <c r="T161" s="242">
        <f t="shared" si="12"/>
        <v>0.78587920768015562</v>
      </c>
      <c r="U161" s="102"/>
      <c r="V161" s="102"/>
      <c r="W161" s="125"/>
      <c r="X161" s="246"/>
      <c r="Y161" s="98"/>
      <c r="Z161" s="98"/>
    </row>
    <row r="162" spans="1:26" thickBot="1" x14ac:dyDescent="0.3">
      <c r="A162" s="372"/>
      <c r="B162" s="128">
        <v>285</v>
      </c>
      <c r="C162" s="128" t="s">
        <v>137</v>
      </c>
      <c r="D162" s="128">
        <v>2</v>
      </c>
      <c r="E162" s="369"/>
      <c r="F162" s="395"/>
      <c r="G162" s="128">
        <v>300.06338810400001</v>
      </c>
      <c r="H162" s="128" t="s">
        <v>374</v>
      </c>
      <c r="I162" s="160" t="s">
        <v>138</v>
      </c>
      <c r="J162" s="129" t="s">
        <v>23</v>
      </c>
      <c r="K162" s="252"/>
      <c r="L162" s="252"/>
      <c r="M162" s="252"/>
      <c r="N162" s="253"/>
      <c r="O162" s="252"/>
      <c r="P162" s="252"/>
      <c r="Q162" s="252"/>
      <c r="R162" s="130">
        <v>175.84</v>
      </c>
      <c r="S162" s="130">
        <v>8.6999999999999993</v>
      </c>
      <c r="T162" s="252">
        <f t="shared" si="12"/>
        <v>4.9476797088262053E-2</v>
      </c>
      <c r="U162" s="132"/>
      <c r="V162" s="132"/>
      <c r="W162" s="133"/>
      <c r="X162" s="246"/>
      <c r="Y162" s="98"/>
      <c r="Z162" s="98"/>
    </row>
    <row r="163" spans="1:26" ht="15" x14ac:dyDescent="0.25">
      <c r="A163" s="370">
        <v>76</v>
      </c>
      <c r="B163" s="119">
        <v>74</v>
      </c>
      <c r="C163" s="119" t="s">
        <v>66</v>
      </c>
      <c r="D163" s="119">
        <v>9</v>
      </c>
      <c r="E163" s="360" t="s">
        <v>772</v>
      </c>
      <c r="F163" s="393" t="s">
        <v>420</v>
      </c>
      <c r="G163" s="119">
        <v>316.05830272399999</v>
      </c>
      <c r="H163" s="119" t="s">
        <v>374</v>
      </c>
      <c r="I163" s="158" t="s">
        <v>67</v>
      </c>
      <c r="J163" s="120" t="s">
        <v>23</v>
      </c>
      <c r="K163" s="250"/>
      <c r="L163" s="250"/>
      <c r="M163" s="250"/>
      <c r="N163" s="251" t="s">
        <v>790</v>
      </c>
      <c r="O163" s="250"/>
      <c r="P163" s="250"/>
      <c r="Q163" s="250"/>
      <c r="R163" s="121">
        <v>1.93</v>
      </c>
      <c r="S163" s="121">
        <v>10.41</v>
      </c>
      <c r="T163" s="250">
        <f t="shared" si="12"/>
        <v>5.3937823834196896</v>
      </c>
      <c r="U163" s="121">
        <v>1.49</v>
      </c>
      <c r="V163" s="121">
        <v>13.59</v>
      </c>
      <c r="W163" s="272">
        <f t="shared" si="13"/>
        <v>9.1208053691275168</v>
      </c>
      <c r="X163" s="246"/>
      <c r="Y163" s="98"/>
      <c r="Z163" s="98"/>
    </row>
    <row r="164" spans="1:26" ht="15" x14ac:dyDescent="0.25">
      <c r="A164" s="371"/>
      <c r="B164" s="98">
        <v>157</v>
      </c>
      <c r="C164" s="98" t="s">
        <v>267</v>
      </c>
      <c r="D164" s="98">
        <v>20</v>
      </c>
      <c r="E164" s="366"/>
      <c r="F164" s="394"/>
      <c r="G164" s="98">
        <v>316.05830272399999</v>
      </c>
      <c r="H164" s="98" t="s">
        <v>374</v>
      </c>
      <c r="I164" s="159" t="s">
        <v>268</v>
      </c>
      <c r="J164" s="99" t="s">
        <v>23</v>
      </c>
      <c r="K164" s="242"/>
      <c r="L164" s="242"/>
      <c r="M164" s="242"/>
      <c r="N164" s="243"/>
      <c r="O164" s="242"/>
      <c r="P164" s="242"/>
      <c r="Q164" s="242"/>
      <c r="R164" s="100">
        <v>859.79</v>
      </c>
      <c r="S164" s="100">
        <v>20.36</v>
      </c>
      <c r="T164" s="242">
        <f t="shared" si="12"/>
        <v>2.36802009793089E-2</v>
      </c>
      <c r="U164" s="102"/>
      <c r="V164" s="102"/>
      <c r="W164" s="125"/>
      <c r="X164" s="246"/>
      <c r="Y164" s="98"/>
      <c r="Z164" s="98"/>
    </row>
    <row r="165" spans="1:26" ht="15" x14ac:dyDescent="0.25">
      <c r="A165" s="371"/>
      <c r="B165" s="98">
        <v>187</v>
      </c>
      <c r="C165" s="98" t="s">
        <v>421</v>
      </c>
      <c r="D165" s="98">
        <v>4</v>
      </c>
      <c r="E165" s="366"/>
      <c r="F165" s="394"/>
      <c r="G165" s="98">
        <v>316.05830272399999</v>
      </c>
      <c r="H165" s="98" t="s">
        <v>374</v>
      </c>
      <c r="I165" s="159" t="s">
        <v>422</v>
      </c>
      <c r="J165" s="99" t="s">
        <v>23</v>
      </c>
      <c r="K165" s="242">
        <v>1E-4</v>
      </c>
      <c r="L165" s="242">
        <v>2.4500000000000001E-2</v>
      </c>
      <c r="M165" s="242"/>
      <c r="N165" s="243"/>
      <c r="O165" s="242"/>
      <c r="P165" s="242"/>
      <c r="Q165" s="242"/>
      <c r="R165" s="100">
        <f>K165/$AE$4*1000000</f>
        <v>0.15497916754829483</v>
      </c>
      <c r="S165" s="100">
        <f>L165/G165*1000000</f>
        <v>77.517343442152153</v>
      </c>
      <c r="T165" s="242">
        <f t="shared" si="12"/>
        <v>500.17911870636476</v>
      </c>
      <c r="U165" s="102"/>
      <c r="V165" s="102"/>
      <c r="W165" s="125"/>
      <c r="X165" s="246"/>
      <c r="Y165" s="98"/>
      <c r="Z165" s="98"/>
    </row>
    <row r="166" spans="1:26" ht="15" x14ac:dyDescent="0.25">
      <c r="A166" s="371"/>
      <c r="B166" s="98">
        <v>187</v>
      </c>
      <c r="C166" s="98" t="s">
        <v>271</v>
      </c>
      <c r="D166" s="98"/>
      <c r="E166" s="366"/>
      <c r="F166" s="394"/>
      <c r="G166" s="98">
        <v>316.05830272399999</v>
      </c>
      <c r="H166" s="98" t="s">
        <v>374</v>
      </c>
      <c r="I166" s="159" t="s">
        <v>273</v>
      </c>
      <c r="J166" s="99" t="s">
        <v>23</v>
      </c>
      <c r="K166" s="242">
        <v>7.2999999999999995E-2</v>
      </c>
      <c r="L166" s="242">
        <v>3.7999999999999999E-2</v>
      </c>
      <c r="M166" s="242"/>
      <c r="N166" s="243"/>
      <c r="O166" s="242"/>
      <c r="P166" s="242"/>
      <c r="Q166" s="242"/>
      <c r="R166" s="100">
        <f>K166/$AE$4*1000000</f>
        <v>113.13479231025522</v>
      </c>
      <c r="S166" s="100">
        <f t="shared" ref="S166:S167" si="14">L166/G166*1000000</f>
        <v>120.23098166537885</v>
      </c>
      <c r="T166" s="242">
        <f t="shared" si="12"/>
        <v>1.0627233162338194</v>
      </c>
      <c r="U166" s="102"/>
      <c r="V166" s="102"/>
      <c r="W166" s="125"/>
      <c r="X166" s="246"/>
      <c r="Y166" s="98"/>
      <c r="Z166" s="98"/>
    </row>
    <row r="167" spans="1:26" thickBot="1" x14ac:dyDescent="0.3">
      <c r="A167" s="372"/>
      <c r="B167" s="128">
        <v>304</v>
      </c>
      <c r="C167" s="128" t="s">
        <v>423</v>
      </c>
      <c r="D167" s="128">
        <v>15</v>
      </c>
      <c r="E167" s="369"/>
      <c r="F167" s="395"/>
      <c r="G167" s="128">
        <v>316.05830272399999</v>
      </c>
      <c r="H167" s="128" t="s">
        <v>374</v>
      </c>
      <c r="I167" s="160" t="s">
        <v>422</v>
      </c>
      <c r="J167" s="129" t="s">
        <v>23</v>
      </c>
      <c r="K167" s="252">
        <v>4.0000000000000003E-5</v>
      </c>
      <c r="L167" s="252">
        <v>2.6200000000000001E-2</v>
      </c>
      <c r="M167" s="252"/>
      <c r="N167" s="253"/>
      <c r="O167" s="252"/>
      <c r="P167" s="252"/>
      <c r="Q167" s="252"/>
      <c r="R167" s="130">
        <f>K167/$AE$4*1000000</f>
        <v>6.1991667019317936E-2</v>
      </c>
      <c r="S167" s="130">
        <f t="shared" si="14"/>
        <v>82.896097885076998</v>
      </c>
      <c r="T167" s="252">
        <f t="shared" si="12"/>
        <v>1337.2135622557914</v>
      </c>
      <c r="U167" s="132"/>
      <c r="V167" s="132"/>
      <c r="W167" s="133"/>
      <c r="X167" s="246"/>
      <c r="Y167" s="98"/>
      <c r="Z167" s="98"/>
    </row>
    <row r="168" spans="1:26" ht="16.5" thickBot="1" x14ac:dyDescent="0.3">
      <c r="A168" s="134">
        <v>77</v>
      </c>
      <c r="B168" s="135">
        <v>2</v>
      </c>
      <c r="C168" s="135" t="s">
        <v>195</v>
      </c>
      <c r="D168" s="135">
        <v>3</v>
      </c>
      <c r="E168" s="136" t="s">
        <v>475</v>
      </c>
      <c r="F168" s="135" t="s">
        <v>476</v>
      </c>
      <c r="G168" s="135">
        <v>384.12090297999902</v>
      </c>
      <c r="H168" s="135" t="s">
        <v>374</v>
      </c>
      <c r="I168" s="161" t="s">
        <v>198</v>
      </c>
      <c r="J168" s="137" t="s">
        <v>23</v>
      </c>
      <c r="K168" s="254"/>
      <c r="L168" s="254"/>
      <c r="M168" s="254"/>
      <c r="N168" s="255" t="s">
        <v>791</v>
      </c>
      <c r="O168" s="254"/>
      <c r="P168" s="254"/>
      <c r="Q168" s="254"/>
      <c r="R168" s="138">
        <v>1020</v>
      </c>
      <c r="S168" s="138">
        <v>1962</v>
      </c>
      <c r="T168" s="254">
        <f t="shared" si="12"/>
        <v>1.9235294117647059</v>
      </c>
      <c r="U168" s="138">
        <v>623.9</v>
      </c>
      <c r="V168" s="138">
        <v>1297</v>
      </c>
      <c r="W168" s="274">
        <f t="shared" ref="W168:W223" si="15">V168/U168</f>
        <v>2.0788587914729924</v>
      </c>
      <c r="X168" s="246"/>
      <c r="Y168" s="98"/>
      <c r="Z168" s="98"/>
    </row>
    <row r="169" spans="1:26" ht="16.5" thickBot="1" x14ac:dyDescent="0.3">
      <c r="A169" s="134">
        <v>78</v>
      </c>
      <c r="B169" s="135">
        <v>2</v>
      </c>
      <c r="C169" s="135" t="s">
        <v>195</v>
      </c>
      <c r="D169" s="135">
        <v>5</v>
      </c>
      <c r="E169" s="136" t="s">
        <v>773</v>
      </c>
      <c r="F169" s="135" t="s">
        <v>506</v>
      </c>
      <c r="G169" s="135">
        <v>452.18350323599901</v>
      </c>
      <c r="H169" s="135" t="s">
        <v>374</v>
      </c>
      <c r="I169" s="161" t="s">
        <v>198</v>
      </c>
      <c r="J169" s="137" t="s">
        <v>23</v>
      </c>
      <c r="K169" s="254"/>
      <c r="L169" s="254"/>
      <c r="M169" s="254"/>
      <c r="N169" s="255" t="s">
        <v>791</v>
      </c>
      <c r="O169" s="254"/>
      <c r="P169" s="254"/>
      <c r="Q169" s="254"/>
      <c r="R169" s="138">
        <v>1020</v>
      </c>
      <c r="S169" s="138">
        <v>1057</v>
      </c>
      <c r="T169" s="254">
        <f t="shared" si="12"/>
        <v>1.0362745098039217</v>
      </c>
      <c r="U169" s="138">
        <v>623.9</v>
      </c>
      <c r="V169" s="138">
        <v>857.8</v>
      </c>
      <c r="W169" s="274">
        <f t="shared" si="15"/>
        <v>1.3748998236896939</v>
      </c>
      <c r="X169" s="246"/>
      <c r="Y169" s="98"/>
      <c r="Z169" s="98"/>
    </row>
    <row r="170" spans="1:26" ht="16.5" thickBot="1" x14ac:dyDescent="0.3">
      <c r="A170" s="134">
        <v>79</v>
      </c>
      <c r="B170" s="135">
        <v>88</v>
      </c>
      <c r="C170" s="135" t="s">
        <v>121</v>
      </c>
      <c r="D170" s="135">
        <v>6</v>
      </c>
      <c r="E170" s="136" t="s">
        <v>486</v>
      </c>
      <c r="F170" s="135" t="s">
        <v>487</v>
      </c>
      <c r="G170" s="135">
        <v>438.16785317199901</v>
      </c>
      <c r="H170" s="135" t="s">
        <v>374</v>
      </c>
      <c r="I170" s="135" t="s">
        <v>150</v>
      </c>
      <c r="J170" s="137" t="s">
        <v>23</v>
      </c>
      <c r="K170" s="254"/>
      <c r="L170" s="254"/>
      <c r="M170" s="254"/>
      <c r="N170" s="255" t="s">
        <v>23</v>
      </c>
      <c r="O170" s="254"/>
      <c r="P170" s="254"/>
      <c r="Q170" s="254"/>
      <c r="R170" s="138">
        <v>396.7</v>
      </c>
      <c r="S170" s="138">
        <v>57.8</v>
      </c>
      <c r="T170" s="254">
        <f t="shared" si="12"/>
        <v>0.14570204184522309</v>
      </c>
      <c r="U170" s="138">
        <v>624.70000000000005</v>
      </c>
      <c r="V170" s="138">
        <v>142.1</v>
      </c>
      <c r="W170" s="274">
        <f t="shared" si="15"/>
        <v>0.22746918520890025</v>
      </c>
      <c r="X170" s="246"/>
      <c r="Y170" s="98"/>
      <c r="Z170" s="98"/>
    </row>
    <row r="171" spans="1:26" ht="32.25" thickBot="1" x14ac:dyDescent="0.3">
      <c r="A171" s="134">
        <v>80</v>
      </c>
      <c r="B171" s="135">
        <v>114</v>
      </c>
      <c r="C171" s="135" t="s">
        <v>488</v>
      </c>
      <c r="D171" s="135">
        <v>7</v>
      </c>
      <c r="E171" s="136" t="s">
        <v>814</v>
      </c>
      <c r="F171" s="135" t="s">
        <v>489</v>
      </c>
      <c r="G171" s="135">
        <v>421.91531844399901</v>
      </c>
      <c r="H171" s="135" t="s">
        <v>374</v>
      </c>
      <c r="I171" s="135" t="s">
        <v>297</v>
      </c>
      <c r="J171" s="137" t="s">
        <v>23</v>
      </c>
      <c r="K171" s="254"/>
      <c r="L171" s="254"/>
      <c r="M171" s="254"/>
      <c r="N171" s="255" t="s">
        <v>790</v>
      </c>
      <c r="O171" s="254"/>
      <c r="P171" s="254"/>
      <c r="Q171" s="254"/>
      <c r="R171" s="138">
        <v>75.260000000000005</v>
      </c>
      <c r="S171" s="138">
        <v>259.10000000000002</v>
      </c>
      <c r="T171" s="254">
        <f t="shared" si="12"/>
        <v>3.4427318628753656</v>
      </c>
      <c r="U171" s="138">
        <v>5.03</v>
      </c>
      <c r="V171" s="138">
        <v>7.64</v>
      </c>
      <c r="W171" s="274">
        <f t="shared" si="15"/>
        <v>1.518886679920477</v>
      </c>
      <c r="X171" s="246"/>
      <c r="Y171" s="98"/>
      <c r="Z171" s="98"/>
    </row>
    <row r="172" spans="1:26" ht="32.25" thickBot="1" x14ac:dyDescent="0.3">
      <c r="A172" s="134">
        <v>81</v>
      </c>
      <c r="B172" s="135">
        <v>114</v>
      </c>
      <c r="C172" s="135" t="s">
        <v>488</v>
      </c>
      <c r="D172" s="135">
        <v>11</v>
      </c>
      <c r="E172" s="136" t="s">
        <v>815</v>
      </c>
      <c r="F172" s="135" t="s">
        <v>490</v>
      </c>
      <c r="G172" s="135">
        <v>407.89966837999901</v>
      </c>
      <c r="H172" s="135" t="s">
        <v>374</v>
      </c>
      <c r="I172" s="135" t="s">
        <v>297</v>
      </c>
      <c r="J172" s="137" t="s">
        <v>23</v>
      </c>
      <c r="K172" s="254"/>
      <c r="L172" s="254"/>
      <c r="M172" s="254"/>
      <c r="N172" s="255" t="s">
        <v>790</v>
      </c>
      <c r="O172" s="254"/>
      <c r="P172" s="254"/>
      <c r="Q172" s="254"/>
      <c r="R172" s="138">
        <v>75.260000000000005</v>
      </c>
      <c r="S172" s="138">
        <v>150.19</v>
      </c>
      <c r="T172" s="254">
        <f t="shared" si="12"/>
        <v>1.9956152006377887</v>
      </c>
      <c r="U172" s="138">
        <v>5.03</v>
      </c>
      <c r="V172" s="138">
        <v>167.63</v>
      </c>
      <c r="W172" s="274">
        <f t="shared" si="15"/>
        <v>33.326043737574551</v>
      </c>
      <c r="X172" s="246"/>
      <c r="Y172" s="98"/>
      <c r="Z172" s="98"/>
    </row>
    <row r="173" spans="1:26" ht="32.25" thickBot="1" x14ac:dyDescent="0.3">
      <c r="A173" s="265">
        <v>82</v>
      </c>
      <c r="B173" s="144">
        <v>114</v>
      </c>
      <c r="C173" s="144" t="s">
        <v>488</v>
      </c>
      <c r="D173" s="144">
        <v>3</v>
      </c>
      <c r="E173" s="145" t="s">
        <v>816</v>
      </c>
      <c r="F173" s="144" t="s">
        <v>491</v>
      </c>
      <c r="G173" s="144">
        <v>436.92621747599998</v>
      </c>
      <c r="H173" s="144" t="s">
        <v>374</v>
      </c>
      <c r="I173" s="144" t="s">
        <v>297</v>
      </c>
      <c r="J173" s="146" t="s">
        <v>23</v>
      </c>
      <c r="K173" s="266"/>
      <c r="L173" s="266"/>
      <c r="M173" s="266"/>
      <c r="N173" s="267" t="s">
        <v>790</v>
      </c>
      <c r="O173" s="266"/>
      <c r="P173" s="266"/>
      <c r="Q173" s="266"/>
      <c r="R173" s="147">
        <v>75.260000000000005</v>
      </c>
      <c r="S173" s="147">
        <v>73.2</v>
      </c>
      <c r="T173" s="266">
        <f t="shared" si="12"/>
        <v>0.97262822216316769</v>
      </c>
      <c r="U173" s="147">
        <v>5.03</v>
      </c>
      <c r="V173" s="147">
        <v>117.98</v>
      </c>
      <c r="W173" s="275">
        <f t="shared" si="15"/>
        <v>23.455268389662027</v>
      </c>
      <c r="X173" s="246"/>
      <c r="Y173" s="98"/>
      <c r="Z173" s="98"/>
    </row>
    <row r="174" spans="1:26" ht="32.25" thickBot="1" x14ac:dyDescent="0.3">
      <c r="A174" s="134">
        <v>83</v>
      </c>
      <c r="B174" s="135">
        <v>114</v>
      </c>
      <c r="C174" s="135" t="s">
        <v>488</v>
      </c>
      <c r="D174" s="135">
        <v>15</v>
      </c>
      <c r="E174" s="136" t="s">
        <v>817</v>
      </c>
      <c r="F174" s="135" t="s">
        <v>492</v>
      </c>
      <c r="G174" s="135">
        <v>423.89458299999899</v>
      </c>
      <c r="H174" s="135" t="s">
        <v>374</v>
      </c>
      <c r="I174" s="135" t="s">
        <v>297</v>
      </c>
      <c r="J174" s="137" t="s">
        <v>23</v>
      </c>
      <c r="K174" s="254"/>
      <c r="L174" s="254"/>
      <c r="M174" s="254"/>
      <c r="N174" s="255" t="s">
        <v>790</v>
      </c>
      <c r="O174" s="254"/>
      <c r="P174" s="254"/>
      <c r="Q174" s="254"/>
      <c r="R174" s="138">
        <v>75.260000000000005</v>
      </c>
      <c r="S174" s="138">
        <v>215.35</v>
      </c>
      <c r="T174" s="254">
        <f t="shared" si="12"/>
        <v>2.8614137656125429</v>
      </c>
      <c r="U174" s="138">
        <v>5.03</v>
      </c>
      <c r="V174" s="138">
        <v>40.1</v>
      </c>
      <c r="W174" s="274">
        <f t="shared" si="15"/>
        <v>7.9721669980119287</v>
      </c>
      <c r="X174" s="246"/>
      <c r="Y174" s="98"/>
      <c r="Z174" s="98"/>
    </row>
    <row r="175" spans="1:26" ht="32.25" thickBot="1" x14ac:dyDescent="0.3">
      <c r="A175" s="265">
        <v>84</v>
      </c>
      <c r="B175" s="144">
        <v>114</v>
      </c>
      <c r="C175" s="144" t="s">
        <v>488</v>
      </c>
      <c r="D175" s="144">
        <v>10</v>
      </c>
      <c r="E175" s="145" t="s">
        <v>818</v>
      </c>
      <c r="F175" s="144" t="s">
        <v>493</v>
      </c>
      <c r="G175" s="144">
        <v>453.90514768399902</v>
      </c>
      <c r="H175" s="144" t="s">
        <v>374</v>
      </c>
      <c r="I175" s="144" t="s">
        <v>297</v>
      </c>
      <c r="J175" s="146" t="s">
        <v>23</v>
      </c>
      <c r="K175" s="266"/>
      <c r="L175" s="266"/>
      <c r="M175" s="266"/>
      <c r="N175" s="267" t="s">
        <v>790</v>
      </c>
      <c r="O175" s="266"/>
      <c r="P175" s="266"/>
      <c r="Q175" s="266"/>
      <c r="R175" s="147">
        <v>75.260000000000005</v>
      </c>
      <c r="S175" s="147">
        <v>260.37</v>
      </c>
      <c r="T175" s="266">
        <f t="shared" si="12"/>
        <v>3.4596066967844803</v>
      </c>
      <c r="U175" s="147">
        <v>5.03</v>
      </c>
      <c r="V175" s="147">
        <v>5.92</v>
      </c>
      <c r="W175" s="275">
        <f t="shared" si="15"/>
        <v>1.1769383697813121</v>
      </c>
      <c r="X175" s="246"/>
      <c r="Y175" s="98"/>
      <c r="Z175" s="98"/>
    </row>
    <row r="176" spans="1:26" ht="32.25" thickBot="1" x14ac:dyDescent="0.3">
      <c r="A176" s="134">
        <v>85</v>
      </c>
      <c r="B176" s="135">
        <v>114</v>
      </c>
      <c r="C176" s="135" t="s">
        <v>488</v>
      </c>
      <c r="D176" s="135">
        <v>13</v>
      </c>
      <c r="E176" s="136" t="s">
        <v>819</v>
      </c>
      <c r="F176" s="135" t="s">
        <v>494</v>
      </c>
      <c r="G176" s="135">
        <v>437.87384755599999</v>
      </c>
      <c r="H176" s="135" t="s">
        <v>374</v>
      </c>
      <c r="I176" s="135" t="s">
        <v>297</v>
      </c>
      <c r="J176" s="137" t="s">
        <v>23</v>
      </c>
      <c r="K176" s="254"/>
      <c r="L176" s="254"/>
      <c r="M176" s="254"/>
      <c r="N176" s="255" t="s">
        <v>790</v>
      </c>
      <c r="O176" s="254"/>
      <c r="P176" s="254"/>
      <c r="Q176" s="254"/>
      <c r="R176" s="138">
        <v>75.260000000000005</v>
      </c>
      <c r="S176" s="138">
        <v>300.56</v>
      </c>
      <c r="T176" s="254">
        <f t="shared" si="12"/>
        <v>3.993622110018602</v>
      </c>
      <c r="U176" s="138">
        <v>5.03</v>
      </c>
      <c r="V176" s="138">
        <v>14.97</v>
      </c>
      <c r="W176" s="274">
        <f t="shared" si="15"/>
        <v>2.9761431411530817</v>
      </c>
      <c r="X176" s="246"/>
      <c r="Y176" s="98"/>
      <c r="Z176" s="98"/>
    </row>
    <row r="177" spans="1:28" ht="32.25" thickBot="1" x14ac:dyDescent="0.3">
      <c r="A177" s="265">
        <v>86</v>
      </c>
      <c r="B177" s="144">
        <v>114</v>
      </c>
      <c r="C177" s="144" t="s">
        <v>488</v>
      </c>
      <c r="D177" s="144">
        <v>6</v>
      </c>
      <c r="E177" s="145" t="s">
        <v>820</v>
      </c>
      <c r="F177" s="144" t="s">
        <v>495</v>
      </c>
      <c r="G177" s="144">
        <v>438.86909652399999</v>
      </c>
      <c r="H177" s="144" t="s">
        <v>374</v>
      </c>
      <c r="I177" s="144" t="s">
        <v>297</v>
      </c>
      <c r="J177" s="146" t="s">
        <v>23</v>
      </c>
      <c r="K177" s="266"/>
      <c r="L177" s="266"/>
      <c r="M177" s="266"/>
      <c r="N177" s="267" t="s">
        <v>790</v>
      </c>
      <c r="O177" s="266"/>
      <c r="P177" s="266"/>
      <c r="Q177" s="266"/>
      <c r="R177" s="147">
        <v>75.260000000000005</v>
      </c>
      <c r="S177" s="147">
        <v>78.97</v>
      </c>
      <c r="T177" s="266">
        <f t="shared" si="12"/>
        <v>1.0492957746478873</v>
      </c>
      <c r="U177" s="147">
        <v>5.03</v>
      </c>
      <c r="V177" s="147">
        <v>144.97</v>
      </c>
      <c r="W177" s="275">
        <f t="shared" si="15"/>
        <v>28.821073558648109</v>
      </c>
      <c r="X177" s="246"/>
      <c r="Y177" s="98"/>
      <c r="Z177" s="98"/>
    </row>
    <row r="178" spans="1:28" ht="32.25" thickBot="1" x14ac:dyDescent="0.3">
      <c r="A178" s="134">
        <v>87</v>
      </c>
      <c r="B178" s="135">
        <v>114</v>
      </c>
      <c r="C178" s="135" t="s">
        <v>488</v>
      </c>
      <c r="D178" s="135">
        <v>17</v>
      </c>
      <c r="E178" s="136" t="s">
        <v>821</v>
      </c>
      <c r="F178" s="135" t="s">
        <v>496</v>
      </c>
      <c r="G178" s="135">
        <v>461.87140294400001</v>
      </c>
      <c r="H178" s="135" t="s">
        <v>374</v>
      </c>
      <c r="I178" s="135" t="s">
        <v>297</v>
      </c>
      <c r="J178" s="137" t="s">
        <v>23</v>
      </c>
      <c r="K178" s="254"/>
      <c r="L178" s="254"/>
      <c r="M178" s="254"/>
      <c r="N178" s="255" t="s">
        <v>790</v>
      </c>
      <c r="O178" s="254"/>
      <c r="P178" s="254"/>
      <c r="Q178" s="254"/>
      <c r="R178" s="138">
        <v>75.260000000000005</v>
      </c>
      <c r="S178" s="138">
        <v>110.61</v>
      </c>
      <c r="T178" s="254">
        <f t="shared" si="12"/>
        <v>1.4697050225883603</v>
      </c>
      <c r="U178" s="138">
        <v>5.03</v>
      </c>
      <c r="V178" s="138">
        <v>28.57</v>
      </c>
      <c r="W178" s="274">
        <f t="shared" si="15"/>
        <v>5.679920477137177</v>
      </c>
      <c r="X178" s="246"/>
      <c r="Y178" s="98"/>
      <c r="Z178" s="98"/>
    </row>
    <row r="179" spans="1:28" ht="32.25" thickBot="1" x14ac:dyDescent="0.3">
      <c r="A179" s="258">
        <v>88</v>
      </c>
      <c r="B179" s="259">
        <v>114</v>
      </c>
      <c r="C179" s="259" t="s">
        <v>488</v>
      </c>
      <c r="D179" s="259">
        <v>4</v>
      </c>
      <c r="E179" s="260" t="s">
        <v>822</v>
      </c>
      <c r="F179" s="259" t="s">
        <v>497</v>
      </c>
      <c r="G179" s="259">
        <v>427.84504596400001</v>
      </c>
      <c r="H179" s="259" t="s">
        <v>374</v>
      </c>
      <c r="I179" s="259" t="s">
        <v>297</v>
      </c>
      <c r="J179" s="261" t="s">
        <v>23</v>
      </c>
      <c r="K179" s="262"/>
      <c r="L179" s="262"/>
      <c r="M179" s="262"/>
      <c r="N179" s="263" t="s">
        <v>790</v>
      </c>
      <c r="O179" s="262"/>
      <c r="P179" s="262"/>
      <c r="Q179" s="262"/>
      <c r="R179" s="264">
        <v>75.260000000000005</v>
      </c>
      <c r="S179" s="264">
        <v>294.14999999999998</v>
      </c>
      <c r="T179" s="262">
        <f t="shared" si="12"/>
        <v>3.9084507042253516</v>
      </c>
      <c r="U179" s="264">
        <v>5.03</v>
      </c>
      <c r="V179" s="264">
        <v>130.41999999999999</v>
      </c>
      <c r="W179" s="276">
        <f t="shared" si="15"/>
        <v>25.928429423459242</v>
      </c>
      <c r="X179" s="246"/>
      <c r="Y179" s="98"/>
      <c r="Z179" s="98"/>
    </row>
    <row r="180" spans="1:28" ht="32.25" thickBot="1" x14ac:dyDescent="0.3">
      <c r="A180" s="265">
        <v>89</v>
      </c>
      <c r="B180" s="144">
        <v>114</v>
      </c>
      <c r="C180" s="144" t="s">
        <v>488</v>
      </c>
      <c r="D180" s="144">
        <v>12</v>
      </c>
      <c r="E180" s="145" t="s">
        <v>823</v>
      </c>
      <c r="F180" s="144" t="s">
        <v>498</v>
      </c>
      <c r="G180" s="144">
        <v>411.87459650400001</v>
      </c>
      <c r="H180" s="144" t="s">
        <v>374</v>
      </c>
      <c r="I180" s="144" t="s">
        <v>297</v>
      </c>
      <c r="J180" s="146" t="s">
        <v>23</v>
      </c>
      <c r="K180" s="266"/>
      <c r="L180" s="266"/>
      <c r="M180" s="266"/>
      <c r="N180" s="267" t="s">
        <v>790</v>
      </c>
      <c r="O180" s="266"/>
      <c r="P180" s="266"/>
      <c r="Q180" s="266"/>
      <c r="R180" s="147">
        <v>75.260000000000005</v>
      </c>
      <c r="S180" s="147">
        <v>322.98</v>
      </c>
      <c r="T180" s="266">
        <f t="shared" si="12"/>
        <v>4.2915227212330587</v>
      </c>
      <c r="U180" s="147">
        <v>5.03</v>
      </c>
      <c r="V180" s="147">
        <v>225.89</v>
      </c>
      <c r="W180" s="275">
        <f t="shared" si="15"/>
        <v>44.908548707753475</v>
      </c>
      <c r="X180" s="246"/>
      <c r="Y180" s="98"/>
      <c r="Z180" s="98"/>
    </row>
    <row r="181" spans="1:28" ht="32.25" thickBot="1" x14ac:dyDescent="0.3">
      <c r="A181" s="134">
        <v>90</v>
      </c>
      <c r="B181" s="135">
        <v>114</v>
      </c>
      <c r="C181" s="135" t="s">
        <v>488</v>
      </c>
      <c r="D181" s="135">
        <v>16</v>
      </c>
      <c r="E181" s="136" t="s">
        <v>824</v>
      </c>
      <c r="F181" s="135" t="s">
        <v>499</v>
      </c>
      <c r="G181" s="135">
        <v>478.93678216000001</v>
      </c>
      <c r="H181" s="135" t="s">
        <v>374</v>
      </c>
      <c r="I181" s="135" t="s">
        <v>297</v>
      </c>
      <c r="J181" s="137" t="s">
        <v>23</v>
      </c>
      <c r="K181" s="254"/>
      <c r="L181" s="254"/>
      <c r="M181" s="254"/>
      <c r="N181" s="255" t="s">
        <v>790</v>
      </c>
      <c r="O181" s="254"/>
      <c r="P181" s="254"/>
      <c r="Q181" s="254"/>
      <c r="R181" s="138">
        <v>75.260000000000005</v>
      </c>
      <c r="S181" s="138">
        <v>120.9</v>
      </c>
      <c r="T181" s="254">
        <f t="shared" si="12"/>
        <v>1.6064310390645762</v>
      </c>
      <c r="U181" s="138">
        <v>5.03</v>
      </c>
      <c r="V181" s="138">
        <v>27.68</v>
      </c>
      <c r="W181" s="274">
        <f t="shared" si="15"/>
        <v>5.5029821073558649</v>
      </c>
      <c r="X181" s="246"/>
      <c r="Y181" s="98"/>
      <c r="Z181" s="98"/>
    </row>
    <row r="182" spans="1:28" ht="32.25" thickBot="1" x14ac:dyDescent="0.3">
      <c r="A182" s="134">
        <v>91</v>
      </c>
      <c r="B182" s="135">
        <v>114</v>
      </c>
      <c r="C182" s="135" t="s">
        <v>488</v>
      </c>
      <c r="D182" s="135">
        <v>5</v>
      </c>
      <c r="E182" s="136" t="s">
        <v>825</v>
      </c>
      <c r="F182" s="135" t="s">
        <v>500</v>
      </c>
      <c r="G182" s="135">
        <v>438.86909652399999</v>
      </c>
      <c r="H182" s="135" t="s">
        <v>374</v>
      </c>
      <c r="I182" s="135" t="s">
        <v>297</v>
      </c>
      <c r="J182" s="137" t="s">
        <v>23</v>
      </c>
      <c r="K182" s="254"/>
      <c r="L182" s="254"/>
      <c r="M182" s="254"/>
      <c r="N182" s="255" t="s">
        <v>790</v>
      </c>
      <c r="O182" s="254"/>
      <c r="P182" s="254"/>
      <c r="Q182" s="254"/>
      <c r="R182" s="138">
        <v>75.260000000000005</v>
      </c>
      <c r="S182" s="138">
        <v>216.36</v>
      </c>
      <c r="T182" s="254">
        <f t="shared" si="12"/>
        <v>2.8748339091150679</v>
      </c>
      <c r="U182" s="138">
        <v>5.03</v>
      </c>
      <c r="V182" s="138">
        <v>6.76</v>
      </c>
      <c r="W182" s="274">
        <f t="shared" si="15"/>
        <v>1.3439363817097414</v>
      </c>
      <c r="X182" s="246"/>
      <c r="Y182" s="98"/>
      <c r="Z182" s="98"/>
    </row>
    <row r="183" spans="1:28" ht="32.25" thickBot="1" x14ac:dyDescent="0.3">
      <c r="A183" s="134">
        <v>92</v>
      </c>
      <c r="B183" s="135">
        <v>114</v>
      </c>
      <c r="C183" s="135" t="s">
        <v>488</v>
      </c>
      <c r="D183" s="135">
        <v>8</v>
      </c>
      <c r="E183" s="136" t="s">
        <v>826</v>
      </c>
      <c r="F183" s="135" t="s">
        <v>501</v>
      </c>
      <c r="G183" s="135">
        <v>443.89966837999998</v>
      </c>
      <c r="H183" s="135" t="s">
        <v>374</v>
      </c>
      <c r="I183" s="135" t="s">
        <v>297</v>
      </c>
      <c r="J183" s="137" t="s">
        <v>23</v>
      </c>
      <c r="K183" s="254"/>
      <c r="L183" s="254"/>
      <c r="M183" s="254"/>
      <c r="N183" s="255" t="s">
        <v>790</v>
      </c>
      <c r="O183" s="254"/>
      <c r="P183" s="254"/>
      <c r="Q183" s="254"/>
      <c r="R183" s="138">
        <v>75.260000000000005</v>
      </c>
      <c r="S183" s="138">
        <v>278.72000000000003</v>
      </c>
      <c r="T183" s="254">
        <f t="shared" si="12"/>
        <v>3.7034281158650013</v>
      </c>
      <c r="U183" s="138">
        <v>5.03</v>
      </c>
      <c r="V183" s="138">
        <v>265.61</v>
      </c>
      <c r="W183" s="274">
        <f t="shared" si="15"/>
        <v>52.805168986083501</v>
      </c>
      <c r="X183" s="246"/>
      <c r="Y183" s="98"/>
      <c r="Z183" s="98"/>
    </row>
    <row r="184" spans="1:28" ht="48" thickBot="1" x14ac:dyDescent="0.3">
      <c r="A184" s="134">
        <v>93</v>
      </c>
      <c r="B184" s="135">
        <v>114</v>
      </c>
      <c r="C184" s="135" t="s">
        <v>488</v>
      </c>
      <c r="D184" s="135">
        <v>9</v>
      </c>
      <c r="E184" s="136" t="s">
        <v>827</v>
      </c>
      <c r="F184" s="135" t="s">
        <v>502</v>
      </c>
      <c r="G184" s="135">
        <v>586.90376777999995</v>
      </c>
      <c r="H184" s="135" t="s">
        <v>374</v>
      </c>
      <c r="I184" s="135" t="s">
        <v>297</v>
      </c>
      <c r="J184" s="137" t="s">
        <v>23</v>
      </c>
      <c r="K184" s="254"/>
      <c r="L184" s="254"/>
      <c r="M184" s="254"/>
      <c r="N184" s="255" t="s">
        <v>790</v>
      </c>
      <c r="O184" s="254"/>
      <c r="P184" s="254"/>
      <c r="Q184" s="254"/>
      <c r="R184" s="138">
        <v>75.260000000000005</v>
      </c>
      <c r="S184" s="138">
        <v>70.569999999999993</v>
      </c>
      <c r="T184" s="254">
        <f t="shared" si="12"/>
        <v>0.93768269997342535</v>
      </c>
      <c r="U184" s="138">
        <v>5.03</v>
      </c>
      <c r="V184" s="138">
        <v>4.8600000000000003</v>
      </c>
      <c r="W184" s="274">
        <f t="shared" si="15"/>
        <v>0.96620278330019882</v>
      </c>
      <c r="X184" s="246"/>
      <c r="Y184" s="98"/>
      <c r="Z184" s="98"/>
    </row>
    <row r="185" spans="1:28" ht="32.25" thickBot="1" x14ac:dyDescent="0.3">
      <c r="A185" s="134">
        <v>94</v>
      </c>
      <c r="B185" s="135">
        <v>114</v>
      </c>
      <c r="C185" s="135" t="s">
        <v>488</v>
      </c>
      <c r="D185" s="135">
        <v>14</v>
      </c>
      <c r="E185" s="136" t="s">
        <v>828</v>
      </c>
      <c r="F185" s="135" t="s">
        <v>503</v>
      </c>
      <c r="G185" s="135">
        <v>432.89491734799998</v>
      </c>
      <c r="H185" s="135" t="s">
        <v>374</v>
      </c>
      <c r="I185" s="135" t="s">
        <v>297</v>
      </c>
      <c r="J185" s="137" t="s">
        <v>23</v>
      </c>
      <c r="K185" s="254"/>
      <c r="L185" s="254"/>
      <c r="M185" s="254"/>
      <c r="N185" s="255" t="s">
        <v>790</v>
      </c>
      <c r="O185" s="254"/>
      <c r="P185" s="254"/>
      <c r="Q185" s="254"/>
      <c r="R185" s="138">
        <v>75.260000000000005</v>
      </c>
      <c r="S185" s="138">
        <v>71.69</v>
      </c>
      <c r="T185" s="254">
        <f t="shared" si="12"/>
        <v>0.95256444326335366</v>
      </c>
      <c r="U185" s="138">
        <v>5.03</v>
      </c>
      <c r="V185" s="138">
        <v>5.0199999999999996</v>
      </c>
      <c r="W185" s="274">
        <f t="shared" si="15"/>
        <v>0.99801192842942332</v>
      </c>
      <c r="X185" s="246"/>
      <c r="Y185" s="98"/>
      <c r="Z185" s="98"/>
    </row>
    <row r="186" spans="1:28" ht="32.25" thickBot="1" x14ac:dyDescent="0.3">
      <c r="A186" s="134">
        <v>95</v>
      </c>
      <c r="B186" s="135">
        <v>114</v>
      </c>
      <c r="C186" s="135" t="s">
        <v>488</v>
      </c>
      <c r="D186" s="135">
        <v>1</v>
      </c>
      <c r="E186" s="136" t="s">
        <v>829</v>
      </c>
      <c r="F186" s="135" t="s">
        <v>504</v>
      </c>
      <c r="G186" s="135">
        <v>383.86328287200001</v>
      </c>
      <c r="H186" s="135" t="s">
        <v>374</v>
      </c>
      <c r="I186" s="135" t="s">
        <v>297</v>
      </c>
      <c r="J186" s="137" t="s">
        <v>23</v>
      </c>
      <c r="K186" s="254"/>
      <c r="L186" s="254"/>
      <c r="M186" s="254"/>
      <c r="N186" s="255" t="s">
        <v>790</v>
      </c>
      <c r="O186" s="254"/>
      <c r="P186" s="254"/>
      <c r="Q186" s="254"/>
      <c r="R186" s="138">
        <v>75.260000000000005</v>
      </c>
      <c r="S186" s="138">
        <v>150.52000000000001</v>
      </c>
      <c r="T186" s="254">
        <f t="shared" si="12"/>
        <v>2</v>
      </c>
      <c r="U186" s="138">
        <v>5.03</v>
      </c>
      <c r="V186" s="138">
        <v>22.24</v>
      </c>
      <c r="W186" s="274">
        <f t="shared" si="15"/>
        <v>4.4214711729622262</v>
      </c>
      <c r="X186" s="246"/>
      <c r="Y186" s="98"/>
      <c r="Z186" s="98"/>
    </row>
    <row r="187" spans="1:28" ht="32.25" thickBot="1" x14ac:dyDescent="0.3">
      <c r="A187" s="134">
        <v>96</v>
      </c>
      <c r="B187" s="135">
        <v>114</v>
      </c>
      <c r="C187" s="135" t="s">
        <v>488</v>
      </c>
      <c r="D187" s="135">
        <v>2</v>
      </c>
      <c r="E187" s="136" t="s">
        <v>830</v>
      </c>
      <c r="F187" s="135" t="s">
        <v>505</v>
      </c>
      <c r="G187" s="135">
        <v>399.84043925200001</v>
      </c>
      <c r="H187" s="135" t="s">
        <v>374</v>
      </c>
      <c r="I187" s="135" t="s">
        <v>297</v>
      </c>
      <c r="J187" s="137" t="s">
        <v>23</v>
      </c>
      <c r="K187" s="254"/>
      <c r="L187" s="254"/>
      <c r="M187" s="254"/>
      <c r="N187" s="255" t="s">
        <v>790</v>
      </c>
      <c r="O187" s="254"/>
      <c r="P187" s="254"/>
      <c r="Q187" s="254"/>
      <c r="R187" s="138">
        <v>75.260000000000005</v>
      </c>
      <c r="S187" s="138">
        <v>260.3</v>
      </c>
      <c r="T187" s="254">
        <f t="shared" si="12"/>
        <v>3.4586765878288599</v>
      </c>
      <c r="U187" s="138">
        <v>5.03</v>
      </c>
      <c r="V187" s="138">
        <v>80.39</v>
      </c>
      <c r="W187" s="274">
        <f t="shared" si="15"/>
        <v>15.982107355864811</v>
      </c>
      <c r="X187" s="246"/>
      <c r="Y187" s="98"/>
      <c r="Z187" s="98"/>
    </row>
    <row r="188" spans="1:28" ht="15" x14ac:dyDescent="0.25">
      <c r="A188" s="370">
        <v>97</v>
      </c>
      <c r="B188" s="119">
        <v>21</v>
      </c>
      <c r="C188" s="119" t="s">
        <v>428</v>
      </c>
      <c r="D188" s="119">
        <v>4</v>
      </c>
      <c r="E188" s="360" t="s">
        <v>782</v>
      </c>
      <c r="F188" s="393" t="s">
        <v>544</v>
      </c>
      <c r="G188" s="119">
        <v>464.095476079999</v>
      </c>
      <c r="H188" s="119" t="s">
        <v>374</v>
      </c>
      <c r="I188" s="158" t="s">
        <v>430</v>
      </c>
      <c r="J188" s="120"/>
      <c r="K188" s="250"/>
      <c r="L188" s="250"/>
      <c r="M188" s="250"/>
      <c r="N188" s="251" t="s">
        <v>431</v>
      </c>
      <c r="O188" s="250">
        <v>0.15434999999999999</v>
      </c>
      <c r="P188" s="250">
        <v>0.14892</v>
      </c>
      <c r="Q188" s="250"/>
      <c r="R188" s="123"/>
      <c r="S188" s="123"/>
      <c r="T188" s="269"/>
      <c r="U188" s="121">
        <f>O188/$AE$4*1000000</f>
        <v>239.21034511079307</v>
      </c>
      <c r="V188" s="121">
        <f>P188/G188*1000000</f>
        <v>320.88224875161188</v>
      </c>
      <c r="W188" s="124">
        <f t="shared" si="15"/>
        <v>1.3414229581207766</v>
      </c>
      <c r="X188" s="246"/>
      <c r="Y188" s="98"/>
      <c r="Z188" s="98"/>
      <c r="AB188" s="27"/>
    </row>
    <row r="189" spans="1:28" ht="15" x14ac:dyDescent="0.25">
      <c r="A189" s="371"/>
      <c r="B189" s="98">
        <v>32</v>
      </c>
      <c r="C189" s="98" t="s">
        <v>285</v>
      </c>
      <c r="D189" s="98" t="s">
        <v>545</v>
      </c>
      <c r="E189" s="366"/>
      <c r="F189" s="394"/>
      <c r="G189" s="98">
        <v>464.095476079999</v>
      </c>
      <c r="H189" s="98" t="s">
        <v>374</v>
      </c>
      <c r="I189" s="159" t="s">
        <v>512</v>
      </c>
      <c r="J189" s="99" t="s">
        <v>23</v>
      </c>
      <c r="K189" s="242"/>
      <c r="L189" s="242"/>
      <c r="M189" s="242"/>
      <c r="N189" s="243"/>
      <c r="O189" s="242"/>
      <c r="P189" s="242"/>
      <c r="Q189" s="242"/>
      <c r="R189" s="100">
        <v>332.5</v>
      </c>
      <c r="S189" s="100">
        <v>36.799999999999997</v>
      </c>
      <c r="T189" s="242">
        <f t="shared" ref="T189:T252" si="16">S189/R189</f>
        <v>0.1106766917293233</v>
      </c>
      <c r="U189" s="102"/>
      <c r="V189" s="102"/>
      <c r="W189" s="125"/>
      <c r="X189" s="246"/>
      <c r="Y189" s="98"/>
      <c r="Z189" s="98"/>
      <c r="AB189" s="27"/>
    </row>
    <row r="190" spans="1:28" ht="15" x14ac:dyDescent="0.25">
      <c r="A190" s="371"/>
      <c r="B190" s="98">
        <v>43</v>
      </c>
      <c r="C190" s="98" t="s">
        <v>433</v>
      </c>
      <c r="D190" s="98">
        <v>2</v>
      </c>
      <c r="E190" s="366"/>
      <c r="F190" s="394"/>
      <c r="G190" s="98">
        <v>464.095476079999</v>
      </c>
      <c r="H190" s="98" t="s">
        <v>374</v>
      </c>
      <c r="I190" s="159" t="s">
        <v>179</v>
      </c>
      <c r="J190" s="99" t="s">
        <v>23</v>
      </c>
      <c r="K190" s="242"/>
      <c r="L190" s="242"/>
      <c r="M190" s="242"/>
      <c r="N190" s="243"/>
      <c r="O190" s="242"/>
      <c r="P190" s="242"/>
      <c r="Q190" s="242"/>
      <c r="R190" s="100">
        <v>119.15</v>
      </c>
      <c r="S190" s="100">
        <v>165.35</v>
      </c>
      <c r="T190" s="242">
        <f t="shared" si="16"/>
        <v>1.3877465379773393</v>
      </c>
      <c r="U190" s="102"/>
      <c r="V190" s="102"/>
      <c r="W190" s="125"/>
      <c r="X190" s="246"/>
      <c r="Y190" s="98"/>
      <c r="Z190" s="98"/>
      <c r="AB190" s="27"/>
    </row>
    <row r="191" spans="1:28" ht="15" x14ac:dyDescent="0.25">
      <c r="A191" s="371"/>
      <c r="B191" s="98">
        <v>63</v>
      </c>
      <c r="C191" s="98" t="s">
        <v>546</v>
      </c>
      <c r="D191" s="98">
        <v>11</v>
      </c>
      <c r="E191" s="366"/>
      <c r="F191" s="394"/>
      <c r="G191" s="98">
        <v>464.095476079999</v>
      </c>
      <c r="H191" s="98" t="s">
        <v>374</v>
      </c>
      <c r="I191" s="159" t="s">
        <v>547</v>
      </c>
      <c r="J191" s="99" t="s">
        <v>23</v>
      </c>
      <c r="K191" s="242"/>
      <c r="L191" s="242"/>
      <c r="M191" s="242"/>
      <c r="N191" s="243"/>
      <c r="O191" s="242"/>
      <c r="P191" s="242"/>
      <c r="Q191" s="242"/>
      <c r="R191" s="100">
        <v>200.68</v>
      </c>
      <c r="S191" s="100">
        <v>88.66</v>
      </c>
      <c r="T191" s="242">
        <f t="shared" si="16"/>
        <v>0.44179788718357582</v>
      </c>
      <c r="U191" s="102"/>
      <c r="V191" s="102"/>
      <c r="W191" s="125"/>
      <c r="X191" s="246"/>
      <c r="Y191" s="98"/>
      <c r="Z191" s="98"/>
      <c r="AB191" s="27"/>
    </row>
    <row r="192" spans="1:28" ht="15" x14ac:dyDescent="0.25">
      <c r="A192" s="371"/>
      <c r="B192" s="98">
        <v>68</v>
      </c>
      <c r="C192" s="98" t="s">
        <v>548</v>
      </c>
      <c r="D192" s="98">
        <v>12</v>
      </c>
      <c r="E192" s="366"/>
      <c r="F192" s="394"/>
      <c r="G192" s="98">
        <v>464.095476079999</v>
      </c>
      <c r="H192" s="98" t="s">
        <v>374</v>
      </c>
      <c r="I192" s="159" t="s">
        <v>549</v>
      </c>
      <c r="J192" s="99" t="s">
        <v>23</v>
      </c>
      <c r="K192" s="242"/>
      <c r="L192" s="242"/>
      <c r="M192" s="242"/>
      <c r="N192" s="243"/>
      <c r="O192" s="242"/>
      <c r="P192" s="242"/>
      <c r="Q192" s="242"/>
      <c r="R192" s="100">
        <v>168.95</v>
      </c>
      <c r="S192" s="100">
        <v>22.38</v>
      </c>
      <c r="T192" s="242">
        <f t="shared" si="16"/>
        <v>0.13246522639834271</v>
      </c>
      <c r="U192" s="102"/>
      <c r="V192" s="102"/>
      <c r="W192" s="125"/>
      <c r="X192" s="246"/>
      <c r="Y192" s="98"/>
      <c r="Z192" s="98"/>
      <c r="AB192" s="27"/>
    </row>
    <row r="193" spans="1:28" ht="15" x14ac:dyDescent="0.25">
      <c r="A193" s="371"/>
      <c r="B193" s="98">
        <v>75</v>
      </c>
      <c r="C193" s="98" t="s">
        <v>187</v>
      </c>
      <c r="D193" s="98">
        <v>7</v>
      </c>
      <c r="E193" s="366"/>
      <c r="F193" s="394"/>
      <c r="G193" s="98">
        <v>464.095476079999</v>
      </c>
      <c r="H193" s="98" t="s">
        <v>374</v>
      </c>
      <c r="I193" s="159" t="s">
        <v>188</v>
      </c>
      <c r="J193" s="99" t="s">
        <v>23</v>
      </c>
      <c r="K193" s="242"/>
      <c r="L193" s="242"/>
      <c r="M193" s="242"/>
      <c r="N193" s="243"/>
      <c r="O193" s="242"/>
      <c r="P193" s="242"/>
      <c r="Q193" s="242"/>
      <c r="R193" s="100">
        <v>185.25</v>
      </c>
      <c r="S193" s="100">
        <v>542.22</v>
      </c>
      <c r="T193" s="242">
        <f t="shared" si="16"/>
        <v>2.9269635627530364</v>
      </c>
      <c r="U193" s="102"/>
      <c r="V193" s="102"/>
      <c r="W193" s="125"/>
      <c r="X193" s="246"/>
      <c r="Y193" s="98"/>
      <c r="Z193" s="98"/>
      <c r="AB193" s="27"/>
    </row>
    <row r="194" spans="1:28" ht="15" x14ac:dyDescent="0.25">
      <c r="A194" s="371"/>
      <c r="B194" s="98">
        <v>103</v>
      </c>
      <c r="C194" s="98" t="s">
        <v>438</v>
      </c>
      <c r="D194" s="98"/>
      <c r="E194" s="366"/>
      <c r="F194" s="394"/>
      <c r="G194" s="98">
        <v>464.095476079999</v>
      </c>
      <c r="H194" s="98" t="s">
        <v>374</v>
      </c>
      <c r="I194" s="98" t="s">
        <v>32</v>
      </c>
      <c r="J194" s="99" t="s">
        <v>23</v>
      </c>
      <c r="K194" s="242"/>
      <c r="L194" s="242"/>
      <c r="M194" s="242" t="s">
        <v>108</v>
      </c>
      <c r="N194" s="243"/>
      <c r="O194" s="242"/>
      <c r="P194" s="242"/>
      <c r="Q194" s="242"/>
      <c r="R194" s="100">
        <v>91</v>
      </c>
      <c r="S194" s="100">
        <v>185</v>
      </c>
      <c r="T194" s="242">
        <f t="shared" si="16"/>
        <v>2.0329670329670328</v>
      </c>
      <c r="U194" s="102"/>
      <c r="V194" s="102"/>
      <c r="W194" s="125"/>
      <c r="X194" s="246"/>
      <c r="Y194" s="98"/>
      <c r="Z194" s="98"/>
      <c r="AB194" s="27"/>
    </row>
    <row r="195" spans="1:28" ht="15" x14ac:dyDescent="0.25">
      <c r="A195" s="371"/>
      <c r="B195" s="98">
        <v>106</v>
      </c>
      <c r="C195" s="98" t="s">
        <v>412</v>
      </c>
      <c r="D195" s="98">
        <v>18</v>
      </c>
      <c r="E195" s="366"/>
      <c r="F195" s="394"/>
      <c r="G195" s="98">
        <v>464.095476079999</v>
      </c>
      <c r="H195" s="98" t="s">
        <v>374</v>
      </c>
      <c r="I195" s="159" t="s">
        <v>413</v>
      </c>
      <c r="J195" s="99"/>
      <c r="K195" s="242"/>
      <c r="L195" s="242"/>
      <c r="M195" s="242"/>
      <c r="N195" s="243" t="s">
        <v>431</v>
      </c>
      <c r="O195" s="242">
        <v>9.5399999999999999E-3</v>
      </c>
      <c r="P195" s="242">
        <v>1.545E-2</v>
      </c>
      <c r="Q195" s="242"/>
      <c r="R195" s="102"/>
      <c r="S195" s="102"/>
      <c r="T195" s="103"/>
      <c r="U195" s="100">
        <f>O195/$AE$4*1000000</f>
        <v>14.785012584107326</v>
      </c>
      <c r="V195" s="100">
        <f>P195/G195*1000000</f>
        <v>33.290563679911386</v>
      </c>
      <c r="W195" s="125">
        <f t="shared" si="15"/>
        <v>2.2516425664524635</v>
      </c>
      <c r="X195" s="246"/>
      <c r="Y195" s="98"/>
      <c r="Z195" s="98"/>
      <c r="AB195" s="27"/>
    </row>
    <row r="196" spans="1:28" ht="15" x14ac:dyDescent="0.25">
      <c r="A196" s="371"/>
      <c r="B196" s="98">
        <v>123</v>
      </c>
      <c r="C196" s="98" t="s">
        <v>37</v>
      </c>
      <c r="D196" s="98"/>
      <c r="E196" s="366"/>
      <c r="F196" s="394"/>
      <c r="G196" s="98">
        <v>464.095476079999</v>
      </c>
      <c r="H196" s="98" t="s">
        <v>374</v>
      </c>
      <c r="I196" s="98" t="s">
        <v>32</v>
      </c>
      <c r="J196" s="99" t="s">
        <v>23</v>
      </c>
      <c r="K196" s="242"/>
      <c r="L196" s="242"/>
      <c r="M196" s="242"/>
      <c r="N196" s="243" t="s">
        <v>23</v>
      </c>
      <c r="O196" s="242"/>
      <c r="P196" s="242"/>
      <c r="Q196" s="242"/>
      <c r="R196" s="100">
        <v>131.19999999999999</v>
      </c>
      <c r="S196" s="100">
        <v>4.0999999999999996</v>
      </c>
      <c r="T196" s="242">
        <f t="shared" si="16"/>
        <v>3.125E-2</v>
      </c>
      <c r="U196" s="100">
        <v>113.5</v>
      </c>
      <c r="V196" s="100">
        <v>3</v>
      </c>
      <c r="W196" s="125">
        <f t="shared" si="15"/>
        <v>2.643171806167401E-2</v>
      </c>
      <c r="X196" s="246"/>
      <c r="Y196" s="98"/>
      <c r="Z196" s="98"/>
      <c r="AB196" s="27"/>
    </row>
    <row r="197" spans="1:28" ht="15" x14ac:dyDescent="0.25">
      <c r="A197" s="371"/>
      <c r="B197" s="98">
        <v>151</v>
      </c>
      <c r="C197" s="98" t="s">
        <v>514</v>
      </c>
      <c r="D197" s="98">
        <v>2</v>
      </c>
      <c r="E197" s="366"/>
      <c r="F197" s="394"/>
      <c r="G197" s="98">
        <v>464.095476079999</v>
      </c>
      <c r="H197" s="98" t="s">
        <v>374</v>
      </c>
      <c r="I197" s="159" t="s">
        <v>515</v>
      </c>
      <c r="J197" s="99" t="s">
        <v>23</v>
      </c>
      <c r="K197" s="242">
        <v>0.50370000000000004</v>
      </c>
      <c r="L197" s="242">
        <v>5.4190000000000002E-2</v>
      </c>
      <c r="M197" s="242"/>
      <c r="N197" s="243"/>
      <c r="O197" s="242"/>
      <c r="P197" s="242"/>
      <c r="Q197" s="242"/>
      <c r="R197" s="100">
        <v>780.2</v>
      </c>
      <c r="S197" s="100">
        <v>116.7</v>
      </c>
      <c r="T197" s="242">
        <f t="shared" si="16"/>
        <v>0.14957703153037682</v>
      </c>
      <c r="U197" s="102"/>
      <c r="V197" s="102"/>
      <c r="W197" s="125"/>
      <c r="X197" s="246"/>
      <c r="Y197" s="98"/>
      <c r="Z197" s="98"/>
      <c r="AB197" s="27"/>
    </row>
    <row r="198" spans="1:28" ht="15" x14ac:dyDescent="0.25">
      <c r="A198" s="371"/>
      <c r="B198" s="98">
        <v>155</v>
      </c>
      <c r="C198" s="98" t="s">
        <v>392</v>
      </c>
      <c r="D198" s="98" t="s">
        <v>550</v>
      </c>
      <c r="E198" s="366"/>
      <c r="F198" s="394"/>
      <c r="G198" s="98">
        <v>464.095476079999</v>
      </c>
      <c r="H198" s="98" t="s">
        <v>374</v>
      </c>
      <c r="I198" s="159" t="s">
        <v>394</v>
      </c>
      <c r="J198" s="99" t="s">
        <v>23</v>
      </c>
      <c r="K198" s="242"/>
      <c r="L198" s="242"/>
      <c r="M198" s="242"/>
      <c r="N198" s="243"/>
      <c r="O198" s="242"/>
      <c r="P198" s="242"/>
      <c r="Q198" s="242"/>
      <c r="R198" s="100">
        <v>785</v>
      </c>
      <c r="S198" s="100">
        <v>603</v>
      </c>
      <c r="T198" s="242">
        <f t="shared" si="16"/>
        <v>0.76815286624203827</v>
      </c>
      <c r="U198" s="102"/>
      <c r="V198" s="102"/>
      <c r="W198" s="125"/>
      <c r="X198" s="246"/>
      <c r="Y198" s="98"/>
      <c r="Z198" s="98"/>
      <c r="AB198" s="27"/>
    </row>
    <row r="199" spans="1:28" ht="15" x14ac:dyDescent="0.25">
      <c r="A199" s="371"/>
      <c r="B199" s="98">
        <v>170</v>
      </c>
      <c r="C199" s="98" t="s">
        <v>76</v>
      </c>
      <c r="D199" s="98">
        <v>4</v>
      </c>
      <c r="E199" s="366"/>
      <c r="F199" s="394"/>
      <c r="G199" s="98">
        <v>464.095476079999</v>
      </c>
      <c r="H199" s="98" t="s">
        <v>374</v>
      </c>
      <c r="I199" s="159" t="s">
        <v>77</v>
      </c>
      <c r="J199" s="99" t="s">
        <v>789</v>
      </c>
      <c r="K199" s="242"/>
      <c r="L199" s="242"/>
      <c r="M199" s="242"/>
      <c r="N199" s="243"/>
      <c r="O199" s="242"/>
      <c r="P199" s="242"/>
      <c r="Q199" s="242"/>
      <c r="R199" s="100">
        <v>500</v>
      </c>
      <c r="S199" s="100">
        <v>60</v>
      </c>
      <c r="T199" s="242">
        <f t="shared" si="16"/>
        <v>0.12</v>
      </c>
      <c r="U199" s="102"/>
      <c r="V199" s="102"/>
      <c r="W199" s="125"/>
      <c r="X199" s="246"/>
      <c r="Y199" s="98"/>
      <c r="Z199" s="98"/>
      <c r="AB199" s="27"/>
    </row>
    <row r="200" spans="1:28" ht="15" x14ac:dyDescent="0.25">
      <c r="A200" s="371"/>
      <c r="B200" s="98">
        <v>180</v>
      </c>
      <c r="C200" s="98" t="s">
        <v>551</v>
      </c>
      <c r="D200" s="98">
        <v>1</v>
      </c>
      <c r="E200" s="366"/>
      <c r="F200" s="394"/>
      <c r="G200" s="98">
        <v>464.095476079999</v>
      </c>
      <c r="H200" s="98" t="s">
        <v>374</v>
      </c>
      <c r="I200" s="159" t="s">
        <v>552</v>
      </c>
      <c r="J200" s="99" t="s">
        <v>23</v>
      </c>
      <c r="K200" s="242">
        <v>4.4260000000000002</v>
      </c>
      <c r="L200" s="242">
        <v>0.13100000000000001</v>
      </c>
      <c r="M200" s="242"/>
      <c r="N200" s="243"/>
      <c r="O200" s="242"/>
      <c r="P200" s="242"/>
      <c r="Q200" s="242"/>
      <c r="R200" s="100">
        <f>K200/$AE$4*1000000</f>
        <v>6859.3779556875288</v>
      </c>
      <c r="S200" s="100">
        <f>L200/G200*1000000</f>
        <v>282.26950434099626</v>
      </c>
      <c r="T200" s="242">
        <f t="shared" si="16"/>
        <v>4.1150889506963148E-2</v>
      </c>
      <c r="U200" s="102"/>
      <c r="V200" s="102"/>
      <c r="W200" s="125"/>
      <c r="X200" s="246"/>
      <c r="Y200" s="98"/>
      <c r="Z200" s="98"/>
    </row>
    <row r="201" spans="1:28" ht="15" x14ac:dyDescent="0.25">
      <c r="A201" s="371"/>
      <c r="B201" s="98">
        <v>183</v>
      </c>
      <c r="C201" s="98" t="s">
        <v>746</v>
      </c>
      <c r="D201" s="98">
        <v>16</v>
      </c>
      <c r="E201" s="366"/>
      <c r="F201" s="394"/>
      <c r="G201" s="98">
        <v>464.095476079999</v>
      </c>
      <c r="H201" s="98" t="s">
        <v>374</v>
      </c>
      <c r="I201" s="159" t="s">
        <v>516</v>
      </c>
      <c r="J201" s="99" t="s">
        <v>23</v>
      </c>
      <c r="K201" s="242"/>
      <c r="L201" s="242"/>
      <c r="M201" s="242"/>
      <c r="N201" s="243" t="s">
        <v>796</v>
      </c>
      <c r="O201" s="242"/>
      <c r="P201" s="242"/>
      <c r="Q201" s="242"/>
      <c r="R201" s="100">
        <v>156.6</v>
      </c>
      <c r="S201" s="100">
        <v>15.4</v>
      </c>
      <c r="T201" s="242">
        <f t="shared" si="16"/>
        <v>9.8339719029374204E-2</v>
      </c>
      <c r="U201" s="100">
        <v>234.1</v>
      </c>
      <c r="V201" s="100">
        <v>31</v>
      </c>
      <c r="W201" s="125">
        <f t="shared" si="15"/>
        <v>0.13242204186245193</v>
      </c>
      <c r="X201" s="246"/>
      <c r="Y201" s="98"/>
      <c r="Z201" s="98"/>
    </row>
    <row r="202" spans="1:28" ht="15" x14ac:dyDescent="0.25">
      <c r="A202" s="371"/>
      <c r="B202" s="98">
        <v>185</v>
      </c>
      <c r="C202" s="98" t="s">
        <v>126</v>
      </c>
      <c r="D202" s="98">
        <v>7</v>
      </c>
      <c r="E202" s="366"/>
      <c r="F202" s="394"/>
      <c r="G202" s="98">
        <v>464.095476079999</v>
      </c>
      <c r="H202" s="98" t="s">
        <v>374</v>
      </c>
      <c r="I202" s="159" t="s">
        <v>127</v>
      </c>
      <c r="J202" s="99" t="s">
        <v>23</v>
      </c>
      <c r="K202" s="242">
        <v>2.5000000000000001E-2</v>
      </c>
      <c r="L202" s="242">
        <v>2.1999999999999999E-2</v>
      </c>
      <c r="M202" s="242"/>
      <c r="N202" s="243"/>
      <c r="O202" s="242"/>
      <c r="P202" s="242"/>
      <c r="Q202" s="242"/>
      <c r="R202" s="100">
        <f>K202/$AE$4*1000000</f>
        <v>38.74479188707371</v>
      </c>
      <c r="S202" s="100">
        <f>L202/G202*1000000</f>
        <v>47.404038896961204</v>
      </c>
      <c r="T202" s="242">
        <f t="shared" si="16"/>
        <v>1.2234944772738978</v>
      </c>
      <c r="U202" s="102"/>
      <c r="V202" s="102"/>
      <c r="W202" s="125"/>
      <c r="X202" s="246"/>
      <c r="Y202" s="98"/>
      <c r="Z202" s="98"/>
    </row>
    <row r="203" spans="1:28" ht="15" x14ac:dyDescent="0.25">
      <c r="A203" s="371"/>
      <c r="B203" s="98">
        <v>186</v>
      </c>
      <c r="C203" s="98" t="s">
        <v>540</v>
      </c>
      <c r="D203" s="98"/>
      <c r="E203" s="366"/>
      <c r="F203" s="394"/>
      <c r="G203" s="98">
        <v>464.095476079999</v>
      </c>
      <c r="H203" s="98" t="s">
        <v>374</v>
      </c>
      <c r="I203" s="98" t="s">
        <v>541</v>
      </c>
      <c r="J203" s="99" t="s">
        <v>23</v>
      </c>
      <c r="K203" s="242"/>
      <c r="L203" s="242"/>
      <c r="M203" s="242"/>
      <c r="N203" s="243"/>
      <c r="O203" s="242"/>
      <c r="P203" s="242"/>
      <c r="Q203" s="242"/>
      <c r="R203" s="100">
        <v>465.4</v>
      </c>
      <c r="S203" s="100">
        <v>462.1</v>
      </c>
      <c r="T203" s="242">
        <f t="shared" si="16"/>
        <v>0.99290932531156006</v>
      </c>
      <c r="U203" s="102"/>
      <c r="V203" s="102"/>
      <c r="W203" s="125"/>
      <c r="X203" s="246"/>
      <c r="Y203" s="98"/>
      <c r="Z203" s="98"/>
    </row>
    <row r="204" spans="1:28" ht="15" x14ac:dyDescent="0.25">
      <c r="A204" s="371"/>
      <c r="B204" s="98">
        <v>228</v>
      </c>
      <c r="C204" s="98" t="s">
        <v>517</v>
      </c>
      <c r="D204" s="98">
        <v>3</v>
      </c>
      <c r="E204" s="366"/>
      <c r="F204" s="394"/>
      <c r="G204" s="98">
        <v>464.095476079999</v>
      </c>
      <c r="H204" s="98" t="s">
        <v>374</v>
      </c>
      <c r="I204" s="159" t="s">
        <v>518</v>
      </c>
      <c r="J204" s="99"/>
      <c r="K204" s="242"/>
      <c r="L204" s="242"/>
      <c r="M204" s="242"/>
      <c r="N204" s="243" t="s">
        <v>790</v>
      </c>
      <c r="O204" s="242"/>
      <c r="P204" s="242"/>
      <c r="Q204" s="242"/>
      <c r="R204" s="102"/>
      <c r="S204" s="102"/>
      <c r="T204" s="242">
        <f>V204/U204</f>
        <v>5.9042425259389768</v>
      </c>
      <c r="U204" s="100">
        <v>357.57</v>
      </c>
      <c r="V204" s="100">
        <v>2111.1799999999998</v>
      </c>
      <c r="W204" s="125">
        <f>V204/U204</f>
        <v>5.9042425259389768</v>
      </c>
      <c r="X204" s="246"/>
      <c r="Y204" s="98"/>
      <c r="Z204" s="98"/>
    </row>
    <row r="205" spans="1:28" ht="15" x14ac:dyDescent="0.25">
      <c r="A205" s="371"/>
      <c r="B205" s="98">
        <v>248</v>
      </c>
      <c r="C205" s="98" t="s">
        <v>460</v>
      </c>
      <c r="D205" s="98">
        <v>13</v>
      </c>
      <c r="E205" s="366"/>
      <c r="F205" s="394"/>
      <c r="G205" s="98">
        <v>464.095476079999</v>
      </c>
      <c r="H205" s="98" t="s">
        <v>374</v>
      </c>
      <c r="I205" s="159" t="s">
        <v>461</v>
      </c>
      <c r="J205" s="99" t="s">
        <v>23</v>
      </c>
      <c r="K205" s="242"/>
      <c r="L205" s="242"/>
      <c r="M205" s="242"/>
      <c r="N205" s="243"/>
      <c r="O205" s="242"/>
      <c r="P205" s="242"/>
      <c r="Q205" s="242"/>
      <c r="R205" s="100">
        <v>218.38</v>
      </c>
      <c r="S205" s="100">
        <v>622.32000000000005</v>
      </c>
      <c r="T205" s="242">
        <f t="shared" si="16"/>
        <v>2.8497115120432275</v>
      </c>
      <c r="U205" s="102"/>
      <c r="V205" s="102"/>
      <c r="W205" s="125"/>
      <c r="X205" s="246"/>
      <c r="Y205" s="98"/>
      <c r="Z205" s="98"/>
    </row>
    <row r="206" spans="1:28" ht="15" x14ac:dyDescent="0.25">
      <c r="A206" s="371"/>
      <c r="B206" s="98">
        <v>252</v>
      </c>
      <c r="C206" s="98" t="s">
        <v>462</v>
      </c>
      <c r="D206" s="98" t="s">
        <v>797</v>
      </c>
      <c r="E206" s="366"/>
      <c r="F206" s="394"/>
      <c r="G206" s="98">
        <v>464.095476079999</v>
      </c>
      <c r="H206" s="98" t="s">
        <v>374</v>
      </c>
      <c r="I206" s="159" t="s">
        <v>381</v>
      </c>
      <c r="J206" s="99" t="s">
        <v>23</v>
      </c>
      <c r="K206" s="100">
        <v>1.01E-2</v>
      </c>
      <c r="L206" s="100">
        <v>3.56E-2</v>
      </c>
      <c r="M206" s="242"/>
      <c r="N206" s="243"/>
      <c r="O206" s="242"/>
      <c r="P206" s="242"/>
      <c r="Q206" s="242"/>
      <c r="R206" s="100">
        <f>K206/$AE$4*1000000</f>
        <v>15.652895922377779</v>
      </c>
      <c r="S206" s="100">
        <f>L206/G206*1000000</f>
        <v>76.708353851446304</v>
      </c>
      <c r="T206" s="242">
        <f>S206/R206</f>
        <v>4.9005854400259627</v>
      </c>
      <c r="U206" s="102"/>
      <c r="V206" s="102"/>
      <c r="W206" s="125"/>
      <c r="X206" s="246"/>
      <c r="Y206" s="98"/>
      <c r="Z206" s="98"/>
    </row>
    <row r="207" spans="1:28" ht="15" x14ac:dyDescent="0.25">
      <c r="A207" s="371"/>
      <c r="B207" s="98">
        <v>259</v>
      </c>
      <c r="C207" s="98" t="s">
        <v>414</v>
      </c>
      <c r="D207" s="98">
        <v>4</v>
      </c>
      <c r="E207" s="366"/>
      <c r="F207" s="394"/>
      <c r="G207" s="98">
        <v>464.095476079999</v>
      </c>
      <c r="H207" s="98" t="s">
        <v>374</v>
      </c>
      <c r="I207" s="159" t="s">
        <v>415</v>
      </c>
      <c r="J207" s="99" t="s">
        <v>23</v>
      </c>
      <c r="K207" s="242">
        <v>1.23</v>
      </c>
      <c r="L207" s="242">
        <v>0.69</v>
      </c>
      <c r="M207" s="242"/>
      <c r="N207" s="243"/>
      <c r="O207" s="242"/>
      <c r="P207" s="242"/>
      <c r="Q207" s="242"/>
      <c r="R207" s="100">
        <f>K207/$AE$4*1000000</f>
        <v>1906.2437608440264</v>
      </c>
      <c r="S207" s="100">
        <f>L207/G207*1000000</f>
        <v>1486.763038131965</v>
      </c>
      <c r="T207" s="242">
        <f t="shared" si="16"/>
        <v>0.77994381866129847</v>
      </c>
      <c r="U207" s="102"/>
      <c r="V207" s="102"/>
      <c r="W207" s="125"/>
      <c r="X207" s="246"/>
      <c r="Y207" s="98"/>
      <c r="Z207" s="98"/>
    </row>
    <row r="208" spans="1:28" ht="15" x14ac:dyDescent="0.25">
      <c r="A208" s="371"/>
      <c r="B208" s="98">
        <v>269</v>
      </c>
      <c r="C208" s="98" t="s">
        <v>51</v>
      </c>
      <c r="D208" s="98">
        <v>5</v>
      </c>
      <c r="E208" s="366"/>
      <c r="F208" s="394"/>
      <c r="G208" s="98">
        <v>464.095476079999</v>
      </c>
      <c r="H208" s="98" t="s">
        <v>374</v>
      </c>
      <c r="I208" s="159" t="s">
        <v>52</v>
      </c>
      <c r="J208" s="99" t="s">
        <v>23</v>
      </c>
      <c r="K208" s="242"/>
      <c r="L208" s="242"/>
      <c r="M208" s="242"/>
      <c r="N208" s="243"/>
      <c r="O208" s="242"/>
      <c r="P208" s="242"/>
      <c r="Q208" s="242"/>
      <c r="R208" s="100">
        <v>5.9</v>
      </c>
      <c r="S208" s="100">
        <v>53.98</v>
      </c>
      <c r="T208" s="242">
        <f t="shared" si="16"/>
        <v>9.1491525423728799</v>
      </c>
      <c r="U208" s="102"/>
      <c r="V208" s="102"/>
      <c r="W208" s="125"/>
      <c r="X208" s="246"/>
      <c r="Y208" s="98"/>
      <c r="Z208" s="98"/>
    </row>
    <row r="209" spans="1:28" ht="15" x14ac:dyDescent="0.25">
      <c r="A209" s="371"/>
      <c r="B209" s="98">
        <v>278</v>
      </c>
      <c r="C209" s="98" t="s">
        <v>748</v>
      </c>
      <c r="D209" s="98">
        <v>4</v>
      </c>
      <c r="E209" s="366"/>
      <c r="F209" s="394"/>
      <c r="G209" s="98">
        <v>464.095476079999</v>
      </c>
      <c r="H209" s="98" t="s">
        <v>374</v>
      </c>
      <c r="I209" s="159" t="s">
        <v>519</v>
      </c>
      <c r="J209" s="99" t="s">
        <v>23</v>
      </c>
      <c r="K209" s="242">
        <v>3.1919999999999997E-2</v>
      </c>
      <c r="L209" s="242">
        <v>0.114</v>
      </c>
      <c r="M209" s="162" t="s">
        <v>799</v>
      </c>
      <c r="N209" s="243"/>
      <c r="O209" s="242"/>
      <c r="P209" s="242"/>
      <c r="Q209" s="242"/>
      <c r="R209" s="100">
        <f>K209/$AE$4*1000000</f>
        <v>49.469350281415707</v>
      </c>
      <c r="S209" s="100">
        <f>L209/G209*1000000</f>
        <v>245.63911064788985</v>
      </c>
      <c r="T209" s="242">
        <f t="shared" si="16"/>
        <v>4.9654808330921174</v>
      </c>
      <c r="U209" s="102"/>
      <c r="V209" s="102"/>
      <c r="W209" s="125"/>
      <c r="X209" s="246"/>
      <c r="Y209" s="98"/>
      <c r="Z209" s="98"/>
    </row>
    <row r="210" spans="1:28" ht="15" x14ac:dyDescent="0.25">
      <c r="A210" s="371"/>
      <c r="B210" s="98">
        <v>282</v>
      </c>
      <c r="C210" s="98" t="s">
        <v>553</v>
      </c>
      <c r="D210" s="98">
        <v>4</v>
      </c>
      <c r="E210" s="366"/>
      <c r="F210" s="394"/>
      <c r="G210" s="98">
        <v>464.095476079999</v>
      </c>
      <c r="H210" s="98" t="s">
        <v>374</v>
      </c>
      <c r="I210" s="159" t="s">
        <v>277</v>
      </c>
      <c r="J210" s="99" t="s">
        <v>23</v>
      </c>
      <c r="K210" s="242"/>
      <c r="L210" s="242"/>
      <c r="M210" s="242"/>
      <c r="N210" s="243"/>
      <c r="O210" s="242"/>
      <c r="P210" s="242"/>
      <c r="Q210" s="242"/>
      <c r="R210" s="100">
        <v>124.2</v>
      </c>
      <c r="S210" s="100">
        <v>29.6</v>
      </c>
      <c r="T210" s="242">
        <f t="shared" si="16"/>
        <v>0.23832528180354268</v>
      </c>
      <c r="U210" s="102"/>
      <c r="V210" s="102"/>
      <c r="W210" s="125"/>
      <c r="X210" s="246"/>
      <c r="Y210" s="98"/>
      <c r="Z210" s="98"/>
    </row>
    <row r="211" spans="1:28" ht="15" x14ac:dyDescent="0.25">
      <c r="A211" s="371"/>
      <c r="B211" s="98">
        <v>290</v>
      </c>
      <c r="C211" s="98" t="s">
        <v>466</v>
      </c>
      <c r="D211" s="98" t="s">
        <v>554</v>
      </c>
      <c r="E211" s="366"/>
      <c r="F211" s="394"/>
      <c r="G211" s="98">
        <v>464.095476079999</v>
      </c>
      <c r="H211" s="98" t="s">
        <v>374</v>
      </c>
      <c r="I211" s="159" t="s">
        <v>468</v>
      </c>
      <c r="J211" s="99" t="s">
        <v>23</v>
      </c>
      <c r="K211" s="242"/>
      <c r="L211" s="242"/>
      <c r="M211" s="242" t="s">
        <v>165</v>
      </c>
      <c r="N211" s="243"/>
      <c r="O211" s="242"/>
      <c r="P211" s="242"/>
      <c r="Q211" s="242"/>
      <c r="R211" s="100">
        <v>4509</v>
      </c>
      <c r="S211" s="100">
        <v>318</v>
      </c>
      <c r="T211" s="242">
        <f t="shared" si="16"/>
        <v>7.052561543579508E-2</v>
      </c>
      <c r="U211" s="102"/>
      <c r="V211" s="102"/>
      <c r="W211" s="125"/>
      <c r="X211" s="246"/>
      <c r="Y211" s="98"/>
      <c r="Z211" s="98"/>
    </row>
    <row r="212" spans="1:28" ht="15" x14ac:dyDescent="0.25">
      <c r="A212" s="371"/>
      <c r="B212" s="98">
        <v>291</v>
      </c>
      <c r="C212" s="98" t="s">
        <v>78</v>
      </c>
      <c r="D212" s="98">
        <v>5</v>
      </c>
      <c r="E212" s="366"/>
      <c r="F212" s="394"/>
      <c r="G212" s="98">
        <v>464.095476079999</v>
      </c>
      <c r="H212" s="98" t="s">
        <v>374</v>
      </c>
      <c r="I212" s="159" t="s">
        <v>79</v>
      </c>
      <c r="J212" s="99" t="s">
        <v>23</v>
      </c>
      <c r="K212" s="242">
        <v>0.17852000000000001</v>
      </c>
      <c r="L212" s="242">
        <v>4.2939999999999999E-2</v>
      </c>
      <c r="M212" s="242"/>
      <c r="N212" s="243"/>
      <c r="O212" s="242"/>
      <c r="P212" s="242"/>
      <c r="Q212" s="242"/>
      <c r="R212" s="100">
        <f>K212/$AE$4*1000000</f>
        <v>276.66880990721592</v>
      </c>
      <c r="S212" s="100">
        <f>L212/G212*1000000</f>
        <v>92.524065010705172</v>
      </c>
      <c r="T212" s="242">
        <f t="shared" si="16"/>
        <v>0.33442174071495151</v>
      </c>
      <c r="U212" s="102"/>
      <c r="V212" s="102"/>
      <c r="W212" s="125"/>
      <c r="X212" s="246"/>
      <c r="Y212" s="98"/>
      <c r="Z212" s="98"/>
    </row>
    <row r="213" spans="1:28" ht="15" x14ac:dyDescent="0.25">
      <c r="A213" s="371"/>
      <c r="B213" s="98">
        <v>295</v>
      </c>
      <c r="C213" s="98" t="s">
        <v>520</v>
      </c>
      <c r="D213" s="98" t="s">
        <v>555</v>
      </c>
      <c r="E213" s="366"/>
      <c r="F213" s="394"/>
      <c r="G213" s="98">
        <v>464.095476079999</v>
      </c>
      <c r="H213" s="98" t="s">
        <v>374</v>
      </c>
      <c r="I213" s="159" t="s">
        <v>338</v>
      </c>
      <c r="J213" s="99" t="s">
        <v>23</v>
      </c>
      <c r="K213" s="242"/>
      <c r="L213" s="242"/>
      <c r="M213" s="242"/>
      <c r="N213" s="243"/>
      <c r="O213" s="242"/>
      <c r="P213" s="242"/>
      <c r="Q213" s="242"/>
      <c r="R213" s="100">
        <v>465.4</v>
      </c>
      <c r="S213" s="100">
        <v>462.1</v>
      </c>
      <c r="T213" s="242">
        <f t="shared" si="16"/>
        <v>0.99290932531156006</v>
      </c>
      <c r="U213" s="102"/>
      <c r="V213" s="102"/>
      <c r="W213" s="125"/>
      <c r="X213" s="246"/>
      <c r="Y213" s="98"/>
      <c r="Z213" s="98"/>
    </row>
    <row r="214" spans="1:28" ht="15" x14ac:dyDescent="0.25">
      <c r="A214" s="371"/>
      <c r="B214" s="98">
        <v>299</v>
      </c>
      <c r="C214" s="98" t="s">
        <v>249</v>
      </c>
      <c r="D214" s="98">
        <v>8</v>
      </c>
      <c r="E214" s="366"/>
      <c r="F214" s="394"/>
      <c r="G214" s="98">
        <v>464.095476079999</v>
      </c>
      <c r="H214" s="98" t="s">
        <v>374</v>
      </c>
      <c r="I214" s="159" t="s">
        <v>250</v>
      </c>
      <c r="J214" s="99" t="s">
        <v>23</v>
      </c>
      <c r="K214" s="242"/>
      <c r="L214" s="242"/>
      <c r="M214" s="242"/>
      <c r="N214" s="243"/>
      <c r="O214" s="242"/>
      <c r="P214" s="242"/>
      <c r="Q214" s="242"/>
      <c r="R214" s="100">
        <v>93.91</v>
      </c>
      <c r="S214" s="100">
        <v>489.6</v>
      </c>
      <c r="T214" s="242">
        <f t="shared" si="16"/>
        <v>5.2135022894260468</v>
      </c>
      <c r="U214" s="102"/>
      <c r="V214" s="102"/>
      <c r="W214" s="125"/>
      <c r="X214" s="246"/>
      <c r="Y214" s="98"/>
      <c r="Z214" s="98"/>
    </row>
    <row r="215" spans="1:28" thickBot="1" x14ac:dyDescent="0.3">
      <c r="A215" s="372"/>
      <c r="B215" s="128">
        <v>331</v>
      </c>
      <c r="C215" s="128" t="s">
        <v>404</v>
      </c>
      <c r="D215" s="128">
        <v>5</v>
      </c>
      <c r="E215" s="369"/>
      <c r="F215" s="395"/>
      <c r="G215" s="128">
        <v>464.095476079999</v>
      </c>
      <c r="H215" s="128" t="s">
        <v>374</v>
      </c>
      <c r="I215" s="160" t="s">
        <v>397</v>
      </c>
      <c r="J215" s="129" t="s">
        <v>23</v>
      </c>
      <c r="K215" s="252"/>
      <c r="L215" s="252"/>
      <c r="M215" s="252"/>
      <c r="N215" s="253"/>
      <c r="O215" s="252"/>
      <c r="P215" s="252"/>
      <c r="Q215" s="252"/>
      <c r="R215" s="130">
        <v>369.15</v>
      </c>
      <c r="S215" s="130">
        <v>1195.95</v>
      </c>
      <c r="T215" s="252">
        <f t="shared" si="16"/>
        <v>3.2397399431125562</v>
      </c>
      <c r="U215" s="132"/>
      <c r="V215" s="132"/>
      <c r="W215" s="133"/>
      <c r="X215" s="246"/>
      <c r="Y215" s="98"/>
      <c r="Z215" s="98"/>
    </row>
    <row r="216" spans="1:28" ht="15" x14ac:dyDescent="0.25">
      <c r="A216" s="370">
        <v>98</v>
      </c>
      <c r="B216" s="119">
        <v>6</v>
      </c>
      <c r="C216" s="119" t="s">
        <v>18</v>
      </c>
      <c r="D216" s="119">
        <v>4</v>
      </c>
      <c r="E216" s="360" t="s">
        <v>774</v>
      </c>
      <c r="F216" s="393" t="s">
        <v>556</v>
      </c>
      <c r="G216" s="119">
        <v>464.095476079999</v>
      </c>
      <c r="H216" s="119" t="s">
        <v>374</v>
      </c>
      <c r="I216" s="158" t="s">
        <v>22</v>
      </c>
      <c r="J216" s="120" t="s">
        <v>23</v>
      </c>
      <c r="K216" s="250"/>
      <c r="L216" s="250"/>
      <c r="M216" s="250"/>
      <c r="N216" s="251"/>
      <c r="O216" s="250"/>
      <c r="P216" s="250"/>
      <c r="Q216" s="250"/>
      <c r="R216" s="121">
        <v>679.7</v>
      </c>
      <c r="S216" s="121">
        <v>31.6</v>
      </c>
      <c r="T216" s="250">
        <f t="shared" si="16"/>
        <v>4.6491099014271002E-2</v>
      </c>
      <c r="U216" s="123"/>
      <c r="V216" s="123"/>
      <c r="W216" s="124"/>
      <c r="X216" s="246"/>
      <c r="Y216" s="98"/>
      <c r="Z216" s="98"/>
    </row>
    <row r="217" spans="1:28" ht="15" x14ac:dyDescent="0.25">
      <c r="A217" s="371"/>
      <c r="B217" s="98">
        <v>20</v>
      </c>
      <c r="C217" s="98" t="s">
        <v>428</v>
      </c>
      <c r="D217" s="98">
        <v>2</v>
      </c>
      <c r="E217" s="366"/>
      <c r="F217" s="394"/>
      <c r="G217" s="98">
        <v>464.095476079999</v>
      </c>
      <c r="H217" s="98" t="s">
        <v>374</v>
      </c>
      <c r="I217" s="159" t="s">
        <v>430</v>
      </c>
      <c r="J217" s="99"/>
      <c r="K217" s="242"/>
      <c r="L217" s="242"/>
      <c r="M217" s="242"/>
      <c r="N217" s="243" t="s">
        <v>431</v>
      </c>
      <c r="O217" s="242">
        <v>0.15434999999999999</v>
      </c>
      <c r="P217" s="242">
        <v>0.14763999999999999</v>
      </c>
      <c r="Q217" s="242"/>
      <c r="R217" s="102"/>
      <c r="S217" s="102"/>
      <c r="T217" s="103"/>
      <c r="U217" s="100">
        <f>O217/$AE$4*1000000</f>
        <v>239.21034511079307</v>
      </c>
      <c r="V217" s="100">
        <f>P217/G217*1000000</f>
        <v>318.12419557942508</v>
      </c>
      <c r="W217" s="125">
        <f t="shared" si="15"/>
        <v>1.3298931341455242</v>
      </c>
      <c r="X217" s="246"/>
      <c r="Y217" s="98"/>
      <c r="Z217" s="98"/>
    </row>
    <row r="218" spans="1:28" ht="15" x14ac:dyDescent="0.25">
      <c r="A218" s="371"/>
      <c r="B218" s="98">
        <v>25</v>
      </c>
      <c r="C218" s="98" t="s">
        <v>377</v>
      </c>
      <c r="D218" s="98">
        <v>6</v>
      </c>
      <c r="E218" s="366"/>
      <c r="F218" s="394"/>
      <c r="G218" s="98">
        <v>464.095476079999</v>
      </c>
      <c r="H218" s="98" t="s">
        <v>374</v>
      </c>
      <c r="I218" s="159" t="s">
        <v>79</v>
      </c>
      <c r="J218" s="99" t="s">
        <v>431</v>
      </c>
      <c r="K218" s="242"/>
      <c r="L218" s="242"/>
      <c r="M218" s="242"/>
      <c r="N218" s="243" t="s">
        <v>23</v>
      </c>
      <c r="O218" s="242"/>
      <c r="P218" s="242"/>
      <c r="Q218" s="242"/>
      <c r="R218" s="100">
        <v>2500</v>
      </c>
      <c r="S218" s="100">
        <v>7500</v>
      </c>
      <c r="T218" s="242">
        <f t="shared" si="16"/>
        <v>3</v>
      </c>
      <c r="U218" s="100">
        <v>2300</v>
      </c>
      <c r="V218" s="100">
        <v>6100</v>
      </c>
      <c r="W218" s="125">
        <f t="shared" si="15"/>
        <v>2.652173913043478</v>
      </c>
      <c r="X218" s="246"/>
      <c r="Y218" s="98"/>
      <c r="Z218" s="98"/>
      <c r="AB218" s="21"/>
    </row>
    <row r="219" spans="1:28" ht="15" x14ac:dyDescent="0.25">
      <c r="A219" s="371"/>
      <c r="B219" s="98">
        <v>59</v>
      </c>
      <c r="C219" s="98" t="s">
        <v>557</v>
      </c>
      <c r="D219" s="98">
        <v>1</v>
      </c>
      <c r="E219" s="366"/>
      <c r="F219" s="394"/>
      <c r="G219" s="98">
        <v>464.095476079999</v>
      </c>
      <c r="H219" s="98" t="s">
        <v>374</v>
      </c>
      <c r="I219" s="159" t="s">
        <v>558</v>
      </c>
      <c r="J219" s="99" t="s">
        <v>23</v>
      </c>
      <c r="K219" s="242"/>
      <c r="L219" s="242"/>
      <c r="M219" s="242"/>
      <c r="N219" s="243"/>
      <c r="O219" s="242"/>
      <c r="P219" s="242"/>
      <c r="Q219" s="242"/>
      <c r="R219" s="100">
        <v>375</v>
      </c>
      <c r="S219" s="100">
        <v>201</v>
      </c>
      <c r="T219" s="242">
        <f t="shared" si="16"/>
        <v>0.53600000000000003</v>
      </c>
      <c r="U219" s="102"/>
      <c r="V219" s="102"/>
      <c r="W219" s="125"/>
      <c r="X219" s="246"/>
      <c r="Y219" s="98"/>
      <c r="Z219" s="98"/>
      <c r="AB219" s="21"/>
    </row>
    <row r="220" spans="1:28" ht="15" x14ac:dyDescent="0.25">
      <c r="A220" s="371"/>
      <c r="B220" s="98">
        <v>63</v>
      </c>
      <c r="C220" s="98" t="s">
        <v>546</v>
      </c>
      <c r="D220" s="98">
        <v>12</v>
      </c>
      <c r="E220" s="366"/>
      <c r="F220" s="394"/>
      <c r="G220" s="98">
        <v>464.095476079999</v>
      </c>
      <c r="H220" s="98" t="s">
        <v>374</v>
      </c>
      <c r="I220" s="159" t="s">
        <v>547</v>
      </c>
      <c r="J220" s="99" t="s">
        <v>23</v>
      </c>
      <c r="K220" s="242"/>
      <c r="L220" s="242"/>
      <c r="M220" s="242"/>
      <c r="N220" s="243"/>
      <c r="O220" s="242"/>
      <c r="P220" s="242"/>
      <c r="Q220" s="242"/>
      <c r="R220" s="100">
        <v>200.68</v>
      </c>
      <c r="S220" s="100">
        <v>82.22</v>
      </c>
      <c r="T220" s="242">
        <f t="shared" si="16"/>
        <v>0.40970699621287621</v>
      </c>
      <c r="U220" s="102"/>
      <c r="V220" s="102"/>
      <c r="W220" s="125"/>
      <c r="X220" s="246"/>
      <c r="Y220" s="98"/>
      <c r="Z220" s="98"/>
      <c r="AB220" s="21"/>
    </row>
    <row r="221" spans="1:28" ht="15" x14ac:dyDescent="0.25">
      <c r="A221" s="371"/>
      <c r="B221" s="98">
        <v>148</v>
      </c>
      <c r="C221" s="98" t="s">
        <v>122</v>
      </c>
      <c r="D221" s="98">
        <v>4</v>
      </c>
      <c r="E221" s="366"/>
      <c r="F221" s="394"/>
      <c r="G221" s="98">
        <v>464.095476079999</v>
      </c>
      <c r="H221" s="98" t="s">
        <v>374</v>
      </c>
      <c r="I221" s="159" t="s">
        <v>123</v>
      </c>
      <c r="J221" s="99" t="s">
        <v>23</v>
      </c>
      <c r="K221" s="242">
        <v>2.2399999999999998E-3</v>
      </c>
      <c r="L221" s="242">
        <v>1.9259999999999999E-2</v>
      </c>
      <c r="M221" s="242"/>
      <c r="N221" s="243"/>
      <c r="O221" s="242"/>
      <c r="P221" s="242"/>
      <c r="Q221" s="242"/>
      <c r="R221" s="100">
        <f>K221/$AE$4*1000000</f>
        <v>3.4715333530818038</v>
      </c>
      <c r="S221" s="100">
        <f>L221/G221*1000000</f>
        <v>41.500081325248757</v>
      </c>
      <c r="T221" s="242">
        <f t="shared" si="16"/>
        <v>11.954395105669274</v>
      </c>
      <c r="U221" s="102"/>
      <c r="V221" s="102"/>
      <c r="W221" s="125"/>
      <c r="X221" s="246"/>
      <c r="Y221" s="98"/>
      <c r="Z221" s="98"/>
      <c r="AB221" s="27"/>
    </row>
    <row r="222" spans="1:28" ht="15" x14ac:dyDescent="0.25">
      <c r="A222" s="371"/>
      <c r="B222" s="98">
        <v>170</v>
      </c>
      <c r="C222" s="98" t="s">
        <v>76</v>
      </c>
      <c r="D222" s="98">
        <v>3</v>
      </c>
      <c r="E222" s="366"/>
      <c r="F222" s="394"/>
      <c r="G222" s="98">
        <v>464.095476079999</v>
      </c>
      <c r="H222" s="98" t="s">
        <v>374</v>
      </c>
      <c r="I222" s="159" t="s">
        <v>77</v>
      </c>
      <c r="J222" s="99" t="s">
        <v>789</v>
      </c>
      <c r="K222" s="242"/>
      <c r="L222" s="242"/>
      <c r="M222" s="242"/>
      <c r="N222" s="243"/>
      <c r="O222" s="242"/>
      <c r="P222" s="242"/>
      <c r="Q222" s="242"/>
      <c r="R222" s="100">
        <v>500</v>
      </c>
      <c r="S222" s="100">
        <v>400</v>
      </c>
      <c r="T222" s="242">
        <f t="shared" si="16"/>
        <v>0.8</v>
      </c>
      <c r="U222" s="102"/>
      <c r="V222" s="102"/>
      <c r="W222" s="125"/>
      <c r="X222" s="246"/>
      <c r="Y222" s="98"/>
      <c r="Z222" s="98"/>
      <c r="AB222" s="27"/>
    </row>
    <row r="223" spans="1:28" ht="15" x14ac:dyDescent="0.25">
      <c r="A223" s="371"/>
      <c r="B223" s="98">
        <v>197</v>
      </c>
      <c r="C223" s="98" t="s">
        <v>399</v>
      </c>
      <c r="D223" s="98">
        <v>6</v>
      </c>
      <c r="E223" s="366"/>
      <c r="F223" s="394"/>
      <c r="G223" s="98">
        <v>464.095476079999</v>
      </c>
      <c r="H223" s="98" t="s">
        <v>374</v>
      </c>
      <c r="I223" s="98" t="s">
        <v>400</v>
      </c>
      <c r="J223" s="99" t="s">
        <v>23</v>
      </c>
      <c r="K223" s="242"/>
      <c r="L223" s="242"/>
      <c r="M223" s="242"/>
      <c r="N223" s="243" t="s">
        <v>790</v>
      </c>
      <c r="O223" s="242"/>
      <c r="P223" s="242"/>
      <c r="Q223" s="242"/>
      <c r="R223" s="100">
        <v>179.6</v>
      </c>
      <c r="S223" s="100">
        <v>63.61</v>
      </c>
      <c r="T223" s="242">
        <f t="shared" si="16"/>
        <v>0.3541759465478842</v>
      </c>
      <c r="U223" s="100">
        <v>2.78</v>
      </c>
      <c r="V223" s="100">
        <v>0.53</v>
      </c>
      <c r="W223" s="125">
        <f t="shared" si="15"/>
        <v>0.19064748201438853</v>
      </c>
      <c r="X223" s="246"/>
      <c r="Y223" s="98"/>
      <c r="Z223" s="98"/>
      <c r="AB223" s="27"/>
    </row>
    <row r="224" spans="1:28" ht="15" x14ac:dyDescent="0.25">
      <c r="A224" s="371"/>
      <c r="B224" s="98">
        <v>271</v>
      </c>
      <c r="C224" s="98" t="s">
        <v>416</v>
      </c>
      <c r="D224" s="98"/>
      <c r="E224" s="366"/>
      <c r="F224" s="394"/>
      <c r="G224" s="98">
        <v>464.095476079999</v>
      </c>
      <c r="H224" s="98" t="s">
        <v>374</v>
      </c>
      <c r="I224" s="159" t="s">
        <v>417</v>
      </c>
      <c r="J224" s="99" t="s">
        <v>23</v>
      </c>
      <c r="K224" s="242"/>
      <c r="L224" s="242"/>
      <c r="M224" s="242"/>
      <c r="N224" s="243"/>
      <c r="O224" s="242"/>
      <c r="P224" s="242"/>
      <c r="Q224" s="242"/>
      <c r="R224" s="100">
        <v>130.52000000000001</v>
      </c>
      <c r="S224" s="100">
        <v>130.77000000000001</v>
      </c>
      <c r="T224" s="242">
        <f t="shared" si="16"/>
        <v>1.0019154152620289</v>
      </c>
      <c r="U224" s="102"/>
      <c r="V224" s="102"/>
      <c r="W224" s="125"/>
      <c r="X224" s="246"/>
      <c r="Y224" s="98"/>
      <c r="Z224" s="98"/>
      <c r="AB224" s="27"/>
    </row>
    <row r="225" spans="1:28" ht="15" x14ac:dyDescent="0.25">
      <c r="A225" s="371"/>
      <c r="B225" s="98">
        <v>269</v>
      </c>
      <c r="C225" s="98" t="s">
        <v>51</v>
      </c>
      <c r="D225" s="98">
        <v>9</v>
      </c>
      <c r="E225" s="366"/>
      <c r="F225" s="394"/>
      <c r="G225" s="98">
        <v>464.095476079999</v>
      </c>
      <c r="H225" s="98" t="s">
        <v>374</v>
      </c>
      <c r="I225" s="159" t="s">
        <v>52</v>
      </c>
      <c r="J225" s="99" t="s">
        <v>23</v>
      </c>
      <c r="K225" s="242"/>
      <c r="L225" s="242"/>
      <c r="M225" s="242"/>
      <c r="N225" s="243"/>
      <c r="O225" s="242"/>
      <c r="P225" s="242"/>
      <c r="Q225" s="242"/>
      <c r="R225" s="100">
        <v>5.9</v>
      </c>
      <c r="S225" s="100">
        <v>52.17</v>
      </c>
      <c r="T225" s="242">
        <f t="shared" si="16"/>
        <v>8.8423728813559315</v>
      </c>
      <c r="U225" s="102"/>
      <c r="V225" s="102"/>
      <c r="W225" s="125"/>
      <c r="X225" s="246"/>
      <c r="Y225" s="98"/>
      <c r="Z225" s="98"/>
      <c r="AB225" s="27"/>
    </row>
    <row r="226" spans="1:28" ht="15" x14ac:dyDescent="0.25">
      <c r="A226" s="371"/>
      <c r="B226" s="98">
        <v>286</v>
      </c>
      <c r="C226" s="98" t="s">
        <v>559</v>
      </c>
      <c r="D226" s="98">
        <v>3</v>
      </c>
      <c r="E226" s="366"/>
      <c r="F226" s="394"/>
      <c r="G226" s="98">
        <v>464.095476079999</v>
      </c>
      <c r="H226" s="98" t="s">
        <v>374</v>
      </c>
      <c r="I226" s="159" t="s">
        <v>397</v>
      </c>
      <c r="J226" s="99" t="s">
        <v>23</v>
      </c>
      <c r="K226" s="242">
        <v>0.38319999999999999</v>
      </c>
      <c r="L226" s="242">
        <v>0.55640000000000001</v>
      </c>
      <c r="M226" s="242"/>
      <c r="N226" s="243"/>
      <c r="O226" s="242"/>
      <c r="P226" s="242"/>
      <c r="Q226" s="242"/>
      <c r="R226" s="100">
        <f>K226/$AE$4*1000000</f>
        <v>593.88017004506582</v>
      </c>
      <c r="S226" s="100">
        <f>L226/G226*1000000</f>
        <v>1198.8912382849642</v>
      </c>
      <c r="T226" s="242">
        <f t="shared" si="16"/>
        <v>2.0187426668817512</v>
      </c>
      <c r="U226" s="102"/>
      <c r="V226" s="102"/>
      <c r="W226" s="125"/>
      <c r="X226" s="246"/>
      <c r="Y226" s="98"/>
      <c r="Z226" s="98"/>
      <c r="AB226" s="27"/>
    </row>
    <row r="227" spans="1:28" ht="15" x14ac:dyDescent="0.25">
      <c r="A227" s="371"/>
      <c r="B227" s="98">
        <v>331</v>
      </c>
      <c r="C227" s="98" t="s">
        <v>404</v>
      </c>
      <c r="D227" s="98">
        <v>4</v>
      </c>
      <c r="E227" s="366"/>
      <c r="F227" s="394"/>
      <c r="G227" s="98">
        <v>464.095476079999</v>
      </c>
      <c r="H227" s="98" t="s">
        <v>374</v>
      </c>
      <c r="I227" s="159" t="s">
        <v>397</v>
      </c>
      <c r="J227" s="99" t="s">
        <v>23</v>
      </c>
      <c r="K227" s="242"/>
      <c r="L227" s="242"/>
      <c r="M227" s="242"/>
      <c r="N227" s="243"/>
      <c r="O227" s="242"/>
      <c r="P227" s="242"/>
      <c r="Q227" s="242"/>
      <c r="R227" s="100">
        <v>369.15</v>
      </c>
      <c r="S227" s="100">
        <v>1148.19</v>
      </c>
      <c r="T227" s="242">
        <f t="shared" si="16"/>
        <v>3.1103616416091024</v>
      </c>
      <c r="U227" s="102"/>
      <c r="V227" s="102"/>
      <c r="W227" s="125"/>
      <c r="X227" s="246"/>
      <c r="Y227" s="98"/>
      <c r="Z227" s="98"/>
      <c r="AB227" s="27"/>
    </row>
    <row r="228" spans="1:28" thickBot="1" x14ac:dyDescent="0.3">
      <c r="A228" s="372"/>
      <c r="B228" s="128">
        <v>291</v>
      </c>
      <c r="C228" s="128" t="s">
        <v>78</v>
      </c>
      <c r="D228" s="128">
        <v>4</v>
      </c>
      <c r="E228" s="369"/>
      <c r="F228" s="395"/>
      <c r="G228" s="128">
        <v>464.095476079999</v>
      </c>
      <c r="H228" s="128" t="s">
        <v>374</v>
      </c>
      <c r="I228" s="160" t="s">
        <v>79</v>
      </c>
      <c r="J228" s="129" t="s">
        <v>23</v>
      </c>
      <c r="K228" s="252">
        <v>0.17852000000000001</v>
      </c>
      <c r="L228" s="252">
        <v>5.5309999999999998E-2</v>
      </c>
      <c r="M228" s="252"/>
      <c r="N228" s="253"/>
      <c r="O228" s="252"/>
      <c r="P228" s="252"/>
      <c r="Q228" s="252"/>
      <c r="R228" s="130">
        <f>K228/$AE$4*1000000</f>
        <v>276.66880990721592</v>
      </c>
      <c r="S228" s="130">
        <f>L228/G228*1000000</f>
        <v>119.17806324504201</v>
      </c>
      <c r="T228" s="252">
        <f t="shared" si="16"/>
        <v>0.43076074706436823</v>
      </c>
      <c r="U228" s="132"/>
      <c r="V228" s="132"/>
      <c r="W228" s="133"/>
      <c r="X228" s="246"/>
      <c r="Y228" s="98"/>
      <c r="Z228" s="98"/>
      <c r="AB228" s="27"/>
    </row>
    <row r="229" spans="1:28" ht="15" x14ac:dyDescent="0.25">
      <c r="A229" s="370">
        <v>99</v>
      </c>
      <c r="B229" s="119">
        <v>8</v>
      </c>
      <c r="C229" s="119" t="s">
        <v>114</v>
      </c>
      <c r="D229" s="119">
        <v>3</v>
      </c>
      <c r="E229" s="360" t="s">
        <v>560</v>
      </c>
      <c r="F229" s="393" t="s">
        <v>561</v>
      </c>
      <c r="G229" s="119">
        <v>448.10056145999903</v>
      </c>
      <c r="H229" s="119" t="s">
        <v>374</v>
      </c>
      <c r="I229" s="158" t="s">
        <v>118</v>
      </c>
      <c r="J229" s="120" t="s">
        <v>23</v>
      </c>
      <c r="K229" s="250">
        <v>0.13819999999999999</v>
      </c>
      <c r="L229" s="250">
        <v>7.7000000000000002E-3</v>
      </c>
      <c r="M229" s="250"/>
      <c r="N229" s="251"/>
      <c r="O229" s="250"/>
      <c r="P229" s="250"/>
      <c r="Q229" s="250"/>
      <c r="R229" s="121">
        <f>K229/$AE$4*1000000</f>
        <v>214.18120955174345</v>
      </c>
      <c r="S229" s="121">
        <f>L229/G229*1000000</f>
        <v>17.183642829885994</v>
      </c>
      <c r="T229" s="250">
        <f t="shared" si="16"/>
        <v>8.0229460211983003E-2</v>
      </c>
      <c r="U229" s="123"/>
      <c r="V229" s="123"/>
      <c r="W229" s="124"/>
      <c r="X229" s="246"/>
      <c r="Y229" s="98"/>
      <c r="Z229" s="98"/>
      <c r="AB229" s="27"/>
    </row>
    <row r="230" spans="1:28" ht="15" x14ac:dyDescent="0.25">
      <c r="A230" s="371"/>
      <c r="B230" s="98">
        <v>21</v>
      </c>
      <c r="C230" s="98" t="s">
        <v>562</v>
      </c>
      <c r="D230" s="98"/>
      <c r="E230" s="366"/>
      <c r="F230" s="394"/>
      <c r="G230" s="98">
        <v>448.10056145999903</v>
      </c>
      <c r="H230" s="98" t="s">
        <v>374</v>
      </c>
      <c r="I230" s="159" t="s">
        <v>563</v>
      </c>
      <c r="J230" s="99" t="s">
        <v>23</v>
      </c>
      <c r="K230" s="242"/>
      <c r="L230" s="242"/>
      <c r="M230" s="242"/>
      <c r="N230" s="243"/>
      <c r="O230" s="242"/>
      <c r="P230" s="242"/>
      <c r="Q230" s="242"/>
      <c r="R230" s="100">
        <v>4.5999999999999999E-2</v>
      </c>
      <c r="S230" s="100">
        <v>33.049999999999997</v>
      </c>
      <c r="T230" s="242">
        <f t="shared" si="16"/>
        <v>718.47826086956513</v>
      </c>
      <c r="U230" s="102"/>
      <c r="V230" s="102"/>
      <c r="W230" s="125"/>
      <c r="X230" s="246"/>
      <c r="Y230" s="98"/>
      <c r="Z230" s="98"/>
      <c r="AB230" s="27"/>
    </row>
    <row r="231" spans="1:28" ht="15" x14ac:dyDescent="0.25">
      <c r="A231" s="371"/>
      <c r="B231" s="98">
        <v>37</v>
      </c>
      <c r="C231" s="98" t="s">
        <v>255</v>
      </c>
      <c r="D231" s="98">
        <v>4</v>
      </c>
      <c r="E231" s="366"/>
      <c r="F231" s="394"/>
      <c r="G231" s="98">
        <v>448.10056145999903</v>
      </c>
      <c r="H231" s="98" t="s">
        <v>374</v>
      </c>
      <c r="I231" s="159" t="s">
        <v>257</v>
      </c>
      <c r="J231" s="99" t="s">
        <v>23</v>
      </c>
      <c r="K231" s="242">
        <v>0.12411</v>
      </c>
      <c r="L231" s="242">
        <v>4.9689999999999998E-2</v>
      </c>
      <c r="M231" s="242"/>
      <c r="N231" s="243"/>
      <c r="O231" s="242"/>
      <c r="P231" s="242"/>
      <c r="Q231" s="242"/>
      <c r="R231" s="100">
        <f>K231/$AE$4*1000000</f>
        <v>192.34464484418871</v>
      </c>
      <c r="S231" s="100">
        <f>L231/G231*1000000</f>
        <v>110.89028730091363</v>
      </c>
      <c r="T231" s="242">
        <f t="shared" si="16"/>
        <v>0.57651871405487665</v>
      </c>
      <c r="U231" s="102"/>
      <c r="V231" s="102"/>
      <c r="W231" s="125"/>
      <c r="X231" s="246"/>
      <c r="Y231" s="98"/>
      <c r="Z231" s="98"/>
      <c r="AB231" s="27"/>
    </row>
    <row r="232" spans="1:28" ht="15" x14ac:dyDescent="0.25">
      <c r="A232" s="371"/>
      <c r="B232" s="98">
        <v>69</v>
      </c>
      <c r="C232" s="98" t="s">
        <v>564</v>
      </c>
      <c r="D232" s="98">
        <v>11</v>
      </c>
      <c r="E232" s="366"/>
      <c r="F232" s="394"/>
      <c r="G232" s="98">
        <v>448.10056145999903</v>
      </c>
      <c r="H232" s="98" t="s">
        <v>374</v>
      </c>
      <c r="I232" s="159" t="s">
        <v>565</v>
      </c>
      <c r="J232" s="99" t="s">
        <v>23</v>
      </c>
      <c r="K232" s="242">
        <v>0.184</v>
      </c>
      <c r="L232" s="242">
        <v>2E-3</v>
      </c>
      <c r="M232" s="242" t="s">
        <v>108</v>
      </c>
      <c r="N232" s="243"/>
      <c r="O232" s="242"/>
      <c r="P232" s="242"/>
      <c r="Q232" s="242"/>
      <c r="R232" s="100">
        <f>K232/$AE$4*1000000</f>
        <v>285.16166828886247</v>
      </c>
      <c r="S232" s="100">
        <f>L232/G232*1000000</f>
        <v>4.4632838519184395</v>
      </c>
      <c r="T232" s="242">
        <f t="shared" si="16"/>
        <v>1.5651766517922147E-2</v>
      </c>
      <c r="U232" s="102"/>
      <c r="V232" s="102"/>
      <c r="W232" s="125"/>
      <c r="X232" s="246"/>
      <c r="Y232" s="98"/>
      <c r="Z232" s="98"/>
      <c r="AB232" s="27"/>
    </row>
    <row r="233" spans="1:28" ht="15" x14ac:dyDescent="0.25">
      <c r="A233" s="371"/>
      <c r="B233" s="98">
        <v>75</v>
      </c>
      <c r="C233" s="98" t="s">
        <v>187</v>
      </c>
      <c r="D233" s="98">
        <v>8</v>
      </c>
      <c r="E233" s="366"/>
      <c r="F233" s="394"/>
      <c r="G233" s="98">
        <v>448.10056145999903</v>
      </c>
      <c r="H233" s="98" t="s">
        <v>374</v>
      </c>
      <c r="I233" s="159" t="s">
        <v>188</v>
      </c>
      <c r="J233" s="99" t="s">
        <v>23</v>
      </c>
      <c r="K233" s="242"/>
      <c r="L233" s="242"/>
      <c r="M233" s="242"/>
      <c r="N233" s="243"/>
      <c r="O233" s="242"/>
      <c r="P233" s="242"/>
      <c r="Q233" s="242"/>
      <c r="R233" s="100">
        <v>185.25</v>
      </c>
      <c r="S233" s="100">
        <v>171.05</v>
      </c>
      <c r="T233" s="242">
        <f t="shared" si="16"/>
        <v>0.92334682860998651</v>
      </c>
      <c r="U233" s="102"/>
      <c r="V233" s="102"/>
      <c r="W233" s="125"/>
      <c r="X233" s="246"/>
      <c r="Y233" s="98"/>
      <c r="Z233" s="98"/>
      <c r="AB233" s="27"/>
    </row>
    <row r="234" spans="1:28" ht="15" x14ac:dyDescent="0.25">
      <c r="A234" s="371"/>
      <c r="B234" s="98">
        <v>77</v>
      </c>
      <c r="C234" s="98" t="s">
        <v>479</v>
      </c>
      <c r="D234" s="98"/>
      <c r="E234" s="366"/>
      <c r="F234" s="394"/>
      <c r="G234" s="98">
        <v>448.10056145999903</v>
      </c>
      <c r="H234" s="98" t="s">
        <v>374</v>
      </c>
      <c r="I234" s="159" t="s">
        <v>480</v>
      </c>
      <c r="J234" s="99" t="s">
        <v>23</v>
      </c>
      <c r="K234" s="242">
        <v>0.18956999999999999</v>
      </c>
      <c r="L234" s="242">
        <v>0.11327</v>
      </c>
      <c r="M234" s="242"/>
      <c r="N234" s="243"/>
      <c r="O234" s="242"/>
      <c r="P234" s="242"/>
      <c r="Q234" s="242"/>
      <c r="R234" s="100">
        <f>K234/$AE$4*1000000</f>
        <v>293.79400792130252</v>
      </c>
      <c r="S234" s="100">
        <f>L234/G234*1000000</f>
        <v>252.77808095340083</v>
      </c>
      <c r="T234" s="242">
        <f t="shared" si="16"/>
        <v>0.86039222767644574</v>
      </c>
      <c r="U234" s="102"/>
      <c r="V234" s="102"/>
      <c r="W234" s="125"/>
      <c r="X234" s="246"/>
      <c r="Y234" s="98"/>
      <c r="Z234" s="98"/>
      <c r="AB234" s="27"/>
    </row>
    <row r="235" spans="1:28" ht="15" x14ac:dyDescent="0.25">
      <c r="A235" s="371"/>
      <c r="B235" s="98">
        <v>95</v>
      </c>
      <c r="C235" s="98" t="s">
        <v>566</v>
      </c>
      <c r="D235" s="98">
        <v>6</v>
      </c>
      <c r="E235" s="366"/>
      <c r="F235" s="394"/>
      <c r="G235" s="98">
        <v>448.10056145999903</v>
      </c>
      <c r="H235" s="98" t="s">
        <v>374</v>
      </c>
      <c r="I235" s="159" t="s">
        <v>567</v>
      </c>
      <c r="J235" s="99" t="s">
        <v>23</v>
      </c>
      <c r="K235" s="242"/>
      <c r="L235" s="242"/>
      <c r="M235" s="242"/>
      <c r="N235" s="243"/>
      <c r="O235" s="242"/>
      <c r="P235" s="242"/>
      <c r="Q235" s="242"/>
      <c r="R235" s="100">
        <v>172</v>
      </c>
      <c r="S235" s="100">
        <v>135</v>
      </c>
      <c r="T235" s="242">
        <f t="shared" si="16"/>
        <v>0.78488372093023251</v>
      </c>
      <c r="U235" s="102"/>
      <c r="V235" s="102"/>
      <c r="W235" s="125"/>
      <c r="X235" s="246"/>
      <c r="Y235" s="98"/>
      <c r="Z235" s="98"/>
      <c r="AB235" s="27"/>
    </row>
    <row r="236" spans="1:28" ht="15" x14ac:dyDescent="0.25">
      <c r="A236" s="371"/>
      <c r="B236" s="98">
        <v>123</v>
      </c>
      <c r="C236" s="98" t="s">
        <v>37</v>
      </c>
      <c r="D236" s="98"/>
      <c r="E236" s="366"/>
      <c r="F236" s="394"/>
      <c r="G236" s="98">
        <v>448.10056145999903</v>
      </c>
      <c r="H236" s="98" t="s">
        <v>374</v>
      </c>
      <c r="I236" s="98" t="s">
        <v>32</v>
      </c>
      <c r="J236" s="99" t="s">
        <v>23</v>
      </c>
      <c r="K236" s="242"/>
      <c r="L236" s="242"/>
      <c r="M236" s="242"/>
      <c r="N236" s="243" t="s">
        <v>23</v>
      </c>
      <c r="O236" s="242"/>
      <c r="P236" s="242"/>
      <c r="Q236" s="242"/>
      <c r="R236" s="100">
        <v>131.19999999999999</v>
      </c>
      <c r="S236" s="100">
        <v>3.9</v>
      </c>
      <c r="T236" s="242">
        <f t="shared" si="16"/>
        <v>2.9725609756097563E-2</v>
      </c>
      <c r="U236" s="100">
        <v>113.5</v>
      </c>
      <c r="V236" s="100">
        <v>3.5</v>
      </c>
      <c r="W236" s="125">
        <f t="shared" ref="W236:W265" si="17">V236/U236</f>
        <v>3.0837004405286344E-2</v>
      </c>
      <c r="X236" s="246"/>
      <c r="Y236" s="98"/>
      <c r="Z236" s="98"/>
      <c r="AB236" s="27"/>
    </row>
    <row r="237" spans="1:28" ht="15" x14ac:dyDescent="0.25">
      <c r="A237" s="371"/>
      <c r="B237" s="98">
        <v>149</v>
      </c>
      <c r="C237" s="98" t="s">
        <v>72</v>
      </c>
      <c r="D237" s="98">
        <v>4</v>
      </c>
      <c r="E237" s="366"/>
      <c r="F237" s="394"/>
      <c r="G237" s="98">
        <v>448.10056145999903</v>
      </c>
      <c r="H237" s="98" t="s">
        <v>374</v>
      </c>
      <c r="I237" s="159" t="s">
        <v>73</v>
      </c>
      <c r="J237" s="99" t="s">
        <v>23</v>
      </c>
      <c r="K237" s="242"/>
      <c r="L237" s="242"/>
      <c r="M237" s="242"/>
      <c r="N237" s="243"/>
      <c r="O237" s="242"/>
      <c r="P237" s="242"/>
      <c r="Q237" s="242"/>
      <c r="R237" s="100">
        <v>331.6</v>
      </c>
      <c r="S237" s="100">
        <v>5.0999999999999996</v>
      </c>
      <c r="T237" s="242">
        <f t="shared" si="16"/>
        <v>1.5379975874547645E-2</v>
      </c>
      <c r="U237" s="102"/>
      <c r="V237" s="102"/>
      <c r="W237" s="125"/>
      <c r="X237" s="246"/>
      <c r="Y237" s="98"/>
      <c r="Z237" s="98"/>
      <c r="AB237" s="27"/>
    </row>
    <row r="238" spans="1:28" ht="15" x14ac:dyDescent="0.25">
      <c r="A238" s="371"/>
      <c r="B238" s="98">
        <v>155</v>
      </c>
      <c r="C238" s="98" t="s">
        <v>392</v>
      </c>
      <c r="D238" s="98" t="s">
        <v>568</v>
      </c>
      <c r="E238" s="366"/>
      <c r="F238" s="394"/>
      <c r="G238" s="98">
        <v>448.10056145999903</v>
      </c>
      <c r="H238" s="98" t="s">
        <v>374</v>
      </c>
      <c r="I238" s="159" t="s">
        <v>394</v>
      </c>
      <c r="J238" s="99" t="s">
        <v>23</v>
      </c>
      <c r="K238" s="242"/>
      <c r="L238" s="242"/>
      <c r="M238" s="242"/>
      <c r="N238" s="243"/>
      <c r="O238" s="242"/>
      <c r="P238" s="242"/>
      <c r="Q238" s="242"/>
      <c r="R238" s="100">
        <v>785</v>
      </c>
      <c r="S238" s="100">
        <v>128</v>
      </c>
      <c r="T238" s="242">
        <f t="shared" si="16"/>
        <v>0.16305732484076432</v>
      </c>
      <c r="U238" s="102"/>
      <c r="V238" s="102"/>
      <c r="W238" s="125"/>
      <c r="X238" s="246"/>
      <c r="Y238" s="98"/>
      <c r="Z238" s="98"/>
      <c r="AB238" s="27"/>
    </row>
    <row r="239" spans="1:28" ht="15" x14ac:dyDescent="0.25">
      <c r="A239" s="371"/>
      <c r="B239" s="98">
        <v>178</v>
      </c>
      <c r="C239" s="98" t="s">
        <v>538</v>
      </c>
      <c r="D239" s="98">
        <v>5</v>
      </c>
      <c r="E239" s="366"/>
      <c r="F239" s="394"/>
      <c r="G239" s="98">
        <v>448.10056145999903</v>
      </c>
      <c r="H239" s="98" t="s">
        <v>374</v>
      </c>
      <c r="I239" s="159" t="s">
        <v>539</v>
      </c>
      <c r="J239" s="99" t="s">
        <v>23</v>
      </c>
      <c r="K239" s="242"/>
      <c r="L239" s="242"/>
      <c r="M239" s="242"/>
      <c r="N239" s="243"/>
      <c r="O239" s="242"/>
      <c r="P239" s="242"/>
      <c r="Q239" s="242"/>
      <c r="R239" s="100">
        <v>57.49</v>
      </c>
      <c r="S239" s="100">
        <v>74.510000000000005</v>
      </c>
      <c r="T239" s="242">
        <f t="shared" si="16"/>
        <v>1.2960514872151678</v>
      </c>
      <c r="U239" s="102"/>
      <c r="V239" s="102"/>
      <c r="W239" s="125"/>
      <c r="X239" s="246"/>
      <c r="Y239" s="98"/>
      <c r="Z239" s="98"/>
      <c r="AB239" s="27"/>
    </row>
    <row r="240" spans="1:28" ht="15" x14ac:dyDescent="0.25">
      <c r="A240" s="371"/>
      <c r="B240" s="98">
        <v>185</v>
      </c>
      <c r="C240" s="98" t="s">
        <v>126</v>
      </c>
      <c r="D240" s="98">
        <v>12</v>
      </c>
      <c r="E240" s="366"/>
      <c r="F240" s="394"/>
      <c r="G240" s="98">
        <v>448.10056145999903</v>
      </c>
      <c r="H240" s="98" t="s">
        <v>374</v>
      </c>
      <c r="I240" s="159" t="s">
        <v>127</v>
      </c>
      <c r="J240" s="99" t="s">
        <v>23</v>
      </c>
      <c r="K240" s="242">
        <v>2.53E-2</v>
      </c>
      <c r="L240" s="242">
        <v>1.7559999999999999E-2</v>
      </c>
      <c r="M240" s="242"/>
      <c r="N240" s="243"/>
      <c r="O240" s="242"/>
      <c r="P240" s="242"/>
      <c r="Q240" s="242"/>
      <c r="R240" s="100">
        <f>K240/$AE$4*1000000</f>
        <v>39.209729389718589</v>
      </c>
      <c r="S240" s="100">
        <f>L240/G240*1000000</f>
        <v>39.187632219843898</v>
      </c>
      <c r="T240" s="242">
        <f t="shared" si="16"/>
        <v>0.9994364365625924</v>
      </c>
      <c r="U240" s="102"/>
      <c r="V240" s="102"/>
      <c r="W240" s="125"/>
      <c r="X240" s="246"/>
      <c r="Y240" s="98"/>
      <c r="Z240" s="98"/>
      <c r="AB240" s="27"/>
    </row>
    <row r="241" spans="1:28" ht="15" x14ac:dyDescent="0.25">
      <c r="A241" s="371"/>
      <c r="B241" s="98">
        <v>198</v>
      </c>
      <c r="C241" s="98" t="s">
        <v>569</v>
      </c>
      <c r="D241" s="98">
        <v>1</v>
      </c>
      <c r="E241" s="366"/>
      <c r="F241" s="394"/>
      <c r="G241" s="98">
        <v>448.10056145999903</v>
      </c>
      <c r="H241" s="98" t="s">
        <v>374</v>
      </c>
      <c r="I241" s="159" t="s">
        <v>798</v>
      </c>
      <c r="J241" s="99" t="s">
        <v>23</v>
      </c>
      <c r="K241" s="242"/>
      <c r="L241" s="242"/>
      <c r="M241" s="242" t="s">
        <v>108</v>
      </c>
      <c r="N241" s="243"/>
      <c r="O241" s="242"/>
      <c r="P241" s="242"/>
      <c r="Q241" s="242"/>
      <c r="R241" s="100">
        <v>92</v>
      </c>
      <c r="S241" s="100">
        <v>151</v>
      </c>
      <c r="T241" s="242">
        <f t="shared" si="16"/>
        <v>1.6413043478260869</v>
      </c>
      <c r="U241" s="102"/>
      <c r="V241" s="102"/>
      <c r="W241" s="125"/>
      <c r="X241" s="246"/>
      <c r="Y241" s="98"/>
      <c r="Z241" s="98"/>
      <c r="AB241" s="27"/>
    </row>
    <row r="242" spans="1:28" ht="15" x14ac:dyDescent="0.25">
      <c r="A242" s="371"/>
      <c r="B242" s="98">
        <v>248</v>
      </c>
      <c r="C242" s="98" t="s">
        <v>460</v>
      </c>
      <c r="D242" s="98">
        <v>12</v>
      </c>
      <c r="E242" s="366"/>
      <c r="F242" s="394"/>
      <c r="G242" s="98">
        <v>448.10056145999903</v>
      </c>
      <c r="H242" s="98" t="s">
        <v>374</v>
      </c>
      <c r="I242" s="159" t="s">
        <v>461</v>
      </c>
      <c r="J242" s="99" t="s">
        <v>23</v>
      </c>
      <c r="K242" s="242"/>
      <c r="L242" s="242"/>
      <c r="M242" s="242"/>
      <c r="N242" s="243"/>
      <c r="O242" s="242"/>
      <c r="P242" s="242"/>
      <c r="Q242" s="242"/>
      <c r="R242" s="100">
        <v>218.38</v>
      </c>
      <c r="S242" s="100">
        <v>450.58</v>
      </c>
      <c r="T242" s="242">
        <f t="shared" si="16"/>
        <v>2.0632841835332907</v>
      </c>
      <c r="U242" s="102"/>
      <c r="V242" s="102"/>
      <c r="W242" s="125"/>
      <c r="X242" s="246"/>
      <c r="Y242" s="98"/>
      <c r="Z242" s="98"/>
      <c r="AB242" s="27"/>
    </row>
    <row r="243" spans="1:28" ht="15" x14ac:dyDescent="0.25">
      <c r="A243" s="371"/>
      <c r="B243" s="98">
        <v>252</v>
      </c>
      <c r="C243" s="98" t="s">
        <v>462</v>
      </c>
      <c r="D243" s="98" t="s">
        <v>509</v>
      </c>
      <c r="E243" s="366"/>
      <c r="F243" s="394"/>
      <c r="G243" s="98">
        <v>448.10056145999903</v>
      </c>
      <c r="H243" s="98" t="s">
        <v>374</v>
      </c>
      <c r="I243" s="159" t="s">
        <v>381</v>
      </c>
      <c r="J243" s="99" t="s">
        <v>23</v>
      </c>
      <c r="K243" s="100">
        <v>1.01E-2</v>
      </c>
      <c r="L243" s="100">
        <v>2.58E-2</v>
      </c>
      <c r="M243" s="242"/>
      <c r="N243" s="243"/>
      <c r="O243" s="242"/>
      <c r="P243" s="242"/>
      <c r="Q243" s="242"/>
      <c r="R243" s="100">
        <f>K243/$AE$4*1000000</f>
        <v>15.652895922377779</v>
      </c>
      <c r="S243" s="100">
        <f>L243/G243*1000000</f>
        <v>57.576361689747877</v>
      </c>
      <c r="T243" s="242">
        <f>S243/R243</f>
        <v>3.6783200996970309</v>
      </c>
      <c r="U243" s="102"/>
      <c r="V243" s="102"/>
      <c r="W243" s="125"/>
      <c r="X243" s="246"/>
      <c r="Y243" s="98"/>
      <c r="Z243" s="98"/>
      <c r="AB243" s="27"/>
    </row>
    <row r="244" spans="1:28" ht="15" x14ac:dyDescent="0.25">
      <c r="A244" s="371"/>
      <c r="B244" s="98">
        <v>269</v>
      </c>
      <c r="C244" s="98" t="s">
        <v>51</v>
      </c>
      <c r="D244" s="98">
        <v>6</v>
      </c>
      <c r="E244" s="366"/>
      <c r="F244" s="394"/>
      <c r="G244" s="98">
        <v>448.10056145999903</v>
      </c>
      <c r="H244" s="98" t="s">
        <v>374</v>
      </c>
      <c r="I244" s="159" t="s">
        <v>52</v>
      </c>
      <c r="J244" s="99" t="s">
        <v>23</v>
      </c>
      <c r="K244" s="242"/>
      <c r="L244" s="242"/>
      <c r="M244" s="242"/>
      <c r="N244" s="243"/>
      <c r="O244" s="242"/>
      <c r="P244" s="242"/>
      <c r="Q244" s="242"/>
      <c r="R244" s="100">
        <v>5.9</v>
      </c>
      <c r="S244" s="100">
        <v>52.09</v>
      </c>
      <c r="T244" s="242">
        <f>S244/R244</f>
        <v>8.8288135593220343</v>
      </c>
      <c r="U244" s="102"/>
      <c r="V244" s="102"/>
      <c r="W244" s="125"/>
      <c r="X244" s="246"/>
      <c r="Y244" s="98"/>
      <c r="Z244" s="98"/>
      <c r="AB244" s="27"/>
    </row>
    <row r="245" spans="1:28" ht="15" x14ac:dyDescent="0.25">
      <c r="A245" s="371"/>
      <c r="B245" s="98">
        <v>286</v>
      </c>
      <c r="C245" s="98" t="s">
        <v>559</v>
      </c>
      <c r="D245" s="98">
        <v>4</v>
      </c>
      <c r="E245" s="366"/>
      <c r="F245" s="394"/>
      <c r="G245" s="98">
        <v>448.10056145999903</v>
      </c>
      <c r="H245" s="98" t="s">
        <v>374</v>
      </c>
      <c r="I245" s="159" t="s">
        <v>397</v>
      </c>
      <c r="J245" s="99" t="s">
        <v>23</v>
      </c>
      <c r="K245" s="242">
        <v>0.38319999999999999</v>
      </c>
      <c r="L245" s="242">
        <v>0.49180000000000001</v>
      </c>
      <c r="M245" s="242"/>
      <c r="N245" s="243"/>
      <c r="O245" s="242"/>
      <c r="P245" s="242"/>
      <c r="Q245" s="242"/>
      <c r="R245" s="100">
        <f>K245/$AE$4*1000000</f>
        <v>593.88017004506582</v>
      </c>
      <c r="S245" s="100">
        <f>L245/G245*1000000</f>
        <v>1097.5214991867444</v>
      </c>
      <c r="T245" s="242">
        <f t="shared" si="16"/>
        <v>1.8480521063760396</v>
      </c>
      <c r="U245" s="102"/>
      <c r="V245" s="102"/>
      <c r="W245" s="125"/>
      <c r="X245" s="246"/>
      <c r="Y245" s="98"/>
      <c r="Z245" s="98"/>
      <c r="AB245" s="27"/>
    </row>
    <row r="246" spans="1:28" ht="15" x14ac:dyDescent="0.25">
      <c r="A246" s="371"/>
      <c r="B246" s="98">
        <v>291</v>
      </c>
      <c r="C246" s="98" t="s">
        <v>78</v>
      </c>
      <c r="D246" s="98">
        <v>9</v>
      </c>
      <c r="E246" s="366"/>
      <c r="F246" s="394"/>
      <c r="G246" s="98">
        <v>448.10056145999903</v>
      </c>
      <c r="H246" s="98" t="s">
        <v>374</v>
      </c>
      <c r="I246" s="159" t="s">
        <v>79</v>
      </c>
      <c r="J246" s="99" t="s">
        <v>23</v>
      </c>
      <c r="K246" s="242">
        <v>0.17852000000000001</v>
      </c>
      <c r="L246" s="242">
        <v>4.3270000000000003E-2</v>
      </c>
      <c r="M246" s="242"/>
      <c r="N246" s="243"/>
      <c r="O246" s="242"/>
      <c r="P246" s="242"/>
      <c r="Q246" s="242"/>
      <c r="R246" s="100">
        <f>K246/$AE$4*1000000</f>
        <v>276.66880990721592</v>
      </c>
      <c r="S246" s="100">
        <f>L246/G246*1000000</f>
        <v>96.56314613625544</v>
      </c>
      <c r="T246" s="242">
        <f t="shared" si="16"/>
        <v>0.34902071602736501</v>
      </c>
      <c r="U246" s="102"/>
      <c r="V246" s="102"/>
      <c r="W246" s="125"/>
      <c r="X246" s="246"/>
      <c r="Y246" s="98"/>
      <c r="Z246" s="98"/>
      <c r="AB246" s="27"/>
    </row>
    <row r="247" spans="1:28" ht="15" x14ac:dyDescent="0.25">
      <c r="A247" s="371"/>
      <c r="B247" s="98">
        <v>293</v>
      </c>
      <c r="C247" s="98" t="s">
        <v>280</v>
      </c>
      <c r="D247" s="98">
        <v>12</v>
      </c>
      <c r="E247" s="366"/>
      <c r="F247" s="394"/>
      <c r="G247" s="98">
        <v>448.10056145999903</v>
      </c>
      <c r="H247" s="98" t="s">
        <v>374</v>
      </c>
      <c r="I247" s="159" t="s">
        <v>281</v>
      </c>
      <c r="J247" s="99" t="s">
        <v>23</v>
      </c>
      <c r="K247" s="242"/>
      <c r="L247" s="242"/>
      <c r="M247" s="242"/>
      <c r="N247" s="243"/>
      <c r="O247" s="242"/>
      <c r="P247" s="242"/>
      <c r="Q247" s="242"/>
      <c r="R247" s="100">
        <v>3720</v>
      </c>
      <c r="S247" s="100">
        <v>562</v>
      </c>
      <c r="T247" s="242">
        <f t="shared" si="16"/>
        <v>0.15107526881720429</v>
      </c>
      <c r="U247" s="102"/>
      <c r="V247" s="102"/>
      <c r="W247" s="125"/>
      <c r="X247" s="246"/>
      <c r="Y247" s="98"/>
      <c r="Z247" s="98"/>
      <c r="AB247" s="27"/>
    </row>
    <row r="248" spans="1:28" ht="15" x14ac:dyDescent="0.25">
      <c r="A248" s="371"/>
      <c r="B248" s="98">
        <v>299</v>
      </c>
      <c r="C248" s="98" t="s">
        <v>249</v>
      </c>
      <c r="D248" s="98">
        <v>11</v>
      </c>
      <c r="E248" s="366"/>
      <c r="F248" s="394"/>
      <c r="G248" s="98">
        <v>448.10056145999903</v>
      </c>
      <c r="H248" s="98" t="s">
        <v>374</v>
      </c>
      <c r="I248" s="159" t="s">
        <v>250</v>
      </c>
      <c r="J248" s="99" t="s">
        <v>23</v>
      </c>
      <c r="K248" s="242"/>
      <c r="L248" s="242"/>
      <c r="M248" s="242"/>
      <c r="N248" s="243"/>
      <c r="O248" s="242"/>
      <c r="P248" s="242"/>
      <c r="Q248" s="242"/>
      <c r="R248" s="100">
        <v>93.91</v>
      </c>
      <c r="S248" s="100">
        <v>516.6</v>
      </c>
      <c r="T248" s="242">
        <f t="shared" si="16"/>
        <v>5.50101160685763</v>
      </c>
      <c r="U248" s="102"/>
      <c r="V248" s="102"/>
      <c r="W248" s="125"/>
      <c r="X248" s="246"/>
      <c r="Y248" s="98"/>
      <c r="Z248" s="98"/>
      <c r="AB248" s="27"/>
    </row>
    <row r="249" spans="1:28" thickBot="1" x14ac:dyDescent="0.3">
      <c r="A249" s="372"/>
      <c r="B249" s="128">
        <v>331</v>
      </c>
      <c r="C249" s="128" t="s">
        <v>404</v>
      </c>
      <c r="D249" s="128">
        <v>6</v>
      </c>
      <c r="E249" s="369"/>
      <c r="F249" s="395"/>
      <c r="G249" s="128">
        <v>448.10056145999903</v>
      </c>
      <c r="H249" s="128" t="s">
        <v>374</v>
      </c>
      <c r="I249" s="160" t="s">
        <v>397</v>
      </c>
      <c r="J249" s="129" t="s">
        <v>23</v>
      </c>
      <c r="K249" s="252"/>
      <c r="L249" s="252"/>
      <c r="M249" s="252"/>
      <c r="N249" s="253"/>
      <c r="O249" s="252"/>
      <c r="P249" s="252"/>
      <c r="Q249" s="252"/>
      <c r="R249" s="130">
        <v>369.15</v>
      </c>
      <c r="S249" s="130">
        <v>1038.97</v>
      </c>
      <c r="T249" s="252">
        <f>S249/R249</f>
        <v>2.8144927536231887</v>
      </c>
      <c r="U249" s="132"/>
      <c r="V249" s="132"/>
      <c r="W249" s="133"/>
      <c r="X249" s="246"/>
      <c r="Y249" s="98"/>
      <c r="Z249" s="98"/>
      <c r="AB249" s="27"/>
    </row>
    <row r="250" spans="1:28" ht="15" x14ac:dyDescent="0.25">
      <c r="A250" s="370">
        <v>100</v>
      </c>
      <c r="B250" s="119">
        <v>15</v>
      </c>
      <c r="C250" s="119" t="s">
        <v>522</v>
      </c>
      <c r="D250" s="119">
        <v>11</v>
      </c>
      <c r="E250" s="360" t="s">
        <v>570</v>
      </c>
      <c r="F250" s="393" t="s">
        <v>571</v>
      </c>
      <c r="G250" s="119">
        <v>610.15338487999998</v>
      </c>
      <c r="H250" s="119" t="s">
        <v>374</v>
      </c>
      <c r="I250" s="158" t="s">
        <v>525</v>
      </c>
      <c r="J250" s="120" t="s">
        <v>23</v>
      </c>
      <c r="K250" s="250"/>
      <c r="L250" s="250"/>
      <c r="M250" s="250"/>
      <c r="N250" s="251"/>
      <c r="O250" s="250"/>
      <c r="P250" s="250"/>
      <c r="Q250" s="250"/>
      <c r="R250" s="121">
        <v>127.9</v>
      </c>
      <c r="S250" s="121">
        <v>331.9</v>
      </c>
      <c r="T250" s="250">
        <f t="shared" si="16"/>
        <v>2.5949960906958558</v>
      </c>
      <c r="U250" s="123"/>
      <c r="V250" s="123"/>
      <c r="W250" s="124"/>
      <c r="X250" s="246"/>
      <c r="Y250" s="98"/>
      <c r="Z250" s="98"/>
      <c r="AB250" s="27"/>
    </row>
    <row r="251" spans="1:28" ht="15" x14ac:dyDescent="0.25">
      <c r="A251" s="371"/>
      <c r="B251" s="98">
        <v>45</v>
      </c>
      <c r="C251" s="98" t="s">
        <v>527</v>
      </c>
      <c r="D251" s="98">
        <v>3</v>
      </c>
      <c r="E251" s="366"/>
      <c r="F251" s="394"/>
      <c r="G251" s="98">
        <v>610.15338487999998</v>
      </c>
      <c r="H251" s="98" t="s">
        <v>374</v>
      </c>
      <c r="I251" s="159" t="s">
        <v>528</v>
      </c>
      <c r="J251" s="99"/>
      <c r="K251" s="242"/>
      <c r="L251" s="242"/>
      <c r="M251" s="242"/>
      <c r="N251" s="99" t="s">
        <v>790</v>
      </c>
      <c r="O251" s="242">
        <v>7.1849999999999997E-2</v>
      </c>
      <c r="P251" s="242">
        <v>0.22359999999999999</v>
      </c>
      <c r="Q251" s="242"/>
      <c r="R251" s="102"/>
      <c r="S251" s="102"/>
      <c r="T251" s="103"/>
      <c r="U251" s="100">
        <f>O251/$AE$4*1000000</f>
        <v>111.35253188344983</v>
      </c>
      <c r="V251" s="100">
        <f>P251/G251*1000000</f>
        <v>366.46522913902351</v>
      </c>
      <c r="W251" s="125">
        <f>V251/U251</f>
        <v>3.2910363414331196</v>
      </c>
      <c r="X251" s="246"/>
      <c r="Y251" s="98"/>
      <c r="Z251" s="98"/>
      <c r="AB251" s="27"/>
    </row>
    <row r="252" spans="1:28" ht="15" x14ac:dyDescent="0.25">
      <c r="A252" s="371"/>
      <c r="B252" s="98">
        <v>43</v>
      </c>
      <c r="C252" s="98" t="s">
        <v>433</v>
      </c>
      <c r="D252" s="98">
        <v>4</v>
      </c>
      <c r="E252" s="366"/>
      <c r="F252" s="394"/>
      <c r="G252" s="98">
        <v>610.15338487999998</v>
      </c>
      <c r="H252" s="98" t="s">
        <v>374</v>
      </c>
      <c r="I252" s="159" t="s">
        <v>179</v>
      </c>
      <c r="J252" s="99" t="s">
        <v>23</v>
      </c>
      <c r="K252" s="242"/>
      <c r="L252" s="242"/>
      <c r="M252" s="242"/>
      <c r="N252" s="243"/>
      <c r="O252" s="242"/>
      <c r="P252" s="242"/>
      <c r="Q252" s="242"/>
      <c r="R252" s="100">
        <v>119.15</v>
      </c>
      <c r="S252" s="100">
        <v>165.64</v>
      </c>
      <c r="T252" s="242">
        <f t="shared" si="16"/>
        <v>1.3901804448174568</v>
      </c>
      <c r="U252" s="102"/>
      <c r="V252" s="102"/>
      <c r="W252" s="125"/>
      <c r="X252" s="246"/>
      <c r="Y252" s="98"/>
      <c r="Z252" s="98"/>
      <c r="AB252" s="27"/>
    </row>
    <row r="253" spans="1:28" ht="15" x14ac:dyDescent="0.25">
      <c r="A253" s="371"/>
      <c r="B253" s="98">
        <v>56</v>
      </c>
      <c r="C253" s="98" t="s">
        <v>182</v>
      </c>
      <c r="D253" s="98">
        <v>4</v>
      </c>
      <c r="E253" s="366"/>
      <c r="F253" s="394"/>
      <c r="G253" s="98">
        <v>610.15338487999998</v>
      </c>
      <c r="H253" s="98" t="s">
        <v>374</v>
      </c>
      <c r="I253" s="159" t="s">
        <v>186</v>
      </c>
      <c r="J253" s="99" t="s">
        <v>23</v>
      </c>
      <c r="K253" s="242">
        <v>0.12770000000000001</v>
      </c>
      <c r="L253" s="242">
        <v>7.4099999999999999E-2</v>
      </c>
      <c r="M253" s="242"/>
      <c r="N253" s="243"/>
      <c r="O253" s="242"/>
      <c r="P253" s="242"/>
      <c r="Q253" s="242"/>
      <c r="R253" s="100">
        <f>K253/$AE$4*1000000</f>
        <v>197.90839695917251</v>
      </c>
      <c r="S253" s="100">
        <f>L253/G253*1000000</f>
        <v>121.44487244723453</v>
      </c>
      <c r="T253" s="242">
        <f t="shared" ref="T253:T316" si="18">S253/R253</f>
        <v>0.61364183790689786</v>
      </c>
      <c r="U253" s="102"/>
      <c r="V253" s="102"/>
      <c r="W253" s="125"/>
      <c r="X253" s="246"/>
      <c r="Y253" s="98"/>
      <c r="Z253" s="98"/>
      <c r="AB253" s="27"/>
    </row>
    <row r="254" spans="1:28" ht="15" x14ac:dyDescent="0.25">
      <c r="A254" s="371"/>
      <c r="B254" s="98">
        <v>103</v>
      </c>
      <c r="C254" s="98" t="s">
        <v>438</v>
      </c>
      <c r="D254" s="98"/>
      <c r="E254" s="366"/>
      <c r="F254" s="394"/>
      <c r="G254" s="98">
        <v>610.15338487999998</v>
      </c>
      <c r="H254" s="98" t="s">
        <v>374</v>
      </c>
      <c r="I254" s="98" t="s">
        <v>32</v>
      </c>
      <c r="J254" s="99" t="s">
        <v>23</v>
      </c>
      <c r="K254" s="242"/>
      <c r="L254" s="242"/>
      <c r="M254" s="242" t="s">
        <v>108</v>
      </c>
      <c r="N254" s="243"/>
      <c r="O254" s="242"/>
      <c r="P254" s="242"/>
      <c r="Q254" s="242"/>
      <c r="R254" s="100">
        <v>91</v>
      </c>
      <c r="S254" s="100">
        <v>196</v>
      </c>
      <c r="T254" s="242">
        <f t="shared" si="18"/>
        <v>2.1538461538461537</v>
      </c>
      <c r="U254" s="102"/>
      <c r="V254" s="102"/>
      <c r="W254" s="125"/>
      <c r="X254" s="246"/>
      <c r="Y254" s="98"/>
      <c r="Z254" s="98"/>
      <c r="AB254" s="27"/>
    </row>
    <row r="255" spans="1:28" ht="15" x14ac:dyDescent="0.25">
      <c r="A255" s="371"/>
      <c r="B255" s="98">
        <v>104</v>
      </c>
      <c r="C255" s="98" t="s">
        <v>31</v>
      </c>
      <c r="D255" s="98">
        <v>14</v>
      </c>
      <c r="E255" s="366"/>
      <c r="F255" s="394"/>
      <c r="G255" s="98">
        <v>610.15338487999998</v>
      </c>
      <c r="H255" s="98" t="s">
        <v>374</v>
      </c>
      <c r="I255" s="98" t="s">
        <v>32</v>
      </c>
      <c r="J255" s="99" t="s">
        <v>23</v>
      </c>
      <c r="K255" s="242"/>
      <c r="L255" s="242"/>
      <c r="M255" s="242"/>
      <c r="N255" s="243"/>
      <c r="O255" s="242"/>
      <c r="P255" s="242"/>
      <c r="Q255" s="242"/>
      <c r="R255" s="100">
        <v>0.59</v>
      </c>
      <c r="S255" s="100">
        <v>173.58</v>
      </c>
      <c r="T255" s="242">
        <f t="shared" si="18"/>
        <v>294.20338983050851</v>
      </c>
      <c r="U255" s="102"/>
      <c r="V255" s="102"/>
      <c r="W255" s="125"/>
      <c r="X255" s="246"/>
      <c r="Y255" s="98"/>
      <c r="Z255" s="98"/>
      <c r="AB255" s="27"/>
    </row>
    <row r="256" spans="1:28" ht="15" x14ac:dyDescent="0.25">
      <c r="A256" s="371"/>
      <c r="B256" s="98">
        <v>105</v>
      </c>
      <c r="C256" s="98" t="s">
        <v>439</v>
      </c>
      <c r="D256" s="98"/>
      <c r="E256" s="366"/>
      <c r="F256" s="394"/>
      <c r="G256" s="98">
        <v>610.15338487999998</v>
      </c>
      <c r="H256" s="98" t="s">
        <v>374</v>
      </c>
      <c r="I256" s="98" t="s">
        <v>32</v>
      </c>
      <c r="J256" s="99" t="s">
        <v>23</v>
      </c>
      <c r="K256" s="242">
        <v>1.4999999999999999E-2</v>
      </c>
      <c r="L256" s="242">
        <v>1.9</v>
      </c>
      <c r="M256" s="242"/>
      <c r="N256" s="243"/>
      <c r="O256" s="242"/>
      <c r="P256" s="242"/>
      <c r="Q256" s="242"/>
      <c r="R256" s="100">
        <f>K256/$AE$4*1000000</f>
        <v>23.246875132244224</v>
      </c>
      <c r="S256" s="100">
        <f>L256/G256*1000000</f>
        <v>3113.9710883906291</v>
      </c>
      <c r="T256" s="242">
        <f t="shared" si="18"/>
        <v>133.95224393283908</v>
      </c>
      <c r="U256" s="102"/>
      <c r="V256" s="102"/>
      <c r="W256" s="125"/>
      <c r="X256" s="246"/>
      <c r="Y256" s="98"/>
      <c r="Z256" s="98"/>
      <c r="AB256" s="27"/>
    </row>
    <row r="257" spans="1:28" ht="15" x14ac:dyDescent="0.25">
      <c r="A257" s="371"/>
      <c r="B257" s="98">
        <v>106</v>
      </c>
      <c r="C257" s="98" t="s">
        <v>412</v>
      </c>
      <c r="D257" s="98">
        <v>20</v>
      </c>
      <c r="E257" s="366"/>
      <c r="F257" s="394"/>
      <c r="G257" s="98">
        <v>610.15338487999998</v>
      </c>
      <c r="H257" s="98" t="s">
        <v>374</v>
      </c>
      <c r="I257" s="159" t="s">
        <v>413</v>
      </c>
      <c r="J257" s="99"/>
      <c r="K257" s="242"/>
      <c r="L257" s="242"/>
      <c r="M257" s="242"/>
      <c r="N257" s="243" t="s">
        <v>431</v>
      </c>
      <c r="O257" s="242">
        <v>9.5399999999999999E-3</v>
      </c>
      <c r="P257" s="242">
        <v>8.9849999999999999E-2</v>
      </c>
      <c r="Q257" s="242"/>
      <c r="R257" s="102"/>
      <c r="S257" s="102"/>
      <c r="T257" s="103"/>
      <c r="U257" s="100">
        <f>O257/$AE$4*1000000</f>
        <v>14.785012584107326</v>
      </c>
      <c r="V257" s="100">
        <f>P257/G257*1000000</f>
        <v>147.25805383784109</v>
      </c>
      <c r="W257" s="125">
        <f t="shared" si="17"/>
        <v>9.9599545823945661</v>
      </c>
      <c r="X257" s="246"/>
      <c r="Y257" s="98"/>
      <c r="Z257" s="98"/>
      <c r="AB257" s="27"/>
    </row>
    <row r="258" spans="1:28" ht="15" x14ac:dyDescent="0.25">
      <c r="A258" s="371"/>
      <c r="B258" s="98">
        <v>113</v>
      </c>
      <c r="C258" s="98" t="s">
        <v>387</v>
      </c>
      <c r="D258" s="98">
        <v>14</v>
      </c>
      <c r="E258" s="366"/>
      <c r="F258" s="394"/>
      <c r="G258" s="98">
        <v>610.15338487999998</v>
      </c>
      <c r="H258" s="98" t="s">
        <v>374</v>
      </c>
      <c r="I258" s="159" t="s">
        <v>388</v>
      </c>
      <c r="J258" s="99" t="s">
        <v>23</v>
      </c>
      <c r="K258" s="242">
        <v>3.3600000000000001E-3</v>
      </c>
      <c r="L258" s="242">
        <v>1.191E-2</v>
      </c>
      <c r="M258" s="242"/>
      <c r="N258" s="243"/>
      <c r="O258" s="242"/>
      <c r="P258" s="242"/>
      <c r="Q258" s="242"/>
      <c r="R258" s="100">
        <f>K258/$AE$4*1000000</f>
        <v>5.2073000296227061</v>
      </c>
      <c r="S258" s="100">
        <f>L258/G258*1000000</f>
        <v>19.519681927753894</v>
      </c>
      <c r="T258" s="242">
        <f t="shared" si="18"/>
        <v>3.7485226156957561</v>
      </c>
      <c r="U258" s="102"/>
      <c r="V258" s="102"/>
      <c r="W258" s="125"/>
      <c r="X258" s="246"/>
      <c r="Y258" s="98"/>
      <c r="Z258" s="98"/>
      <c r="AB258" s="27"/>
    </row>
    <row r="259" spans="1:28" ht="15" x14ac:dyDescent="0.25">
      <c r="A259" s="371"/>
      <c r="B259" s="98">
        <v>123</v>
      </c>
      <c r="C259" s="98" t="s">
        <v>37</v>
      </c>
      <c r="D259" s="98"/>
      <c r="E259" s="366"/>
      <c r="F259" s="394"/>
      <c r="G259" s="98">
        <v>610.15338487999998</v>
      </c>
      <c r="H259" s="98" t="s">
        <v>374</v>
      </c>
      <c r="I259" s="98" t="s">
        <v>32</v>
      </c>
      <c r="J259" s="99" t="s">
        <v>23</v>
      </c>
      <c r="K259" s="242"/>
      <c r="L259" s="242"/>
      <c r="M259" s="242"/>
      <c r="N259" s="243" t="s">
        <v>23</v>
      </c>
      <c r="O259" s="242"/>
      <c r="P259" s="242"/>
      <c r="Q259" s="242"/>
      <c r="R259" s="100">
        <v>131.19999999999999</v>
      </c>
      <c r="S259" s="100">
        <v>4.5999999999999996</v>
      </c>
      <c r="T259" s="242">
        <f t="shared" si="18"/>
        <v>3.5060975609756101E-2</v>
      </c>
      <c r="U259" s="100">
        <v>113.5</v>
      </c>
      <c r="V259" s="100">
        <v>4.0999999999999996</v>
      </c>
      <c r="W259" s="125">
        <f t="shared" si="17"/>
        <v>3.612334801762114E-2</v>
      </c>
      <c r="X259" s="246"/>
      <c r="Y259" s="98"/>
      <c r="Z259" s="98"/>
      <c r="AB259" s="27"/>
    </row>
    <row r="260" spans="1:28" ht="15" x14ac:dyDescent="0.25">
      <c r="A260" s="371"/>
      <c r="B260" s="98">
        <v>151</v>
      </c>
      <c r="C260" s="98" t="s">
        <v>514</v>
      </c>
      <c r="D260" s="98">
        <v>1</v>
      </c>
      <c r="E260" s="366"/>
      <c r="F260" s="394"/>
      <c r="G260" s="98">
        <v>610.15338487999998</v>
      </c>
      <c r="H260" s="98" t="s">
        <v>374</v>
      </c>
      <c r="I260" s="159" t="s">
        <v>515</v>
      </c>
      <c r="J260" s="99" t="s">
        <v>23</v>
      </c>
      <c r="K260" s="242">
        <v>0.50370000000000004</v>
      </c>
      <c r="L260" s="242">
        <v>8.0499999999999999E-3</v>
      </c>
      <c r="M260" s="242"/>
      <c r="N260" s="243"/>
      <c r="O260" s="242"/>
      <c r="P260" s="242"/>
      <c r="Q260" s="242"/>
      <c r="R260" s="100">
        <v>780.2</v>
      </c>
      <c r="S260" s="100">
        <v>13.19</v>
      </c>
      <c r="T260" s="242">
        <f t="shared" si="18"/>
        <v>1.6905921558574722E-2</v>
      </c>
      <c r="U260" s="102"/>
      <c r="V260" s="102"/>
      <c r="W260" s="125"/>
      <c r="X260" s="246"/>
      <c r="Y260" s="98"/>
      <c r="Z260" s="98"/>
      <c r="AB260" s="27"/>
    </row>
    <row r="261" spans="1:28" ht="15" x14ac:dyDescent="0.25">
      <c r="A261" s="371"/>
      <c r="B261" s="98">
        <v>155</v>
      </c>
      <c r="C261" s="98" t="s">
        <v>392</v>
      </c>
      <c r="D261" s="98" t="s">
        <v>572</v>
      </c>
      <c r="E261" s="366"/>
      <c r="F261" s="394"/>
      <c r="G261" s="98">
        <v>610.15338487999998</v>
      </c>
      <c r="H261" s="98" t="s">
        <v>374</v>
      </c>
      <c r="I261" s="159" t="s">
        <v>394</v>
      </c>
      <c r="J261" s="99" t="s">
        <v>23</v>
      </c>
      <c r="K261" s="242"/>
      <c r="L261" s="242"/>
      <c r="M261" s="242"/>
      <c r="N261" s="243"/>
      <c r="O261" s="242"/>
      <c r="P261" s="242"/>
      <c r="Q261" s="242"/>
      <c r="R261" s="100">
        <v>785</v>
      </c>
      <c r="S261" s="100">
        <v>235</v>
      </c>
      <c r="T261" s="242">
        <f t="shared" si="18"/>
        <v>0.29936305732484075</v>
      </c>
      <c r="U261" s="102"/>
      <c r="V261" s="102"/>
      <c r="W261" s="125"/>
      <c r="X261" s="246"/>
      <c r="Y261" s="98"/>
      <c r="Z261" s="98"/>
      <c r="AB261" s="27"/>
    </row>
    <row r="262" spans="1:28" ht="15" x14ac:dyDescent="0.25">
      <c r="A262" s="371"/>
      <c r="B262" s="98">
        <v>190</v>
      </c>
      <c r="C262" s="98" t="s">
        <v>457</v>
      </c>
      <c r="D262" s="98"/>
      <c r="E262" s="366"/>
      <c r="F262" s="394"/>
      <c r="G262" s="98">
        <v>610.15338487999998</v>
      </c>
      <c r="H262" s="98" t="s">
        <v>374</v>
      </c>
      <c r="I262" s="159" t="s">
        <v>458</v>
      </c>
      <c r="J262" s="99" t="s">
        <v>23</v>
      </c>
      <c r="K262" s="242"/>
      <c r="L262" s="242"/>
      <c r="M262" s="242"/>
      <c r="N262" s="243" t="s">
        <v>790</v>
      </c>
      <c r="O262" s="242"/>
      <c r="P262" s="242"/>
      <c r="Q262" s="242"/>
      <c r="R262" s="100">
        <v>810.85</v>
      </c>
      <c r="S262" s="100">
        <v>99.13</v>
      </c>
      <c r="T262" s="242">
        <f t="shared" si="18"/>
        <v>0.1222544243694888</v>
      </c>
      <c r="U262" s="100">
        <v>5.8</v>
      </c>
      <c r="V262" s="100">
        <v>43.29</v>
      </c>
      <c r="W262" s="125">
        <f t="shared" si="17"/>
        <v>7.4637931034482756</v>
      </c>
      <c r="X262" s="246"/>
      <c r="Y262" s="98"/>
      <c r="Z262" s="98"/>
      <c r="AB262" s="27"/>
    </row>
    <row r="263" spans="1:28" ht="15" x14ac:dyDescent="0.25">
      <c r="A263" s="371"/>
      <c r="B263" s="98">
        <v>193</v>
      </c>
      <c r="C263" s="98" t="s">
        <v>398</v>
      </c>
      <c r="D263" s="98"/>
      <c r="E263" s="366"/>
      <c r="F263" s="394"/>
      <c r="G263" s="98">
        <v>610.15338487999998</v>
      </c>
      <c r="H263" s="98" t="s">
        <v>374</v>
      </c>
      <c r="I263" s="98" t="s">
        <v>32</v>
      </c>
      <c r="J263" s="99" t="s">
        <v>23</v>
      </c>
      <c r="K263" s="242">
        <v>0.74099999999999999</v>
      </c>
      <c r="L263" s="242">
        <v>0.10199999999999999</v>
      </c>
      <c r="M263" s="242"/>
      <c r="N263" s="243"/>
      <c r="O263" s="242"/>
      <c r="P263" s="242"/>
      <c r="Q263" s="242"/>
      <c r="R263" s="100">
        <f>K263/$AE$4*1000000</f>
        <v>1148.3956315328646</v>
      </c>
      <c r="S263" s="100">
        <f>L263/G263*1000000</f>
        <v>167.17107948202323</v>
      </c>
      <c r="T263" s="242">
        <f t="shared" si="18"/>
        <v>0.14556924015714454</v>
      </c>
      <c r="U263" s="102"/>
      <c r="V263" s="102"/>
      <c r="W263" s="125"/>
      <c r="X263" s="246"/>
      <c r="Y263" s="98"/>
      <c r="Z263" s="98"/>
      <c r="AB263" s="27"/>
    </row>
    <row r="264" spans="1:28" ht="15" x14ac:dyDescent="0.25">
      <c r="A264" s="371"/>
      <c r="B264" s="98">
        <v>200</v>
      </c>
      <c r="C264" s="98" t="s">
        <v>573</v>
      </c>
      <c r="D264" s="98">
        <v>10</v>
      </c>
      <c r="E264" s="366"/>
      <c r="F264" s="394"/>
      <c r="G264" s="98">
        <v>610.15338487999998</v>
      </c>
      <c r="H264" s="98" t="s">
        <v>374</v>
      </c>
      <c r="I264" s="159" t="s">
        <v>574</v>
      </c>
      <c r="J264" s="99" t="s">
        <v>23</v>
      </c>
      <c r="K264" s="242">
        <v>0.16900000000000001</v>
      </c>
      <c r="L264" s="242">
        <v>2E-3</v>
      </c>
      <c r="M264" s="242"/>
      <c r="N264" s="243"/>
      <c r="O264" s="242"/>
      <c r="P264" s="242"/>
      <c r="Q264" s="242"/>
      <c r="R264" s="100">
        <f>K264/$AE$4*1000000</f>
        <v>261.91479315661826</v>
      </c>
      <c r="S264" s="100">
        <f>L264/G264*1000000</f>
        <v>3.2778643035690833</v>
      </c>
      <c r="T264" s="242">
        <f t="shared" si="18"/>
        <v>1.2515002547446816E-2</v>
      </c>
      <c r="U264" s="102"/>
      <c r="V264" s="102"/>
      <c r="W264" s="125"/>
      <c r="X264" s="246"/>
      <c r="Y264" s="98"/>
      <c r="Z264" s="98"/>
      <c r="AB264" s="27"/>
    </row>
    <row r="265" spans="1:28" ht="15" x14ac:dyDescent="0.25">
      <c r="A265" s="371"/>
      <c r="B265" s="98">
        <v>201</v>
      </c>
      <c r="C265" s="98" t="s">
        <v>274</v>
      </c>
      <c r="D265" s="245" t="s">
        <v>575</v>
      </c>
      <c r="E265" s="366"/>
      <c r="F265" s="394"/>
      <c r="G265" s="98">
        <v>610.15338487999998</v>
      </c>
      <c r="H265" s="98" t="s">
        <v>374</v>
      </c>
      <c r="I265" s="159" t="s">
        <v>275</v>
      </c>
      <c r="J265" s="99"/>
      <c r="K265" s="242"/>
      <c r="L265" s="242"/>
      <c r="M265" s="242"/>
      <c r="N265" s="243" t="s">
        <v>790</v>
      </c>
      <c r="O265" s="242"/>
      <c r="P265" s="242"/>
      <c r="Q265" s="162" t="s">
        <v>799</v>
      </c>
      <c r="R265" s="102"/>
      <c r="S265" s="102"/>
      <c r="T265" s="103"/>
      <c r="U265" s="100">
        <v>11.26</v>
      </c>
      <c r="V265" s="100">
        <v>265.64999999999998</v>
      </c>
      <c r="W265" s="125">
        <f t="shared" si="17"/>
        <v>23.592362344582593</v>
      </c>
      <c r="X265" s="246"/>
      <c r="Y265" s="98"/>
      <c r="Z265" s="98"/>
      <c r="AB265" s="27"/>
    </row>
    <row r="266" spans="1:28" ht="15" x14ac:dyDescent="0.25">
      <c r="A266" s="371"/>
      <c r="B266" s="98">
        <v>216</v>
      </c>
      <c r="C266" s="98" t="s">
        <v>576</v>
      </c>
      <c r="D266" s="98"/>
      <c r="E266" s="366"/>
      <c r="F266" s="394"/>
      <c r="G266" s="98">
        <v>610.15338487999998</v>
      </c>
      <c r="H266" s="98" t="s">
        <v>374</v>
      </c>
      <c r="I266" s="159" t="s">
        <v>577</v>
      </c>
      <c r="J266" s="99" t="s">
        <v>23</v>
      </c>
      <c r="K266" s="242">
        <v>0.28000000000000003</v>
      </c>
      <c r="L266" s="242">
        <v>0.45</v>
      </c>
      <c r="M266" s="242"/>
      <c r="N266" s="243"/>
      <c r="O266" s="242"/>
      <c r="P266" s="242"/>
      <c r="Q266" s="242"/>
      <c r="R266" s="100">
        <f>K266/$AE$4*1000000</f>
        <v>433.94166913522554</v>
      </c>
      <c r="S266" s="100">
        <f>L266/G266*1000000</f>
        <v>737.51946830304371</v>
      </c>
      <c r="T266" s="242">
        <f t="shared" si="18"/>
        <v>1.6995820423809469</v>
      </c>
      <c r="U266" s="102"/>
      <c r="V266" s="102"/>
      <c r="W266" s="125"/>
      <c r="X266" s="246"/>
      <c r="Y266" s="98"/>
      <c r="Z266" s="98"/>
      <c r="AB266" s="27"/>
    </row>
    <row r="267" spans="1:28" ht="15" x14ac:dyDescent="0.25">
      <c r="A267" s="371"/>
      <c r="B267" s="98">
        <v>228</v>
      </c>
      <c r="C267" s="98" t="s">
        <v>529</v>
      </c>
      <c r="D267" s="98">
        <v>1</v>
      </c>
      <c r="E267" s="366"/>
      <c r="F267" s="394"/>
      <c r="G267" s="98">
        <v>610.15338487999998</v>
      </c>
      <c r="H267" s="98" t="s">
        <v>374</v>
      </c>
      <c r="I267" s="159" t="s">
        <v>530</v>
      </c>
      <c r="J267" s="99" t="s">
        <v>23</v>
      </c>
      <c r="K267" s="242"/>
      <c r="L267" s="242"/>
      <c r="M267" s="242"/>
      <c r="N267" s="243"/>
      <c r="O267" s="242"/>
      <c r="P267" s="242"/>
      <c r="Q267" s="242"/>
      <c r="R267" s="100">
        <v>2023.3</v>
      </c>
      <c r="S267" s="100">
        <v>243.4</v>
      </c>
      <c r="T267" s="242">
        <f t="shared" si="18"/>
        <v>0.12029852221618149</v>
      </c>
      <c r="U267" s="102"/>
      <c r="V267" s="102"/>
      <c r="W267" s="125"/>
      <c r="X267" s="246"/>
      <c r="Y267" s="98"/>
      <c r="Z267" s="98"/>
      <c r="AB267" s="27"/>
    </row>
    <row r="268" spans="1:28" ht="15" x14ac:dyDescent="0.25">
      <c r="A268" s="371"/>
      <c r="B268" s="98">
        <v>236</v>
      </c>
      <c r="C268" s="98" t="s">
        <v>459</v>
      </c>
      <c r="D268" s="98"/>
      <c r="E268" s="366"/>
      <c r="F268" s="394"/>
      <c r="G268" s="98">
        <v>610.15338487999998</v>
      </c>
      <c r="H268" s="98" t="s">
        <v>374</v>
      </c>
      <c r="I268" s="98" t="s">
        <v>32</v>
      </c>
      <c r="J268" s="99" t="s">
        <v>23</v>
      </c>
      <c r="K268" s="242">
        <v>0.14050000000000001</v>
      </c>
      <c r="L268" s="242">
        <v>8.4099999999999994E-2</v>
      </c>
      <c r="M268" s="242" t="s">
        <v>108</v>
      </c>
      <c r="N268" s="243"/>
      <c r="O268" s="242"/>
      <c r="P268" s="242"/>
      <c r="Q268" s="242"/>
      <c r="R268" s="100">
        <f>K268/$AE$4*1000000</f>
        <v>217.74573040535427</v>
      </c>
      <c r="S268" s="100">
        <f>L268/G268*1000000</f>
        <v>137.83419396507995</v>
      </c>
      <c r="T268" s="242">
        <f t="shared" si="18"/>
        <v>0.63300526585981076</v>
      </c>
      <c r="U268" s="102"/>
      <c r="V268" s="102"/>
      <c r="W268" s="125"/>
      <c r="X268" s="246"/>
      <c r="Y268" s="98"/>
      <c r="Z268" s="98"/>
      <c r="AB268" s="27"/>
    </row>
    <row r="269" spans="1:28" ht="15" x14ac:dyDescent="0.25">
      <c r="A269" s="371"/>
      <c r="B269" s="98">
        <v>269</v>
      </c>
      <c r="C269" s="98" t="s">
        <v>51</v>
      </c>
      <c r="D269" s="98">
        <v>4</v>
      </c>
      <c r="E269" s="366"/>
      <c r="F269" s="394"/>
      <c r="G269" s="98">
        <v>610.15338487999998</v>
      </c>
      <c r="H269" s="98" t="s">
        <v>374</v>
      </c>
      <c r="I269" s="159" t="s">
        <v>52</v>
      </c>
      <c r="J269" s="99" t="s">
        <v>23</v>
      </c>
      <c r="K269" s="242"/>
      <c r="L269" s="242"/>
      <c r="M269" s="242"/>
      <c r="N269" s="243"/>
      <c r="O269" s="242"/>
      <c r="P269" s="242"/>
      <c r="Q269" s="242"/>
      <c r="R269" s="100">
        <v>5.9</v>
      </c>
      <c r="S269" s="100">
        <v>25.33</v>
      </c>
      <c r="T269" s="242">
        <f t="shared" si="18"/>
        <v>4.2932203389830503</v>
      </c>
      <c r="U269" s="102"/>
      <c r="V269" s="102"/>
      <c r="W269" s="125"/>
      <c r="X269" s="246"/>
      <c r="Y269" s="98"/>
      <c r="Z269" s="98"/>
      <c r="AB269" s="27"/>
    </row>
    <row r="270" spans="1:28" ht="15" x14ac:dyDescent="0.25">
      <c r="A270" s="371"/>
      <c r="B270" s="98">
        <v>278</v>
      </c>
      <c r="C270" s="98" t="s">
        <v>748</v>
      </c>
      <c r="D270" s="98">
        <v>2</v>
      </c>
      <c r="E270" s="366"/>
      <c r="F270" s="394"/>
      <c r="G270" s="98">
        <v>610.15338487999998</v>
      </c>
      <c r="H270" s="98" t="s">
        <v>374</v>
      </c>
      <c r="I270" s="159" t="s">
        <v>519</v>
      </c>
      <c r="J270" s="99" t="s">
        <v>23</v>
      </c>
      <c r="K270" s="242">
        <v>3.1919999999999997E-2</v>
      </c>
      <c r="L270" s="242">
        <v>2.631E-2</v>
      </c>
      <c r="M270" s="242"/>
      <c r="N270" s="243"/>
      <c r="O270" s="242"/>
      <c r="P270" s="242"/>
      <c r="Q270" s="242"/>
      <c r="R270" s="100">
        <f>K270/$AE$4*1000000</f>
        <v>49.469350281415707</v>
      </c>
      <c r="S270" s="100">
        <f>L270/G270*1000000</f>
        <v>43.120304913451292</v>
      </c>
      <c r="T270" s="242">
        <f t="shared" si="18"/>
        <v>0.87165698898718746</v>
      </c>
      <c r="U270" s="102"/>
      <c r="V270" s="102"/>
      <c r="W270" s="125"/>
      <c r="X270" s="246"/>
      <c r="Y270" s="98"/>
      <c r="Z270" s="98"/>
      <c r="AB270" s="27"/>
    </row>
    <row r="271" spans="1:28" ht="15" x14ac:dyDescent="0.25">
      <c r="A271" s="371"/>
      <c r="B271" s="98">
        <v>285</v>
      </c>
      <c r="C271" s="98" t="s">
        <v>137</v>
      </c>
      <c r="D271" s="98">
        <v>10</v>
      </c>
      <c r="E271" s="366"/>
      <c r="F271" s="394"/>
      <c r="G271" s="98">
        <v>610.15338487999998</v>
      </c>
      <c r="H271" s="98" t="s">
        <v>374</v>
      </c>
      <c r="I271" s="159" t="s">
        <v>138</v>
      </c>
      <c r="J271" s="99" t="s">
        <v>23</v>
      </c>
      <c r="K271" s="242"/>
      <c r="L271" s="242"/>
      <c r="M271" s="242"/>
      <c r="N271" s="243"/>
      <c r="O271" s="242"/>
      <c r="P271" s="242"/>
      <c r="Q271" s="242"/>
      <c r="R271" s="100">
        <v>175.84</v>
      </c>
      <c r="S271" s="100">
        <v>194.45</v>
      </c>
      <c r="T271" s="242">
        <f t="shared" si="18"/>
        <v>1.1058348498635122</v>
      </c>
      <c r="U271" s="102"/>
      <c r="V271" s="102"/>
      <c r="W271" s="125"/>
      <c r="X271" s="246"/>
      <c r="Y271" s="98"/>
      <c r="Z271" s="98"/>
      <c r="AB271" s="27"/>
    </row>
    <row r="272" spans="1:28" thickBot="1" x14ac:dyDescent="0.3">
      <c r="A272" s="372"/>
      <c r="B272" s="128">
        <v>337</v>
      </c>
      <c r="C272" s="128" t="s">
        <v>473</v>
      </c>
      <c r="D272" s="128">
        <v>5</v>
      </c>
      <c r="E272" s="369"/>
      <c r="F272" s="395"/>
      <c r="G272" s="128">
        <v>610.15338487999998</v>
      </c>
      <c r="H272" s="128" t="s">
        <v>374</v>
      </c>
      <c r="I272" s="160" t="s">
        <v>474</v>
      </c>
      <c r="J272" s="129" t="s">
        <v>23</v>
      </c>
      <c r="K272" s="252">
        <v>0.99</v>
      </c>
      <c r="L272" s="252">
        <v>0.1</v>
      </c>
      <c r="M272" s="252"/>
      <c r="N272" s="253"/>
      <c r="O272" s="252"/>
      <c r="P272" s="252"/>
      <c r="Q272" s="252"/>
      <c r="R272" s="130">
        <f>K272/$AE$4*1000000</f>
        <v>1534.293758728119</v>
      </c>
      <c r="S272" s="130">
        <f>L272/G272*1000000</f>
        <v>163.89321517845417</v>
      </c>
      <c r="T272" s="252">
        <f t="shared" si="18"/>
        <v>0.10681997123830866</v>
      </c>
      <c r="U272" s="132"/>
      <c r="V272" s="132"/>
      <c r="W272" s="133"/>
      <c r="X272" s="246"/>
      <c r="Y272" s="98"/>
      <c r="Z272" s="98"/>
      <c r="AB272" s="27"/>
    </row>
    <row r="273" spans="1:28" ht="15" x14ac:dyDescent="0.25">
      <c r="A273" s="370">
        <v>101</v>
      </c>
      <c r="B273" s="119">
        <v>43</v>
      </c>
      <c r="C273" s="119" t="s">
        <v>433</v>
      </c>
      <c r="D273" s="119">
        <v>3</v>
      </c>
      <c r="E273" s="360" t="s">
        <v>883</v>
      </c>
      <c r="F273" s="393" t="s">
        <v>534</v>
      </c>
      <c r="G273" s="119">
        <v>506.10604076399898</v>
      </c>
      <c r="H273" s="119" t="s">
        <v>374</v>
      </c>
      <c r="I273" s="158" t="s">
        <v>179</v>
      </c>
      <c r="J273" s="120" t="s">
        <v>23</v>
      </c>
      <c r="K273" s="250"/>
      <c r="L273" s="250"/>
      <c r="M273" s="250"/>
      <c r="N273" s="251"/>
      <c r="O273" s="250"/>
      <c r="P273" s="250"/>
      <c r="Q273" s="250"/>
      <c r="R273" s="121">
        <v>119.15</v>
      </c>
      <c r="S273" s="121">
        <v>310.10000000000002</v>
      </c>
      <c r="T273" s="250">
        <f t="shared" si="18"/>
        <v>2.6026017624842637</v>
      </c>
      <c r="U273" s="123"/>
      <c r="V273" s="123"/>
      <c r="W273" s="124"/>
      <c r="X273" s="246"/>
      <c r="Y273" s="98"/>
      <c r="Z273" s="98"/>
      <c r="AB273" s="27"/>
    </row>
    <row r="274" spans="1:28" thickBot="1" x14ac:dyDescent="0.3">
      <c r="A274" s="372"/>
      <c r="B274" s="128">
        <v>106</v>
      </c>
      <c r="C274" s="128" t="s">
        <v>412</v>
      </c>
      <c r="D274" s="128">
        <v>19</v>
      </c>
      <c r="E274" s="369"/>
      <c r="F274" s="395"/>
      <c r="G274" s="128">
        <v>506.10604076399898</v>
      </c>
      <c r="H274" s="128" t="s">
        <v>374</v>
      </c>
      <c r="I274" s="160" t="s">
        <v>413</v>
      </c>
      <c r="J274" s="129"/>
      <c r="K274" s="252"/>
      <c r="L274" s="252"/>
      <c r="M274" s="252"/>
      <c r="N274" s="253" t="s">
        <v>431</v>
      </c>
      <c r="O274" s="252">
        <v>9.5399999999999999E-3</v>
      </c>
      <c r="P274" s="252">
        <v>3.27E-2</v>
      </c>
      <c r="Q274" s="252"/>
      <c r="R274" s="132"/>
      <c r="S274" s="132"/>
      <c r="T274" s="270"/>
      <c r="U274" s="130">
        <f>O274/$AE$4*1000000</f>
        <v>14.785012584107326</v>
      </c>
      <c r="V274" s="130">
        <f>P274/G274*1000000</f>
        <v>64.610965620242922</v>
      </c>
      <c r="W274" s="133">
        <f t="shared" ref="W274:W278" si="19">V274/U274</f>
        <v>4.3700311550423976</v>
      </c>
      <c r="X274" s="246"/>
      <c r="Y274" s="98"/>
      <c r="Z274" s="98"/>
      <c r="AB274" s="27"/>
    </row>
    <row r="275" spans="1:28" ht="15" x14ac:dyDescent="0.25">
      <c r="A275" s="396">
        <v>102</v>
      </c>
      <c r="B275" s="112">
        <v>54</v>
      </c>
      <c r="C275" s="112" t="s">
        <v>535</v>
      </c>
      <c r="D275" s="112">
        <v>1</v>
      </c>
      <c r="E275" s="387" t="s">
        <v>831</v>
      </c>
      <c r="F275" s="394" t="s">
        <v>536</v>
      </c>
      <c r="G275" s="112">
        <v>478.07474063599898</v>
      </c>
      <c r="H275" s="112" t="s">
        <v>374</v>
      </c>
      <c r="I275" s="282" t="s">
        <v>537</v>
      </c>
      <c r="J275" s="113" t="s">
        <v>23</v>
      </c>
      <c r="K275" s="248">
        <v>5.2400000000000002E-2</v>
      </c>
      <c r="L275" s="248">
        <v>8.9200000000000002E-2</v>
      </c>
      <c r="M275" s="248"/>
      <c r="N275" s="249" t="s">
        <v>790</v>
      </c>
      <c r="O275" s="248">
        <v>6.4199999999999993E-2</v>
      </c>
      <c r="P275" s="248">
        <v>0.12834000000000001</v>
      </c>
      <c r="Q275" s="248"/>
      <c r="R275" s="114">
        <f>K275/$AE$4*1000000</f>
        <v>81.209083795306498</v>
      </c>
      <c r="S275" s="114">
        <f>L275/G275*1000000</f>
        <v>186.58170452874006</v>
      </c>
      <c r="T275" s="248">
        <f t="shared" si="18"/>
        <v>2.2975472177353096</v>
      </c>
      <c r="U275" s="114">
        <f>O275/$AE$4*1000000</f>
        <v>99.496625566005278</v>
      </c>
      <c r="V275" s="114">
        <f>P275/G275*1000000</f>
        <v>268.45174842173208</v>
      </c>
      <c r="W275" s="277">
        <f t="shared" si="19"/>
        <v>2.6980990249125916</v>
      </c>
      <c r="X275" s="246"/>
      <c r="Y275" s="98"/>
      <c r="Z275" s="98"/>
      <c r="AB275" s="27"/>
    </row>
    <row r="276" spans="1:28" ht="15" x14ac:dyDescent="0.25">
      <c r="A276" s="371"/>
      <c r="B276" s="98">
        <v>178</v>
      </c>
      <c r="C276" s="98" t="s">
        <v>538</v>
      </c>
      <c r="D276" s="98">
        <v>4</v>
      </c>
      <c r="E276" s="366"/>
      <c r="F276" s="394"/>
      <c r="G276" s="98">
        <v>478.07474063599898</v>
      </c>
      <c r="H276" s="98" t="s">
        <v>374</v>
      </c>
      <c r="I276" s="159" t="s">
        <v>539</v>
      </c>
      <c r="J276" s="99" t="s">
        <v>23</v>
      </c>
      <c r="K276" s="242"/>
      <c r="L276" s="242"/>
      <c r="M276" s="242" t="s">
        <v>165</v>
      </c>
      <c r="N276" s="243"/>
      <c r="O276" s="242"/>
      <c r="P276" s="242"/>
      <c r="Q276" s="242"/>
      <c r="R276" s="100">
        <v>57.49</v>
      </c>
      <c r="S276" s="100">
        <v>62.55</v>
      </c>
      <c r="T276" s="242">
        <f t="shared" si="18"/>
        <v>1.0880153070099148</v>
      </c>
      <c r="U276" s="102"/>
      <c r="V276" s="102"/>
      <c r="W276" s="125"/>
      <c r="X276" s="246"/>
      <c r="Y276" s="98"/>
      <c r="Z276" s="98"/>
      <c r="AB276" s="27"/>
    </row>
    <row r="277" spans="1:28" thickBot="1" x14ac:dyDescent="0.3">
      <c r="A277" s="372"/>
      <c r="B277" s="128">
        <v>186</v>
      </c>
      <c r="C277" s="128" t="s">
        <v>540</v>
      </c>
      <c r="D277" s="128"/>
      <c r="E277" s="369"/>
      <c r="F277" s="395"/>
      <c r="G277" s="128">
        <v>478.07474063599898</v>
      </c>
      <c r="H277" s="128" t="s">
        <v>374</v>
      </c>
      <c r="I277" s="128" t="s">
        <v>541</v>
      </c>
      <c r="J277" s="129" t="s">
        <v>23</v>
      </c>
      <c r="K277" s="252"/>
      <c r="L277" s="252"/>
      <c r="M277" s="252"/>
      <c r="N277" s="253"/>
      <c r="O277" s="252"/>
      <c r="P277" s="252"/>
      <c r="Q277" s="252"/>
      <c r="R277" s="130">
        <v>465.4</v>
      </c>
      <c r="S277" s="130">
        <v>133.16</v>
      </c>
      <c r="T277" s="252">
        <f t="shared" si="18"/>
        <v>0.28611946712505371</v>
      </c>
      <c r="U277" s="132"/>
      <c r="V277" s="132"/>
      <c r="W277" s="133"/>
      <c r="X277" s="246"/>
      <c r="Y277" s="98"/>
      <c r="Z277" s="98"/>
      <c r="AB277" s="27"/>
    </row>
    <row r="278" spans="1:28" ht="15" x14ac:dyDescent="0.25">
      <c r="A278" s="370">
        <v>103</v>
      </c>
      <c r="B278" s="119">
        <v>24</v>
      </c>
      <c r="C278" s="119" t="s">
        <v>377</v>
      </c>
      <c r="D278" s="119">
        <v>4</v>
      </c>
      <c r="E278" s="360" t="s">
        <v>832</v>
      </c>
      <c r="F278" s="393" t="s">
        <v>542</v>
      </c>
      <c r="G278" s="119">
        <v>434.08491139599897</v>
      </c>
      <c r="H278" s="119" t="s">
        <v>374</v>
      </c>
      <c r="I278" s="158" t="s">
        <v>79</v>
      </c>
      <c r="J278" s="120" t="s">
        <v>431</v>
      </c>
      <c r="K278" s="250"/>
      <c r="L278" s="250"/>
      <c r="M278" s="250"/>
      <c r="N278" s="251" t="s">
        <v>23</v>
      </c>
      <c r="O278" s="250"/>
      <c r="P278" s="250"/>
      <c r="Q278" s="250"/>
      <c r="R278" s="121">
        <v>2500</v>
      </c>
      <c r="S278" s="121">
        <v>6500</v>
      </c>
      <c r="T278" s="250">
        <f t="shared" si="18"/>
        <v>2.6</v>
      </c>
      <c r="U278" s="121">
        <v>2300</v>
      </c>
      <c r="V278" s="121">
        <v>5900</v>
      </c>
      <c r="W278" s="124">
        <f t="shared" si="19"/>
        <v>2.5652173913043477</v>
      </c>
      <c r="X278" s="246"/>
      <c r="Y278" s="98"/>
      <c r="Z278" s="98"/>
      <c r="AB278" s="27"/>
    </row>
    <row r="279" spans="1:28" ht="15" x14ac:dyDescent="0.25">
      <c r="A279" s="371"/>
      <c r="B279" s="98">
        <v>77</v>
      </c>
      <c r="C279" s="98" t="s">
        <v>479</v>
      </c>
      <c r="D279" s="98"/>
      <c r="E279" s="366"/>
      <c r="F279" s="394"/>
      <c r="G279" s="98">
        <v>434.08491139599897</v>
      </c>
      <c r="H279" s="98" t="s">
        <v>374</v>
      </c>
      <c r="I279" s="159" t="s">
        <v>480</v>
      </c>
      <c r="J279" s="99" t="s">
        <v>23</v>
      </c>
      <c r="K279" s="242">
        <v>0.18956999999999999</v>
      </c>
      <c r="L279" s="242">
        <v>6.9839999999999999E-2</v>
      </c>
      <c r="M279" s="242"/>
      <c r="N279" s="243"/>
      <c r="O279" s="242"/>
      <c r="P279" s="242"/>
      <c r="Q279" s="242"/>
      <c r="R279" s="100">
        <f>K279/$AE$4*1000000</f>
        <v>293.79400792130252</v>
      </c>
      <c r="S279" s="100">
        <f>L279/G279*1000000</f>
        <v>160.89018108322972</v>
      </c>
      <c r="T279" s="242">
        <f t="shared" si="18"/>
        <v>0.54762921211901217</v>
      </c>
      <c r="U279" s="102"/>
      <c r="V279" s="102"/>
      <c r="W279" s="125"/>
      <c r="X279" s="246"/>
      <c r="Y279" s="98"/>
      <c r="Z279" s="98"/>
      <c r="AB279" s="27"/>
    </row>
    <row r="280" spans="1:28" ht="15" x14ac:dyDescent="0.25">
      <c r="A280" s="371"/>
      <c r="B280" s="98">
        <v>171</v>
      </c>
      <c r="C280" s="98" t="s">
        <v>453</v>
      </c>
      <c r="D280" s="98" t="s">
        <v>543</v>
      </c>
      <c r="E280" s="366"/>
      <c r="F280" s="394"/>
      <c r="G280" s="98">
        <v>434.08491139599897</v>
      </c>
      <c r="H280" s="98" t="s">
        <v>374</v>
      </c>
      <c r="I280" s="159" t="s">
        <v>456</v>
      </c>
      <c r="J280" s="99" t="s">
        <v>23</v>
      </c>
      <c r="K280" s="242">
        <v>0.35099999999999998</v>
      </c>
      <c r="L280" s="242">
        <v>0.48099999999999998</v>
      </c>
      <c r="M280" s="242"/>
      <c r="N280" s="243"/>
      <c r="O280" s="242"/>
      <c r="P280" s="242"/>
      <c r="Q280" s="242"/>
      <c r="R280" s="100">
        <f>K280/$AE$4*1000000</f>
        <v>543.97687809451475</v>
      </c>
      <c r="S280" s="100">
        <f>L280/G280*1000000</f>
        <v>1108.0781371854739</v>
      </c>
      <c r="T280" s="242">
        <f t="shared" si="18"/>
        <v>2.0369949198336106</v>
      </c>
      <c r="U280" s="102"/>
      <c r="V280" s="102"/>
      <c r="W280" s="125"/>
      <c r="X280" s="246"/>
      <c r="Y280" s="98"/>
      <c r="Z280" s="98"/>
      <c r="AB280" s="27"/>
    </row>
    <row r="281" spans="1:28" ht="15" x14ac:dyDescent="0.25">
      <c r="A281" s="371"/>
      <c r="B281" s="98">
        <v>178</v>
      </c>
      <c r="C281" s="98" t="s">
        <v>538</v>
      </c>
      <c r="D281" s="98">
        <v>6</v>
      </c>
      <c r="E281" s="366"/>
      <c r="F281" s="394"/>
      <c r="G281" s="98">
        <v>434.08491139599897</v>
      </c>
      <c r="H281" s="98" t="s">
        <v>374</v>
      </c>
      <c r="I281" s="159" t="s">
        <v>539</v>
      </c>
      <c r="J281" s="99" t="s">
        <v>23</v>
      </c>
      <c r="K281" s="242"/>
      <c r="L281" s="242"/>
      <c r="M281" s="242" t="s">
        <v>108</v>
      </c>
      <c r="N281" s="243"/>
      <c r="O281" s="242"/>
      <c r="P281" s="242"/>
      <c r="Q281" s="242"/>
      <c r="R281" s="100">
        <v>57.49</v>
      </c>
      <c r="S281" s="100">
        <v>52.54</v>
      </c>
      <c r="T281" s="242">
        <f t="shared" si="18"/>
        <v>0.91389806922943118</v>
      </c>
      <c r="U281" s="102"/>
      <c r="V281" s="102"/>
      <c r="W281" s="125"/>
      <c r="X281" s="246"/>
      <c r="Y281" s="98"/>
      <c r="Z281" s="98"/>
      <c r="AB281" s="27"/>
    </row>
    <row r="282" spans="1:28" ht="15" x14ac:dyDescent="0.25">
      <c r="A282" s="371"/>
      <c r="B282" s="98">
        <v>248</v>
      </c>
      <c r="C282" s="98" t="s">
        <v>460</v>
      </c>
      <c r="D282" s="98">
        <v>16</v>
      </c>
      <c r="E282" s="366"/>
      <c r="F282" s="394"/>
      <c r="G282" s="98">
        <v>434.08491139599897</v>
      </c>
      <c r="H282" s="98" t="s">
        <v>374</v>
      </c>
      <c r="I282" s="159" t="s">
        <v>461</v>
      </c>
      <c r="J282" s="99" t="s">
        <v>23</v>
      </c>
      <c r="K282" s="242"/>
      <c r="L282" s="242"/>
      <c r="M282" s="242"/>
      <c r="N282" s="243"/>
      <c r="O282" s="242"/>
      <c r="P282" s="242"/>
      <c r="Q282" s="242"/>
      <c r="R282" s="100">
        <v>218.38</v>
      </c>
      <c r="S282" s="100">
        <v>447.31</v>
      </c>
      <c r="T282" s="242">
        <f t="shared" si="18"/>
        <v>2.0483102848246175</v>
      </c>
      <c r="U282" s="102"/>
      <c r="V282" s="102"/>
      <c r="W282" s="125"/>
      <c r="X282" s="246"/>
      <c r="Y282" s="98"/>
      <c r="Z282" s="98"/>
      <c r="AB282" s="27"/>
    </row>
    <row r="283" spans="1:28" ht="15" x14ac:dyDescent="0.25">
      <c r="A283" s="371"/>
      <c r="B283" s="98">
        <v>291</v>
      </c>
      <c r="C283" s="98" t="s">
        <v>78</v>
      </c>
      <c r="D283" s="98">
        <v>8</v>
      </c>
      <c r="E283" s="366"/>
      <c r="F283" s="394"/>
      <c r="G283" s="98">
        <v>434.08491139599897</v>
      </c>
      <c r="H283" s="98" t="s">
        <v>374</v>
      </c>
      <c r="I283" s="159" t="s">
        <v>79</v>
      </c>
      <c r="J283" s="99" t="s">
        <v>23</v>
      </c>
      <c r="K283" s="242">
        <v>0.17852000000000001</v>
      </c>
      <c r="L283" s="242">
        <v>2.1839999999999998E-2</v>
      </c>
      <c r="M283" s="242"/>
      <c r="N283" s="243"/>
      <c r="O283" s="242"/>
      <c r="P283" s="242"/>
      <c r="Q283" s="242"/>
      <c r="R283" s="100">
        <f>K283/$AE$4*1000000</f>
        <v>276.66880990721592</v>
      </c>
      <c r="S283" s="100">
        <f>L283/G283*1000000</f>
        <v>50.312737039772863</v>
      </c>
      <c r="T283" s="242">
        <f t="shared" si="18"/>
        <v>0.18185185766565382</v>
      </c>
      <c r="U283" s="102"/>
      <c r="V283" s="102"/>
      <c r="W283" s="125"/>
      <c r="X283" s="246"/>
      <c r="Y283" s="98"/>
      <c r="Z283" s="98"/>
      <c r="AB283" s="27"/>
    </row>
    <row r="284" spans="1:28" thickBot="1" x14ac:dyDescent="0.3">
      <c r="A284" s="372"/>
      <c r="B284" s="128">
        <v>331</v>
      </c>
      <c r="C284" s="128" t="s">
        <v>404</v>
      </c>
      <c r="D284" s="128">
        <v>8</v>
      </c>
      <c r="E284" s="369"/>
      <c r="F284" s="395"/>
      <c r="G284" s="128">
        <v>434.08491139599897</v>
      </c>
      <c r="H284" s="128" t="s">
        <v>374</v>
      </c>
      <c r="I284" s="160" t="s">
        <v>397</v>
      </c>
      <c r="J284" s="129" t="s">
        <v>23</v>
      </c>
      <c r="K284" s="252"/>
      <c r="L284" s="252"/>
      <c r="M284" s="252"/>
      <c r="N284" s="253"/>
      <c r="O284" s="252"/>
      <c r="P284" s="252"/>
      <c r="Q284" s="252"/>
      <c r="R284" s="130">
        <v>369.15</v>
      </c>
      <c r="S284" s="130">
        <v>419.6</v>
      </c>
      <c r="T284" s="252">
        <f t="shared" si="18"/>
        <v>1.1366653122037114</v>
      </c>
      <c r="U284" s="132"/>
      <c r="V284" s="132"/>
      <c r="W284" s="133"/>
      <c r="X284" s="246"/>
      <c r="Y284" s="98"/>
      <c r="Z284" s="98"/>
      <c r="AB284" s="27"/>
    </row>
    <row r="285" spans="1:28" ht="30.75" thickBot="1" x14ac:dyDescent="0.3">
      <c r="A285" s="143">
        <v>104</v>
      </c>
      <c r="B285" s="144">
        <v>197</v>
      </c>
      <c r="C285" s="144" t="s">
        <v>399</v>
      </c>
      <c r="D285" s="144">
        <v>9</v>
      </c>
      <c r="E285" s="145" t="s">
        <v>833</v>
      </c>
      <c r="F285" s="144" t="s">
        <v>578</v>
      </c>
      <c r="G285" s="144">
        <v>610.15338487999998</v>
      </c>
      <c r="H285" s="144" t="s">
        <v>374</v>
      </c>
      <c r="I285" s="144" t="s">
        <v>400</v>
      </c>
      <c r="J285" s="146" t="s">
        <v>23</v>
      </c>
      <c r="K285" s="266"/>
      <c r="L285" s="266"/>
      <c r="M285" s="266"/>
      <c r="N285" s="267" t="s">
        <v>790</v>
      </c>
      <c r="O285" s="266"/>
      <c r="P285" s="266"/>
      <c r="Q285" s="266"/>
      <c r="R285" s="147">
        <v>179.6</v>
      </c>
      <c r="S285" s="147">
        <v>37.56</v>
      </c>
      <c r="T285" s="266">
        <f t="shared" si="18"/>
        <v>0.2091314031180401</v>
      </c>
      <c r="U285" s="147">
        <v>2.78</v>
      </c>
      <c r="V285" s="147">
        <v>0.5</v>
      </c>
      <c r="W285" s="278">
        <f t="shared" ref="W285:W289" si="20">V285/U285</f>
        <v>0.17985611510791369</v>
      </c>
      <c r="X285" s="98"/>
      <c r="Y285" s="98"/>
      <c r="Z285" s="98"/>
      <c r="AB285" s="27"/>
    </row>
    <row r="286" spans="1:28" ht="45.75" thickBot="1" x14ac:dyDescent="0.3">
      <c r="A286" s="134">
        <v>105</v>
      </c>
      <c r="B286" s="135">
        <v>197</v>
      </c>
      <c r="C286" s="135" t="s">
        <v>399</v>
      </c>
      <c r="D286" s="135">
        <v>7</v>
      </c>
      <c r="E286" s="136" t="s">
        <v>834</v>
      </c>
      <c r="F286" s="135" t="s">
        <v>579</v>
      </c>
      <c r="G286" s="135">
        <v>772.20620829999996</v>
      </c>
      <c r="H286" s="135" t="s">
        <v>374</v>
      </c>
      <c r="I286" s="135" t="s">
        <v>400</v>
      </c>
      <c r="J286" s="137" t="s">
        <v>23</v>
      </c>
      <c r="K286" s="254"/>
      <c r="L286" s="254"/>
      <c r="M286" s="254"/>
      <c r="N286" s="255" t="s">
        <v>790</v>
      </c>
      <c r="O286" s="254"/>
      <c r="P286" s="254"/>
      <c r="Q286" s="254"/>
      <c r="R286" s="138">
        <v>179.6</v>
      </c>
      <c r="S286" s="138">
        <v>65.75</v>
      </c>
      <c r="T286" s="254">
        <f t="shared" si="18"/>
        <v>0.36609131403118039</v>
      </c>
      <c r="U286" s="138">
        <v>2.78</v>
      </c>
      <c r="V286" s="138">
        <v>1.6</v>
      </c>
      <c r="W286" s="279">
        <f t="shared" si="20"/>
        <v>0.57553956834532383</v>
      </c>
      <c r="X286" s="246"/>
      <c r="Y286" s="98"/>
      <c r="Z286" s="98"/>
      <c r="AB286" s="27"/>
    </row>
    <row r="287" spans="1:28" ht="45.75" thickBot="1" x14ac:dyDescent="0.3">
      <c r="A287" s="134">
        <v>106</v>
      </c>
      <c r="B287" s="135">
        <v>197</v>
      </c>
      <c r="C287" s="135" t="s">
        <v>399</v>
      </c>
      <c r="D287" s="135">
        <v>8</v>
      </c>
      <c r="E287" s="136" t="s">
        <v>835</v>
      </c>
      <c r="F287" s="135" t="s">
        <v>580</v>
      </c>
      <c r="G287" s="135">
        <v>772.20620829999996</v>
      </c>
      <c r="H287" s="135" t="s">
        <v>374</v>
      </c>
      <c r="I287" s="135" t="s">
        <v>400</v>
      </c>
      <c r="J287" s="137" t="s">
        <v>23</v>
      </c>
      <c r="K287" s="254"/>
      <c r="L287" s="254"/>
      <c r="M287" s="254"/>
      <c r="N287" s="255" t="s">
        <v>790</v>
      </c>
      <c r="O287" s="254"/>
      <c r="P287" s="254"/>
      <c r="Q287" s="254"/>
      <c r="R287" s="138">
        <v>179.6</v>
      </c>
      <c r="S287" s="138">
        <v>67.83</v>
      </c>
      <c r="T287" s="254">
        <f t="shared" si="18"/>
        <v>0.37767260579064588</v>
      </c>
      <c r="U287" s="138">
        <v>2.78</v>
      </c>
      <c r="V287" s="138">
        <v>1.31</v>
      </c>
      <c r="W287" s="279">
        <f t="shared" si="20"/>
        <v>0.47122302158273388</v>
      </c>
      <c r="X287" s="246"/>
      <c r="Y287" s="98"/>
      <c r="Z287" s="98"/>
      <c r="AB287" s="27"/>
    </row>
    <row r="288" spans="1:28" ht="45.75" thickBot="1" x14ac:dyDescent="0.3">
      <c r="A288" s="134">
        <v>107</v>
      </c>
      <c r="B288" s="135">
        <v>197</v>
      </c>
      <c r="C288" s="135" t="s">
        <v>399</v>
      </c>
      <c r="D288" s="135">
        <v>3</v>
      </c>
      <c r="E288" s="136" t="s">
        <v>836</v>
      </c>
      <c r="F288" s="135" t="s">
        <v>583</v>
      </c>
      <c r="G288" s="135">
        <v>888.23242304799999</v>
      </c>
      <c r="H288" s="135" t="s">
        <v>374</v>
      </c>
      <c r="I288" s="135" t="s">
        <v>400</v>
      </c>
      <c r="J288" s="137" t="s">
        <v>23</v>
      </c>
      <c r="K288" s="254"/>
      <c r="L288" s="254"/>
      <c r="M288" s="254"/>
      <c r="N288" s="255" t="s">
        <v>790</v>
      </c>
      <c r="O288" s="254"/>
      <c r="P288" s="254"/>
      <c r="Q288" s="254"/>
      <c r="R288" s="138">
        <v>179.6</v>
      </c>
      <c r="S288" s="138">
        <v>80.86</v>
      </c>
      <c r="T288" s="254">
        <f t="shared" si="18"/>
        <v>0.45022271714922052</v>
      </c>
      <c r="U288" s="138">
        <v>2.78</v>
      </c>
      <c r="V288" s="138">
        <v>10.31</v>
      </c>
      <c r="W288" s="279">
        <f t="shared" si="20"/>
        <v>3.7086330935251803</v>
      </c>
      <c r="X288" s="246"/>
      <c r="Y288" s="98"/>
      <c r="Z288" s="98"/>
      <c r="AB288" s="27"/>
    </row>
    <row r="289" spans="1:28" ht="60.75" thickBot="1" x14ac:dyDescent="0.3">
      <c r="A289" s="134">
        <v>108</v>
      </c>
      <c r="B289" s="135">
        <v>197</v>
      </c>
      <c r="C289" s="135" t="s">
        <v>399</v>
      </c>
      <c r="D289" s="135">
        <v>4</v>
      </c>
      <c r="E289" s="136" t="s">
        <v>884</v>
      </c>
      <c r="F289" s="135" t="s">
        <v>584</v>
      </c>
      <c r="G289" s="135">
        <v>1050.285246468</v>
      </c>
      <c r="H289" s="135" t="s">
        <v>374</v>
      </c>
      <c r="I289" s="135" t="s">
        <v>400</v>
      </c>
      <c r="J289" s="137" t="s">
        <v>23</v>
      </c>
      <c r="K289" s="254"/>
      <c r="L289" s="254"/>
      <c r="M289" s="254"/>
      <c r="N289" s="255" t="s">
        <v>790</v>
      </c>
      <c r="O289" s="254"/>
      <c r="P289" s="254"/>
      <c r="Q289" s="254"/>
      <c r="R289" s="138">
        <v>179.6</v>
      </c>
      <c r="S289" s="138">
        <v>106.65</v>
      </c>
      <c r="T289" s="254">
        <f t="shared" si="18"/>
        <v>0.5938195991091314</v>
      </c>
      <c r="U289" s="138">
        <v>2.78</v>
      </c>
      <c r="V289" s="138">
        <v>2.99</v>
      </c>
      <c r="W289" s="279">
        <f t="shared" si="20"/>
        <v>1.0755395683453239</v>
      </c>
      <c r="X289" s="246"/>
      <c r="Y289" s="98"/>
      <c r="Z289" s="98"/>
      <c r="AB289" s="27"/>
    </row>
    <row r="290" spans="1:28" ht="15" x14ac:dyDescent="0.25">
      <c r="A290" s="370">
        <v>109</v>
      </c>
      <c r="B290" s="119">
        <v>31</v>
      </c>
      <c r="C290" s="119" t="s">
        <v>285</v>
      </c>
      <c r="D290" s="119" t="s">
        <v>510</v>
      </c>
      <c r="E290" s="360" t="s">
        <v>837</v>
      </c>
      <c r="F290" s="393" t="s">
        <v>511</v>
      </c>
      <c r="G290" s="119">
        <v>448.10056145999903</v>
      </c>
      <c r="H290" s="119" t="s">
        <v>374</v>
      </c>
      <c r="I290" s="158" t="s">
        <v>512</v>
      </c>
      <c r="J290" s="120" t="s">
        <v>23</v>
      </c>
      <c r="K290" s="250"/>
      <c r="L290" s="250"/>
      <c r="M290" s="250"/>
      <c r="N290" s="251"/>
      <c r="O290" s="250"/>
      <c r="P290" s="250"/>
      <c r="Q290" s="250"/>
      <c r="R290" s="121">
        <v>332.5</v>
      </c>
      <c r="S290" s="121">
        <v>35.6</v>
      </c>
      <c r="T290" s="250">
        <f t="shared" si="18"/>
        <v>0.10706766917293234</v>
      </c>
      <c r="U290" s="123"/>
      <c r="V290" s="123"/>
      <c r="W290" s="124"/>
      <c r="X290" s="246"/>
      <c r="Y290" s="98"/>
      <c r="Z290" s="98"/>
    </row>
    <row r="291" spans="1:28" ht="15" x14ac:dyDescent="0.25">
      <c r="A291" s="371"/>
      <c r="B291" s="98">
        <v>43</v>
      </c>
      <c r="C291" s="98" t="s">
        <v>433</v>
      </c>
      <c r="D291" s="98">
        <v>7</v>
      </c>
      <c r="E291" s="366"/>
      <c r="F291" s="394"/>
      <c r="G291" s="98">
        <v>448.10056145999903</v>
      </c>
      <c r="H291" s="98" t="s">
        <v>374</v>
      </c>
      <c r="I291" s="159" t="s">
        <v>179</v>
      </c>
      <c r="J291" s="99" t="s">
        <v>23</v>
      </c>
      <c r="K291" s="242"/>
      <c r="L291" s="242"/>
      <c r="M291" s="242"/>
      <c r="N291" s="243"/>
      <c r="O291" s="242"/>
      <c r="P291" s="242"/>
      <c r="Q291" s="242"/>
      <c r="R291" s="100">
        <v>119.15</v>
      </c>
      <c r="S291" s="100">
        <v>197.05</v>
      </c>
      <c r="T291" s="242">
        <f t="shared" si="18"/>
        <v>1.6537977339488041</v>
      </c>
      <c r="U291" s="102"/>
      <c r="V291" s="102"/>
      <c r="W291" s="125"/>
      <c r="X291" s="246"/>
      <c r="Y291" s="98"/>
      <c r="Z291" s="98"/>
    </row>
    <row r="292" spans="1:28" ht="15" x14ac:dyDescent="0.25">
      <c r="A292" s="371"/>
      <c r="B292" s="98">
        <v>151</v>
      </c>
      <c r="C292" s="98" t="s">
        <v>514</v>
      </c>
      <c r="D292" s="98">
        <v>4</v>
      </c>
      <c r="E292" s="366"/>
      <c r="F292" s="394"/>
      <c r="G292" s="98">
        <v>448.10056145999903</v>
      </c>
      <c r="H292" s="98" t="s">
        <v>374</v>
      </c>
      <c r="I292" s="159" t="s">
        <v>515</v>
      </c>
      <c r="J292" s="99" t="s">
        <v>23</v>
      </c>
      <c r="K292" s="242">
        <v>0.50370000000000004</v>
      </c>
      <c r="L292" s="242">
        <v>7.0899999999999999E-3</v>
      </c>
      <c r="M292" s="242"/>
      <c r="N292" s="243"/>
      <c r="O292" s="242"/>
      <c r="P292" s="242"/>
      <c r="Q292" s="242"/>
      <c r="R292" s="100">
        <v>780.2</v>
      </c>
      <c r="S292" s="100">
        <v>15.82</v>
      </c>
      <c r="T292" s="242">
        <f t="shared" si="18"/>
        <v>2.0276852089207896E-2</v>
      </c>
      <c r="U292" s="102"/>
      <c r="V292" s="102"/>
      <c r="W292" s="125"/>
      <c r="X292" s="246"/>
      <c r="Y292" s="98"/>
      <c r="Z292" s="98"/>
    </row>
    <row r="293" spans="1:28" ht="15" x14ac:dyDescent="0.25">
      <c r="A293" s="371"/>
      <c r="B293" s="98">
        <v>163</v>
      </c>
      <c r="C293" s="98" t="s">
        <v>450</v>
      </c>
      <c r="D293" s="98">
        <v>1</v>
      </c>
      <c r="E293" s="366"/>
      <c r="F293" s="394"/>
      <c r="G293" s="98">
        <v>448.10056145999903</v>
      </c>
      <c r="H293" s="98" t="s">
        <v>374</v>
      </c>
      <c r="I293" s="159" t="s">
        <v>451</v>
      </c>
      <c r="J293" s="99" t="s">
        <v>23</v>
      </c>
      <c r="K293" s="242"/>
      <c r="L293" s="242"/>
      <c r="M293" s="242" t="s">
        <v>799</v>
      </c>
      <c r="N293" s="243"/>
      <c r="O293" s="242"/>
      <c r="P293" s="242"/>
      <c r="Q293" s="242"/>
      <c r="R293" s="100">
        <v>62.2</v>
      </c>
      <c r="S293" s="100">
        <v>33.9</v>
      </c>
      <c r="T293" s="242">
        <f t="shared" si="18"/>
        <v>0.545016077170418</v>
      </c>
      <c r="U293" s="102"/>
      <c r="V293" s="102"/>
      <c r="W293" s="125"/>
      <c r="X293" s="246"/>
      <c r="Y293" s="98"/>
      <c r="Z293" s="98"/>
    </row>
    <row r="294" spans="1:28" ht="15" x14ac:dyDescent="0.25">
      <c r="A294" s="371"/>
      <c r="B294" s="98">
        <v>183</v>
      </c>
      <c r="C294" s="98" t="s">
        <v>746</v>
      </c>
      <c r="D294" s="98">
        <v>19</v>
      </c>
      <c r="E294" s="366"/>
      <c r="F294" s="394"/>
      <c r="G294" s="98">
        <v>448.10056145999903</v>
      </c>
      <c r="H294" s="98" t="s">
        <v>374</v>
      </c>
      <c r="I294" s="159" t="s">
        <v>516</v>
      </c>
      <c r="J294" s="99" t="s">
        <v>23</v>
      </c>
      <c r="K294" s="242"/>
      <c r="L294" s="242"/>
      <c r="M294" s="242"/>
      <c r="N294" s="243" t="s">
        <v>796</v>
      </c>
      <c r="O294" s="242"/>
      <c r="P294" s="242"/>
      <c r="Q294" s="242"/>
      <c r="R294" s="100">
        <v>156.6</v>
      </c>
      <c r="S294" s="100">
        <v>1830</v>
      </c>
      <c r="T294" s="242">
        <f t="shared" si="18"/>
        <v>11.685823754789272</v>
      </c>
      <c r="U294" s="100">
        <v>234.1</v>
      </c>
      <c r="V294" s="100">
        <v>33.4</v>
      </c>
      <c r="W294" s="271">
        <f t="shared" ref="W294:W295" si="21">V294/U294</f>
        <v>0.14267407090986758</v>
      </c>
      <c r="X294" s="246"/>
      <c r="Y294" s="98"/>
      <c r="Z294" s="98"/>
    </row>
    <row r="295" spans="1:28" ht="15" x14ac:dyDescent="0.25">
      <c r="A295" s="371"/>
      <c r="B295" s="98">
        <v>197</v>
      </c>
      <c r="C295" s="98" t="s">
        <v>399</v>
      </c>
      <c r="D295" s="98">
        <v>15</v>
      </c>
      <c r="E295" s="366"/>
      <c r="F295" s="394"/>
      <c r="G295" s="98">
        <v>448.10056145999903</v>
      </c>
      <c r="H295" s="98" t="s">
        <v>374</v>
      </c>
      <c r="I295" s="159" t="s">
        <v>400</v>
      </c>
      <c r="J295" s="99" t="s">
        <v>23</v>
      </c>
      <c r="K295" s="242"/>
      <c r="L295" s="242"/>
      <c r="M295" s="242"/>
      <c r="N295" s="243" t="s">
        <v>790</v>
      </c>
      <c r="O295" s="242"/>
      <c r="P295" s="242"/>
      <c r="Q295" s="242"/>
      <c r="R295" s="100">
        <v>179.6</v>
      </c>
      <c r="S295" s="100">
        <v>40.020000000000003</v>
      </c>
      <c r="T295" s="242">
        <f t="shared" si="18"/>
        <v>0.22282850779510024</v>
      </c>
      <c r="U295" s="100">
        <v>2.78</v>
      </c>
      <c r="V295" s="100">
        <v>7.45</v>
      </c>
      <c r="W295" s="271">
        <f t="shared" si="21"/>
        <v>2.6798561151079139</v>
      </c>
      <c r="X295" s="246"/>
      <c r="Y295" s="98"/>
      <c r="Z295" s="98"/>
    </row>
    <row r="296" spans="1:28" ht="15" x14ac:dyDescent="0.25">
      <c r="A296" s="371"/>
      <c r="B296" s="98">
        <v>225</v>
      </c>
      <c r="C296" s="98" t="s">
        <v>517</v>
      </c>
      <c r="D296" s="98">
        <v>4</v>
      </c>
      <c r="E296" s="366"/>
      <c r="F296" s="394"/>
      <c r="G296" s="98">
        <v>448.10056145999903</v>
      </c>
      <c r="H296" s="98" t="s">
        <v>374</v>
      </c>
      <c r="I296" s="159" t="s">
        <v>518</v>
      </c>
      <c r="J296" s="99"/>
      <c r="K296" s="242"/>
      <c r="L296" s="242"/>
      <c r="M296" s="242"/>
      <c r="N296" s="243" t="s">
        <v>790</v>
      </c>
      <c r="O296" s="242"/>
      <c r="P296" s="242"/>
      <c r="Q296" s="242"/>
      <c r="R296" s="102"/>
      <c r="S296" s="102"/>
      <c r="T296" s="103"/>
      <c r="U296" s="100">
        <v>357.57</v>
      </c>
      <c r="V296" s="100">
        <v>1137.8800000000001</v>
      </c>
      <c r="W296" s="271">
        <f>V296/U296</f>
        <v>3.1822580194087875</v>
      </c>
      <c r="X296" s="246"/>
      <c r="Y296" s="98"/>
      <c r="Z296" s="98"/>
    </row>
    <row r="297" spans="1:28" ht="15" x14ac:dyDescent="0.25">
      <c r="A297" s="371"/>
      <c r="B297" s="98">
        <v>259</v>
      </c>
      <c r="C297" s="98" t="s">
        <v>414</v>
      </c>
      <c r="D297" s="98">
        <v>5</v>
      </c>
      <c r="E297" s="366"/>
      <c r="F297" s="394"/>
      <c r="G297" s="98">
        <v>448.10056145999903</v>
      </c>
      <c r="H297" s="98" t="s">
        <v>374</v>
      </c>
      <c r="I297" s="159" t="s">
        <v>415</v>
      </c>
      <c r="J297" s="99" t="s">
        <v>23</v>
      </c>
      <c r="K297" s="242">
        <v>1.23</v>
      </c>
      <c r="L297" s="242">
        <v>1.42</v>
      </c>
      <c r="M297" s="242"/>
      <c r="N297" s="243"/>
      <c r="O297" s="242"/>
      <c r="P297" s="242"/>
      <c r="Q297" s="242"/>
      <c r="R297" s="100">
        <f>K297/$AE$4*1000000</f>
        <v>1906.2437608440264</v>
      </c>
      <c r="S297" s="100">
        <f>L297/G297*1000000</f>
        <v>3168.9315348620921</v>
      </c>
      <c r="T297" s="242">
        <f t="shared" si="18"/>
        <v>1.662395754391341</v>
      </c>
      <c r="U297" s="102"/>
      <c r="V297" s="102"/>
      <c r="W297" s="125"/>
      <c r="X297" s="246"/>
      <c r="Y297" s="98"/>
      <c r="Z297" s="98"/>
    </row>
    <row r="298" spans="1:28" ht="15" x14ac:dyDescent="0.25">
      <c r="A298" s="371"/>
      <c r="B298" s="98">
        <v>278</v>
      </c>
      <c r="C298" s="98" t="s">
        <v>748</v>
      </c>
      <c r="D298" s="98" t="s">
        <v>347</v>
      </c>
      <c r="E298" s="366"/>
      <c r="F298" s="394"/>
      <c r="G298" s="98">
        <v>448.10056145999903</v>
      </c>
      <c r="H298" s="98" t="s">
        <v>374</v>
      </c>
      <c r="I298" s="159" t="s">
        <v>519</v>
      </c>
      <c r="J298" s="99" t="s">
        <v>23</v>
      </c>
      <c r="K298" s="242">
        <v>3.1919999999999997E-2</v>
      </c>
      <c r="L298" s="242">
        <v>0.20402000000000001</v>
      </c>
      <c r="M298" s="162" t="s">
        <v>799</v>
      </c>
      <c r="N298" s="243"/>
      <c r="O298" s="242"/>
      <c r="P298" s="242"/>
      <c r="Q298" s="242"/>
      <c r="R298" s="100">
        <f>K298/$AE$4*1000000</f>
        <v>49.469350281415707</v>
      </c>
      <c r="S298" s="100">
        <f>L298/G298*1000000</f>
        <v>455.29958573420009</v>
      </c>
      <c r="T298" s="242">
        <f>S298/R298</f>
        <v>9.2036702148733056</v>
      </c>
      <c r="U298" s="102"/>
      <c r="V298" s="102"/>
      <c r="W298" s="125"/>
      <c r="X298" s="246"/>
      <c r="Y298" s="98"/>
      <c r="Z298" s="98"/>
    </row>
    <row r="299" spans="1:28" ht="15" x14ac:dyDescent="0.25">
      <c r="A299" s="371"/>
      <c r="B299" s="98">
        <v>292</v>
      </c>
      <c r="C299" s="98" t="s">
        <v>245</v>
      </c>
      <c r="D299" s="98">
        <v>20</v>
      </c>
      <c r="E299" s="366"/>
      <c r="F299" s="394"/>
      <c r="G299" s="98">
        <v>448.10056145999903</v>
      </c>
      <c r="H299" s="98" t="s">
        <v>374</v>
      </c>
      <c r="I299" s="159" t="s">
        <v>246</v>
      </c>
      <c r="J299" s="99" t="s">
        <v>23</v>
      </c>
      <c r="K299" s="242">
        <v>0.19549</v>
      </c>
      <c r="L299" s="242">
        <v>0.18723000000000001</v>
      </c>
      <c r="M299" s="242"/>
      <c r="N299" s="243"/>
      <c r="O299" s="242"/>
      <c r="P299" s="242"/>
      <c r="Q299" s="242"/>
      <c r="R299" s="100">
        <f>K299/$AE$4*1000000</f>
        <v>302.96877464016154</v>
      </c>
      <c r="S299" s="100">
        <f>L299/G299*1000000</f>
        <v>417.83031779734478</v>
      </c>
      <c r="T299" s="242">
        <f t="shared" si="18"/>
        <v>1.3791200703557824</v>
      </c>
      <c r="U299" s="102"/>
      <c r="V299" s="102"/>
      <c r="W299" s="125"/>
      <c r="X299" s="246"/>
      <c r="Y299" s="98"/>
      <c r="Z299" s="98"/>
    </row>
    <row r="300" spans="1:28" ht="15" x14ac:dyDescent="0.25">
      <c r="A300" s="371"/>
      <c r="B300" s="98">
        <v>295</v>
      </c>
      <c r="C300" s="98" t="s">
        <v>520</v>
      </c>
      <c r="D300" s="98" t="s">
        <v>521</v>
      </c>
      <c r="E300" s="366"/>
      <c r="F300" s="394"/>
      <c r="G300" s="98">
        <v>448.10056145999903</v>
      </c>
      <c r="H300" s="98" t="s">
        <v>374</v>
      </c>
      <c r="I300" s="159" t="s">
        <v>338</v>
      </c>
      <c r="J300" s="99" t="s">
        <v>23</v>
      </c>
      <c r="K300" s="242"/>
      <c r="L300" s="242"/>
      <c r="M300" s="242"/>
      <c r="N300" s="243"/>
      <c r="O300" s="242"/>
      <c r="P300" s="242"/>
      <c r="Q300" s="242"/>
      <c r="R300" s="100">
        <v>465.4</v>
      </c>
      <c r="S300" s="100">
        <v>662.9</v>
      </c>
      <c r="T300" s="242">
        <f t="shared" si="18"/>
        <v>1.4243661366566396</v>
      </c>
      <c r="U300" s="102"/>
      <c r="V300" s="102"/>
      <c r="W300" s="125"/>
      <c r="X300" s="246"/>
      <c r="Y300" s="98"/>
      <c r="Z300" s="98"/>
    </row>
    <row r="301" spans="1:28" thickBot="1" x14ac:dyDescent="0.3">
      <c r="A301" s="372"/>
      <c r="B301" s="128">
        <v>337</v>
      </c>
      <c r="C301" s="128" t="s">
        <v>473</v>
      </c>
      <c r="D301" s="128">
        <v>3</v>
      </c>
      <c r="E301" s="369"/>
      <c r="F301" s="395"/>
      <c r="G301" s="128">
        <v>448.10056145999903</v>
      </c>
      <c r="H301" s="128" t="s">
        <v>374</v>
      </c>
      <c r="I301" s="160" t="s">
        <v>474</v>
      </c>
      <c r="J301" s="129" t="s">
        <v>23</v>
      </c>
      <c r="K301" s="252">
        <v>0.99</v>
      </c>
      <c r="L301" s="252">
        <v>1.46</v>
      </c>
      <c r="M301" s="252"/>
      <c r="N301" s="253"/>
      <c r="O301" s="252"/>
      <c r="P301" s="252"/>
      <c r="Q301" s="252"/>
      <c r="R301" s="130">
        <f>K301/$AE$4*1000000</f>
        <v>1534.293758728119</v>
      </c>
      <c r="S301" s="130">
        <f>L301/G301*1000000</f>
        <v>3258.1972119004608</v>
      </c>
      <c r="T301" s="252">
        <f t="shared" si="18"/>
        <v>2.123581089583134</v>
      </c>
      <c r="U301" s="132"/>
      <c r="V301" s="132"/>
      <c r="W301" s="133"/>
      <c r="X301" s="246"/>
      <c r="Y301" s="98"/>
      <c r="Z301" s="98"/>
    </row>
    <row r="302" spans="1:28" ht="15" x14ac:dyDescent="0.25">
      <c r="A302" s="370">
        <v>110</v>
      </c>
      <c r="B302" s="119">
        <v>15</v>
      </c>
      <c r="C302" s="119" t="s">
        <v>522</v>
      </c>
      <c r="D302" s="119">
        <v>10</v>
      </c>
      <c r="E302" s="360" t="s">
        <v>523</v>
      </c>
      <c r="F302" s="393" t="s">
        <v>524</v>
      </c>
      <c r="G302" s="119">
        <v>594.15847025999994</v>
      </c>
      <c r="H302" s="119" t="s">
        <v>374</v>
      </c>
      <c r="I302" s="158" t="s">
        <v>525</v>
      </c>
      <c r="J302" s="120" t="s">
        <v>23</v>
      </c>
      <c r="K302" s="250"/>
      <c r="L302" s="250"/>
      <c r="M302" s="250"/>
      <c r="N302" s="251"/>
      <c r="O302" s="250"/>
      <c r="P302" s="250"/>
      <c r="Q302" s="250"/>
      <c r="R302" s="121">
        <v>127.9</v>
      </c>
      <c r="S302" s="121">
        <v>214.5</v>
      </c>
      <c r="T302" s="250">
        <f t="shared" si="18"/>
        <v>1.6770914777169663</v>
      </c>
      <c r="U302" s="123"/>
      <c r="V302" s="123"/>
      <c r="W302" s="124"/>
      <c r="X302" s="246"/>
      <c r="Y302" s="98"/>
      <c r="Z302" s="98"/>
    </row>
    <row r="303" spans="1:28" ht="15" x14ac:dyDescent="0.25">
      <c r="A303" s="371"/>
      <c r="B303" s="98">
        <v>23</v>
      </c>
      <c r="C303" s="98" t="s">
        <v>375</v>
      </c>
      <c r="D303" s="98" t="s">
        <v>526</v>
      </c>
      <c r="E303" s="366"/>
      <c r="F303" s="394"/>
      <c r="G303" s="98">
        <v>594.15847025999994</v>
      </c>
      <c r="H303" s="98" t="s">
        <v>374</v>
      </c>
      <c r="I303" s="98" t="s">
        <v>32</v>
      </c>
      <c r="J303" s="99" t="s">
        <v>23</v>
      </c>
      <c r="K303" s="242"/>
      <c r="L303" s="242"/>
      <c r="M303" s="242"/>
      <c r="N303" s="243"/>
      <c r="O303" s="242"/>
      <c r="P303" s="242"/>
      <c r="Q303" s="242"/>
      <c r="R303" s="100">
        <v>177.5</v>
      </c>
      <c r="S303" s="100">
        <v>19.36</v>
      </c>
      <c r="T303" s="242">
        <f t="shared" si="18"/>
        <v>0.10907042253521126</v>
      </c>
      <c r="U303" s="102"/>
      <c r="V303" s="102"/>
      <c r="W303" s="125"/>
      <c r="X303" s="246"/>
      <c r="Y303" s="98"/>
      <c r="Z303" s="98"/>
    </row>
    <row r="304" spans="1:28" ht="15" x14ac:dyDescent="0.25">
      <c r="A304" s="371"/>
      <c r="B304" s="98">
        <v>42</v>
      </c>
      <c r="C304" s="98" t="s">
        <v>527</v>
      </c>
      <c r="D304" s="98">
        <v>2</v>
      </c>
      <c r="E304" s="366"/>
      <c r="F304" s="394"/>
      <c r="G304" s="98">
        <v>594.15847025999994</v>
      </c>
      <c r="H304" s="98" t="s">
        <v>374</v>
      </c>
      <c r="I304" s="159" t="s">
        <v>528</v>
      </c>
      <c r="J304" s="99"/>
      <c r="K304" s="242"/>
      <c r="L304" s="242"/>
      <c r="M304" s="242"/>
      <c r="N304" s="99" t="s">
        <v>790</v>
      </c>
      <c r="O304" s="242">
        <v>7.1849999999999997E-2</v>
      </c>
      <c r="P304" s="242">
        <v>0.20688999999999999</v>
      </c>
      <c r="Q304" s="242"/>
      <c r="R304" s="102"/>
      <c r="S304" s="102"/>
      <c r="T304" s="103"/>
      <c r="U304" s="100">
        <f>O304/$AE$4*1000000</f>
        <v>111.35253188344983</v>
      </c>
      <c r="V304" s="100">
        <f>P304/G304*1000000</f>
        <v>348.20676697492212</v>
      </c>
      <c r="W304" s="125">
        <f>V304/U304</f>
        <v>3.1270664535888799</v>
      </c>
      <c r="X304" s="246"/>
      <c r="Y304" s="98"/>
      <c r="Z304" s="98"/>
    </row>
    <row r="305" spans="1:26" ht="15" x14ac:dyDescent="0.25">
      <c r="A305" s="371"/>
      <c r="B305" s="98">
        <v>43</v>
      </c>
      <c r="C305" s="98" t="s">
        <v>433</v>
      </c>
      <c r="D305" s="98">
        <v>8</v>
      </c>
      <c r="E305" s="366"/>
      <c r="F305" s="394"/>
      <c r="G305" s="98">
        <v>594.15847025999994</v>
      </c>
      <c r="H305" s="98" t="s">
        <v>374</v>
      </c>
      <c r="I305" s="159" t="s">
        <v>179</v>
      </c>
      <c r="J305" s="99" t="s">
        <v>23</v>
      </c>
      <c r="K305" s="242"/>
      <c r="L305" s="242"/>
      <c r="M305" s="242"/>
      <c r="N305" s="243"/>
      <c r="O305" s="242"/>
      <c r="P305" s="242"/>
      <c r="Q305" s="242"/>
      <c r="R305" s="100">
        <v>119.15</v>
      </c>
      <c r="S305" s="100">
        <v>178.34</v>
      </c>
      <c r="T305" s="242">
        <f t="shared" si="18"/>
        <v>1.4967687788501889</v>
      </c>
      <c r="U305" s="102"/>
      <c r="V305" s="102"/>
      <c r="W305" s="125"/>
      <c r="X305" s="246"/>
      <c r="Y305" s="98"/>
      <c r="Z305" s="98"/>
    </row>
    <row r="306" spans="1:26" ht="15" x14ac:dyDescent="0.25">
      <c r="A306" s="371"/>
      <c r="B306" s="98">
        <v>113</v>
      </c>
      <c r="C306" s="98" t="s">
        <v>387</v>
      </c>
      <c r="D306" s="98">
        <v>13</v>
      </c>
      <c r="E306" s="366"/>
      <c r="F306" s="394"/>
      <c r="G306" s="98">
        <v>594.15847025999994</v>
      </c>
      <c r="H306" s="98" t="s">
        <v>374</v>
      </c>
      <c r="I306" s="159" t="s">
        <v>388</v>
      </c>
      <c r="J306" s="99" t="s">
        <v>23</v>
      </c>
      <c r="K306" s="242">
        <v>3.3600000000000001E-3</v>
      </c>
      <c r="L306" s="242">
        <v>2.4899999999999999E-2</v>
      </c>
      <c r="M306" s="242"/>
      <c r="N306" s="243"/>
      <c r="O306" s="242"/>
      <c r="P306" s="242"/>
      <c r="Q306" s="242"/>
      <c r="R306" s="100">
        <f>K306/$AE$4*1000000</f>
        <v>5.2073000296227061</v>
      </c>
      <c r="S306" s="100">
        <f>L306/G306*1000000</f>
        <v>41.908011492462471</v>
      </c>
      <c r="T306" s="242">
        <f t="shared" si="18"/>
        <v>8.0479348710581036</v>
      </c>
      <c r="U306" s="102"/>
      <c r="V306" s="102"/>
      <c r="W306" s="125"/>
      <c r="X306" s="246"/>
      <c r="Y306" s="98"/>
      <c r="Z306" s="98"/>
    </row>
    <row r="307" spans="1:26" ht="15" x14ac:dyDescent="0.25">
      <c r="A307" s="371"/>
      <c r="B307" s="98">
        <v>123</v>
      </c>
      <c r="C307" s="98" t="s">
        <v>37</v>
      </c>
      <c r="D307" s="98"/>
      <c r="E307" s="366"/>
      <c r="F307" s="394"/>
      <c r="G307" s="98">
        <v>594.15847025999994</v>
      </c>
      <c r="H307" s="98" t="s">
        <v>374</v>
      </c>
      <c r="I307" s="98" t="s">
        <v>32</v>
      </c>
      <c r="J307" s="99" t="s">
        <v>23</v>
      </c>
      <c r="K307" s="242"/>
      <c r="L307" s="242"/>
      <c r="M307" s="242"/>
      <c r="N307" s="243" t="s">
        <v>23</v>
      </c>
      <c r="O307" s="242"/>
      <c r="P307" s="242"/>
      <c r="Q307" s="242"/>
      <c r="R307" s="100">
        <v>131.19999999999999</v>
      </c>
      <c r="S307" s="100">
        <v>23.9</v>
      </c>
      <c r="T307" s="242">
        <f t="shared" si="18"/>
        <v>0.18216463414634146</v>
      </c>
      <c r="U307" s="100">
        <v>113.5</v>
      </c>
      <c r="V307" s="100">
        <v>19.100000000000001</v>
      </c>
      <c r="W307" s="125">
        <f t="shared" ref="W307:W319" si="22">V307/U307</f>
        <v>0.1682819383259912</v>
      </c>
      <c r="X307" s="246"/>
      <c r="Y307" s="98"/>
      <c r="Z307" s="98"/>
    </row>
    <row r="308" spans="1:26" ht="15" x14ac:dyDescent="0.25">
      <c r="A308" s="371"/>
      <c r="B308" s="98">
        <v>151</v>
      </c>
      <c r="C308" s="98" t="s">
        <v>514</v>
      </c>
      <c r="D308" s="98">
        <v>3</v>
      </c>
      <c r="E308" s="366"/>
      <c r="F308" s="394"/>
      <c r="G308" s="98">
        <v>594.15847025999994</v>
      </c>
      <c r="H308" s="98" t="s">
        <v>374</v>
      </c>
      <c r="I308" s="159" t="s">
        <v>515</v>
      </c>
      <c r="J308" s="99" t="s">
        <v>23</v>
      </c>
      <c r="K308" s="242">
        <v>0.50370000000000004</v>
      </c>
      <c r="L308" s="242">
        <v>0.21723999999999999</v>
      </c>
      <c r="M308" s="242"/>
      <c r="N308" s="243"/>
      <c r="O308" s="242"/>
      <c r="P308" s="242"/>
      <c r="Q308" s="242"/>
      <c r="R308" s="100">
        <v>780.2</v>
      </c>
      <c r="S308" s="100">
        <v>365.4</v>
      </c>
      <c r="T308" s="242">
        <f t="shared" si="18"/>
        <v>0.46834145091002299</v>
      </c>
      <c r="U308" s="102"/>
      <c r="V308" s="102"/>
      <c r="W308" s="125"/>
      <c r="X308" s="246"/>
      <c r="Y308" s="98"/>
      <c r="Z308" s="98"/>
    </row>
    <row r="309" spans="1:26" ht="15" x14ac:dyDescent="0.25">
      <c r="A309" s="371"/>
      <c r="B309" s="98">
        <v>197</v>
      </c>
      <c r="C309" s="98" t="s">
        <v>399</v>
      </c>
      <c r="D309" s="98">
        <v>13</v>
      </c>
      <c r="E309" s="366"/>
      <c r="F309" s="394"/>
      <c r="G309" s="98">
        <v>594.15847025999994</v>
      </c>
      <c r="H309" s="98" t="s">
        <v>374</v>
      </c>
      <c r="I309" s="159" t="s">
        <v>400</v>
      </c>
      <c r="J309" s="99" t="s">
        <v>23</v>
      </c>
      <c r="K309" s="242"/>
      <c r="L309" s="242"/>
      <c r="M309" s="242"/>
      <c r="N309" s="243" t="s">
        <v>790</v>
      </c>
      <c r="O309" s="242"/>
      <c r="P309" s="242"/>
      <c r="Q309" s="242"/>
      <c r="R309" s="100">
        <v>179.6</v>
      </c>
      <c r="S309" s="100">
        <v>35.43</v>
      </c>
      <c r="T309" s="242">
        <f t="shared" si="18"/>
        <v>0.19727171492204901</v>
      </c>
      <c r="U309" s="100">
        <v>2.78</v>
      </c>
      <c r="V309" s="100">
        <v>0.09</v>
      </c>
      <c r="W309" s="125">
        <f t="shared" ref="W309" si="23">V309/U309</f>
        <v>3.237410071942446E-2</v>
      </c>
      <c r="X309" s="246"/>
      <c r="Y309" s="98"/>
      <c r="Z309" s="98"/>
    </row>
    <row r="310" spans="1:26" ht="15" x14ac:dyDescent="0.25">
      <c r="A310" s="371"/>
      <c r="B310" s="98">
        <v>208</v>
      </c>
      <c r="C310" s="98" t="s">
        <v>367</v>
      </c>
      <c r="D310" s="98"/>
      <c r="E310" s="366"/>
      <c r="F310" s="394"/>
      <c r="G310" s="98">
        <v>594.15847025999994</v>
      </c>
      <c r="H310" s="98" t="s">
        <v>455</v>
      </c>
      <c r="I310" s="98" t="s">
        <v>32</v>
      </c>
      <c r="J310" s="99" t="s">
        <v>23</v>
      </c>
      <c r="K310" s="242">
        <v>1.478</v>
      </c>
      <c r="L310" s="242">
        <v>0.14799999999999999</v>
      </c>
      <c r="M310" s="242" t="s">
        <v>165</v>
      </c>
      <c r="N310" s="243"/>
      <c r="O310" s="242"/>
      <c r="P310" s="242"/>
      <c r="Q310" s="242"/>
      <c r="R310" s="100">
        <f>K310/$AE$4*1000000</f>
        <v>2290.5920963637977</v>
      </c>
      <c r="S310" s="100">
        <f>L310/G310*1000000</f>
        <v>249.09179521624279</v>
      </c>
      <c r="T310" s="242">
        <f t="shared" si="18"/>
        <v>0.10874559272760251</v>
      </c>
      <c r="U310" s="102"/>
      <c r="V310" s="102"/>
      <c r="W310" s="125"/>
      <c r="X310" s="246"/>
      <c r="Y310" s="98"/>
      <c r="Z310" s="98"/>
    </row>
    <row r="311" spans="1:26" ht="15" x14ac:dyDescent="0.25">
      <c r="A311" s="371"/>
      <c r="B311" s="98">
        <v>228</v>
      </c>
      <c r="C311" s="98" t="s">
        <v>529</v>
      </c>
      <c r="D311" s="98">
        <v>2</v>
      </c>
      <c r="E311" s="366"/>
      <c r="F311" s="394"/>
      <c r="G311" s="98">
        <v>594.15847025999994</v>
      </c>
      <c r="H311" s="98" t="s">
        <v>374</v>
      </c>
      <c r="I311" s="159" t="s">
        <v>530</v>
      </c>
      <c r="J311" s="99" t="s">
        <v>23</v>
      </c>
      <c r="K311" s="242"/>
      <c r="L311" s="242"/>
      <c r="M311" s="242"/>
      <c r="N311" s="243"/>
      <c r="O311" s="242"/>
      <c r="P311" s="242"/>
      <c r="Q311" s="242"/>
      <c r="R311" s="100">
        <v>2023.3</v>
      </c>
      <c r="S311" s="100">
        <v>235.8</v>
      </c>
      <c r="T311" s="242">
        <f t="shared" si="18"/>
        <v>0.11654228240992438</v>
      </c>
      <c r="U311" s="102"/>
      <c r="V311" s="102"/>
      <c r="W311" s="125"/>
      <c r="X311" s="246"/>
      <c r="Y311" s="98"/>
      <c r="Z311" s="98"/>
    </row>
    <row r="312" spans="1:26" ht="15" x14ac:dyDescent="0.25">
      <c r="A312" s="371"/>
      <c r="B312" s="98">
        <v>269</v>
      </c>
      <c r="C312" s="98" t="s">
        <v>51</v>
      </c>
      <c r="D312" s="98">
        <v>3</v>
      </c>
      <c r="E312" s="366"/>
      <c r="F312" s="394"/>
      <c r="G312" s="98">
        <v>594.15847025999994</v>
      </c>
      <c r="H312" s="98" t="s">
        <v>374</v>
      </c>
      <c r="I312" s="159" t="s">
        <v>52</v>
      </c>
      <c r="J312" s="99" t="s">
        <v>23</v>
      </c>
      <c r="K312" s="242"/>
      <c r="L312" s="242"/>
      <c r="M312" s="242"/>
      <c r="N312" s="243"/>
      <c r="O312" s="242"/>
      <c r="P312" s="242"/>
      <c r="Q312" s="242"/>
      <c r="R312" s="100">
        <v>5.9</v>
      </c>
      <c r="S312" s="100">
        <v>30.06</v>
      </c>
      <c r="T312" s="242">
        <f t="shared" si="18"/>
        <v>5.0949152542372875</v>
      </c>
      <c r="U312" s="102"/>
      <c r="V312" s="102"/>
      <c r="W312" s="125"/>
      <c r="X312" s="246"/>
      <c r="Y312" s="98"/>
      <c r="Z312" s="98"/>
    </row>
    <row r="313" spans="1:26" ht="15" x14ac:dyDescent="0.25">
      <c r="A313" s="371"/>
      <c r="B313" s="98">
        <v>278</v>
      </c>
      <c r="C313" s="98" t="s">
        <v>748</v>
      </c>
      <c r="D313" s="98">
        <v>3</v>
      </c>
      <c r="E313" s="366"/>
      <c r="F313" s="394"/>
      <c r="G313" s="98">
        <v>594.15847025999994</v>
      </c>
      <c r="H313" s="98" t="s">
        <v>374</v>
      </c>
      <c r="I313" s="159" t="s">
        <v>519</v>
      </c>
      <c r="J313" s="99" t="s">
        <v>23</v>
      </c>
      <c r="K313" s="242">
        <v>3.1919999999999997E-2</v>
      </c>
      <c r="L313" s="242">
        <v>0.23191999999999999</v>
      </c>
      <c r="M313" s="242" t="s">
        <v>800</v>
      </c>
      <c r="N313" s="243"/>
      <c r="O313" s="242"/>
      <c r="P313" s="242"/>
      <c r="Q313" s="242"/>
      <c r="R313" s="100">
        <f>K313/$AE$4*1000000</f>
        <v>49.469350281415707</v>
      </c>
      <c r="S313" s="100">
        <f>L313/G313*1000000</f>
        <v>390.33357531453402</v>
      </c>
      <c r="T313" s="242">
        <f t="shared" si="18"/>
        <v>7.8904124087752932</v>
      </c>
      <c r="U313" s="102"/>
      <c r="V313" s="102"/>
      <c r="W313" s="125"/>
      <c r="X313" s="246"/>
      <c r="Y313" s="98"/>
      <c r="Z313" s="98"/>
    </row>
    <row r="314" spans="1:26" thickBot="1" x14ac:dyDescent="0.3">
      <c r="A314" s="372"/>
      <c r="B314" s="128">
        <v>337</v>
      </c>
      <c r="C314" s="128" t="s">
        <v>473</v>
      </c>
      <c r="D314" s="128">
        <v>4</v>
      </c>
      <c r="E314" s="369"/>
      <c r="F314" s="395"/>
      <c r="G314" s="128">
        <v>594.15847025999994</v>
      </c>
      <c r="H314" s="128" t="s">
        <v>374</v>
      </c>
      <c r="I314" s="160" t="s">
        <v>474</v>
      </c>
      <c r="J314" s="129" t="s">
        <v>23</v>
      </c>
      <c r="K314" s="252">
        <v>0.99</v>
      </c>
      <c r="L314" s="252">
        <v>0.38</v>
      </c>
      <c r="M314" s="252"/>
      <c r="N314" s="253"/>
      <c r="O314" s="252"/>
      <c r="P314" s="252"/>
      <c r="Q314" s="252"/>
      <c r="R314" s="130">
        <f>K314/$AE$4*1000000</f>
        <v>1534.293758728119</v>
      </c>
      <c r="S314" s="130">
        <f>L314/G314*1000000</f>
        <v>639.56001474440723</v>
      </c>
      <c r="T314" s="252">
        <f t="shared" si="18"/>
        <v>0.41684326166755853</v>
      </c>
      <c r="U314" s="132"/>
      <c r="V314" s="132"/>
      <c r="W314" s="133"/>
      <c r="X314" s="246"/>
      <c r="Y314" s="98"/>
      <c r="Z314" s="98"/>
    </row>
    <row r="315" spans="1:26" ht="32.25" thickBot="1" x14ac:dyDescent="0.3">
      <c r="A315" s="152">
        <v>111</v>
      </c>
      <c r="B315" s="153">
        <v>197</v>
      </c>
      <c r="C315" s="153" t="s">
        <v>399</v>
      </c>
      <c r="D315" s="153">
        <v>14</v>
      </c>
      <c r="E315" s="154" t="s">
        <v>838</v>
      </c>
      <c r="F315" s="153" t="s">
        <v>531</v>
      </c>
      <c r="G315" s="153">
        <v>594.15847025999994</v>
      </c>
      <c r="H315" s="153" t="s">
        <v>374</v>
      </c>
      <c r="I315" s="153" t="s">
        <v>400</v>
      </c>
      <c r="J315" s="155" t="s">
        <v>23</v>
      </c>
      <c r="K315" s="256"/>
      <c r="L315" s="256"/>
      <c r="M315" s="256"/>
      <c r="N315" s="257" t="s">
        <v>790</v>
      </c>
      <c r="O315" s="256"/>
      <c r="P315" s="256"/>
      <c r="Q315" s="256"/>
      <c r="R315" s="156">
        <v>179.6</v>
      </c>
      <c r="S315" s="156">
        <v>38.36</v>
      </c>
      <c r="T315" s="256">
        <f t="shared" si="18"/>
        <v>0.2135857461024499</v>
      </c>
      <c r="U315" s="156">
        <v>2.78</v>
      </c>
      <c r="V315" s="156">
        <v>2.65</v>
      </c>
      <c r="W315" s="280">
        <f t="shared" si="22"/>
        <v>0.95323741007194251</v>
      </c>
      <c r="X315" s="246"/>
      <c r="Y315" s="98"/>
      <c r="Z315" s="98"/>
    </row>
    <row r="316" spans="1:26" ht="45.75" thickBot="1" x14ac:dyDescent="0.3">
      <c r="A316" s="134">
        <v>112</v>
      </c>
      <c r="B316" s="135">
        <v>197</v>
      </c>
      <c r="C316" s="135" t="s">
        <v>399</v>
      </c>
      <c r="D316" s="135">
        <v>11</v>
      </c>
      <c r="E316" s="136" t="s">
        <v>839</v>
      </c>
      <c r="F316" s="135" t="s">
        <v>532</v>
      </c>
      <c r="G316" s="135">
        <v>756.21129368000004</v>
      </c>
      <c r="H316" s="135" t="s">
        <v>374</v>
      </c>
      <c r="I316" s="135" t="s">
        <v>400</v>
      </c>
      <c r="J316" s="137" t="s">
        <v>23</v>
      </c>
      <c r="K316" s="254"/>
      <c r="L316" s="254"/>
      <c r="M316" s="254"/>
      <c r="N316" s="255" t="s">
        <v>790</v>
      </c>
      <c r="O316" s="254"/>
      <c r="P316" s="254"/>
      <c r="Q316" s="254"/>
      <c r="R316" s="138">
        <v>179.6</v>
      </c>
      <c r="S316" s="138">
        <v>70.89</v>
      </c>
      <c r="T316" s="254">
        <f t="shared" si="18"/>
        <v>0.39471046770601337</v>
      </c>
      <c r="U316" s="138">
        <v>2.78</v>
      </c>
      <c r="V316" s="138">
        <v>3.05</v>
      </c>
      <c r="W316" s="274">
        <f t="shared" si="22"/>
        <v>1.0971223021582734</v>
      </c>
      <c r="X316" s="246"/>
      <c r="Y316" s="98"/>
      <c r="Z316" s="98"/>
    </row>
    <row r="317" spans="1:26" ht="45.75" thickBot="1" x14ac:dyDescent="0.3">
      <c r="A317" s="134">
        <v>113</v>
      </c>
      <c r="B317" s="135">
        <v>197</v>
      </c>
      <c r="C317" s="135" t="s">
        <v>399</v>
      </c>
      <c r="D317" s="135">
        <v>12</v>
      </c>
      <c r="E317" s="136" t="s">
        <v>840</v>
      </c>
      <c r="F317" s="135" t="s">
        <v>533</v>
      </c>
      <c r="G317" s="135">
        <v>756.21129368000004</v>
      </c>
      <c r="H317" s="135" t="s">
        <v>374</v>
      </c>
      <c r="I317" s="135" t="s">
        <v>400</v>
      </c>
      <c r="J317" s="137" t="s">
        <v>23</v>
      </c>
      <c r="K317" s="254"/>
      <c r="L317" s="254"/>
      <c r="M317" s="254"/>
      <c r="N317" s="255" t="s">
        <v>790</v>
      </c>
      <c r="O317" s="254"/>
      <c r="P317" s="254"/>
      <c r="Q317" s="254"/>
      <c r="R317" s="138">
        <v>179.6</v>
      </c>
      <c r="S317" s="138">
        <v>74.78</v>
      </c>
      <c r="T317" s="254">
        <f t="shared" ref="T317:T329" si="24">S317/R317</f>
        <v>0.41636971046770604</v>
      </c>
      <c r="U317" s="138">
        <v>2.78</v>
      </c>
      <c r="V317" s="138">
        <v>12.66</v>
      </c>
      <c r="W317" s="274">
        <f t="shared" si="22"/>
        <v>4.5539568345323742</v>
      </c>
      <c r="X317" s="246"/>
      <c r="Y317" s="98"/>
      <c r="Z317" s="98"/>
    </row>
    <row r="318" spans="1:26" ht="48" thickBot="1" x14ac:dyDescent="0.3">
      <c r="A318" s="134">
        <v>114</v>
      </c>
      <c r="B318" s="135">
        <v>197</v>
      </c>
      <c r="C318" s="135" t="s">
        <v>399</v>
      </c>
      <c r="D318" s="135">
        <v>2</v>
      </c>
      <c r="E318" s="136" t="s">
        <v>885</v>
      </c>
      <c r="F318" s="135" t="s">
        <v>581</v>
      </c>
      <c r="G318" s="135">
        <v>872.23750842799996</v>
      </c>
      <c r="H318" s="135" t="s">
        <v>374</v>
      </c>
      <c r="I318" s="135" t="s">
        <v>400</v>
      </c>
      <c r="J318" s="137" t="s">
        <v>23</v>
      </c>
      <c r="K318" s="254"/>
      <c r="L318" s="254"/>
      <c r="M318" s="254"/>
      <c r="N318" s="255" t="s">
        <v>790</v>
      </c>
      <c r="O318" s="254"/>
      <c r="P318" s="254"/>
      <c r="Q318" s="254"/>
      <c r="R318" s="138">
        <v>179.6</v>
      </c>
      <c r="S318" s="138">
        <v>63.85</v>
      </c>
      <c r="T318" s="254">
        <f t="shared" si="24"/>
        <v>0.35551224944320714</v>
      </c>
      <c r="U318" s="138">
        <v>2.78</v>
      </c>
      <c r="V318" s="138">
        <v>11.11</v>
      </c>
      <c r="W318" s="279">
        <f t="shared" si="22"/>
        <v>3.9964028776978417</v>
      </c>
      <c r="X318" s="246"/>
      <c r="Y318" s="98"/>
      <c r="Z318" s="98"/>
    </row>
    <row r="319" spans="1:26" ht="60.75" thickBot="1" x14ac:dyDescent="0.3">
      <c r="A319" s="258">
        <v>115</v>
      </c>
      <c r="B319" s="259">
        <v>197</v>
      </c>
      <c r="C319" s="259" t="s">
        <v>399</v>
      </c>
      <c r="D319" s="259">
        <v>1</v>
      </c>
      <c r="E319" s="260" t="s">
        <v>775</v>
      </c>
      <c r="F319" s="259" t="s">
        <v>582</v>
      </c>
      <c r="G319" s="259">
        <v>1034.2903318480001</v>
      </c>
      <c r="H319" s="259" t="s">
        <v>374</v>
      </c>
      <c r="I319" s="259" t="s">
        <v>400</v>
      </c>
      <c r="J319" s="261" t="s">
        <v>23</v>
      </c>
      <c r="K319" s="262"/>
      <c r="L319" s="262"/>
      <c r="M319" s="262"/>
      <c r="N319" s="263" t="s">
        <v>790</v>
      </c>
      <c r="O319" s="262"/>
      <c r="P319" s="262"/>
      <c r="Q319" s="262"/>
      <c r="R319" s="264">
        <v>179.6</v>
      </c>
      <c r="S319" s="264">
        <v>80.319999999999993</v>
      </c>
      <c r="T319" s="262">
        <f t="shared" si="24"/>
        <v>0.44721603563474382</v>
      </c>
      <c r="U319" s="264">
        <v>2.78</v>
      </c>
      <c r="V319" s="264">
        <v>12.05</v>
      </c>
      <c r="W319" s="281">
        <f t="shared" si="22"/>
        <v>4.3345323741007196</v>
      </c>
      <c r="X319" s="246"/>
      <c r="Y319" s="98"/>
      <c r="Z319" s="98"/>
    </row>
    <row r="320" spans="1:26" ht="15" x14ac:dyDescent="0.25">
      <c r="A320" s="370">
        <v>116</v>
      </c>
      <c r="B320" s="119">
        <v>8</v>
      </c>
      <c r="C320" s="119" t="s">
        <v>114</v>
      </c>
      <c r="D320" s="119">
        <v>5</v>
      </c>
      <c r="E320" s="360" t="s">
        <v>586</v>
      </c>
      <c r="F320" s="393" t="s">
        <v>587</v>
      </c>
      <c r="G320" s="119">
        <v>464.095476079999</v>
      </c>
      <c r="H320" s="119" t="s">
        <v>374</v>
      </c>
      <c r="I320" s="158" t="s">
        <v>118</v>
      </c>
      <c r="J320" s="120" t="s">
        <v>23</v>
      </c>
      <c r="K320" s="250">
        <v>0.13819999999999999</v>
      </c>
      <c r="L320" s="250">
        <v>0.1535</v>
      </c>
      <c r="M320" s="250"/>
      <c r="N320" s="251"/>
      <c r="O320" s="250"/>
      <c r="P320" s="250"/>
      <c r="Q320" s="250"/>
      <c r="R320" s="121">
        <f>K320/$AE$4*1000000</f>
        <v>214.18120955174345</v>
      </c>
      <c r="S320" s="121">
        <f>L320/G320*1000000</f>
        <v>330.75090775834292</v>
      </c>
      <c r="T320" s="250">
        <f t="shared" si="24"/>
        <v>1.5442573531570132</v>
      </c>
      <c r="U320" s="123"/>
      <c r="V320" s="123"/>
      <c r="W320" s="124"/>
      <c r="X320" s="246"/>
      <c r="Y320" s="98"/>
      <c r="Z320" s="98"/>
    </row>
    <row r="321" spans="1:28" ht="15" x14ac:dyDescent="0.25">
      <c r="A321" s="371"/>
      <c r="B321" s="98">
        <v>52</v>
      </c>
      <c r="C321" s="98" t="s">
        <v>588</v>
      </c>
      <c r="D321" s="98">
        <v>7</v>
      </c>
      <c r="E321" s="366"/>
      <c r="F321" s="394"/>
      <c r="G321" s="98">
        <v>464.095476079999</v>
      </c>
      <c r="H321" s="98" t="s">
        <v>374</v>
      </c>
      <c r="I321" s="159" t="s">
        <v>589</v>
      </c>
      <c r="J321" s="99" t="s">
        <v>431</v>
      </c>
      <c r="K321" s="242"/>
      <c r="L321" s="242"/>
      <c r="M321" s="242"/>
      <c r="N321" s="243"/>
      <c r="O321" s="242"/>
      <c r="P321" s="242"/>
      <c r="Q321" s="242"/>
      <c r="R321" s="100">
        <v>2</v>
      </c>
      <c r="S321" s="100">
        <v>420</v>
      </c>
      <c r="T321" s="242">
        <f t="shared" si="24"/>
        <v>210</v>
      </c>
      <c r="U321" s="102"/>
      <c r="V321" s="102"/>
      <c r="W321" s="125"/>
      <c r="X321" s="246"/>
      <c r="Y321" s="98"/>
      <c r="Z321" s="98"/>
      <c r="AB321" s="27"/>
    </row>
    <row r="322" spans="1:28" ht="15" x14ac:dyDescent="0.25">
      <c r="A322" s="371"/>
      <c r="B322" s="98">
        <v>104</v>
      </c>
      <c r="C322" s="98" t="s">
        <v>31</v>
      </c>
      <c r="D322" s="98">
        <v>9</v>
      </c>
      <c r="E322" s="366"/>
      <c r="F322" s="394"/>
      <c r="G322" s="98">
        <v>464.095476079999</v>
      </c>
      <c r="H322" s="98" t="s">
        <v>374</v>
      </c>
      <c r="I322" s="98" t="s">
        <v>32</v>
      </c>
      <c r="J322" s="99" t="s">
        <v>23</v>
      </c>
      <c r="K322" s="242"/>
      <c r="L322" s="242"/>
      <c r="M322" s="242"/>
      <c r="N322" s="243"/>
      <c r="O322" s="242"/>
      <c r="P322" s="242"/>
      <c r="Q322" s="242"/>
      <c r="R322" s="100">
        <v>0.59</v>
      </c>
      <c r="S322" s="100">
        <v>309.27999999999997</v>
      </c>
      <c r="T322" s="242">
        <f t="shared" si="24"/>
        <v>524.2033898305084</v>
      </c>
      <c r="U322" s="102"/>
      <c r="V322" s="102"/>
      <c r="W322" s="125"/>
      <c r="X322" s="246"/>
      <c r="Y322" s="98"/>
      <c r="Z322" s="98"/>
      <c r="AB322" s="27"/>
    </row>
    <row r="323" spans="1:28" ht="15" x14ac:dyDescent="0.25">
      <c r="A323" s="371"/>
      <c r="B323" s="98">
        <v>150</v>
      </c>
      <c r="C323" s="98" t="s">
        <v>445</v>
      </c>
      <c r="D323" s="98">
        <v>2</v>
      </c>
      <c r="E323" s="366"/>
      <c r="F323" s="394"/>
      <c r="G323" s="98">
        <v>464.095476079999</v>
      </c>
      <c r="H323" s="98" t="s">
        <v>374</v>
      </c>
      <c r="I323" s="159" t="s">
        <v>446</v>
      </c>
      <c r="J323" s="99" t="s">
        <v>23</v>
      </c>
      <c r="K323" s="242"/>
      <c r="L323" s="242"/>
      <c r="M323" s="242"/>
      <c r="N323" s="243" t="s">
        <v>790</v>
      </c>
      <c r="O323" s="242"/>
      <c r="P323" s="242"/>
      <c r="Q323" s="242"/>
      <c r="R323" s="100">
        <v>43</v>
      </c>
      <c r="S323" s="100">
        <v>1.1000000000000001</v>
      </c>
      <c r="T323" s="242">
        <f t="shared" si="24"/>
        <v>2.5581395348837212E-2</v>
      </c>
      <c r="U323" s="100">
        <v>19</v>
      </c>
      <c r="V323" s="100">
        <v>1.9</v>
      </c>
      <c r="W323" s="125">
        <f t="shared" ref="W323:W326" si="25">V323/U323</f>
        <v>9.9999999999999992E-2</v>
      </c>
      <c r="X323" s="246"/>
      <c r="Y323" s="98"/>
      <c r="Z323" s="98"/>
      <c r="AB323" s="27"/>
    </row>
    <row r="324" spans="1:28" ht="15" x14ac:dyDescent="0.25">
      <c r="A324" s="371"/>
      <c r="B324" s="98">
        <v>164</v>
      </c>
      <c r="C324" s="98" t="s">
        <v>481</v>
      </c>
      <c r="D324" s="98">
        <v>3</v>
      </c>
      <c r="E324" s="366"/>
      <c r="F324" s="394"/>
      <c r="G324" s="98">
        <v>464.095476079999</v>
      </c>
      <c r="H324" s="98" t="s">
        <v>374</v>
      </c>
      <c r="I324" s="159" t="s">
        <v>482</v>
      </c>
      <c r="J324" s="99" t="s">
        <v>23</v>
      </c>
      <c r="K324" s="242"/>
      <c r="L324" s="242"/>
      <c r="M324" s="242"/>
      <c r="N324" s="243"/>
      <c r="O324" s="242"/>
      <c r="P324" s="242"/>
      <c r="Q324" s="242"/>
      <c r="R324" s="100">
        <v>720.3</v>
      </c>
      <c r="S324" s="100">
        <v>837.7</v>
      </c>
      <c r="T324" s="242">
        <f t="shared" si="24"/>
        <v>1.1629876440372069</v>
      </c>
      <c r="U324" s="102"/>
      <c r="V324" s="102"/>
      <c r="W324" s="125"/>
      <c r="X324" s="246"/>
      <c r="Y324" s="98"/>
      <c r="Z324" s="98"/>
      <c r="AB324" s="27"/>
    </row>
    <row r="325" spans="1:28" ht="15" x14ac:dyDescent="0.25">
      <c r="A325" s="371"/>
      <c r="B325" s="98">
        <v>269</v>
      </c>
      <c r="C325" s="98" t="s">
        <v>51</v>
      </c>
      <c r="D325" s="98">
        <v>8</v>
      </c>
      <c r="E325" s="366"/>
      <c r="F325" s="394"/>
      <c r="G325" s="98">
        <v>464.095476079999</v>
      </c>
      <c r="H325" s="98" t="s">
        <v>374</v>
      </c>
      <c r="I325" s="159" t="s">
        <v>52</v>
      </c>
      <c r="J325" s="99" t="s">
        <v>23</v>
      </c>
      <c r="K325" s="242"/>
      <c r="L325" s="242"/>
      <c r="M325" s="242"/>
      <c r="N325" s="243"/>
      <c r="O325" s="242"/>
      <c r="P325" s="242"/>
      <c r="Q325" s="242"/>
      <c r="R325" s="100">
        <v>5.9</v>
      </c>
      <c r="S325" s="100">
        <v>49.37</v>
      </c>
      <c r="T325" s="242">
        <f t="shared" si="24"/>
        <v>8.3677966101694903</v>
      </c>
      <c r="U325" s="102"/>
      <c r="V325" s="102"/>
      <c r="W325" s="125"/>
      <c r="X325" s="246"/>
      <c r="Y325" s="98"/>
      <c r="Z325" s="98"/>
      <c r="AB325" s="27"/>
    </row>
    <row r="326" spans="1:28" ht="15" x14ac:dyDescent="0.25">
      <c r="A326" s="371"/>
      <c r="B326" s="98">
        <v>276</v>
      </c>
      <c r="C326" s="98" t="s">
        <v>465</v>
      </c>
      <c r="D326" s="98"/>
      <c r="E326" s="366"/>
      <c r="F326" s="394"/>
      <c r="G326" s="98">
        <v>464.095476079999</v>
      </c>
      <c r="H326" s="98" t="s">
        <v>374</v>
      </c>
      <c r="I326" s="98" t="s">
        <v>32</v>
      </c>
      <c r="J326" s="99" t="s">
        <v>23</v>
      </c>
      <c r="K326" s="242">
        <v>0.38850000000000001</v>
      </c>
      <c r="L326" s="242">
        <v>7.8539999999999999E-2</v>
      </c>
      <c r="M326" s="242"/>
      <c r="N326" s="243" t="s">
        <v>790</v>
      </c>
      <c r="O326" s="242">
        <v>2.2499999999999998E-3</v>
      </c>
      <c r="P326" s="242">
        <v>0.8629</v>
      </c>
      <c r="Q326" s="242"/>
      <c r="R326" s="100">
        <f>K326/$AE$4*1000000</f>
        <v>602.09406592512551</v>
      </c>
      <c r="S326" s="100">
        <f>L326/G326*1000000</f>
        <v>169.23241886215149</v>
      </c>
      <c r="T326" s="242">
        <f t="shared" si="24"/>
        <v>0.28107305558994944</v>
      </c>
      <c r="U326" s="100">
        <f>O326/$AE$4*1000000</f>
        <v>3.4870312698366335</v>
      </c>
      <c r="V326" s="100">
        <f>P326/G326*1000000</f>
        <v>1859.3156892812647</v>
      </c>
      <c r="W326" s="125">
        <f t="shared" si="25"/>
        <v>533.20878002002348</v>
      </c>
      <c r="X326" s="246"/>
      <c r="Y326" s="98"/>
      <c r="Z326" s="98"/>
      <c r="AB326" s="27"/>
    </row>
    <row r="327" spans="1:28" ht="15" x14ac:dyDescent="0.25">
      <c r="A327" s="371"/>
      <c r="B327" s="98">
        <v>286</v>
      </c>
      <c r="C327" s="98" t="s">
        <v>559</v>
      </c>
      <c r="D327" s="98">
        <v>2</v>
      </c>
      <c r="E327" s="366"/>
      <c r="F327" s="394"/>
      <c r="G327" s="98">
        <v>464.095476079999</v>
      </c>
      <c r="H327" s="98" t="s">
        <v>374</v>
      </c>
      <c r="I327" s="159" t="s">
        <v>397</v>
      </c>
      <c r="J327" s="99" t="s">
        <v>23</v>
      </c>
      <c r="K327" s="242">
        <v>0.38319999999999999</v>
      </c>
      <c r="L327" s="242">
        <v>0.41880000000000001</v>
      </c>
      <c r="M327" s="242"/>
      <c r="N327" s="243"/>
      <c r="O327" s="242"/>
      <c r="P327" s="242"/>
      <c r="Q327" s="242"/>
      <c r="R327" s="100">
        <f>K327/$AE$4*1000000</f>
        <v>593.88017004506582</v>
      </c>
      <c r="S327" s="100">
        <f>L327/G327*1000000</f>
        <v>902.40052227487968</v>
      </c>
      <c r="T327" s="242">
        <f t="shared" si="24"/>
        <v>1.5194993330159554</v>
      </c>
      <c r="U327" s="102"/>
      <c r="V327" s="102"/>
      <c r="W327" s="125"/>
      <c r="X327" s="246"/>
      <c r="Y327" s="98"/>
      <c r="Z327" s="98"/>
      <c r="AB327" s="27"/>
    </row>
    <row r="328" spans="1:28" thickBot="1" x14ac:dyDescent="0.3">
      <c r="A328" s="372"/>
      <c r="B328" s="128">
        <v>331</v>
      </c>
      <c r="C328" s="128" t="s">
        <v>404</v>
      </c>
      <c r="D328" s="128">
        <v>1</v>
      </c>
      <c r="E328" s="369"/>
      <c r="F328" s="395"/>
      <c r="G328" s="128">
        <v>464.095476079999</v>
      </c>
      <c r="H328" s="128" t="s">
        <v>374</v>
      </c>
      <c r="I328" s="160" t="s">
        <v>397</v>
      </c>
      <c r="J328" s="129" t="s">
        <v>23</v>
      </c>
      <c r="K328" s="252"/>
      <c r="L328" s="252"/>
      <c r="M328" s="252"/>
      <c r="N328" s="253"/>
      <c r="O328" s="252"/>
      <c r="P328" s="252"/>
      <c r="Q328" s="252"/>
      <c r="R328" s="130">
        <v>369.15</v>
      </c>
      <c r="S328" s="130">
        <v>776.93</v>
      </c>
      <c r="T328" s="252">
        <f t="shared" si="24"/>
        <v>2.1046458079371528</v>
      </c>
      <c r="U328" s="132"/>
      <c r="V328" s="132"/>
      <c r="W328" s="133"/>
      <c r="X328" s="246"/>
      <c r="Y328" s="98"/>
      <c r="Z328" s="98"/>
      <c r="AB328" s="27"/>
    </row>
    <row r="329" spans="1:28" ht="16.5" thickBot="1" x14ac:dyDescent="0.3">
      <c r="A329" s="134">
        <v>117</v>
      </c>
      <c r="B329" s="135">
        <v>150</v>
      </c>
      <c r="C329" s="135" t="s">
        <v>445</v>
      </c>
      <c r="D329" s="135">
        <v>3</v>
      </c>
      <c r="E329" s="136" t="s">
        <v>841</v>
      </c>
      <c r="F329" s="135" t="s">
        <v>585</v>
      </c>
      <c r="G329" s="135">
        <v>478.111126143999</v>
      </c>
      <c r="H329" s="135" t="s">
        <v>374</v>
      </c>
      <c r="I329" s="161" t="s">
        <v>446</v>
      </c>
      <c r="J329" s="137" t="s">
        <v>23</v>
      </c>
      <c r="K329" s="254"/>
      <c r="L329" s="254"/>
      <c r="M329" s="254"/>
      <c r="N329" s="255" t="s">
        <v>790</v>
      </c>
      <c r="O329" s="254"/>
      <c r="P329" s="254"/>
      <c r="Q329" s="254"/>
      <c r="R329" s="138">
        <v>43</v>
      </c>
      <c r="S329" s="138">
        <v>1.9</v>
      </c>
      <c r="T329" s="254">
        <f t="shared" si="24"/>
        <v>4.4186046511627906E-2</v>
      </c>
      <c r="U329" s="138">
        <v>19</v>
      </c>
      <c r="V329" s="138">
        <v>2.2999999999999998</v>
      </c>
      <c r="W329" s="279">
        <f t="shared" ref="W329:W330" si="26">V329/U329</f>
        <v>0.12105263157894736</v>
      </c>
      <c r="X329" s="246"/>
      <c r="Y329" s="98"/>
      <c r="Z329" s="98"/>
      <c r="AB329" s="27"/>
    </row>
    <row r="330" spans="1:28" ht="15" x14ac:dyDescent="0.25">
      <c r="A330" s="370">
        <v>118</v>
      </c>
      <c r="B330" s="119">
        <v>106</v>
      </c>
      <c r="C330" s="119" t="s">
        <v>412</v>
      </c>
      <c r="D330" s="119">
        <v>22</v>
      </c>
      <c r="E330" s="360" t="s">
        <v>842</v>
      </c>
      <c r="F330" s="393" t="s">
        <v>590</v>
      </c>
      <c r="G330" s="119">
        <v>478.111126143999</v>
      </c>
      <c r="H330" s="119" t="s">
        <v>374</v>
      </c>
      <c r="I330" s="158" t="s">
        <v>413</v>
      </c>
      <c r="J330" s="120"/>
      <c r="K330" s="250"/>
      <c r="L330" s="250"/>
      <c r="M330" s="250"/>
      <c r="N330" s="251" t="s">
        <v>431</v>
      </c>
      <c r="O330" s="250">
        <v>9.5399999999999999E-3</v>
      </c>
      <c r="P330" s="250">
        <v>2.341E-2</v>
      </c>
      <c r="Q330" s="250"/>
      <c r="R330" s="123"/>
      <c r="S330" s="123"/>
      <c r="T330" s="269"/>
      <c r="U330" s="121">
        <f>O330/$AE$4*1000000</f>
        <v>14.785012584107326</v>
      </c>
      <c r="V330" s="121">
        <f>P330/G330*1000000</f>
        <v>48.96351228803929</v>
      </c>
      <c r="W330" s="124">
        <f t="shared" si="26"/>
        <v>3.3116990607550139</v>
      </c>
      <c r="X330" s="246"/>
      <c r="Y330" s="98"/>
      <c r="Z330" s="98"/>
      <c r="AB330" s="27"/>
    </row>
    <row r="331" spans="1:28" ht="15" x14ac:dyDescent="0.25">
      <c r="A331" s="371"/>
      <c r="B331" s="98">
        <v>133</v>
      </c>
      <c r="C331" s="98" t="s">
        <v>231</v>
      </c>
      <c r="D331" s="98">
        <v>8</v>
      </c>
      <c r="E331" s="366"/>
      <c r="F331" s="394"/>
      <c r="G331" s="98">
        <v>478.111126143999</v>
      </c>
      <c r="H331" s="98" t="s">
        <v>374</v>
      </c>
      <c r="I331" s="98" t="s">
        <v>32</v>
      </c>
      <c r="J331" s="99" t="s">
        <v>23</v>
      </c>
      <c r="K331" s="242"/>
      <c r="L331" s="242"/>
      <c r="M331" s="242"/>
      <c r="N331" s="243"/>
      <c r="O331" s="242"/>
      <c r="P331" s="242"/>
      <c r="Q331" s="242"/>
      <c r="R331" s="100">
        <v>0.8</v>
      </c>
      <c r="S331" s="100">
        <v>136.78</v>
      </c>
      <c r="T331" s="242">
        <f t="shared" ref="T331:T340" si="27">S331/R331</f>
        <v>170.97499999999999</v>
      </c>
      <c r="U331" s="102"/>
      <c r="V331" s="102"/>
      <c r="W331" s="125"/>
      <c r="X331" s="246"/>
      <c r="Y331" s="98"/>
      <c r="Z331" s="98"/>
      <c r="AB331" s="27"/>
    </row>
    <row r="332" spans="1:28" ht="15" x14ac:dyDescent="0.25">
      <c r="A332" s="371"/>
      <c r="B332" s="98">
        <v>180</v>
      </c>
      <c r="C332" s="98" t="s">
        <v>551</v>
      </c>
      <c r="D332" s="98">
        <v>2</v>
      </c>
      <c r="E332" s="366"/>
      <c r="F332" s="394"/>
      <c r="G332" s="98">
        <v>478.111126143999</v>
      </c>
      <c r="H332" s="98" t="s">
        <v>374</v>
      </c>
      <c r="I332" s="159" t="s">
        <v>552</v>
      </c>
      <c r="J332" s="99" t="s">
        <v>23</v>
      </c>
      <c r="K332" s="242">
        <v>4.4260000000000002</v>
      </c>
      <c r="L332" s="242">
        <v>0.16600000000000001</v>
      </c>
      <c r="M332" s="242"/>
      <c r="N332" s="243"/>
      <c r="O332" s="242"/>
      <c r="P332" s="242"/>
      <c r="Q332" s="242"/>
      <c r="R332" s="100">
        <f>K332/$AE$4*1000000</f>
        <v>6859.3779556875288</v>
      </c>
      <c r="S332" s="100">
        <f>L332/G332*1000000</f>
        <v>347.1996172496593</v>
      </c>
      <c r="T332" s="242">
        <f t="shared" si="27"/>
        <v>5.0616778881789844E-2</v>
      </c>
      <c r="U332" s="102"/>
      <c r="V332" s="102"/>
      <c r="W332" s="125"/>
      <c r="X332" s="246"/>
      <c r="Y332" s="98"/>
      <c r="Z332" s="98"/>
      <c r="AB332" s="27"/>
    </row>
    <row r="333" spans="1:28" ht="15" x14ac:dyDescent="0.25">
      <c r="A333" s="371"/>
      <c r="B333" s="98">
        <v>210</v>
      </c>
      <c r="C333" s="98" t="s">
        <v>591</v>
      </c>
      <c r="D333" s="98">
        <v>1</v>
      </c>
      <c r="E333" s="366"/>
      <c r="F333" s="394"/>
      <c r="G333" s="98">
        <v>478.111126143999</v>
      </c>
      <c r="H333" s="98" t="s">
        <v>374</v>
      </c>
      <c r="I333" s="159" t="s">
        <v>592</v>
      </c>
      <c r="J333" s="99"/>
      <c r="K333" s="242"/>
      <c r="L333" s="242"/>
      <c r="M333" s="242"/>
      <c r="N333" s="243" t="s">
        <v>790</v>
      </c>
      <c r="O333" s="242"/>
      <c r="P333" s="242"/>
      <c r="Q333" s="242"/>
      <c r="R333" s="102"/>
      <c r="S333" s="102"/>
      <c r="T333" s="103"/>
      <c r="U333" s="242">
        <v>25</v>
      </c>
      <c r="V333" s="242">
        <v>619</v>
      </c>
      <c r="W333" s="125">
        <f>V333/U333</f>
        <v>24.76</v>
      </c>
      <c r="X333" s="246"/>
      <c r="Y333" s="98"/>
      <c r="Z333" s="98"/>
      <c r="AB333" s="27"/>
    </row>
    <row r="334" spans="1:28" ht="15" x14ac:dyDescent="0.25">
      <c r="A334" s="371"/>
      <c r="B334" s="98">
        <v>225</v>
      </c>
      <c r="C334" s="98" t="s">
        <v>517</v>
      </c>
      <c r="D334" s="98">
        <v>5</v>
      </c>
      <c r="E334" s="366"/>
      <c r="F334" s="394"/>
      <c r="G334" s="98">
        <v>478.111126143999</v>
      </c>
      <c r="H334" s="98" t="s">
        <v>374</v>
      </c>
      <c r="I334" s="159" t="s">
        <v>518</v>
      </c>
      <c r="J334" s="99"/>
      <c r="K334" s="242"/>
      <c r="L334" s="242"/>
      <c r="M334" s="242"/>
      <c r="N334" s="243" t="s">
        <v>790</v>
      </c>
      <c r="O334" s="242"/>
      <c r="P334" s="242"/>
      <c r="Q334" s="242"/>
      <c r="R334" s="102"/>
      <c r="S334" s="102"/>
      <c r="T334" s="242">
        <f>V334/U334</f>
        <v>5.8341583466174454</v>
      </c>
      <c r="U334" s="100">
        <v>357.57</v>
      </c>
      <c r="V334" s="100">
        <v>2086.12</v>
      </c>
      <c r="W334" s="125">
        <f>V334/U334</f>
        <v>5.8341583466174454</v>
      </c>
      <c r="X334" s="246"/>
      <c r="Y334" s="98"/>
      <c r="Z334" s="98"/>
      <c r="AB334" s="27"/>
    </row>
    <row r="335" spans="1:28" thickBot="1" x14ac:dyDescent="0.3">
      <c r="A335" s="372"/>
      <c r="B335" s="128">
        <v>259</v>
      </c>
      <c r="C335" s="128" t="s">
        <v>414</v>
      </c>
      <c r="D335" s="128">
        <v>3</v>
      </c>
      <c r="E335" s="369"/>
      <c r="F335" s="395"/>
      <c r="G335" s="128">
        <v>478.111126143999</v>
      </c>
      <c r="H335" s="128" t="s">
        <v>374</v>
      </c>
      <c r="I335" s="160" t="s">
        <v>415</v>
      </c>
      <c r="J335" s="129" t="s">
        <v>23</v>
      </c>
      <c r="K335" s="252">
        <v>1.23</v>
      </c>
      <c r="L335" s="252">
        <v>1.28</v>
      </c>
      <c r="M335" s="252"/>
      <c r="N335" s="253"/>
      <c r="O335" s="252"/>
      <c r="P335" s="252"/>
      <c r="Q335" s="252"/>
      <c r="R335" s="130">
        <f>K335/$AE$4*1000000</f>
        <v>1906.2437608440264</v>
      </c>
      <c r="S335" s="130">
        <f>L335/G335*1000000</f>
        <v>2677.2018679491798</v>
      </c>
      <c r="T335" s="252">
        <f t="shared" si="27"/>
        <v>1.4044383635195725</v>
      </c>
      <c r="U335" s="132"/>
      <c r="V335" s="132"/>
      <c r="W335" s="133"/>
      <c r="X335" s="246"/>
      <c r="Y335" s="98"/>
      <c r="Z335" s="98"/>
      <c r="AB335" s="27"/>
    </row>
    <row r="336" spans="1:28" ht="16.5" thickBot="1" x14ac:dyDescent="0.3">
      <c r="A336" s="134">
        <v>119</v>
      </c>
      <c r="B336" s="135">
        <v>74</v>
      </c>
      <c r="C336" s="135" t="s">
        <v>66</v>
      </c>
      <c r="D336" s="135">
        <v>3</v>
      </c>
      <c r="E336" s="136" t="s">
        <v>843</v>
      </c>
      <c r="F336" s="135" t="s">
        <v>598</v>
      </c>
      <c r="G336" s="135">
        <v>492.09039069999898</v>
      </c>
      <c r="H336" s="135" t="s">
        <v>374</v>
      </c>
      <c r="I336" s="161" t="s">
        <v>67</v>
      </c>
      <c r="J336" s="137" t="s">
        <v>23</v>
      </c>
      <c r="K336" s="254"/>
      <c r="L336" s="254"/>
      <c r="M336" s="254"/>
      <c r="N336" s="255" t="s">
        <v>790</v>
      </c>
      <c r="O336" s="254"/>
      <c r="P336" s="254"/>
      <c r="Q336" s="254"/>
      <c r="R336" s="138">
        <v>1.93</v>
      </c>
      <c r="S336" s="138">
        <v>11.82</v>
      </c>
      <c r="T336" s="254">
        <f t="shared" si="27"/>
        <v>6.1243523316062181</v>
      </c>
      <c r="U336" s="138">
        <v>1.49</v>
      </c>
      <c r="V336" s="138">
        <v>16.170000000000002</v>
      </c>
      <c r="W336" s="279">
        <f t="shared" ref="W336" si="28">V336/U336</f>
        <v>10.852348993288592</v>
      </c>
      <c r="X336" s="246"/>
      <c r="Y336" s="98"/>
      <c r="Z336" s="98"/>
      <c r="AB336" s="27"/>
    </row>
    <row r="337" spans="1:28" ht="15" x14ac:dyDescent="0.25">
      <c r="A337" s="370">
        <v>120</v>
      </c>
      <c r="B337" s="119">
        <v>104</v>
      </c>
      <c r="C337" s="119" t="s">
        <v>31</v>
      </c>
      <c r="D337" s="119">
        <v>7</v>
      </c>
      <c r="E337" s="360" t="s">
        <v>844</v>
      </c>
      <c r="F337" s="393" t="s">
        <v>593</v>
      </c>
      <c r="G337" s="119">
        <v>624.16903494399901</v>
      </c>
      <c r="H337" s="119" t="s">
        <v>374</v>
      </c>
      <c r="I337" s="119" t="s">
        <v>32</v>
      </c>
      <c r="J337" s="120" t="s">
        <v>23</v>
      </c>
      <c r="K337" s="250"/>
      <c r="L337" s="250"/>
      <c r="M337" s="250"/>
      <c r="N337" s="251"/>
      <c r="O337" s="250"/>
      <c r="P337" s="250"/>
      <c r="Q337" s="250"/>
      <c r="R337" s="121">
        <v>0.59</v>
      </c>
      <c r="S337" s="121">
        <v>539.76</v>
      </c>
      <c r="T337" s="250">
        <f t="shared" si="27"/>
        <v>914.84745762711873</v>
      </c>
      <c r="U337" s="123"/>
      <c r="V337" s="123"/>
      <c r="W337" s="124"/>
      <c r="X337" s="246"/>
      <c r="Y337" s="98"/>
      <c r="Z337" s="98"/>
      <c r="AB337" s="27"/>
    </row>
    <row r="338" spans="1:28" ht="15" x14ac:dyDescent="0.25">
      <c r="A338" s="371"/>
      <c r="B338" s="98">
        <v>112</v>
      </c>
      <c r="C338" s="98" t="s">
        <v>594</v>
      </c>
      <c r="D338" s="98">
        <v>4</v>
      </c>
      <c r="E338" s="366"/>
      <c r="F338" s="394"/>
      <c r="G338" s="98">
        <v>624.16903494399901</v>
      </c>
      <c r="H338" s="98" t="s">
        <v>374</v>
      </c>
      <c r="I338" s="159" t="s">
        <v>595</v>
      </c>
      <c r="J338" s="99" t="s">
        <v>23</v>
      </c>
      <c r="K338" s="242"/>
      <c r="L338" s="242"/>
      <c r="M338" s="242"/>
      <c r="N338" s="243"/>
      <c r="O338" s="242"/>
      <c r="P338" s="242"/>
      <c r="Q338" s="242"/>
      <c r="R338" s="100">
        <v>195.21</v>
      </c>
      <c r="S338" s="100">
        <v>87.24</v>
      </c>
      <c r="T338" s="242">
        <f t="shared" si="27"/>
        <v>0.44690333487013978</v>
      </c>
      <c r="U338" s="102"/>
      <c r="V338" s="102"/>
      <c r="W338" s="125"/>
      <c r="X338" s="246"/>
      <c r="Y338" s="98"/>
      <c r="Z338" s="98"/>
      <c r="AB338" s="27"/>
    </row>
    <row r="339" spans="1:28" ht="15" x14ac:dyDescent="0.25">
      <c r="A339" s="371"/>
      <c r="B339" s="98">
        <v>123</v>
      </c>
      <c r="C339" s="98" t="s">
        <v>37</v>
      </c>
      <c r="D339" s="98"/>
      <c r="E339" s="366"/>
      <c r="F339" s="394"/>
      <c r="G339" s="98">
        <v>624.16903494399901</v>
      </c>
      <c r="H339" s="98" t="s">
        <v>374</v>
      </c>
      <c r="I339" s="98" t="s">
        <v>32</v>
      </c>
      <c r="J339" s="99" t="s">
        <v>23</v>
      </c>
      <c r="K339" s="242"/>
      <c r="L339" s="242"/>
      <c r="M339" s="242"/>
      <c r="N339" s="243" t="s">
        <v>23</v>
      </c>
      <c r="O339" s="242"/>
      <c r="P339" s="242"/>
      <c r="Q339" s="242"/>
      <c r="R339" s="100">
        <v>131.19999999999999</v>
      </c>
      <c r="S339" s="100">
        <v>25.2</v>
      </c>
      <c r="T339" s="242">
        <f t="shared" si="27"/>
        <v>0.19207317073170732</v>
      </c>
      <c r="U339" s="100">
        <v>113.5</v>
      </c>
      <c r="V339" s="100">
        <v>26.2</v>
      </c>
      <c r="W339" s="125">
        <f t="shared" ref="W339" si="29">V339/U339</f>
        <v>0.23083700440528634</v>
      </c>
      <c r="X339" s="246"/>
      <c r="Y339" s="98"/>
      <c r="Z339" s="98"/>
      <c r="AB339" s="27"/>
    </row>
    <row r="340" spans="1:28" ht="15" x14ac:dyDescent="0.25">
      <c r="A340" s="371"/>
      <c r="B340" s="98">
        <v>175</v>
      </c>
      <c r="C340" s="98" t="s">
        <v>596</v>
      </c>
      <c r="D340" s="98">
        <v>3</v>
      </c>
      <c r="E340" s="366"/>
      <c r="F340" s="394"/>
      <c r="G340" s="98">
        <v>624.16903494399901</v>
      </c>
      <c r="H340" s="98" t="s">
        <v>374</v>
      </c>
      <c r="I340" s="159" t="s">
        <v>597</v>
      </c>
      <c r="J340" s="99" t="s">
        <v>23</v>
      </c>
      <c r="K340" s="242"/>
      <c r="L340" s="242"/>
      <c r="M340" s="242"/>
      <c r="N340" s="243"/>
      <c r="O340" s="242"/>
      <c r="P340" s="242"/>
      <c r="Q340" s="242"/>
      <c r="R340" s="100">
        <v>1007</v>
      </c>
      <c r="S340" s="100">
        <v>275.39999999999998</v>
      </c>
      <c r="T340" s="242">
        <f t="shared" si="27"/>
        <v>0.2734856007944389</v>
      </c>
      <c r="U340" s="102"/>
      <c r="V340" s="102"/>
      <c r="W340" s="125"/>
      <c r="X340" s="246"/>
      <c r="Y340" s="98"/>
      <c r="Z340" s="98"/>
      <c r="AB340" s="27"/>
    </row>
    <row r="341" spans="1:28" thickBot="1" x14ac:dyDescent="0.3">
      <c r="A341" s="372"/>
      <c r="B341" s="128">
        <v>210</v>
      </c>
      <c r="C341" s="128" t="s">
        <v>591</v>
      </c>
      <c r="D341" s="128">
        <v>2</v>
      </c>
      <c r="E341" s="369"/>
      <c r="F341" s="395"/>
      <c r="G341" s="128">
        <v>624.16903494399901</v>
      </c>
      <c r="H341" s="128" t="s">
        <v>374</v>
      </c>
      <c r="I341" s="160" t="s">
        <v>592</v>
      </c>
      <c r="J341" s="129"/>
      <c r="K341" s="252"/>
      <c r="L341" s="252"/>
      <c r="M341" s="252"/>
      <c r="N341" s="253" t="s">
        <v>790</v>
      </c>
      <c r="O341" s="252"/>
      <c r="P341" s="252"/>
      <c r="Q341" s="252"/>
      <c r="R341" s="132"/>
      <c r="S341" s="132"/>
      <c r="T341" s="270"/>
      <c r="U341" s="252">
        <v>25</v>
      </c>
      <c r="V341" s="252">
        <v>129</v>
      </c>
      <c r="W341" s="133">
        <f>V341/U341</f>
        <v>5.16</v>
      </c>
      <c r="X341" s="246"/>
      <c r="Y341" s="98"/>
      <c r="Z341" s="98"/>
    </row>
    <row r="342" spans="1:28" ht="15" x14ac:dyDescent="0.25">
      <c r="A342" s="370">
        <v>121</v>
      </c>
      <c r="B342" s="119">
        <v>28</v>
      </c>
      <c r="C342" s="119" t="s">
        <v>599</v>
      </c>
      <c r="D342" s="119">
        <v>2</v>
      </c>
      <c r="E342" s="360" t="s">
        <v>845</v>
      </c>
      <c r="F342" s="393" t="s">
        <v>600</v>
      </c>
      <c r="G342" s="119">
        <v>480.09039069999898</v>
      </c>
      <c r="H342" s="119" t="s">
        <v>374</v>
      </c>
      <c r="I342" s="158" t="s">
        <v>601</v>
      </c>
      <c r="J342" s="120" t="s">
        <v>23</v>
      </c>
      <c r="K342" s="250"/>
      <c r="L342" s="250"/>
      <c r="M342" s="250"/>
      <c r="N342" s="251"/>
      <c r="O342" s="250"/>
      <c r="P342" s="250"/>
      <c r="Q342" s="250"/>
      <c r="R342" s="121">
        <v>278.73</v>
      </c>
      <c r="S342" s="121">
        <v>401.5</v>
      </c>
      <c r="T342" s="250">
        <f t="shared" ref="T342:T343" si="30">S342/R342</f>
        <v>1.4404620959351342</v>
      </c>
      <c r="U342" s="123"/>
      <c r="V342" s="123"/>
      <c r="W342" s="124"/>
      <c r="X342" s="246"/>
      <c r="Y342" s="98"/>
      <c r="Z342" s="98"/>
    </row>
    <row r="343" spans="1:28" thickBot="1" x14ac:dyDescent="0.3">
      <c r="A343" s="372"/>
      <c r="B343" s="128">
        <v>74</v>
      </c>
      <c r="C343" s="128" t="s">
        <v>66</v>
      </c>
      <c r="D343" s="128">
        <v>4</v>
      </c>
      <c r="E343" s="369"/>
      <c r="F343" s="395"/>
      <c r="G343" s="128">
        <v>480.09039069999898</v>
      </c>
      <c r="H343" s="128" t="s">
        <v>374</v>
      </c>
      <c r="I343" s="160" t="s">
        <v>67</v>
      </c>
      <c r="J343" s="129" t="s">
        <v>23</v>
      </c>
      <c r="K343" s="252"/>
      <c r="L343" s="252"/>
      <c r="M343" s="252" t="s">
        <v>108</v>
      </c>
      <c r="N343" s="253" t="s">
        <v>790</v>
      </c>
      <c r="O343" s="252"/>
      <c r="P343" s="252"/>
      <c r="Q343" s="252" t="s">
        <v>108</v>
      </c>
      <c r="R343" s="130">
        <v>1.93</v>
      </c>
      <c r="S343" s="130">
        <v>4.96</v>
      </c>
      <c r="T343" s="252">
        <f t="shared" si="30"/>
        <v>2.5699481865284977</v>
      </c>
      <c r="U343" s="130">
        <v>1.49</v>
      </c>
      <c r="V343" s="130">
        <v>8.0399999999999991</v>
      </c>
      <c r="W343" s="133">
        <f t="shared" ref="W343" si="31">V343/U343</f>
        <v>5.3959731543624159</v>
      </c>
      <c r="X343" s="246"/>
      <c r="Y343" s="98"/>
      <c r="Z343" s="98"/>
    </row>
    <row r="410" spans="28:28" x14ac:dyDescent="0.25">
      <c r="AB410" s="27" t="s">
        <v>513</v>
      </c>
    </row>
    <row r="411" spans="28:28" x14ac:dyDescent="0.25">
      <c r="AB411" s="27"/>
    </row>
    <row r="412" spans="28:28" x14ac:dyDescent="0.25">
      <c r="AB412" s="27"/>
    </row>
  </sheetData>
  <autoFilter ref="A2:CO343" xr:uid="{B1359D8D-5CE1-4A88-8C56-BE316126EB5B}"/>
  <mergeCells count="79">
    <mergeCell ref="E144:E147"/>
    <mergeCell ref="A148:A157"/>
    <mergeCell ref="A188:A215"/>
    <mergeCell ref="E188:E215"/>
    <mergeCell ref="A163:A167"/>
    <mergeCell ref="E163:E167"/>
    <mergeCell ref="A342:A343"/>
    <mergeCell ref="E342:E343"/>
    <mergeCell ref="A330:A335"/>
    <mergeCell ref="E330:E335"/>
    <mergeCell ref="A250:A272"/>
    <mergeCell ref="E250:E272"/>
    <mergeCell ref="A273:A274"/>
    <mergeCell ref="E273:E274"/>
    <mergeCell ref="A275:A277"/>
    <mergeCell ref="E275:E277"/>
    <mergeCell ref="A278:A284"/>
    <mergeCell ref="E278:E284"/>
    <mergeCell ref="A290:A301"/>
    <mergeCell ref="E290:E301"/>
    <mergeCell ref="A302:A314"/>
    <mergeCell ref="E302:E314"/>
    <mergeCell ref="A3:A78"/>
    <mergeCell ref="E3:E78"/>
    <mergeCell ref="A79:A116"/>
    <mergeCell ref="E79:E116"/>
    <mergeCell ref="A117:A137"/>
    <mergeCell ref="E117:E137"/>
    <mergeCell ref="A320:A328"/>
    <mergeCell ref="E320:E328"/>
    <mergeCell ref="A337:A341"/>
    <mergeCell ref="E337:E341"/>
    <mergeCell ref="A138:A141"/>
    <mergeCell ref="E138:E141"/>
    <mergeCell ref="A142:A143"/>
    <mergeCell ref="E148:E157"/>
    <mergeCell ref="A158:A162"/>
    <mergeCell ref="E158:E162"/>
    <mergeCell ref="A216:A228"/>
    <mergeCell ref="E216:E228"/>
    <mergeCell ref="A229:A249"/>
    <mergeCell ref="E229:E249"/>
    <mergeCell ref="E142:E143"/>
    <mergeCell ref="A144:A147"/>
    <mergeCell ref="A1:A2"/>
    <mergeCell ref="B1:B2"/>
    <mergeCell ref="C1:C2"/>
    <mergeCell ref="D1:D2"/>
    <mergeCell ref="E1:E2"/>
    <mergeCell ref="N1:Q1"/>
    <mergeCell ref="R1:T1"/>
    <mergeCell ref="U1:W1"/>
    <mergeCell ref="F3:F78"/>
    <mergeCell ref="F79:F116"/>
    <mergeCell ref="F1:F2"/>
    <mergeCell ref="G1:G2"/>
    <mergeCell ref="H1:H2"/>
    <mergeCell ref="I1:I2"/>
    <mergeCell ref="J1:M1"/>
    <mergeCell ref="F117:F137"/>
    <mergeCell ref="F138:F141"/>
    <mergeCell ref="F142:F143"/>
    <mergeCell ref="F144:F147"/>
    <mergeCell ref="F148:F157"/>
    <mergeCell ref="F158:F162"/>
    <mergeCell ref="F163:F167"/>
    <mergeCell ref="F188:F215"/>
    <mergeCell ref="F216:F228"/>
    <mergeCell ref="F229:F249"/>
    <mergeCell ref="F250:F272"/>
    <mergeCell ref="F273:F274"/>
    <mergeCell ref="F275:F277"/>
    <mergeCell ref="F278:F284"/>
    <mergeCell ref="F290:F301"/>
    <mergeCell ref="F302:F314"/>
    <mergeCell ref="F320:F328"/>
    <mergeCell ref="F330:F335"/>
    <mergeCell ref="F337:F341"/>
    <mergeCell ref="F342:F343"/>
  </mergeCells>
  <conditionalFormatting sqref="Y3:Z61 Y62:Y116 Y138:Y343">
    <cfRule type="cellIs" dxfId="118" priority="136" operator="equal">
      <formula>"yes"</formula>
    </cfRule>
  </conditionalFormatting>
  <conditionalFormatting sqref="E3">
    <cfRule type="duplicateValues" dxfId="117" priority="119"/>
  </conditionalFormatting>
  <conditionalFormatting sqref="F3">
    <cfRule type="duplicateValues" dxfId="116" priority="120"/>
  </conditionalFormatting>
  <conditionalFormatting sqref="Y2:Z2">
    <cfRule type="cellIs" dxfId="115" priority="108" operator="equal">
      <formula>"yes"</formula>
    </cfRule>
  </conditionalFormatting>
  <conditionalFormatting sqref="E79">
    <cfRule type="duplicateValues" dxfId="114" priority="106"/>
  </conditionalFormatting>
  <conditionalFormatting sqref="F79">
    <cfRule type="duplicateValues" dxfId="113" priority="107"/>
  </conditionalFormatting>
  <conditionalFormatting sqref="E117">
    <cfRule type="duplicateValues" dxfId="112" priority="98"/>
  </conditionalFormatting>
  <conditionalFormatting sqref="F117">
    <cfRule type="duplicateValues" dxfId="111" priority="99"/>
  </conditionalFormatting>
  <conditionalFormatting sqref="Y117:Y137">
    <cfRule type="cellIs" dxfId="110" priority="97" operator="equal">
      <formula>"yes"</formula>
    </cfRule>
  </conditionalFormatting>
  <conditionalFormatting sqref="E138">
    <cfRule type="duplicateValues" dxfId="109" priority="91"/>
  </conditionalFormatting>
  <conditionalFormatting sqref="F138">
    <cfRule type="duplicateValues" dxfId="108" priority="92"/>
  </conditionalFormatting>
  <conditionalFormatting sqref="F142">
    <cfRule type="duplicateValues" dxfId="107" priority="86"/>
  </conditionalFormatting>
  <conditionalFormatting sqref="E144">
    <cfRule type="duplicateValues" dxfId="106" priority="80"/>
  </conditionalFormatting>
  <conditionalFormatting sqref="F144">
    <cfRule type="duplicateValues" dxfId="105" priority="81"/>
  </conditionalFormatting>
  <conditionalFormatting sqref="E163">
    <cfRule type="duplicateValues" dxfId="104" priority="75"/>
  </conditionalFormatting>
  <conditionalFormatting sqref="E158 E148">
    <cfRule type="duplicateValues" dxfId="103" priority="76"/>
  </conditionalFormatting>
  <conditionalFormatting sqref="F148 F158 F163">
    <cfRule type="duplicateValues" dxfId="102" priority="77"/>
  </conditionalFormatting>
  <conditionalFormatting sqref="E168">
    <cfRule type="duplicateValues" dxfId="101" priority="69"/>
  </conditionalFormatting>
  <conditionalFormatting sqref="F168">
    <cfRule type="duplicateValues" dxfId="100" priority="70"/>
  </conditionalFormatting>
  <conditionalFormatting sqref="E169">
    <cfRule type="duplicateValues" dxfId="99" priority="65"/>
  </conditionalFormatting>
  <conditionalFormatting sqref="F169">
    <cfRule type="duplicateValues" dxfId="98" priority="66"/>
  </conditionalFormatting>
  <conditionalFormatting sqref="E170">
    <cfRule type="duplicateValues" dxfId="97" priority="61"/>
  </conditionalFormatting>
  <conditionalFormatting sqref="F170">
    <cfRule type="duplicateValues" dxfId="96" priority="62"/>
  </conditionalFormatting>
  <conditionalFormatting sqref="E171:E187">
    <cfRule type="duplicateValues" dxfId="95" priority="57"/>
  </conditionalFormatting>
  <conditionalFormatting sqref="F171:F187">
    <cfRule type="duplicateValues" dxfId="94" priority="58"/>
  </conditionalFormatting>
  <conditionalFormatting sqref="E229 E216 E188 E250">
    <cfRule type="duplicateValues" dxfId="93" priority="53"/>
  </conditionalFormatting>
  <conditionalFormatting sqref="F188 F216 F229 F250">
    <cfRule type="duplicateValues" dxfId="92" priority="54"/>
  </conditionalFormatting>
  <conditionalFormatting sqref="E278 E273 E275">
    <cfRule type="duplicateValues" dxfId="91" priority="49"/>
  </conditionalFormatting>
  <conditionalFormatting sqref="F273 F275 F278">
    <cfRule type="duplicateValues" dxfId="90" priority="50"/>
  </conditionalFormatting>
  <conditionalFormatting sqref="E285:E287">
    <cfRule type="duplicateValues" dxfId="89" priority="45"/>
  </conditionalFormatting>
  <conditionalFormatting sqref="F285:F287">
    <cfRule type="duplicateValues" dxfId="88" priority="46"/>
  </conditionalFormatting>
  <conditionalFormatting sqref="E288:E289">
    <cfRule type="duplicateValues" dxfId="87" priority="41"/>
  </conditionalFormatting>
  <conditionalFormatting sqref="F288:F289">
    <cfRule type="duplicateValues" dxfId="86" priority="42"/>
  </conditionalFormatting>
  <conditionalFormatting sqref="E302 E290 E315:E317">
    <cfRule type="duplicateValues" dxfId="85" priority="37"/>
  </conditionalFormatting>
  <conditionalFormatting sqref="F290 F302 F315:F317">
    <cfRule type="duplicateValues" dxfId="84" priority="38"/>
  </conditionalFormatting>
  <conditionalFormatting sqref="E318:E319">
    <cfRule type="duplicateValues" dxfId="83" priority="33"/>
  </conditionalFormatting>
  <conditionalFormatting sqref="F318:F319">
    <cfRule type="duplicateValues" dxfId="82" priority="34"/>
  </conditionalFormatting>
  <conditionalFormatting sqref="E320">
    <cfRule type="duplicateValues" dxfId="81" priority="29"/>
  </conditionalFormatting>
  <conditionalFormatting sqref="F320">
    <cfRule type="duplicateValues" dxfId="80" priority="30"/>
  </conditionalFormatting>
  <conditionalFormatting sqref="E329">
    <cfRule type="duplicateValues" dxfId="79" priority="25"/>
  </conditionalFormatting>
  <conditionalFormatting sqref="F329">
    <cfRule type="duplicateValues" dxfId="78" priority="26"/>
  </conditionalFormatting>
  <conditionalFormatting sqref="E330">
    <cfRule type="duplicateValues" dxfId="77" priority="21"/>
  </conditionalFormatting>
  <conditionalFormatting sqref="F330">
    <cfRule type="duplicateValues" dxfId="76" priority="22"/>
  </conditionalFormatting>
  <conditionalFormatting sqref="E336">
    <cfRule type="duplicateValues" dxfId="75" priority="17"/>
  </conditionalFormatting>
  <conditionalFormatting sqref="F336">
    <cfRule type="duplicateValues" dxfId="74" priority="18"/>
  </conditionalFormatting>
  <conditionalFormatting sqref="E337">
    <cfRule type="duplicateValues" dxfId="73" priority="13"/>
  </conditionalFormatting>
  <conditionalFormatting sqref="F337">
    <cfRule type="duplicateValues" dxfId="72" priority="14"/>
  </conditionalFormatting>
  <conditionalFormatting sqref="E342">
    <cfRule type="duplicateValues" dxfId="71" priority="9"/>
  </conditionalFormatting>
  <conditionalFormatting sqref="F342">
    <cfRule type="duplicateValues" dxfId="70" priority="10"/>
  </conditionalFormatting>
  <conditionalFormatting sqref="T3:T5 T7:T10 T12:T24 T26:T31 T34:T38 T40:T56 T58:T71 T73:T76 T78:T90 T92:T105 T107:T112 T114 T116:T124 T126:T135 T137:T139 T141 T143:T144 T146 T148:T150 T152:T187 T189:T194 T196:T216 T218:T250 T252:T256 T258:T264 T266:T273 T275:T295 T297:T303 T305:T329 T331:T332 T334:T340 T342:T343">
    <cfRule type="cellIs" dxfId="69" priority="5" operator="lessThan">
      <formula>1</formula>
    </cfRule>
    <cfRule type="cellIs" dxfId="68" priority="6" operator="greaterThanOrEqual">
      <formula>1</formula>
    </cfRule>
  </conditionalFormatting>
  <conditionalFormatting sqref="W343 W341 W339 W336 W333:W334 W329:W330 W326 W323 W315:W319 W309 W307 W304 W294:W296 W285:W289 W278 W274:W275 W265 W262 W259 W257 W251 W236 W223 W217:W218 W204 W201 W195:W196 W168:W188 W163 W158 W153 W151 W145:W147 W142 W140 W136 W133 W127 W115 W119 W125 W113 W105:W106 W96 W91 W88 W83 W79 W77 W72 W68 W56:W57 W54 W42 W39 W30:W33 W25 W19 W15 W11 W8 W6">
    <cfRule type="cellIs" dxfId="67" priority="3" operator="lessThan">
      <formula>1</formula>
    </cfRule>
    <cfRule type="cellIs" dxfId="66" priority="4" operator="greaterThanOrEqual">
      <formula>1</formula>
    </cfRule>
  </conditionalFormatting>
  <conditionalFormatting sqref="E1">
    <cfRule type="duplicateValues" dxfId="65" priority="1"/>
  </conditionalFormatting>
  <conditionalFormatting sqref="F1">
    <cfRule type="duplicateValues" dxfId="64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2B55-BED7-4D9E-8A48-306B682D58EC}">
  <dimension ref="A1:AC24"/>
  <sheetViews>
    <sheetView zoomScale="70" zoomScaleNormal="7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N36" sqref="N36"/>
    </sheetView>
  </sheetViews>
  <sheetFormatPr defaultRowHeight="15" x14ac:dyDescent="0.25"/>
  <cols>
    <col min="1" max="2" width="9.140625" bestFit="1" customWidth="1"/>
    <col min="3" max="3" width="31.85546875" bestFit="1" customWidth="1"/>
    <col min="4" max="4" width="13" bestFit="1" customWidth="1"/>
    <col min="5" max="5" width="30" style="10" bestFit="1" customWidth="1"/>
    <col min="6" max="6" width="108.140625" style="11" customWidth="1"/>
    <col min="7" max="7" width="9.140625" customWidth="1"/>
    <col min="8" max="8" width="15.42578125" bestFit="1" customWidth="1"/>
    <col min="9" max="9" width="27.42578125" bestFit="1" customWidth="1"/>
    <col min="10" max="10" width="22" bestFit="1" customWidth="1"/>
    <col min="11" max="12" width="12.140625" customWidth="1"/>
    <col min="13" max="13" width="21" bestFit="1" customWidth="1"/>
    <col min="14" max="14" width="24.42578125" bestFit="1" customWidth="1"/>
    <col min="15" max="16" width="12.140625" customWidth="1"/>
    <col min="17" max="17" width="21" bestFit="1" customWidth="1"/>
    <col min="18" max="23" width="12.140625" style="19" customWidth="1"/>
    <col min="24" max="24" width="0" style="13" hidden="1" customWidth="1"/>
    <col min="25" max="25" width="12.42578125" hidden="1" customWidth="1"/>
    <col min="26" max="29" width="0" hidden="1" customWidth="1"/>
  </cols>
  <sheetData>
    <row r="1" spans="1:29" ht="15.75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360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97" t="s">
        <v>792</v>
      </c>
      <c r="S1" s="397"/>
      <c r="T1" s="397"/>
      <c r="U1" s="397" t="s">
        <v>793</v>
      </c>
      <c r="V1" s="397"/>
      <c r="W1" s="398"/>
      <c r="X1" s="33"/>
      <c r="Y1" s="33"/>
    </row>
    <row r="2" spans="1:29" ht="16.5" thickBot="1" x14ac:dyDescent="0.3">
      <c r="A2" s="374"/>
      <c r="B2" s="369"/>
      <c r="C2" s="369"/>
      <c r="D2" s="369"/>
      <c r="E2" s="369"/>
      <c r="F2" s="369"/>
      <c r="G2" s="369"/>
      <c r="H2" s="369"/>
      <c r="I2" s="369"/>
      <c r="J2" s="115" t="s">
        <v>788</v>
      </c>
      <c r="K2" s="116" t="s">
        <v>6</v>
      </c>
      <c r="L2" s="116" t="s">
        <v>7</v>
      </c>
      <c r="M2" s="116" t="s">
        <v>8</v>
      </c>
      <c r="N2" s="116" t="s">
        <v>788</v>
      </c>
      <c r="O2" s="116" t="s">
        <v>6</v>
      </c>
      <c r="P2" s="116" t="s">
        <v>7</v>
      </c>
      <c r="Q2" s="116" t="s">
        <v>8</v>
      </c>
      <c r="R2" s="117" t="s">
        <v>6</v>
      </c>
      <c r="S2" s="117" t="s">
        <v>7</v>
      </c>
      <c r="T2" s="117" t="s">
        <v>9</v>
      </c>
      <c r="U2" s="117" t="s">
        <v>6</v>
      </c>
      <c r="V2" s="117" t="s">
        <v>7</v>
      </c>
      <c r="W2" s="288" t="s">
        <v>9</v>
      </c>
      <c r="X2" s="33" t="s">
        <v>10</v>
      </c>
      <c r="Y2" s="33" t="s">
        <v>11</v>
      </c>
    </row>
    <row r="3" spans="1:29" ht="15.6" customHeight="1" x14ac:dyDescent="0.25">
      <c r="A3" s="400">
        <v>122</v>
      </c>
      <c r="B3" s="61">
        <v>53</v>
      </c>
      <c r="C3" s="61" t="s">
        <v>321</v>
      </c>
      <c r="D3" s="61">
        <v>5</v>
      </c>
      <c r="E3" s="358" t="s">
        <v>602</v>
      </c>
      <c r="F3" s="375" t="s">
        <v>603</v>
      </c>
      <c r="G3" s="61">
        <v>271.06009987209001</v>
      </c>
      <c r="H3" s="61" t="s">
        <v>604</v>
      </c>
      <c r="I3" s="61" t="s">
        <v>32</v>
      </c>
      <c r="J3" s="63" t="s">
        <v>23</v>
      </c>
      <c r="K3" s="61"/>
      <c r="L3" s="61"/>
      <c r="M3" s="61"/>
      <c r="N3" s="63" t="s">
        <v>791</v>
      </c>
      <c r="O3" s="61"/>
      <c r="P3" s="61"/>
      <c r="Q3" s="61"/>
      <c r="R3" s="289">
        <v>2.8</v>
      </c>
      <c r="S3" s="289">
        <v>0.17504</v>
      </c>
      <c r="T3" s="66">
        <f t="shared" ref="T3" si="0">S3/R3</f>
        <v>6.2514285714285717E-2</v>
      </c>
      <c r="U3" s="289">
        <v>10</v>
      </c>
      <c r="V3" s="289">
        <v>2.06778</v>
      </c>
      <c r="W3" s="290">
        <f t="shared" ref="W3" si="1">V3/U3</f>
        <v>0.20677799999999999</v>
      </c>
      <c r="X3" s="285"/>
      <c r="Y3" s="285" t="s">
        <v>17</v>
      </c>
      <c r="Z3" s="7"/>
    </row>
    <row r="4" spans="1:29" ht="16.5" thickBot="1" x14ac:dyDescent="0.3">
      <c r="A4" s="401"/>
      <c r="B4" s="71">
        <v>302</v>
      </c>
      <c r="C4" s="71" t="s">
        <v>282</v>
      </c>
      <c r="D4" s="71"/>
      <c r="E4" s="399"/>
      <c r="F4" s="377"/>
      <c r="G4" s="71">
        <v>271.06009987209001</v>
      </c>
      <c r="H4" s="71" t="s">
        <v>604</v>
      </c>
      <c r="I4" s="71" t="s">
        <v>32</v>
      </c>
      <c r="J4" s="73"/>
      <c r="K4" s="71"/>
      <c r="L4" s="71"/>
      <c r="M4" s="71"/>
      <c r="N4" s="73" t="s">
        <v>790</v>
      </c>
      <c r="O4" s="71"/>
      <c r="P4" s="71"/>
      <c r="Q4" s="71"/>
      <c r="R4" s="76"/>
      <c r="S4" s="76"/>
      <c r="T4" s="76"/>
      <c r="U4" s="90">
        <v>5.65</v>
      </c>
      <c r="V4" s="90">
        <v>459.15</v>
      </c>
      <c r="W4" s="291">
        <f t="shared" ref="W4" si="2">V4/U4</f>
        <v>81.265486725663706</v>
      </c>
      <c r="X4" s="286"/>
      <c r="Y4" s="286" t="s">
        <v>24</v>
      </c>
      <c r="Z4" s="9"/>
      <c r="AB4" s="17" t="s">
        <v>68</v>
      </c>
      <c r="AC4" s="17">
        <v>645.24801353599901</v>
      </c>
    </row>
    <row r="5" spans="1:29" ht="15.6" customHeight="1" x14ac:dyDescent="0.25">
      <c r="A5" s="400">
        <v>123</v>
      </c>
      <c r="B5" s="61">
        <v>176</v>
      </c>
      <c r="C5" s="61" t="s">
        <v>605</v>
      </c>
      <c r="D5" s="61">
        <v>1</v>
      </c>
      <c r="E5" s="358" t="s">
        <v>776</v>
      </c>
      <c r="F5" s="375" t="s">
        <v>606</v>
      </c>
      <c r="G5" s="61">
        <v>287.05501449208998</v>
      </c>
      <c r="H5" s="61" t="s">
        <v>604</v>
      </c>
      <c r="I5" s="62" t="s">
        <v>607</v>
      </c>
      <c r="J5" s="63" t="s">
        <v>23</v>
      </c>
      <c r="K5" s="61"/>
      <c r="L5" s="61"/>
      <c r="M5" s="61" t="s">
        <v>799</v>
      </c>
      <c r="N5" s="63"/>
      <c r="O5" s="61"/>
      <c r="P5" s="61"/>
      <c r="Q5" s="61"/>
      <c r="R5" s="289">
        <v>1644</v>
      </c>
      <c r="S5" s="289">
        <v>5.2910000000000004</v>
      </c>
      <c r="T5" s="66">
        <f t="shared" ref="T5:T7" si="3">S5/R5</f>
        <v>3.2183698296836985E-3</v>
      </c>
      <c r="U5" s="66"/>
      <c r="V5" s="66"/>
      <c r="W5" s="290"/>
      <c r="X5" s="285"/>
      <c r="Y5" s="285" t="s">
        <v>24</v>
      </c>
      <c r="Z5" s="3"/>
    </row>
    <row r="6" spans="1:29" ht="15.75" x14ac:dyDescent="0.25">
      <c r="A6" s="402"/>
      <c r="B6" s="35">
        <v>204</v>
      </c>
      <c r="C6" s="35" t="s">
        <v>608</v>
      </c>
      <c r="D6" s="35"/>
      <c r="E6" s="367"/>
      <c r="F6" s="376"/>
      <c r="G6" s="35">
        <v>287.05501449208998</v>
      </c>
      <c r="H6" s="35" t="s">
        <v>604</v>
      </c>
      <c r="I6" s="35" t="s">
        <v>32</v>
      </c>
      <c r="J6" s="37" t="s">
        <v>431</v>
      </c>
      <c r="K6" s="35"/>
      <c r="L6" s="35"/>
      <c r="M6" s="35"/>
      <c r="N6" s="37" t="s">
        <v>790</v>
      </c>
      <c r="O6" s="35"/>
      <c r="P6" s="35"/>
      <c r="Q6" s="35"/>
      <c r="R6" s="45">
        <v>0.09</v>
      </c>
      <c r="S6" s="45">
        <v>1.42</v>
      </c>
      <c r="T6" s="39">
        <f t="shared" si="3"/>
        <v>15.777777777777777</v>
      </c>
      <c r="U6" s="45">
        <v>0.12</v>
      </c>
      <c r="V6" s="45">
        <v>0.38</v>
      </c>
      <c r="W6" s="292">
        <f t="shared" ref="W6:W11" si="4">V6/U6</f>
        <v>3.166666666666667</v>
      </c>
      <c r="X6" s="33"/>
      <c r="Y6" s="33" t="s">
        <v>17</v>
      </c>
      <c r="Z6" s="4"/>
    </row>
    <row r="7" spans="1:29" ht="17.25" customHeight="1" x14ac:dyDescent="0.25">
      <c r="A7" s="402"/>
      <c r="B7" s="35">
        <v>260</v>
      </c>
      <c r="C7" s="35" t="s">
        <v>609</v>
      </c>
      <c r="D7" s="35"/>
      <c r="E7" s="367"/>
      <c r="F7" s="376"/>
      <c r="G7" s="35">
        <v>287.05501449208998</v>
      </c>
      <c r="H7" s="35" t="s">
        <v>604</v>
      </c>
      <c r="I7" s="55" t="s">
        <v>610</v>
      </c>
      <c r="J7" s="37" t="s">
        <v>23</v>
      </c>
      <c r="K7" s="35"/>
      <c r="L7" s="35"/>
      <c r="M7" s="35"/>
      <c r="N7" s="37" t="s">
        <v>23</v>
      </c>
      <c r="O7" s="35"/>
      <c r="P7" s="35"/>
      <c r="Q7" s="35"/>
      <c r="R7" s="45">
        <v>131.19999999999999</v>
      </c>
      <c r="S7" s="45">
        <v>18.399999999999999</v>
      </c>
      <c r="T7" s="39">
        <f t="shared" si="3"/>
        <v>0.1402439024390244</v>
      </c>
      <c r="U7" s="45">
        <v>113.5</v>
      </c>
      <c r="V7" s="45">
        <v>16.2</v>
      </c>
      <c r="W7" s="292">
        <f t="shared" si="4"/>
        <v>0.14273127753303963</v>
      </c>
      <c r="X7" s="33"/>
      <c r="Y7" s="33" t="e">
        <v>#VALUE!</v>
      </c>
      <c r="Z7" s="4"/>
    </row>
    <row r="8" spans="1:29" ht="16.5" thickBot="1" x14ac:dyDescent="0.3">
      <c r="A8" s="401"/>
      <c r="B8" s="71">
        <v>302</v>
      </c>
      <c r="C8" s="71" t="s">
        <v>282</v>
      </c>
      <c r="D8" s="71"/>
      <c r="E8" s="399"/>
      <c r="F8" s="377"/>
      <c r="G8" s="71">
        <v>287.05501449208998</v>
      </c>
      <c r="H8" s="71" t="s">
        <v>604</v>
      </c>
      <c r="I8" s="71" t="s">
        <v>32</v>
      </c>
      <c r="J8" s="73"/>
      <c r="K8" s="71"/>
      <c r="L8" s="71"/>
      <c r="M8" s="71"/>
      <c r="N8" s="73" t="s">
        <v>790</v>
      </c>
      <c r="O8" s="71"/>
      <c r="P8" s="71"/>
      <c r="Q8" s="71"/>
      <c r="R8" s="76"/>
      <c r="S8" s="76"/>
      <c r="T8" s="76"/>
      <c r="U8" s="90">
        <v>5.65</v>
      </c>
      <c r="V8" s="90">
        <v>325.54000000000002</v>
      </c>
      <c r="W8" s="291">
        <f t="shared" si="4"/>
        <v>57.617699115044246</v>
      </c>
      <c r="X8" s="286"/>
      <c r="Y8" s="286" t="s">
        <v>24</v>
      </c>
      <c r="Z8" s="6"/>
    </row>
    <row r="9" spans="1:29" ht="15.6" customHeight="1" x14ac:dyDescent="0.25">
      <c r="A9" s="400">
        <v>124</v>
      </c>
      <c r="B9" s="61">
        <v>53</v>
      </c>
      <c r="C9" s="61" t="s">
        <v>321</v>
      </c>
      <c r="D9" s="61">
        <v>1</v>
      </c>
      <c r="E9" s="358" t="s">
        <v>611</v>
      </c>
      <c r="F9" s="375" t="s">
        <v>612</v>
      </c>
      <c r="G9" s="61">
        <v>303.04992911209001</v>
      </c>
      <c r="H9" s="61" t="s">
        <v>604</v>
      </c>
      <c r="I9" s="61" t="s">
        <v>32</v>
      </c>
      <c r="J9" s="63" t="s">
        <v>23</v>
      </c>
      <c r="K9" s="61"/>
      <c r="L9" s="61"/>
      <c r="M9" s="61"/>
      <c r="N9" s="63" t="s">
        <v>791</v>
      </c>
      <c r="O9" s="61"/>
      <c r="P9" s="61"/>
      <c r="Q9" s="61"/>
      <c r="R9" s="289">
        <v>2.8</v>
      </c>
      <c r="S9" s="289">
        <v>0.26840999999999998</v>
      </c>
      <c r="T9" s="66">
        <f t="shared" ref="T9:T17" si="5">S9/R9</f>
        <v>9.5860714285714285E-2</v>
      </c>
      <c r="U9" s="289">
        <v>10</v>
      </c>
      <c r="V9" s="289">
        <v>0.60155999999999998</v>
      </c>
      <c r="W9" s="290">
        <f t="shared" si="4"/>
        <v>6.0156000000000001E-2</v>
      </c>
      <c r="X9" s="285"/>
      <c r="Y9" s="285" t="s">
        <v>17</v>
      </c>
      <c r="Z9" s="3"/>
    </row>
    <row r="10" spans="1:29" ht="16.5" thickBot="1" x14ac:dyDescent="0.3">
      <c r="A10" s="401"/>
      <c r="B10" s="71">
        <v>234</v>
      </c>
      <c r="C10" s="71" t="s">
        <v>613</v>
      </c>
      <c r="D10" s="71">
        <v>4</v>
      </c>
      <c r="E10" s="399"/>
      <c r="F10" s="377"/>
      <c r="G10" s="71">
        <v>303.04992911209001</v>
      </c>
      <c r="H10" s="71" t="s">
        <v>604</v>
      </c>
      <c r="I10" s="71" t="s">
        <v>32</v>
      </c>
      <c r="J10" s="73" t="s">
        <v>23</v>
      </c>
      <c r="K10" s="71"/>
      <c r="L10" s="71"/>
      <c r="M10" s="71" t="s">
        <v>108</v>
      </c>
      <c r="N10" s="73"/>
      <c r="O10" s="71"/>
      <c r="P10" s="71"/>
      <c r="Q10" s="71"/>
      <c r="R10" s="90">
        <v>210.8</v>
      </c>
      <c r="S10" s="90">
        <v>14.4</v>
      </c>
      <c r="T10" s="76">
        <f t="shared" si="5"/>
        <v>6.8311195445920306E-2</v>
      </c>
      <c r="U10" s="76"/>
      <c r="V10" s="76"/>
      <c r="W10" s="291"/>
      <c r="X10" s="286"/>
      <c r="Y10" s="286" t="e">
        <v>#VALUE!</v>
      </c>
      <c r="Z10" s="6"/>
    </row>
    <row r="11" spans="1:29" ht="15.6" customHeight="1" x14ac:dyDescent="0.25">
      <c r="A11" s="400">
        <v>125</v>
      </c>
      <c r="B11" s="61">
        <v>41</v>
      </c>
      <c r="C11" s="61" t="s">
        <v>614</v>
      </c>
      <c r="D11" s="61" t="s">
        <v>615</v>
      </c>
      <c r="E11" s="358" t="s">
        <v>846</v>
      </c>
      <c r="F11" s="375" t="s">
        <v>616</v>
      </c>
      <c r="G11" s="61">
        <v>449.107837912089</v>
      </c>
      <c r="H11" s="61" t="s">
        <v>604</v>
      </c>
      <c r="I11" s="61" t="s">
        <v>32</v>
      </c>
      <c r="J11" s="63"/>
      <c r="K11" s="61"/>
      <c r="L11" s="61"/>
      <c r="M11" s="61"/>
      <c r="N11" s="63" t="s">
        <v>23</v>
      </c>
      <c r="O11" s="61"/>
      <c r="P11" s="61"/>
      <c r="Q11" s="61" t="s">
        <v>165</v>
      </c>
      <c r="R11" s="66"/>
      <c r="S11" s="66"/>
      <c r="T11" s="66"/>
      <c r="U11" s="289">
        <v>0.5</v>
      </c>
      <c r="V11" s="289">
        <v>180</v>
      </c>
      <c r="W11" s="290">
        <f t="shared" si="4"/>
        <v>360</v>
      </c>
      <c r="X11" s="285"/>
      <c r="Y11" s="285" t="s">
        <v>24</v>
      </c>
      <c r="Z11" s="3"/>
    </row>
    <row r="12" spans="1:29" ht="15.75" x14ac:dyDescent="0.25">
      <c r="A12" s="402"/>
      <c r="B12" s="35">
        <v>104</v>
      </c>
      <c r="C12" s="35" t="s">
        <v>31</v>
      </c>
      <c r="D12" s="35">
        <v>27</v>
      </c>
      <c r="E12" s="367"/>
      <c r="F12" s="376"/>
      <c r="G12" s="35">
        <v>449.107837912089</v>
      </c>
      <c r="H12" s="35" t="s">
        <v>604</v>
      </c>
      <c r="I12" s="35" t="s">
        <v>32</v>
      </c>
      <c r="J12" s="37" t="s">
        <v>23</v>
      </c>
      <c r="K12" s="35"/>
      <c r="L12" s="35"/>
      <c r="M12" s="35"/>
      <c r="N12" s="37"/>
      <c r="O12" s="35"/>
      <c r="P12" s="35"/>
      <c r="Q12" s="35"/>
      <c r="R12" s="45">
        <v>0.59</v>
      </c>
      <c r="S12" s="45">
        <v>63.5</v>
      </c>
      <c r="T12" s="39">
        <f t="shared" si="5"/>
        <v>107.62711864406781</v>
      </c>
      <c r="U12" s="39"/>
      <c r="V12" s="39"/>
      <c r="W12" s="292"/>
      <c r="X12" s="33"/>
      <c r="Y12" s="33" t="s">
        <v>24</v>
      </c>
      <c r="Z12" s="4"/>
    </row>
    <row r="13" spans="1:29" ht="15.75" x14ac:dyDescent="0.25">
      <c r="A13" s="402"/>
      <c r="B13" s="35">
        <v>188</v>
      </c>
      <c r="C13" s="35" t="s">
        <v>617</v>
      </c>
      <c r="D13" s="35">
        <v>1</v>
      </c>
      <c r="E13" s="367"/>
      <c r="F13" s="376"/>
      <c r="G13" s="35">
        <v>449.107837912089</v>
      </c>
      <c r="H13" s="35" t="s">
        <v>604</v>
      </c>
      <c r="I13" s="55" t="s">
        <v>618</v>
      </c>
      <c r="J13" s="37" t="s">
        <v>431</v>
      </c>
      <c r="K13" s="35"/>
      <c r="L13" s="35"/>
      <c r="M13" s="35"/>
      <c r="N13" s="37"/>
      <c r="O13" s="35"/>
      <c r="P13" s="35"/>
      <c r="Q13" s="35"/>
      <c r="R13" s="45">
        <v>50</v>
      </c>
      <c r="S13" s="45">
        <v>970</v>
      </c>
      <c r="T13" s="39">
        <f t="shared" si="5"/>
        <v>19.399999999999999</v>
      </c>
      <c r="U13" s="39"/>
      <c r="V13" s="39"/>
      <c r="W13" s="292"/>
      <c r="X13" s="33"/>
      <c r="Y13" s="33" t="e">
        <v>#VALUE!</v>
      </c>
      <c r="Z13" s="4"/>
    </row>
    <row r="14" spans="1:29" ht="15.75" x14ac:dyDescent="0.25">
      <c r="A14" s="402"/>
      <c r="B14" s="35">
        <v>204</v>
      </c>
      <c r="C14" s="35" t="s">
        <v>608</v>
      </c>
      <c r="D14" s="35"/>
      <c r="E14" s="367"/>
      <c r="F14" s="376"/>
      <c r="G14" s="35">
        <v>449.107837912089</v>
      </c>
      <c r="H14" s="35" t="s">
        <v>604</v>
      </c>
      <c r="I14" s="35" t="s">
        <v>32</v>
      </c>
      <c r="J14" s="37" t="s">
        <v>431</v>
      </c>
      <c r="K14" s="35"/>
      <c r="L14" s="35"/>
      <c r="M14" s="35"/>
      <c r="N14" s="37" t="s">
        <v>790</v>
      </c>
      <c r="O14" s="35"/>
      <c r="P14" s="35"/>
      <c r="Q14" s="35"/>
      <c r="R14" s="45">
        <v>0.09</v>
      </c>
      <c r="S14" s="45">
        <v>0.97</v>
      </c>
      <c r="T14" s="39">
        <f t="shared" si="5"/>
        <v>10.777777777777779</v>
      </c>
      <c r="U14" s="45">
        <v>0.12</v>
      </c>
      <c r="V14" s="45">
        <v>0.3</v>
      </c>
      <c r="W14" s="292">
        <f t="shared" ref="W14" si="6">V14/U14</f>
        <v>2.5</v>
      </c>
      <c r="X14" s="33"/>
      <c r="Y14" s="33" t="s">
        <v>17</v>
      </c>
      <c r="Z14" s="4"/>
    </row>
    <row r="15" spans="1:29" ht="15.75" x14ac:dyDescent="0.25">
      <c r="A15" s="402"/>
      <c r="B15" s="35">
        <v>257</v>
      </c>
      <c r="C15" s="35" t="s">
        <v>619</v>
      </c>
      <c r="D15" s="35">
        <v>4</v>
      </c>
      <c r="E15" s="367"/>
      <c r="F15" s="376"/>
      <c r="G15" s="35">
        <v>449.107837912089</v>
      </c>
      <c r="H15" s="35" t="s">
        <v>604</v>
      </c>
      <c r="I15" s="35" t="s">
        <v>620</v>
      </c>
      <c r="J15" s="37" t="s">
        <v>23</v>
      </c>
      <c r="K15" s="35"/>
      <c r="L15" s="35"/>
      <c r="M15" s="35"/>
      <c r="N15" s="37"/>
      <c r="O15" s="35"/>
      <c r="P15" s="35"/>
      <c r="Q15" s="35"/>
      <c r="R15" s="45">
        <v>356.26</v>
      </c>
      <c r="S15" s="45">
        <v>1025.32</v>
      </c>
      <c r="T15" s="39">
        <f t="shared" si="5"/>
        <v>2.8780104418121595</v>
      </c>
      <c r="U15" s="39"/>
      <c r="V15" s="39"/>
      <c r="W15" s="292"/>
      <c r="X15" s="33"/>
      <c r="Y15" s="33" t="s">
        <v>24</v>
      </c>
      <c r="Z15" s="4"/>
    </row>
    <row r="16" spans="1:29" ht="15.75" x14ac:dyDescent="0.25">
      <c r="A16" s="402"/>
      <c r="B16" s="35">
        <v>260</v>
      </c>
      <c r="C16" s="35" t="s">
        <v>609</v>
      </c>
      <c r="D16" s="35"/>
      <c r="E16" s="367"/>
      <c r="F16" s="376"/>
      <c r="G16" s="35">
        <v>449.107837912089</v>
      </c>
      <c r="H16" s="35" t="s">
        <v>604</v>
      </c>
      <c r="I16" s="55" t="s">
        <v>610</v>
      </c>
      <c r="J16" s="37" t="s">
        <v>23</v>
      </c>
      <c r="K16" s="35"/>
      <c r="L16" s="35"/>
      <c r="M16" s="35"/>
      <c r="N16" s="37" t="s">
        <v>23</v>
      </c>
      <c r="O16" s="35"/>
      <c r="P16" s="35"/>
      <c r="Q16" s="35"/>
      <c r="R16" s="45">
        <v>131.19999999999999</v>
      </c>
      <c r="S16" s="45">
        <v>5</v>
      </c>
      <c r="T16" s="39">
        <f t="shared" si="5"/>
        <v>3.8109756097560982E-2</v>
      </c>
      <c r="U16" s="45">
        <v>113.5</v>
      </c>
      <c r="V16" s="45">
        <v>3.7</v>
      </c>
      <c r="W16" s="292">
        <f t="shared" ref="W16:W23" si="7">V16/U16</f>
        <v>3.2599118942731278E-2</v>
      </c>
      <c r="X16" s="33"/>
      <c r="Y16" s="33" t="e">
        <v>#VALUE!</v>
      </c>
      <c r="Z16" s="4"/>
    </row>
    <row r="17" spans="1:26" ht="16.5" thickBot="1" x14ac:dyDescent="0.3">
      <c r="A17" s="401"/>
      <c r="B17" s="71">
        <v>286</v>
      </c>
      <c r="C17" s="71" t="s">
        <v>559</v>
      </c>
      <c r="D17" s="71">
        <v>1</v>
      </c>
      <c r="E17" s="399"/>
      <c r="F17" s="377"/>
      <c r="G17" s="71">
        <v>449.107837912089</v>
      </c>
      <c r="H17" s="71" t="s">
        <v>604</v>
      </c>
      <c r="I17" s="72" t="s">
        <v>397</v>
      </c>
      <c r="J17" s="73" t="s">
        <v>23</v>
      </c>
      <c r="K17" s="71">
        <v>0.38319999999999999</v>
      </c>
      <c r="L17" s="71">
        <v>1.4442999999999999</v>
      </c>
      <c r="M17" s="71"/>
      <c r="N17" s="73"/>
      <c r="O17" s="71"/>
      <c r="P17" s="71"/>
      <c r="Q17" s="71"/>
      <c r="R17" s="90">
        <v>356.26</v>
      </c>
      <c r="S17" s="90">
        <v>116.77</v>
      </c>
      <c r="T17" s="76">
        <f t="shared" si="5"/>
        <v>0.32776623814068379</v>
      </c>
      <c r="U17" s="76"/>
      <c r="V17" s="76"/>
      <c r="W17" s="291"/>
      <c r="X17" s="286" t="s">
        <v>621</v>
      </c>
      <c r="Y17" s="286" t="s">
        <v>24</v>
      </c>
      <c r="Z17" s="6"/>
    </row>
    <row r="18" spans="1:26" ht="30.75" thickBot="1" x14ac:dyDescent="0.3">
      <c r="A18" s="293">
        <v>126</v>
      </c>
      <c r="B18" s="79">
        <v>260</v>
      </c>
      <c r="C18" s="79" t="s">
        <v>609</v>
      </c>
      <c r="D18" s="79"/>
      <c r="E18" s="80" t="s">
        <v>622</v>
      </c>
      <c r="F18" s="135" t="s">
        <v>623</v>
      </c>
      <c r="G18" s="79">
        <v>581.15009664808895</v>
      </c>
      <c r="H18" s="79" t="s">
        <v>604</v>
      </c>
      <c r="I18" s="81" t="s">
        <v>610</v>
      </c>
      <c r="J18" s="82" t="s">
        <v>23</v>
      </c>
      <c r="K18" s="79"/>
      <c r="L18" s="79"/>
      <c r="M18" s="79"/>
      <c r="N18" s="82" t="s">
        <v>23</v>
      </c>
      <c r="O18" s="79"/>
      <c r="P18" s="79"/>
      <c r="Q18" s="79"/>
      <c r="R18" s="85">
        <v>131.19999999999999</v>
      </c>
      <c r="S18" s="85">
        <v>2.8</v>
      </c>
      <c r="T18" s="294">
        <f t="shared" ref="T18" si="8">S18/R18</f>
        <v>2.1341463414634148E-2</v>
      </c>
      <c r="U18" s="85">
        <v>113.5</v>
      </c>
      <c r="V18" s="85">
        <v>2.2999999999999998</v>
      </c>
      <c r="W18" s="295">
        <f t="shared" si="7"/>
        <v>2.0264317180616737E-2</v>
      </c>
      <c r="X18" s="287"/>
      <c r="Y18" s="287" t="e">
        <v>#VALUE!</v>
      </c>
      <c r="Z18" s="3"/>
    </row>
    <row r="19" spans="1:26" ht="15.75" x14ac:dyDescent="0.25">
      <c r="A19" s="400">
        <v>127</v>
      </c>
      <c r="B19" s="61">
        <v>41</v>
      </c>
      <c r="C19" s="61" t="s">
        <v>614</v>
      </c>
      <c r="D19" s="61" t="s">
        <v>624</v>
      </c>
      <c r="E19" s="358" t="s">
        <v>847</v>
      </c>
      <c r="F19" s="375" t="s">
        <v>625</v>
      </c>
      <c r="G19" s="61">
        <v>595.165746712089</v>
      </c>
      <c r="H19" s="61" t="s">
        <v>604</v>
      </c>
      <c r="I19" s="61" t="s">
        <v>32</v>
      </c>
      <c r="J19" s="63"/>
      <c r="K19" s="61"/>
      <c r="L19" s="61"/>
      <c r="M19" s="61"/>
      <c r="N19" s="63" t="s">
        <v>23</v>
      </c>
      <c r="O19" s="61"/>
      <c r="P19" s="61"/>
      <c r="Q19" s="61" t="s">
        <v>165</v>
      </c>
      <c r="R19" s="66"/>
      <c r="S19" s="66"/>
      <c r="T19" s="66"/>
      <c r="U19" s="289">
        <v>0.5</v>
      </c>
      <c r="V19" s="289">
        <v>200</v>
      </c>
      <c r="W19" s="290">
        <f t="shared" si="7"/>
        <v>400</v>
      </c>
      <c r="X19" s="33"/>
      <c r="Y19" s="33" t="s">
        <v>24</v>
      </c>
      <c r="Z19" s="24"/>
    </row>
    <row r="20" spans="1:26" ht="15.75" x14ac:dyDescent="0.25">
      <c r="A20" s="402"/>
      <c r="B20" s="35">
        <v>191</v>
      </c>
      <c r="C20" s="35" t="s">
        <v>626</v>
      </c>
      <c r="D20" s="35"/>
      <c r="E20" s="367"/>
      <c r="F20" s="376"/>
      <c r="G20" s="35">
        <v>595.165746712089</v>
      </c>
      <c r="H20" s="35" t="s">
        <v>604</v>
      </c>
      <c r="I20" s="35" t="s">
        <v>297</v>
      </c>
      <c r="J20" s="37"/>
      <c r="K20" s="35"/>
      <c r="L20" s="35"/>
      <c r="M20" s="35"/>
      <c r="N20" s="37" t="s">
        <v>790</v>
      </c>
      <c r="O20" s="35"/>
      <c r="P20" s="35"/>
      <c r="Q20" s="35" t="s">
        <v>799</v>
      </c>
      <c r="R20" s="39"/>
      <c r="S20" s="39"/>
      <c r="T20" s="39"/>
      <c r="U20" s="45">
        <v>18.100000000000001</v>
      </c>
      <c r="V20" s="45">
        <v>24.4</v>
      </c>
      <c r="W20" s="292">
        <f t="shared" si="7"/>
        <v>1.3480662983425413</v>
      </c>
      <c r="X20" s="33" t="s">
        <v>627</v>
      </c>
      <c r="Y20" s="33" t="s">
        <v>24</v>
      </c>
      <c r="Z20" s="25"/>
    </row>
    <row r="21" spans="1:26" ht="16.5" thickBot="1" x14ac:dyDescent="0.3">
      <c r="A21" s="401"/>
      <c r="B21" s="71">
        <v>257</v>
      </c>
      <c r="C21" s="71" t="s">
        <v>619</v>
      </c>
      <c r="D21" s="71">
        <v>3</v>
      </c>
      <c r="E21" s="399"/>
      <c r="F21" s="377"/>
      <c r="G21" s="71">
        <v>595.165746712089</v>
      </c>
      <c r="H21" s="71" t="s">
        <v>604</v>
      </c>
      <c r="I21" s="71" t="s">
        <v>620</v>
      </c>
      <c r="J21" s="73" t="s">
        <v>23</v>
      </c>
      <c r="K21" s="71"/>
      <c r="L21" s="71"/>
      <c r="M21" s="71"/>
      <c r="N21" s="73"/>
      <c r="O21" s="71"/>
      <c r="P21" s="71"/>
      <c r="Q21" s="71"/>
      <c r="R21" s="90">
        <v>356.26</v>
      </c>
      <c r="S21" s="90">
        <v>608.69000000000005</v>
      </c>
      <c r="T21" s="76">
        <f t="shared" ref="T21:T24" si="9">S21/R21</f>
        <v>1.7085555493179141</v>
      </c>
      <c r="U21" s="76"/>
      <c r="V21" s="76"/>
      <c r="W21" s="291"/>
      <c r="X21" s="33"/>
      <c r="Y21" s="33" t="s">
        <v>24</v>
      </c>
      <c r="Z21" s="1"/>
    </row>
    <row r="22" spans="1:26" ht="15.6" customHeight="1" x14ac:dyDescent="0.25">
      <c r="A22" s="400">
        <v>128</v>
      </c>
      <c r="B22" s="61">
        <v>41</v>
      </c>
      <c r="C22" s="61" t="s">
        <v>614</v>
      </c>
      <c r="D22" s="61" t="s">
        <v>628</v>
      </c>
      <c r="E22" s="358" t="s">
        <v>848</v>
      </c>
      <c r="F22" s="375" t="s">
        <v>629</v>
      </c>
      <c r="G22" s="61">
        <v>493.13405266008903</v>
      </c>
      <c r="H22" s="61" t="s">
        <v>604</v>
      </c>
      <c r="I22" s="61" t="s">
        <v>32</v>
      </c>
      <c r="J22" s="63"/>
      <c r="K22" s="61"/>
      <c r="L22" s="61"/>
      <c r="M22" s="61"/>
      <c r="N22" s="63" t="s">
        <v>23</v>
      </c>
      <c r="O22" s="61"/>
      <c r="P22" s="61"/>
      <c r="Q22" s="61" t="s">
        <v>165</v>
      </c>
      <c r="R22" s="66"/>
      <c r="S22" s="66"/>
      <c r="T22" s="66"/>
      <c r="U22" s="289">
        <v>0.5</v>
      </c>
      <c r="V22" s="289">
        <v>675</v>
      </c>
      <c r="W22" s="290">
        <f t="shared" si="7"/>
        <v>1350</v>
      </c>
      <c r="X22" s="285"/>
      <c r="Y22" s="285" t="s">
        <v>24</v>
      </c>
      <c r="Z22" s="3"/>
    </row>
    <row r="23" spans="1:26" ht="15.75" x14ac:dyDescent="0.25">
      <c r="A23" s="402"/>
      <c r="B23" s="35">
        <v>80</v>
      </c>
      <c r="C23" s="35" t="s">
        <v>630</v>
      </c>
      <c r="D23" s="35"/>
      <c r="E23" s="367"/>
      <c r="F23" s="376"/>
      <c r="G23" s="35">
        <v>493.13405266008903</v>
      </c>
      <c r="H23" s="35" t="s">
        <v>604</v>
      </c>
      <c r="I23" s="55" t="s">
        <v>442</v>
      </c>
      <c r="J23" s="37"/>
      <c r="K23" s="35"/>
      <c r="L23" s="35"/>
      <c r="M23" s="35"/>
      <c r="N23" s="37" t="s">
        <v>790</v>
      </c>
      <c r="O23" s="35">
        <v>3.3000000000000002E-2</v>
      </c>
      <c r="P23" s="35">
        <v>0.32900000000000001</v>
      </c>
      <c r="Q23" s="35"/>
      <c r="R23" s="39"/>
      <c r="S23" s="39"/>
      <c r="T23" s="39"/>
      <c r="U23" s="45">
        <v>33</v>
      </c>
      <c r="V23" s="45">
        <v>329</v>
      </c>
      <c r="W23" s="292">
        <f t="shared" si="7"/>
        <v>9.9696969696969688</v>
      </c>
      <c r="X23" s="33"/>
      <c r="Y23" s="33" t="s">
        <v>24</v>
      </c>
      <c r="Z23" s="4"/>
    </row>
    <row r="24" spans="1:26" ht="16.5" thickBot="1" x14ac:dyDescent="0.3">
      <c r="A24" s="401"/>
      <c r="B24" s="71">
        <v>257</v>
      </c>
      <c r="C24" s="71" t="s">
        <v>619</v>
      </c>
      <c r="D24" s="71">
        <v>15</v>
      </c>
      <c r="E24" s="399"/>
      <c r="F24" s="377"/>
      <c r="G24" s="71">
        <v>493.13405266008903</v>
      </c>
      <c r="H24" s="71" t="s">
        <v>604</v>
      </c>
      <c r="I24" s="71" t="s">
        <v>620</v>
      </c>
      <c r="J24" s="73" t="s">
        <v>23</v>
      </c>
      <c r="K24" s="71"/>
      <c r="L24" s="71"/>
      <c r="M24" s="71"/>
      <c r="N24" s="73"/>
      <c r="O24" s="71"/>
      <c r="P24" s="71"/>
      <c r="Q24" s="71"/>
      <c r="R24" s="90">
        <v>356.26</v>
      </c>
      <c r="S24" s="90">
        <v>116.77</v>
      </c>
      <c r="T24" s="76">
        <f t="shared" si="9"/>
        <v>0.32776623814068379</v>
      </c>
      <c r="U24" s="76"/>
      <c r="V24" s="76"/>
      <c r="W24" s="291"/>
      <c r="X24" s="33"/>
      <c r="Y24" s="33" t="s">
        <v>24</v>
      </c>
      <c r="Z24" s="4"/>
    </row>
  </sheetData>
  <autoFilter ref="A2:AC2" xr:uid="{D2C92550-9469-486D-A0B6-F9CF0B6EC4DE}"/>
  <mergeCells count="31">
    <mergeCell ref="A22:A24"/>
    <mergeCell ref="A11:A17"/>
    <mergeCell ref="A9:A10"/>
    <mergeCell ref="A5:A8"/>
    <mergeCell ref="E5:E8"/>
    <mergeCell ref="E22:E24"/>
    <mergeCell ref="E3:E4"/>
    <mergeCell ref="A3:A4"/>
    <mergeCell ref="A19:A21"/>
    <mergeCell ref="E19:E21"/>
    <mergeCell ref="E11:E17"/>
    <mergeCell ref="E9:E10"/>
    <mergeCell ref="A1:A2"/>
    <mergeCell ref="B1:B2"/>
    <mergeCell ref="C1:C2"/>
    <mergeCell ref="D1:D2"/>
    <mergeCell ref="E1:E2"/>
    <mergeCell ref="R1:T1"/>
    <mergeCell ref="U1:W1"/>
    <mergeCell ref="F3:F4"/>
    <mergeCell ref="F5:F8"/>
    <mergeCell ref="F1:F2"/>
    <mergeCell ref="G1:G2"/>
    <mergeCell ref="H1:H2"/>
    <mergeCell ref="I1:I2"/>
    <mergeCell ref="J1:M1"/>
    <mergeCell ref="F9:F10"/>
    <mergeCell ref="F11:F17"/>
    <mergeCell ref="F19:F21"/>
    <mergeCell ref="F22:F24"/>
    <mergeCell ref="N1:Q1"/>
  </mergeCells>
  <conditionalFormatting sqref="E3">
    <cfRule type="duplicateValues" dxfId="63" priority="57"/>
  </conditionalFormatting>
  <conditionalFormatting sqref="E5">
    <cfRule type="duplicateValues" dxfId="62" priority="59"/>
  </conditionalFormatting>
  <conditionalFormatting sqref="E9">
    <cfRule type="duplicateValues" dxfId="61" priority="61"/>
  </conditionalFormatting>
  <conditionalFormatting sqref="E11">
    <cfRule type="duplicateValues" dxfId="60" priority="67"/>
  </conditionalFormatting>
  <conditionalFormatting sqref="E18">
    <cfRule type="duplicateValues" dxfId="59" priority="65"/>
  </conditionalFormatting>
  <conditionalFormatting sqref="E19">
    <cfRule type="duplicateValues" dxfId="58" priority="73"/>
  </conditionalFormatting>
  <conditionalFormatting sqref="E22">
    <cfRule type="duplicateValues" dxfId="57" priority="69"/>
  </conditionalFormatting>
  <conditionalFormatting sqref="F3">
    <cfRule type="duplicateValues" dxfId="56" priority="58"/>
  </conditionalFormatting>
  <conditionalFormatting sqref="F5">
    <cfRule type="duplicateValues" dxfId="55" priority="60"/>
  </conditionalFormatting>
  <conditionalFormatting sqref="F9">
    <cfRule type="duplicateValues" dxfId="54" priority="62"/>
  </conditionalFormatting>
  <conditionalFormatting sqref="F11">
    <cfRule type="duplicateValues" dxfId="53" priority="68"/>
  </conditionalFormatting>
  <conditionalFormatting sqref="F18">
    <cfRule type="duplicateValues" dxfId="52" priority="66"/>
  </conditionalFormatting>
  <conditionalFormatting sqref="F19">
    <cfRule type="duplicateValues" dxfId="51" priority="74"/>
  </conditionalFormatting>
  <conditionalFormatting sqref="F22">
    <cfRule type="duplicateValues" dxfId="50" priority="70"/>
  </conditionalFormatting>
  <conditionalFormatting sqref="T3 T5:T7 T9:T10 T12:T18 T21 T24 W22:W23 W18:W20 W16 W14 W11 W6:W9 W3:W4">
    <cfRule type="cellIs" dxfId="49" priority="3" operator="greaterThanOrEqual">
      <formula>1</formula>
    </cfRule>
    <cfRule type="cellIs" dxfId="48" priority="4" operator="lessThan">
      <formula>1</formula>
    </cfRule>
  </conditionalFormatting>
  <conditionalFormatting sqref="E1">
    <cfRule type="duplicateValues" dxfId="47" priority="1"/>
  </conditionalFormatting>
  <conditionalFormatting sqref="F1">
    <cfRule type="duplicateValues" dxfId="46" priority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BE13-1B54-4789-A137-00372C9EC240}">
  <dimension ref="A1:W3"/>
  <sheetViews>
    <sheetView topLeftCell="G1" zoomScale="70" zoomScaleNormal="70" workbookViewId="0">
      <selection activeCell="R21" sqref="R21"/>
    </sheetView>
  </sheetViews>
  <sheetFormatPr defaultRowHeight="15" x14ac:dyDescent="0.25"/>
  <cols>
    <col min="3" max="3" width="19.5703125" bestFit="1" customWidth="1"/>
    <col min="5" max="5" width="104.42578125" bestFit="1" customWidth="1"/>
    <col min="6" max="6" width="67.5703125" bestFit="1" customWidth="1"/>
    <col min="9" max="9" width="10.140625" bestFit="1" customWidth="1"/>
    <col min="10" max="10" width="22" customWidth="1"/>
    <col min="11" max="12" width="12.140625" customWidth="1"/>
    <col min="13" max="13" width="14.42578125" customWidth="1"/>
    <col min="14" max="14" width="22" customWidth="1"/>
    <col min="15" max="16" width="12.140625" customWidth="1"/>
    <col min="17" max="17" width="14.42578125" customWidth="1"/>
    <col min="18" max="23" width="12.140625" customWidth="1"/>
  </cols>
  <sheetData>
    <row r="1" spans="1:23" ht="15.75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360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97" t="s">
        <v>792</v>
      </c>
      <c r="S1" s="397"/>
      <c r="T1" s="397"/>
      <c r="U1" s="397" t="s">
        <v>793</v>
      </c>
      <c r="V1" s="397"/>
      <c r="W1" s="398"/>
    </row>
    <row r="2" spans="1:23" ht="16.5" thickBot="1" x14ac:dyDescent="0.3">
      <c r="A2" s="363"/>
      <c r="B2" s="361"/>
      <c r="C2" s="361"/>
      <c r="D2" s="361"/>
      <c r="E2" s="361"/>
      <c r="F2" s="361"/>
      <c r="G2" s="361"/>
      <c r="H2" s="361"/>
      <c r="I2" s="361"/>
      <c r="J2" s="57" t="s">
        <v>788</v>
      </c>
      <c r="K2" s="174" t="s">
        <v>6</v>
      </c>
      <c r="L2" s="174" t="s">
        <v>7</v>
      </c>
      <c r="M2" s="174" t="s">
        <v>8</v>
      </c>
      <c r="N2" s="174" t="s">
        <v>788</v>
      </c>
      <c r="O2" s="174" t="s">
        <v>6</v>
      </c>
      <c r="P2" s="174" t="s">
        <v>7</v>
      </c>
      <c r="Q2" s="174" t="s">
        <v>8</v>
      </c>
      <c r="R2" s="175" t="s">
        <v>6</v>
      </c>
      <c r="S2" s="175" t="s">
        <v>7</v>
      </c>
      <c r="T2" s="175" t="s">
        <v>9</v>
      </c>
      <c r="U2" s="175" t="s">
        <v>6</v>
      </c>
      <c r="V2" s="175" t="s">
        <v>7</v>
      </c>
      <c r="W2" s="288" t="s">
        <v>9</v>
      </c>
    </row>
    <row r="3" spans="1:23" ht="16.5" thickBot="1" x14ac:dyDescent="0.3">
      <c r="A3" s="297">
        <v>129</v>
      </c>
      <c r="B3" s="348">
        <v>307</v>
      </c>
      <c r="C3" s="348" t="s">
        <v>346</v>
      </c>
      <c r="D3" s="348" t="s">
        <v>631</v>
      </c>
      <c r="E3" s="356" t="s">
        <v>849</v>
      </c>
      <c r="F3" s="348" t="s">
        <v>632</v>
      </c>
      <c r="G3" s="348">
        <v>428.08960285199998</v>
      </c>
      <c r="H3" s="348" t="s">
        <v>633</v>
      </c>
      <c r="I3" s="348" t="s">
        <v>297</v>
      </c>
      <c r="J3" s="349" t="s">
        <v>23</v>
      </c>
      <c r="K3" s="348"/>
      <c r="L3" s="348"/>
      <c r="M3" s="348" t="s">
        <v>108</v>
      </c>
      <c r="N3" s="349" t="s">
        <v>23</v>
      </c>
      <c r="O3" s="348"/>
      <c r="P3" s="348"/>
      <c r="Q3" s="348"/>
      <c r="R3" s="348">
        <v>224.7</v>
      </c>
      <c r="S3" s="348">
        <v>3.55</v>
      </c>
      <c r="T3" s="350">
        <f t="shared" ref="T3" si="0">S3/R3</f>
        <v>1.579884290164664E-2</v>
      </c>
      <c r="U3" s="348">
        <v>2.72</v>
      </c>
      <c r="V3" s="313">
        <v>10.97</v>
      </c>
      <c r="W3" s="298">
        <f t="shared" ref="W3" si="1">V3/U3</f>
        <v>4.0330882352941178</v>
      </c>
    </row>
  </sheetData>
  <autoFilter ref="A2:W2" xr:uid="{AFB4145B-FE3F-4B2A-9E6D-AD5879776333}"/>
  <mergeCells count="13">
    <mergeCell ref="F1:F2"/>
    <mergeCell ref="A1:A2"/>
    <mergeCell ref="B1:B2"/>
    <mergeCell ref="C1:C2"/>
    <mergeCell ref="D1:D2"/>
    <mergeCell ref="E1:E2"/>
    <mergeCell ref="U1:W1"/>
    <mergeCell ref="G1:G2"/>
    <mergeCell ref="H1:H2"/>
    <mergeCell ref="I1:I2"/>
    <mergeCell ref="J1:M1"/>
    <mergeCell ref="N1:Q1"/>
    <mergeCell ref="R1:T1"/>
  </mergeCells>
  <conditionalFormatting sqref="E3">
    <cfRule type="duplicateValues" dxfId="45" priority="13"/>
  </conditionalFormatting>
  <conditionalFormatting sqref="F3">
    <cfRule type="duplicateValues" dxfId="44" priority="14"/>
  </conditionalFormatting>
  <conditionalFormatting sqref="E1">
    <cfRule type="duplicateValues" dxfId="43" priority="3"/>
  </conditionalFormatting>
  <conditionalFormatting sqref="F1">
    <cfRule type="duplicateValues" dxfId="42" priority="4"/>
  </conditionalFormatting>
  <conditionalFormatting sqref="W3 T3">
    <cfRule type="cellIs" dxfId="41" priority="1" operator="lessThan">
      <formula>1</formula>
    </cfRule>
    <cfRule type="cellIs" dxfId="40" priority="2" operator="greaterThanOr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09DA-4EC4-46FC-871B-5FF01334D747}">
  <dimension ref="A1:Z38"/>
  <sheetViews>
    <sheetView zoomScale="70" zoomScaleNormal="70" workbookViewId="0">
      <pane xSplit="5" ySplit="2" topLeftCell="L21" activePane="bottomRight" state="frozen"/>
      <selection pane="topRight" activeCell="F1" sqref="F1"/>
      <selection pane="bottomLeft" activeCell="A2" sqref="A2"/>
      <selection pane="bottomRight" activeCell="M62" sqref="M62"/>
    </sheetView>
  </sheetViews>
  <sheetFormatPr defaultColWidth="8.5703125" defaultRowHeight="15" x14ac:dyDescent="0.25"/>
  <cols>
    <col min="1" max="1" width="8.5703125" style="10"/>
    <col min="3" max="3" width="30.42578125" bestFit="1" customWidth="1"/>
    <col min="5" max="5" width="60" style="23" bestFit="1" customWidth="1"/>
    <col min="6" max="6" width="56.42578125" style="11" bestFit="1" customWidth="1"/>
    <col min="7" max="7" width="11" style="18" customWidth="1"/>
    <col min="8" max="8" width="11.5703125" bestFit="1" customWidth="1"/>
    <col min="9" max="9" width="22.42578125" bestFit="1" customWidth="1"/>
    <col min="10" max="10" width="22.85546875" customWidth="1"/>
    <col min="11" max="12" width="12.5703125" customWidth="1"/>
    <col min="13" max="13" width="21" bestFit="1" customWidth="1"/>
    <col min="14" max="14" width="22.85546875" customWidth="1"/>
    <col min="15" max="16" width="12.5703125" customWidth="1"/>
    <col min="17" max="17" width="14.42578125" customWidth="1"/>
    <col min="18" max="23" width="12.140625" customWidth="1"/>
    <col min="24" max="24" width="5.5703125" hidden="1" customWidth="1"/>
    <col min="25" max="25" width="12.5703125" hidden="1" customWidth="1"/>
    <col min="26" max="26" width="0" hidden="1" customWidth="1"/>
  </cols>
  <sheetData>
    <row r="1" spans="1:26" ht="15.75" x14ac:dyDescent="0.25">
      <c r="A1" s="362" t="s">
        <v>794</v>
      </c>
      <c r="B1" s="360" t="s">
        <v>784</v>
      </c>
      <c r="C1" s="360" t="s">
        <v>0</v>
      </c>
      <c r="D1" s="360" t="s">
        <v>785</v>
      </c>
      <c r="E1" s="360" t="s">
        <v>1</v>
      </c>
      <c r="F1" s="360" t="s">
        <v>2</v>
      </c>
      <c r="G1" s="403" t="s">
        <v>3</v>
      </c>
      <c r="H1" s="360" t="s">
        <v>4</v>
      </c>
      <c r="I1" s="360" t="s">
        <v>5</v>
      </c>
      <c r="J1" s="360" t="s">
        <v>786</v>
      </c>
      <c r="K1" s="360"/>
      <c r="L1" s="360"/>
      <c r="M1" s="360"/>
      <c r="N1" s="360" t="s">
        <v>787</v>
      </c>
      <c r="O1" s="360"/>
      <c r="P1" s="360"/>
      <c r="Q1" s="360"/>
      <c r="R1" s="397" t="s">
        <v>792</v>
      </c>
      <c r="S1" s="397"/>
      <c r="T1" s="397"/>
      <c r="U1" s="397" t="s">
        <v>793</v>
      </c>
      <c r="V1" s="397"/>
      <c r="W1" s="398"/>
      <c r="X1" s="299"/>
      <c r="Y1" s="299"/>
      <c r="Z1" s="299"/>
    </row>
    <row r="2" spans="1:26" ht="22.35" customHeight="1" thickBot="1" x14ac:dyDescent="0.3">
      <c r="A2" s="374"/>
      <c r="B2" s="369"/>
      <c r="C2" s="369"/>
      <c r="D2" s="369"/>
      <c r="E2" s="369"/>
      <c r="F2" s="369"/>
      <c r="G2" s="404"/>
      <c r="H2" s="369"/>
      <c r="I2" s="369"/>
      <c r="J2" s="115" t="s">
        <v>788</v>
      </c>
      <c r="K2" s="116" t="s">
        <v>6</v>
      </c>
      <c r="L2" s="116" t="s">
        <v>7</v>
      </c>
      <c r="M2" s="116" t="s">
        <v>8</v>
      </c>
      <c r="N2" s="116" t="s">
        <v>788</v>
      </c>
      <c r="O2" s="116" t="s">
        <v>6</v>
      </c>
      <c r="P2" s="116" t="s">
        <v>7</v>
      </c>
      <c r="Q2" s="116" t="s">
        <v>8</v>
      </c>
      <c r="R2" s="117" t="s">
        <v>6</v>
      </c>
      <c r="S2" s="117" t="s">
        <v>7</v>
      </c>
      <c r="T2" s="117" t="s">
        <v>9</v>
      </c>
      <c r="U2" s="117" t="s">
        <v>6</v>
      </c>
      <c r="V2" s="117" t="s">
        <v>7</v>
      </c>
      <c r="W2" s="288" t="s">
        <v>9</v>
      </c>
      <c r="X2" s="35" t="s">
        <v>10</v>
      </c>
      <c r="Y2" s="35" t="s">
        <v>11</v>
      </c>
      <c r="Z2" s="35" t="s">
        <v>12</v>
      </c>
    </row>
    <row r="3" spans="1:26" ht="19.5" customHeight="1" x14ac:dyDescent="0.25">
      <c r="A3" s="400">
        <v>130</v>
      </c>
      <c r="B3" s="61">
        <v>239</v>
      </c>
      <c r="C3" s="61" t="s">
        <v>129</v>
      </c>
      <c r="D3" s="61">
        <v>1</v>
      </c>
      <c r="E3" s="360" t="s">
        <v>777</v>
      </c>
      <c r="F3" s="393" t="s">
        <v>634</v>
      </c>
      <c r="G3" s="64">
        <v>340.13107373999998</v>
      </c>
      <c r="H3" s="61" t="s">
        <v>635</v>
      </c>
      <c r="I3" s="62" t="s">
        <v>130</v>
      </c>
      <c r="J3" s="63" t="s">
        <v>23</v>
      </c>
      <c r="K3" s="61"/>
      <c r="L3" s="61"/>
      <c r="M3" s="61"/>
      <c r="N3" s="63" t="s">
        <v>23</v>
      </c>
      <c r="O3" s="61"/>
      <c r="P3" s="61"/>
      <c r="Q3" s="61"/>
      <c r="R3" s="61">
        <v>51.3</v>
      </c>
      <c r="S3" s="61">
        <v>22.42</v>
      </c>
      <c r="T3" s="64">
        <f t="shared" ref="T3:T38" si="0">S3/R3</f>
        <v>0.43703703703703711</v>
      </c>
      <c r="U3" s="61">
        <v>2.21</v>
      </c>
      <c r="V3" s="61">
        <v>85.92</v>
      </c>
      <c r="W3" s="308">
        <f>V3/U3</f>
        <v>38.877828054298647</v>
      </c>
      <c r="X3" s="305"/>
      <c r="Y3" s="35" t="s">
        <v>17</v>
      </c>
      <c r="Z3" s="35" t="s">
        <v>17</v>
      </c>
    </row>
    <row r="4" spans="1:26" ht="19.5" customHeight="1" thickBot="1" x14ac:dyDescent="0.3">
      <c r="A4" s="401"/>
      <c r="B4" s="71">
        <v>315</v>
      </c>
      <c r="C4" s="71" t="s">
        <v>636</v>
      </c>
      <c r="D4" s="71">
        <v>1</v>
      </c>
      <c r="E4" s="369"/>
      <c r="F4" s="395"/>
      <c r="G4" s="74">
        <v>340.13107373999998</v>
      </c>
      <c r="H4" s="71" t="s">
        <v>635</v>
      </c>
      <c r="I4" s="72" t="s">
        <v>130</v>
      </c>
      <c r="J4" s="73" t="s">
        <v>23</v>
      </c>
      <c r="K4" s="71"/>
      <c r="L4" s="71"/>
      <c r="M4" s="71"/>
      <c r="N4" s="73"/>
      <c r="O4" s="71"/>
      <c r="P4" s="71"/>
      <c r="Q4" s="71"/>
      <c r="R4" s="71">
        <v>188.57</v>
      </c>
      <c r="S4" s="71">
        <v>22.42</v>
      </c>
      <c r="T4" s="74">
        <f t="shared" si="0"/>
        <v>0.11889484011242511</v>
      </c>
      <c r="U4" s="351"/>
      <c r="V4" s="351"/>
      <c r="W4" s="77"/>
      <c r="X4" s="305"/>
      <c r="Y4" s="35" t="s">
        <v>24</v>
      </c>
      <c r="Z4" s="35" t="s">
        <v>17</v>
      </c>
    </row>
    <row r="5" spans="1:26" ht="39.6" customHeight="1" thickBot="1" x14ac:dyDescent="0.3">
      <c r="A5" s="293">
        <v>131</v>
      </c>
      <c r="B5" s="79">
        <v>239</v>
      </c>
      <c r="C5" s="79" t="s">
        <v>129</v>
      </c>
      <c r="D5" s="79">
        <v>2</v>
      </c>
      <c r="E5" s="136" t="s">
        <v>778</v>
      </c>
      <c r="F5" s="135" t="s">
        <v>637</v>
      </c>
      <c r="G5" s="83">
        <v>408.19367399599901</v>
      </c>
      <c r="H5" s="79" t="s">
        <v>635</v>
      </c>
      <c r="I5" s="81" t="s">
        <v>130</v>
      </c>
      <c r="J5" s="82" t="s">
        <v>23</v>
      </c>
      <c r="K5" s="79"/>
      <c r="L5" s="79"/>
      <c r="M5" s="79" t="s">
        <v>165</v>
      </c>
      <c r="N5" s="82" t="s">
        <v>23</v>
      </c>
      <c r="O5" s="79"/>
      <c r="P5" s="79"/>
      <c r="Q5" s="79"/>
      <c r="R5" s="79">
        <v>51.3</v>
      </c>
      <c r="S5" s="79">
        <v>1.08</v>
      </c>
      <c r="T5" s="83">
        <f t="shared" si="0"/>
        <v>2.1052631578947371E-2</v>
      </c>
      <c r="U5" s="79">
        <v>2.21</v>
      </c>
      <c r="V5" s="79">
        <v>20.46</v>
      </c>
      <c r="W5" s="310">
        <f t="shared" ref="W5:W38" si="1">V5/U5</f>
        <v>9.2579185520362</v>
      </c>
      <c r="X5" s="305"/>
      <c r="Y5" s="35" t="s">
        <v>17</v>
      </c>
      <c r="Z5" s="35" t="s">
        <v>17</v>
      </c>
    </row>
    <row r="6" spans="1:26" ht="39.6" customHeight="1" thickBot="1" x14ac:dyDescent="0.3">
      <c r="A6" s="293">
        <v>132</v>
      </c>
      <c r="B6" s="79">
        <v>18</v>
      </c>
      <c r="C6" s="79" t="s">
        <v>638</v>
      </c>
      <c r="D6" s="79">
        <v>4</v>
      </c>
      <c r="E6" s="136" t="s">
        <v>639</v>
      </c>
      <c r="F6" s="135" t="s">
        <v>640</v>
      </c>
      <c r="G6" s="83">
        <v>272.06847348399998</v>
      </c>
      <c r="H6" s="79" t="s">
        <v>635</v>
      </c>
      <c r="I6" s="79" t="s">
        <v>32</v>
      </c>
      <c r="J6" s="82" t="s">
        <v>23</v>
      </c>
      <c r="K6" s="79"/>
      <c r="L6" s="79"/>
      <c r="M6" s="79" t="s">
        <v>165</v>
      </c>
      <c r="N6" s="82" t="s">
        <v>23</v>
      </c>
      <c r="O6" s="79"/>
      <c r="P6" s="79"/>
      <c r="Q6" s="79" t="s">
        <v>165</v>
      </c>
      <c r="R6" s="79">
        <v>357</v>
      </c>
      <c r="S6" s="79">
        <v>21</v>
      </c>
      <c r="T6" s="83">
        <f t="shared" si="0"/>
        <v>5.8823529411764705E-2</v>
      </c>
      <c r="U6" s="79">
        <v>1.1000000000000001</v>
      </c>
      <c r="V6" s="79">
        <v>62</v>
      </c>
      <c r="W6" s="310">
        <f t="shared" si="1"/>
        <v>56.36363636363636</v>
      </c>
      <c r="X6" s="305"/>
      <c r="Y6" s="35" t="s">
        <v>17</v>
      </c>
      <c r="Z6" s="35" t="s">
        <v>17</v>
      </c>
    </row>
    <row r="7" spans="1:26" ht="39.6" customHeight="1" thickBot="1" x14ac:dyDescent="0.3">
      <c r="A7" s="352">
        <v>133</v>
      </c>
      <c r="B7" s="318">
        <v>312</v>
      </c>
      <c r="C7" s="318" t="s">
        <v>641</v>
      </c>
      <c r="D7" s="318" t="s">
        <v>642</v>
      </c>
      <c r="E7" s="154" t="s">
        <v>850</v>
      </c>
      <c r="F7" s="153" t="s">
        <v>643</v>
      </c>
      <c r="G7" s="353">
        <v>239.094628656</v>
      </c>
      <c r="H7" s="318" t="s">
        <v>635</v>
      </c>
      <c r="I7" s="318" t="s">
        <v>297</v>
      </c>
      <c r="J7" s="354" t="s">
        <v>23</v>
      </c>
      <c r="K7" s="318"/>
      <c r="L7" s="318"/>
      <c r="M7" s="318" t="s">
        <v>165</v>
      </c>
      <c r="N7" s="354" t="s">
        <v>790</v>
      </c>
      <c r="O7" s="318"/>
      <c r="P7" s="318"/>
      <c r="Q7" s="318" t="s">
        <v>165</v>
      </c>
      <c r="R7" s="318">
        <v>18.670000000000002</v>
      </c>
      <c r="S7" s="318">
        <v>26.08</v>
      </c>
      <c r="T7" s="353">
        <f t="shared" si="0"/>
        <v>1.3968934118907337</v>
      </c>
      <c r="U7" s="318">
        <v>18.079999999999998</v>
      </c>
      <c r="V7" s="318">
        <v>23.08</v>
      </c>
      <c r="W7" s="355">
        <f t="shared" si="1"/>
        <v>1.2765486725663717</v>
      </c>
      <c r="X7" s="305"/>
      <c r="Y7" s="35" t="s">
        <v>17</v>
      </c>
      <c r="Z7" s="35" t="s">
        <v>17</v>
      </c>
    </row>
    <row r="8" spans="1:26" ht="39.6" customHeight="1" thickBot="1" x14ac:dyDescent="0.3">
      <c r="A8" s="293">
        <v>134</v>
      </c>
      <c r="B8" s="79">
        <v>312</v>
      </c>
      <c r="C8" s="79" t="s">
        <v>641</v>
      </c>
      <c r="D8" s="79">
        <v>4</v>
      </c>
      <c r="E8" s="136" t="s">
        <v>851</v>
      </c>
      <c r="F8" s="135" t="s">
        <v>644</v>
      </c>
      <c r="G8" s="83">
        <v>269.10519334000003</v>
      </c>
      <c r="H8" s="79" t="s">
        <v>635</v>
      </c>
      <c r="I8" s="79" t="s">
        <v>297</v>
      </c>
      <c r="J8" s="82" t="s">
        <v>23</v>
      </c>
      <c r="K8" s="79"/>
      <c r="L8" s="79"/>
      <c r="M8" s="79"/>
      <c r="N8" s="82" t="s">
        <v>790</v>
      </c>
      <c r="O8" s="79"/>
      <c r="P8" s="79"/>
      <c r="Q8" s="79"/>
      <c r="R8" s="79">
        <v>18.670000000000002</v>
      </c>
      <c r="S8" s="79">
        <v>64.569999999999993</v>
      </c>
      <c r="T8" s="83">
        <f t="shared" si="0"/>
        <v>3.4584895554365285</v>
      </c>
      <c r="U8" s="79">
        <v>18.079999999999998</v>
      </c>
      <c r="V8" s="79">
        <v>61.01</v>
      </c>
      <c r="W8" s="310">
        <f t="shared" si="1"/>
        <v>3.3744469026548676</v>
      </c>
      <c r="X8" s="305"/>
      <c r="Y8" s="35" t="s">
        <v>17</v>
      </c>
      <c r="Z8" s="35" t="s">
        <v>17</v>
      </c>
    </row>
    <row r="9" spans="1:26" ht="39.6" customHeight="1" thickBot="1" x14ac:dyDescent="0.3">
      <c r="A9" s="352">
        <v>135</v>
      </c>
      <c r="B9" s="318">
        <v>312</v>
      </c>
      <c r="C9" s="318" t="s">
        <v>641</v>
      </c>
      <c r="D9" s="318">
        <v>5</v>
      </c>
      <c r="E9" s="154" t="s">
        <v>852</v>
      </c>
      <c r="F9" s="153" t="s">
        <v>645</v>
      </c>
      <c r="G9" s="353">
        <v>299.115758024</v>
      </c>
      <c r="H9" s="318" t="s">
        <v>635</v>
      </c>
      <c r="I9" s="318" t="s">
        <v>297</v>
      </c>
      <c r="J9" s="354" t="s">
        <v>23</v>
      </c>
      <c r="K9" s="318"/>
      <c r="L9" s="318"/>
      <c r="M9" s="318" t="s">
        <v>165</v>
      </c>
      <c r="N9" s="354" t="s">
        <v>790</v>
      </c>
      <c r="O9" s="318"/>
      <c r="P9" s="318"/>
      <c r="Q9" s="318" t="s">
        <v>165</v>
      </c>
      <c r="R9" s="318">
        <v>18.670000000000002</v>
      </c>
      <c r="S9" s="318">
        <v>27.57</v>
      </c>
      <c r="T9" s="353">
        <f t="shared" si="0"/>
        <v>1.4767005891805034</v>
      </c>
      <c r="U9" s="318">
        <v>18.079999999999998</v>
      </c>
      <c r="V9" s="318">
        <v>24.57</v>
      </c>
      <c r="W9" s="355">
        <f t="shared" si="1"/>
        <v>1.3589601769911506</v>
      </c>
      <c r="X9" s="305"/>
      <c r="Y9" s="35" t="s">
        <v>17</v>
      </c>
      <c r="Z9" s="35" t="s">
        <v>17</v>
      </c>
    </row>
    <row r="10" spans="1:26" ht="39.6" customHeight="1" thickBot="1" x14ac:dyDescent="0.3">
      <c r="A10" s="293">
        <v>136</v>
      </c>
      <c r="B10" s="79">
        <v>312</v>
      </c>
      <c r="C10" s="79" t="s">
        <v>641</v>
      </c>
      <c r="D10" s="79">
        <v>6</v>
      </c>
      <c r="E10" s="136" t="s">
        <v>853</v>
      </c>
      <c r="F10" s="135" t="s">
        <v>646</v>
      </c>
      <c r="G10" s="83">
        <v>257.08520684400003</v>
      </c>
      <c r="H10" s="79" t="s">
        <v>635</v>
      </c>
      <c r="I10" s="79" t="s">
        <v>297</v>
      </c>
      <c r="J10" s="82" t="s">
        <v>23</v>
      </c>
      <c r="K10" s="79"/>
      <c r="L10" s="79"/>
      <c r="M10" s="79" t="s">
        <v>165</v>
      </c>
      <c r="N10" s="82" t="s">
        <v>790</v>
      </c>
      <c r="O10" s="79"/>
      <c r="P10" s="79"/>
      <c r="Q10" s="79" t="s">
        <v>165</v>
      </c>
      <c r="R10" s="79">
        <v>18.670000000000002</v>
      </c>
      <c r="S10" s="79">
        <v>27.13</v>
      </c>
      <c r="T10" s="83">
        <f t="shared" si="0"/>
        <v>1.4531333690412425</v>
      </c>
      <c r="U10" s="79">
        <v>18.079999999999998</v>
      </c>
      <c r="V10" s="79">
        <v>24.94</v>
      </c>
      <c r="W10" s="310">
        <f t="shared" si="1"/>
        <v>1.3794247787610621</v>
      </c>
      <c r="X10" s="305"/>
      <c r="Y10" s="35" t="s">
        <v>17</v>
      </c>
      <c r="Z10" s="35" t="s">
        <v>17</v>
      </c>
    </row>
    <row r="11" spans="1:26" ht="39.6" customHeight="1" thickBot="1" x14ac:dyDescent="0.3">
      <c r="A11" s="293">
        <v>137</v>
      </c>
      <c r="B11" s="79">
        <v>312</v>
      </c>
      <c r="C11" s="79" t="s">
        <v>641</v>
      </c>
      <c r="D11" s="79">
        <v>7</v>
      </c>
      <c r="E11" s="136" t="s">
        <v>854</v>
      </c>
      <c r="F11" s="135" t="s">
        <v>647</v>
      </c>
      <c r="G11" s="83">
        <v>257.08520684400003</v>
      </c>
      <c r="H11" s="79" t="s">
        <v>635</v>
      </c>
      <c r="I11" s="79" t="s">
        <v>297</v>
      </c>
      <c r="J11" s="82" t="s">
        <v>23</v>
      </c>
      <c r="K11" s="79"/>
      <c r="L11" s="79"/>
      <c r="M11" s="79"/>
      <c r="N11" s="82" t="s">
        <v>790</v>
      </c>
      <c r="O11" s="79"/>
      <c r="P11" s="79"/>
      <c r="Q11" s="79"/>
      <c r="R11" s="79">
        <v>18.670000000000002</v>
      </c>
      <c r="S11" s="79">
        <v>47.71</v>
      </c>
      <c r="T11" s="83">
        <f t="shared" si="0"/>
        <v>2.5554365291912156</v>
      </c>
      <c r="U11" s="79">
        <v>18.079999999999998</v>
      </c>
      <c r="V11" s="79">
        <v>45.04</v>
      </c>
      <c r="W11" s="310">
        <f t="shared" si="1"/>
        <v>2.4911504424778763</v>
      </c>
      <c r="X11" s="305"/>
      <c r="Y11" s="35" t="s">
        <v>17</v>
      </c>
      <c r="Z11" s="35" t="s">
        <v>17</v>
      </c>
    </row>
    <row r="12" spans="1:26" ht="39.6" customHeight="1" thickBot="1" x14ac:dyDescent="0.3">
      <c r="A12" s="293">
        <v>138</v>
      </c>
      <c r="B12" s="79">
        <v>312</v>
      </c>
      <c r="C12" s="79" t="s">
        <v>641</v>
      </c>
      <c r="D12" s="79">
        <v>8</v>
      </c>
      <c r="E12" s="136" t="s">
        <v>855</v>
      </c>
      <c r="F12" s="135" t="s">
        <v>648</v>
      </c>
      <c r="G12" s="83">
        <v>273.055656303999</v>
      </c>
      <c r="H12" s="79" t="s">
        <v>635</v>
      </c>
      <c r="I12" s="79" t="s">
        <v>297</v>
      </c>
      <c r="J12" s="82" t="s">
        <v>23</v>
      </c>
      <c r="K12" s="79"/>
      <c r="L12" s="79"/>
      <c r="M12" s="79"/>
      <c r="N12" s="82" t="s">
        <v>790</v>
      </c>
      <c r="O12" s="79"/>
      <c r="P12" s="79"/>
      <c r="Q12" s="79"/>
      <c r="R12" s="79">
        <v>18.670000000000002</v>
      </c>
      <c r="S12" s="79">
        <v>39.020000000000003</v>
      </c>
      <c r="T12" s="83">
        <f t="shared" si="0"/>
        <v>2.089983931440814</v>
      </c>
      <c r="U12" s="79">
        <v>18.079999999999998</v>
      </c>
      <c r="V12" s="79">
        <v>37.909999999999997</v>
      </c>
      <c r="W12" s="310">
        <f t="shared" si="1"/>
        <v>2.0967920353982299</v>
      </c>
      <c r="X12" s="305"/>
      <c r="Y12" s="35" t="s">
        <v>17</v>
      </c>
      <c r="Z12" s="35" t="s">
        <v>17</v>
      </c>
    </row>
    <row r="13" spans="1:26" ht="39.6" customHeight="1" thickBot="1" x14ac:dyDescent="0.3">
      <c r="A13" s="293">
        <v>139</v>
      </c>
      <c r="B13" s="79">
        <v>312</v>
      </c>
      <c r="C13" s="79" t="s">
        <v>641</v>
      </c>
      <c r="D13" s="79">
        <v>9</v>
      </c>
      <c r="E13" s="136" t="s">
        <v>856</v>
      </c>
      <c r="F13" s="135" t="s">
        <v>649</v>
      </c>
      <c r="G13" s="83">
        <v>317.005140724</v>
      </c>
      <c r="H13" s="79" t="s">
        <v>635</v>
      </c>
      <c r="I13" s="79" t="s">
        <v>297</v>
      </c>
      <c r="J13" s="82" t="s">
        <v>23</v>
      </c>
      <c r="K13" s="79"/>
      <c r="L13" s="79"/>
      <c r="M13" s="79"/>
      <c r="N13" s="82" t="s">
        <v>790</v>
      </c>
      <c r="O13" s="79"/>
      <c r="P13" s="79"/>
      <c r="Q13" s="79"/>
      <c r="R13" s="79">
        <v>18.670000000000002</v>
      </c>
      <c r="S13" s="79">
        <v>68.33</v>
      </c>
      <c r="T13" s="83">
        <f t="shared" si="0"/>
        <v>3.6598821638993031</v>
      </c>
      <c r="U13" s="79">
        <v>18.079999999999998</v>
      </c>
      <c r="V13" s="79">
        <v>69.709999999999994</v>
      </c>
      <c r="W13" s="310">
        <f t="shared" si="1"/>
        <v>3.855641592920354</v>
      </c>
      <c r="X13" s="305"/>
      <c r="Y13" s="35" t="s">
        <v>17</v>
      </c>
      <c r="Z13" s="35" t="s">
        <v>17</v>
      </c>
    </row>
    <row r="14" spans="1:26" ht="39.6" customHeight="1" thickBot="1" x14ac:dyDescent="0.3">
      <c r="A14" s="293">
        <v>140</v>
      </c>
      <c r="B14" s="79">
        <v>312</v>
      </c>
      <c r="C14" s="79" t="s">
        <v>641</v>
      </c>
      <c r="D14" s="79">
        <v>10</v>
      </c>
      <c r="E14" s="136" t="s">
        <v>857</v>
      </c>
      <c r="F14" s="135" t="s">
        <v>650</v>
      </c>
      <c r="G14" s="83">
        <v>347.01570540799997</v>
      </c>
      <c r="H14" s="79" t="s">
        <v>635</v>
      </c>
      <c r="I14" s="79" t="s">
        <v>297</v>
      </c>
      <c r="J14" s="82" t="s">
        <v>23</v>
      </c>
      <c r="K14" s="79"/>
      <c r="L14" s="79"/>
      <c r="M14" s="79"/>
      <c r="N14" s="82" t="s">
        <v>790</v>
      </c>
      <c r="O14" s="79"/>
      <c r="P14" s="79"/>
      <c r="Q14" s="79"/>
      <c r="R14" s="79">
        <v>18.670000000000002</v>
      </c>
      <c r="S14" s="79">
        <v>49.02</v>
      </c>
      <c r="T14" s="83">
        <f t="shared" si="0"/>
        <v>2.6256025709694697</v>
      </c>
      <c r="U14" s="79">
        <v>18.079999999999998</v>
      </c>
      <c r="V14" s="79">
        <v>47.91</v>
      </c>
      <c r="W14" s="310">
        <f t="shared" si="1"/>
        <v>2.6498893805309733</v>
      </c>
      <c r="X14" s="305"/>
      <c r="Y14" s="35" t="s">
        <v>17</v>
      </c>
      <c r="Z14" s="35" t="s">
        <v>17</v>
      </c>
    </row>
    <row r="15" spans="1:26" ht="39.6" customHeight="1" thickBot="1" x14ac:dyDescent="0.3">
      <c r="A15" s="293">
        <v>141</v>
      </c>
      <c r="B15" s="79">
        <v>312</v>
      </c>
      <c r="C15" s="79" t="s">
        <v>641</v>
      </c>
      <c r="D15" s="79">
        <v>11</v>
      </c>
      <c r="E15" s="136" t="s">
        <v>858</v>
      </c>
      <c r="F15" s="135" t="s">
        <v>651</v>
      </c>
      <c r="G15" s="83">
        <v>347.01570540799997</v>
      </c>
      <c r="H15" s="79" t="s">
        <v>635</v>
      </c>
      <c r="I15" s="79" t="s">
        <v>297</v>
      </c>
      <c r="J15" s="82" t="s">
        <v>23</v>
      </c>
      <c r="K15" s="79"/>
      <c r="L15" s="79"/>
      <c r="M15" s="79"/>
      <c r="N15" s="82" t="s">
        <v>790</v>
      </c>
      <c r="O15" s="79"/>
      <c r="P15" s="79"/>
      <c r="Q15" s="79"/>
      <c r="R15" s="79">
        <v>18.670000000000002</v>
      </c>
      <c r="S15" s="79">
        <v>64.94</v>
      </c>
      <c r="T15" s="83">
        <f t="shared" si="0"/>
        <v>3.4783074450990892</v>
      </c>
      <c r="U15" s="79">
        <v>18.079999999999998</v>
      </c>
      <c r="V15" s="79">
        <v>63.08</v>
      </c>
      <c r="W15" s="310">
        <f t="shared" si="1"/>
        <v>3.4889380530973453</v>
      </c>
      <c r="X15" s="305"/>
      <c r="Y15" s="35" t="s">
        <v>17</v>
      </c>
      <c r="Z15" s="35" t="s">
        <v>17</v>
      </c>
    </row>
    <row r="16" spans="1:26" ht="39.6" customHeight="1" thickBot="1" x14ac:dyDescent="0.3">
      <c r="A16" s="293">
        <v>142</v>
      </c>
      <c r="B16" s="79">
        <v>312</v>
      </c>
      <c r="C16" s="79" t="s">
        <v>641</v>
      </c>
      <c r="D16" s="79">
        <v>12</v>
      </c>
      <c r="E16" s="136" t="s">
        <v>859</v>
      </c>
      <c r="F16" s="135" t="s">
        <v>652</v>
      </c>
      <c r="G16" s="83">
        <v>243.04509161999999</v>
      </c>
      <c r="H16" s="79" t="s">
        <v>635</v>
      </c>
      <c r="I16" s="79" t="s">
        <v>297</v>
      </c>
      <c r="J16" s="82" t="s">
        <v>23</v>
      </c>
      <c r="K16" s="79"/>
      <c r="L16" s="79"/>
      <c r="M16" s="79"/>
      <c r="N16" s="82" t="s">
        <v>790</v>
      </c>
      <c r="O16" s="79"/>
      <c r="P16" s="79"/>
      <c r="Q16" s="79"/>
      <c r="R16" s="79">
        <v>18.670000000000002</v>
      </c>
      <c r="S16" s="79">
        <v>47.7</v>
      </c>
      <c r="T16" s="83">
        <f t="shared" si="0"/>
        <v>2.5549009105516873</v>
      </c>
      <c r="U16" s="79">
        <v>18.079999999999998</v>
      </c>
      <c r="V16" s="79">
        <v>45.04</v>
      </c>
      <c r="W16" s="310">
        <f t="shared" si="1"/>
        <v>2.4911504424778763</v>
      </c>
      <c r="X16" s="305"/>
      <c r="Y16" s="35" t="s">
        <v>17</v>
      </c>
      <c r="Z16" s="35" t="s">
        <v>17</v>
      </c>
    </row>
    <row r="17" spans="1:26" ht="39.6" customHeight="1" thickBot="1" x14ac:dyDescent="0.3">
      <c r="A17" s="293">
        <v>143</v>
      </c>
      <c r="B17" s="79">
        <v>312</v>
      </c>
      <c r="C17" s="79" t="s">
        <v>641</v>
      </c>
      <c r="D17" s="79">
        <v>13</v>
      </c>
      <c r="E17" s="136" t="s">
        <v>860</v>
      </c>
      <c r="F17" s="135" t="s">
        <v>653</v>
      </c>
      <c r="G17" s="83">
        <v>277.00611926800002</v>
      </c>
      <c r="H17" s="79" t="s">
        <v>635</v>
      </c>
      <c r="I17" s="79" t="s">
        <v>297</v>
      </c>
      <c r="J17" s="82" t="s">
        <v>23</v>
      </c>
      <c r="K17" s="79"/>
      <c r="L17" s="79"/>
      <c r="M17" s="79"/>
      <c r="N17" s="82" t="s">
        <v>790</v>
      </c>
      <c r="O17" s="79"/>
      <c r="P17" s="79"/>
      <c r="Q17" s="79"/>
      <c r="R17" s="79">
        <v>18.670000000000002</v>
      </c>
      <c r="S17" s="79">
        <v>37.130000000000003</v>
      </c>
      <c r="T17" s="83">
        <f t="shared" si="0"/>
        <v>1.9887520085698982</v>
      </c>
      <c r="U17" s="79">
        <v>18.079999999999998</v>
      </c>
      <c r="V17" s="79">
        <v>34.94</v>
      </c>
      <c r="W17" s="310">
        <f t="shared" si="1"/>
        <v>1.9325221238938053</v>
      </c>
      <c r="X17" s="305"/>
      <c r="Y17" s="35" t="s">
        <v>17</v>
      </c>
      <c r="Z17" s="35" t="s">
        <v>17</v>
      </c>
    </row>
    <row r="18" spans="1:26" ht="39.6" customHeight="1" thickBot="1" x14ac:dyDescent="0.3">
      <c r="A18" s="293">
        <v>144</v>
      </c>
      <c r="B18" s="79">
        <v>312</v>
      </c>
      <c r="C18" s="79" t="s">
        <v>641</v>
      </c>
      <c r="D18" s="79">
        <v>14</v>
      </c>
      <c r="E18" s="136" t="s">
        <v>861</v>
      </c>
      <c r="F18" s="135" t="s">
        <v>654</v>
      </c>
      <c r="G18" s="83">
        <v>259.04000624000003</v>
      </c>
      <c r="H18" s="79" t="s">
        <v>635</v>
      </c>
      <c r="I18" s="79" t="s">
        <v>297</v>
      </c>
      <c r="J18" s="82" t="s">
        <v>23</v>
      </c>
      <c r="K18" s="79"/>
      <c r="L18" s="79"/>
      <c r="M18" s="79"/>
      <c r="N18" s="82" t="s">
        <v>790</v>
      </c>
      <c r="O18" s="79"/>
      <c r="P18" s="79"/>
      <c r="Q18" s="79"/>
      <c r="R18" s="79">
        <v>18.670000000000002</v>
      </c>
      <c r="S18" s="79">
        <v>41.13</v>
      </c>
      <c r="T18" s="83">
        <f t="shared" si="0"/>
        <v>2.2029994643813606</v>
      </c>
      <c r="U18" s="79">
        <v>18.079999999999998</v>
      </c>
      <c r="V18" s="79">
        <v>40.04</v>
      </c>
      <c r="W18" s="310">
        <f t="shared" si="1"/>
        <v>2.2146017699115044</v>
      </c>
      <c r="X18" s="305"/>
      <c r="Y18" s="35" t="s">
        <v>17</v>
      </c>
      <c r="Z18" s="35" t="s">
        <v>17</v>
      </c>
    </row>
    <row r="19" spans="1:26" ht="39.6" customHeight="1" thickBot="1" x14ac:dyDescent="0.3">
      <c r="A19" s="293">
        <v>145</v>
      </c>
      <c r="B19" s="79">
        <v>312</v>
      </c>
      <c r="C19" s="79" t="s">
        <v>641</v>
      </c>
      <c r="D19" s="79">
        <v>15</v>
      </c>
      <c r="E19" s="136" t="s">
        <v>862</v>
      </c>
      <c r="F19" s="135" t="s">
        <v>655</v>
      </c>
      <c r="G19" s="83">
        <v>293.00103388799999</v>
      </c>
      <c r="H19" s="79" t="s">
        <v>635</v>
      </c>
      <c r="I19" s="79" t="s">
        <v>297</v>
      </c>
      <c r="J19" s="82" t="s">
        <v>23</v>
      </c>
      <c r="K19" s="79"/>
      <c r="L19" s="79"/>
      <c r="M19" s="79"/>
      <c r="N19" s="82" t="s">
        <v>790</v>
      </c>
      <c r="O19" s="79"/>
      <c r="P19" s="79"/>
      <c r="Q19" s="79"/>
      <c r="R19" s="79">
        <v>18.670000000000002</v>
      </c>
      <c r="S19" s="79">
        <v>87.13</v>
      </c>
      <c r="T19" s="83">
        <f t="shared" si="0"/>
        <v>4.6668452062131758</v>
      </c>
      <c r="U19" s="79">
        <v>18.079999999999998</v>
      </c>
      <c r="V19" s="79">
        <v>88.15</v>
      </c>
      <c r="W19" s="310">
        <f t="shared" si="1"/>
        <v>4.8755530973451338</v>
      </c>
      <c r="X19" s="305"/>
      <c r="Y19" s="35" t="s">
        <v>17</v>
      </c>
      <c r="Z19" s="35" t="s">
        <v>17</v>
      </c>
    </row>
    <row r="20" spans="1:26" ht="39.6" customHeight="1" thickBot="1" x14ac:dyDescent="0.3">
      <c r="A20" s="293">
        <v>146</v>
      </c>
      <c r="B20" s="79">
        <v>312</v>
      </c>
      <c r="C20" s="79" t="s">
        <v>641</v>
      </c>
      <c r="D20" s="79">
        <v>16</v>
      </c>
      <c r="E20" s="136" t="s">
        <v>863</v>
      </c>
      <c r="F20" s="135" t="s">
        <v>656</v>
      </c>
      <c r="G20" s="83">
        <v>254.06914218</v>
      </c>
      <c r="H20" s="79" t="s">
        <v>635</v>
      </c>
      <c r="I20" s="79" t="s">
        <v>297</v>
      </c>
      <c r="J20" s="82" t="s">
        <v>23</v>
      </c>
      <c r="K20" s="79"/>
      <c r="L20" s="79"/>
      <c r="M20" s="79" t="s">
        <v>165</v>
      </c>
      <c r="N20" s="82" t="s">
        <v>790</v>
      </c>
      <c r="O20" s="79"/>
      <c r="P20" s="79"/>
      <c r="Q20" s="79" t="s">
        <v>165</v>
      </c>
      <c r="R20" s="79">
        <v>18.670000000000002</v>
      </c>
      <c r="S20" s="79">
        <v>29.13</v>
      </c>
      <c r="T20" s="83">
        <f t="shared" si="0"/>
        <v>1.5602570969469736</v>
      </c>
      <c r="U20" s="79">
        <v>18.079999999999998</v>
      </c>
      <c r="V20" s="79">
        <v>27.57</v>
      </c>
      <c r="W20" s="310">
        <f t="shared" si="1"/>
        <v>1.5248893805309736</v>
      </c>
      <c r="X20" s="305"/>
      <c r="Y20" s="35" t="s">
        <v>17</v>
      </c>
      <c r="Z20" s="35" t="s">
        <v>17</v>
      </c>
    </row>
    <row r="21" spans="1:26" ht="39.6" customHeight="1" thickBot="1" x14ac:dyDescent="0.3">
      <c r="A21" s="293">
        <v>147</v>
      </c>
      <c r="B21" s="79">
        <v>312</v>
      </c>
      <c r="C21" s="79" t="s">
        <v>641</v>
      </c>
      <c r="D21" s="79">
        <v>17</v>
      </c>
      <c r="E21" s="136" t="s">
        <v>864</v>
      </c>
      <c r="F21" s="135" t="s">
        <v>657</v>
      </c>
      <c r="G21" s="83">
        <v>254.06914218</v>
      </c>
      <c r="H21" s="79" t="s">
        <v>635</v>
      </c>
      <c r="I21" s="79" t="s">
        <v>297</v>
      </c>
      <c r="J21" s="82" t="s">
        <v>23</v>
      </c>
      <c r="K21" s="79"/>
      <c r="L21" s="79"/>
      <c r="M21" s="79"/>
      <c r="N21" s="82" t="s">
        <v>790</v>
      </c>
      <c r="O21" s="79"/>
      <c r="P21" s="79"/>
      <c r="Q21" s="79"/>
      <c r="R21" s="79">
        <v>18.670000000000002</v>
      </c>
      <c r="S21" s="79">
        <v>79.709999999999994</v>
      </c>
      <c r="T21" s="83">
        <f t="shared" si="0"/>
        <v>4.2694161756829132</v>
      </c>
      <c r="U21" s="79">
        <v>18.079999999999998</v>
      </c>
      <c r="V21" s="79">
        <v>77.33</v>
      </c>
      <c r="W21" s="310">
        <f t="shared" si="1"/>
        <v>4.2771017699115044</v>
      </c>
      <c r="X21" s="305"/>
      <c r="Y21" s="35" t="s">
        <v>17</v>
      </c>
      <c r="Z21" s="35" t="s">
        <v>17</v>
      </c>
    </row>
    <row r="22" spans="1:26" ht="39.6" customHeight="1" thickBot="1" x14ac:dyDescent="0.3">
      <c r="A22" s="293">
        <v>148</v>
      </c>
      <c r="B22" s="79">
        <v>312</v>
      </c>
      <c r="C22" s="79" t="s">
        <v>641</v>
      </c>
      <c r="D22" s="79">
        <v>18</v>
      </c>
      <c r="E22" s="136" t="s">
        <v>865</v>
      </c>
      <c r="F22" s="135" t="s">
        <v>658</v>
      </c>
      <c r="G22" s="83">
        <v>288.030169828</v>
      </c>
      <c r="H22" s="79" t="s">
        <v>635</v>
      </c>
      <c r="I22" s="79" t="s">
        <v>297</v>
      </c>
      <c r="J22" s="82" t="s">
        <v>23</v>
      </c>
      <c r="K22" s="79"/>
      <c r="L22" s="79"/>
      <c r="M22" s="79"/>
      <c r="N22" s="82" t="s">
        <v>790</v>
      </c>
      <c r="O22" s="79"/>
      <c r="P22" s="79"/>
      <c r="Q22" s="79"/>
      <c r="R22" s="79">
        <v>18.670000000000002</v>
      </c>
      <c r="S22" s="79">
        <v>53.33</v>
      </c>
      <c r="T22" s="83">
        <f t="shared" si="0"/>
        <v>2.8564542046063202</v>
      </c>
      <c r="U22" s="79">
        <v>18.079999999999998</v>
      </c>
      <c r="V22" s="79">
        <v>51.94</v>
      </c>
      <c r="W22" s="310">
        <f t="shared" si="1"/>
        <v>2.872787610619469</v>
      </c>
      <c r="X22" s="305"/>
      <c r="Y22" s="35" t="s">
        <v>17</v>
      </c>
      <c r="Z22" s="35" t="s">
        <v>17</v>
      </c>
    </row>
    <row r="23" spans="1:26" ht="39.6" customHeight="1" thickBot="1" x14ac:dyDescent="0.3">
      <c r="A23" s="293">
        <v>149</v>
      </c>
      <c r="B23" s="79">
        <v>312</v>
      </c>
      <c r="C23" s="79" t="s">
        <v>641</v>
      </c>
      <c r="D23" s="79">
        <v>19</v>
      </c>
      <c r="E23" s="136" t="s">
        <v>866</v>
      </c>
      <c r="F23" s="135" t="s">
        <v>659</v>
      </c>
      <c r="G23" s="83">
        <v>259.09971403600002</v>
      </c>
      <c r="H23" s="79" t="s">
        <v>635</v>
      </c>
      <c r="I23" s="79" t="s">
        <v>297</v>
      </c>
      <c r="J23" s="82" t="s">
        <v>23</v>
      </c>
      <c r="K23" s="79"/>
      <c r="L23" s="79"/>
      <c r="M23" s="79"/>
      <c r="N23" s="82" t="s">
        <v>790</v>
      </c>
      <c r="O23" s="79"/>
      <c r="P23" s="79"/>
      <c r="Q23" s="79"/>
      <c r="R23" s="79">
        <v>18.670000000000002</v>
      </c>
      <c r="S23" s="79">
        <v>75.040000000000006</v>
      </c>
      <c r="T23" s="83">
        <f t="shared" si="0"/>
        <v>4.0192822710230312</v>
      </c>
      <c r="U23" s="79">
        <v>18.079999999999998</v>
      </c>
      <c r="V23" s="79">
        <v>77.27</v>
      </c>
      <c r="W23" s="310">
        <f t="shared" si="1"/>
        <v>4.273783185840708</v>
      </c>
      <c r="X23" s="305"/>
      <c r="Y23" s="35" t="s">
        <v>17</v>
      </c>
      <c r="Z23" s="35" t="s">
        <v>17</v>
      </c>
    </row>
    <row r="24" spans="1:26" ht="39.6" customHeight="1" thickBot="1" x14ac:dyDescent="0.3">
      <c r="A24" s="293">
        <v>150</v>
      </c>
      <c r="B24" s="79">
        <v>312</v>
      </c>
      <c r="C24" s="79" t="s">
        <v>641</v>
      </c>
      <c r="D24" s="79">
        <v>21</v>
      </c>
      <c r="E24" s="136" t="s">
        <v>867</v>
      </c>
      <c r="F24" s="135" t="s">
        <v>660</v>
      </c>
      <c r="G24" s="83">
        <v>269.10519334000003</v>
      </c>
      <c r="H24" s="79" t="s">
        <v>635</v>
      </c>
      <c r="I24" s="79" t="s">
        <v>297</v>
      </c>
      <c r="J24" s="82" t="s">
        <v>23</v>
      </c>
      <c r="K24" s="79"/>
      <c r="L24" s="79"/>
      <c r="M24" s="79"/>
      <c r="N24" s="82" t="s">
        <v>790</v>
      </c>
      <c r="O24" s="79"/>
      <c r="P24" s="79"/>
      <c r="Q24" s="79"/>
      <c r="R24" s="79">
        <v>18.670000000000002</v>
      </c>
      <c r="S24" s="79">
        <v>89.01</v>
      </c>
      <c r="T24" s="83">
        <f t="shared" si="0"/>
        <v>4.7675415104445635</v>
      </c>
      <c r="U24" s="79">
        <v>18.079999999999998</v>
      </c>
      <c r="V24" s="79">
        <v>86.33</v>
      </c>
      <c r="W24" s="310">
        <f t="shared" si="1"/>
        <v>4.7748893805309738</v>
      </c>
      <c r="X24" s="305"/>
      <c r="Y24" s="35" t="s">
        <v>17</v>
      </c>
      <c r="Z24" s="35" t="s">
        <v>17</v>
      </c>
    </row>
    <row r="25" spans="1:26" ht="39.6" customHeight="1" thickBot="1" x14ac:dyDescent="0.3">
      <c r="A25" s="293">
        <v>151</v>
      </c>
      <c r="B25" s="79">
        <v>312</v>
      </c>
      <c r="C25" s="79" t="s">
        <v>641</v>
      </c>
      <c r="D25" s="79">
        <v>22</v>
      </c>
      <c r="E25" s="136" t="s">
        <v>868</v>
      </c>
      <c r="F25" s="135" t="s">
        <v>661</v>
      </c>
      <c r="G25" s="83">
        <v>299.115758024</v>
      </c>
      <c r="H25" s="79" t="s">
        <v>635</v>
      </c>
      <c r="I25" s="79" t="s">
        <v>297</v>
      </c>
      <c r="J25" s="82" t="s">
        <v>23</v>
      </c>
      <c r="K25" s="79"/>
      <c r="L25" s="79"/>
      <c r="M25" s="79"/>
      <c r="N25" s="82" t="s">
        <v>790</v>
      </c>
      <c r="O25" s="79"/>
      <c r="P25" s="79"/>
      <c r="Q25" s="79"/>
      <c r="R25" s="79">
        <v>18.670000000000002</v>
      </c>
      <c r="S25" s="79">
        <v>85.97</v>
      </c>
      <c r="T25" s="83">
        <f t="shared" si="0"/>
        <v>4.6047134440278521</v>
      </c>
      <c r="U25" s="79">
        <v>18.079999999999998</v>
      </c>
      <c r="V25" s="79">
        <v>89.71</v>
      </c>
      <c r="W25" s="310">
        <f t="shared" si="1"/>
        <v>4.9618362831858409</v>
      </c>
      <c r="X25" s="305"/>
      <c r="Y25" s="35" t="s">
        <v>17</v>
      </c>
      <c r="Z25" s="35" t="s">
        <v>17</v>
      </c>
    </row>
    <row r="26" spans="1:26" ht="39.6" customHeight="1" thickBot="1" x14ac:dyDescent="0.3">
      <c r="A26" s="293">
        <v>152</v>
      </c>
      <c r="B26" s="79">
        <v>312</v>
      </c>
      <c r="C26" s="79" t="s">
        <v>641</v>
      </c>
      <c r="D26" s="79">
        <v>23</v>
      </c>
      <c r="E26" s="136" t="s">
        <v>869</v>
      </c>
      <c r="F26" s="135" t="s">
        <v>662</v>
      </c>
      <c r="G26" s="83">
        <v>257.08520684400003</v>
      </c>
      <c r="H26" s="79" t="s">
        <v>635</v>
      </c>
      <c r="I26" s="79" t="s">
        <v>297</v>
      </c>
      <c r="J26" s="82" t="s">
        <v>23</v>
      </c>
      <c r="K26" s="79"/>
      <c r="L26" s="79"/>
      <c r="M26" s="79"/>
      <c r="N26" s="82" t="s">
        <v>790</v>
      </c>
      <c r="O26" s="79"/>
      <c r="P26" s="79"/>
      <c r="Q26" s="79"/>
      <c r="R26" s="79">
        <v>18.670000000000002</v>
      </c>
      <c r="S26" s="79">
        <v>46.08</v>
      </c>
      <c r="T26" s="83">
        <f t="shared" si="0"/>
        <v>2.4681306909480445</v>
      </c>
      <c r="U26" s="79">
        <v>18.079999999999998</v>
      </c>
      <c r="V26" s="79">
        <v>43.08</v>
      </c>
      <c r="W26" s="310">
        <f t="shared" si="1"/>
        <v>2.3827433628318584</v>
      </c>
      <c r="X26" s="305"/>
      <c r="Y26" s="35" t="s">
        <v>17</v>
      </c>
      <c r="Z26" s="35" t="s">
        <v>17</v>
      </c>
    </row>
    <row r="27" spans="1:26" ht="39.6" customHeight="1" thickBot="1" x14ac:dyDescent="0.3">
      <c r="A27" s="293">
        <v>153</v>
      </c>
      <c r="B27" s="79">
        <v>312</v>
      </c>
      <c r="C27" s="79" t="s">
        <v>641</v>
      </c>
      <c r="D27" s="79">
        <v>24</v>
      </c>
      <c r="E27" s="136" t="s">
        <v>870</v>
      </c>
      <c r="F27" s="135" t="s">
        <v>663</v>
      </c>
      <c r="G27" s="83">
        <v>257.08520684400003</v>
      </c>
      <c r="H27" s="79" t="s">
        <v>635</v>
      </c>
      <c r="I27" s="79" t="s">
        <v>297</v>
      </c>
      <c r="J27" s="82" t="s">
        <v>23</v>
      </c>
      <c r="K27" s="79"/>
      <c r="L27" s="79"/>
      <c r="M27" s="79"/>
      <c r="N27" s="82" t="s">
        <v>790</v>
      </c>
      <c r="O27" s="79"/>
      <c r="P27" s="79"/>
      <c r="Q27" s="79"/>
      <c r="R27" s="79">
        <v>18.670000000000002</v>
      </c>
      <c r="S27" s="79">
        <v>89.71</v>
      </c>
      <c r="T27" s="83">
        <f t="shared" si="0"/>
        <v>4.8050348152115685</v>
      </c>
      <c r="U27" s="79">
        <v>18.079999999999998</v>
      </c>
      <c r="V27" s="79">
        <v>87.27</v>
      </c>
      <c r="W27" s="310">
        <f t="shared" si="1"/>
        <v>4.8268805309734519</v>
      </c>
      <c r="X27" s="305"/>
      <c r="Y27" s="35" t="s">
        <v>17</v>
      </c>
      <c r="Z27" s="35" t="s">
        <v>17</v>
      </c>
    </row>
    <row r="28" spans="1:26" ht="39.6" customHeight="1" thickBot="1" x14ac:dyDescent="0.3">
      <c r="A28" s="293">
        <v>154</v>
      </c>
      <c r="B28" s="79">
        <v>312</v>
      </c>
      <c r="C28" s="79" t="s">
        <v>641</v>
      </c>
      <c r="D28" s="79">
        <v>25</v>
      </c>
      <c r="E28" s="136" t="s">
        <v>871</v>
      </c>
      <c r="F28" s="135" t="s">
        <v>664</v>
      </c>
      <c r="G28" s="83">
        <v>273.055656303999</v>
      </c>
      <c r="H28" s="79" t="s">
        <v>635</v>
      </c>
      <c r="I28" s="79" t="s">
        <v>297</v>
      </c>
      <c r="J28" s="82" t="s">
        <v>23</v>
      </c>
      <c r="K28" s="79"/>
      <c r="L28" s="79"/>
      <c r="M28" s="79"/>
      <c r="N28" s="82" t="s">
        <v>790</v>
      </c>
      <c r="O28" s="79"/>
      <c r="P28" s="79"/>
      <c r="Q28" s="79"/>
      <c r="R28" s="79">
        <v>18.670000000000002</v>
      </c>
      <c r="S28" s="79">
        <v>82.13</v>
      </c>
      <c r="T28" s="83">
        <f t="shared" si="0"/>
        <v>4.3990358864488481</v>
      </c>
      <c r="U28" s="79">
        <v>18.079999999999998</v>
      </c>
      <c r="V28" s="79">
        <v>81.94</v>
      </c>
      <c r="W28" s="310">
        <f t="shared" si="1"/>
        <v>4.5320796460176993</v>
      </c>
      <c r="X28" s="305"/>
      <c r="Y28" s="35" t="s">
        <v>17</v>
      </c>
      <c r="Z28" s="35" t="s">
        <v>17</v>
      </c>
    </row>
    <row r="29" spans="1:26" ht="39.6" customHeight="1" thickBot="1" x14ac:dyDescent="0.3">
      <c r="A29" s="293">
        <v>155</v>
      </c>
      <c r="B29" s="79">
        <v>312</v>
      </c>
      <c r="C29" s="79" t="s">
        <v>641</v>
      </c>
      <c r="D29" s="79">
        <v>26</v>
      </c>
      <c r="E29" s="136" t="s">
        <v>872</v>
      </c>
      <c r="F29" s="135" t="s">
        <v>665</v>
      </c>
      <c r="G29" s="83">
        <v>347.01570540799997</v>
      </c>
      <c r="H29" s="79" t="s">
        <v>635</v>
      </c>
      <c r="I29" s="79" t="s">
        <v>297</v>
      </c>
      <c r="J29" s="82" t="s">
        <v>23</v>
      </c>
      <c r="K29" s="79"/>
      <c r="L29" s="79"/>
      <c r="M29" s="79"/>
      <c r="N29" s="82" t="s">
        <v>790</v>
      </c>
      <c r="O29" s="79"/>
      <c r="P29" s="79"/>
      <c r="Q29" s="79"/>
      <c r="R29" s="79">
        <v>18.670000000000002</v>
      </c>
      <c r="S29" s="79">
        <v>87.47</v>
      </c>
      <c r="T29" s="83">
        <f t="shared" si="0"/>
        <v>4.6850562399571496</v>
      </c>
      <c r="U29" s="79">
        <v>18.079999999999998</v>
      </c>
      <c r="V29" s="79">
        <v>85.33</v>
      </c>
      <c r="W29" s="310">
        <f t="shared" si="1"/>
        <v>4.7195796460176993</v>
      </c>
      <c r="X29" s="305"/>
      <c r="Y29" s="35" t="s">
        <v>17</v>
      </c>
      <c r="Z29" s="35" t="s">
        <v>17</v>
      </c>
    </row>
    <row r="30" spans="1:26" ht="39.6" customHeight="1" thickBot="1" x14ac:dyDescent="0.3">
      <c r="A30" s="293">
        <v>156</v>
      </c>
      <c r="B30" s="79">
        <v>312</v>
      </c>
      <c r="C30" s="79" t="s">
        <v>641</v>
      </c>
      <c r="D30" s="79">
        <v>28</v>
      </c>
      <c r="E30" s="136" t="s">
        <v>873</v>
      </c>
      <c r="F30" s="135" t="s">
        <v>666</v>
      </c>
      <c r="G30" s="83">
        <v>288.030169828</v>
      </c>
      <c r="H30" s="79" t="s">
        <v>635</v>
      </c>
      <c r="I30" s="79" t="s">
        <v>297</v>
      </c>
      <c r="J30" s="82" t="s">
        <v>23</v>
      </c>
      <c r="K30" s="79"/>
      <c r="L30" s="79"/>
      <c r="M30" s="79" t="s">
        <v>165</v>
      </c>
      <c r="N30" s="82" t="s">
        <v>790</v>
      </c>
      <c r="O30" s="79"/>
      <c r="P30" s="79"/>
      <c r="Q30" s="79" t="s">
        <v>165</v>
      </c>
      <c r="R30" s="79">
        <v>18.670000000000002</v>
      </c>
      <c r="S30" s="79">
        <v>27.99</v>
      </c>
      <c r="T30" s="83">
        <f t="shared" si="0"/>
        <v>1.4991965720407068</v>
      </c>
      <c r="U30" s="79">
        <v>18.079999999999998</v>
      </c>
      <c r="V30" s="79">
        <v>26.94</v>
      </c>
      <c r="W30" s="310">
        <f t="shared" si="1"/>
        <v>1.4900442477876108</v>
      </c>
      <c r="X30" s="305"/>
      <c r="Y30" s="35" t="s">
        <v>17</v>
      </c>
      <c r="Z30" s="35" t="s">
        <v>17</v>
      </c>
    </row>
    <row r="31" spans="1:26" ht="39.6" customHeight="1" thickBot="1" x14ac:dyDescent="0.3">
      <c r="A31" s="293">
        <v>157</v>
      </c>
      <c r="B31" s="79">
        <v>320</v>
      </c>
      <c r="C31" s="79" t="s">
        <v>667</v>
      </c>
      <c r="D31" s="79" t="s">
        <v>668</v>
      </c>
      <c r="E31" s="136" t="s">
        <v>874</v>
      </c>
      <c r="F31" s="135" t="s">
        <v>669</v>
      </c>
      <c r="G31" s="83">
        <v>343.13724241599999</v>
      </c>
      <c r="H31" s="79" t="s">
        <v>635</v>
      </c>
      <c r="I31" s="79" t="s">
        <v>297</v>
      </c>
      <c r="J31" s="82" t="s">
        <v>23</v>
      </c>
      <c r="K31" s="79"/>
      <c r="L31" s="79"/>
      <c r="M31" s="79"/>
      <c r="N31" s="82" t="s">
        <v>23</v>
      </c>
      <c r="O31" s="79"/>
      <c r="P31" s="79"/>
      <c r="Q31" s="79"/>
      <c r="R31" s="79">
        <v>0.95</v>
      </c>
      <c r="S31" s="79">
        <v>17.8</v>
      </c>
      <c r="T31" s="83">
        <f t="shared" si="0"/>
        <v>18.736842105263161</v>
      </c>
      <c r="U31" s="79">
        <v>1.03</v>
      </c>
      <c r="V31" s="79">
        <v>10.7</v>
      </c>
      <c r="W31" s="310">
        <f t="shared" si="1"/>
        <v>10.388349514563107</v>
      </c>
      <c r="X31" s="305"/>
      <c r="Y31" s="35" t="s">
        <v>17</v>
      </c>
      <c r="Z31" s="35" t="s">
        <v>17</v>
      </c>
    </row>
    <row r="32" spans="1:26" ht="39.6" customHeight="1" thickBot="1" x14ac:dyDescent="0.3">
      <c r="A32" s="293">
        <v>158</v>
      </c>
      <c r="B32" s="79">
        <v>320</v>
      </c>
      <c r="C32" s="79" t="s">
        <v>667</v>
      </c>
      <c r="D32" s="79" t="s">
        <v>670</v>
      </c>
      <c r="E32" s="136" t="s">
        <v>875</v>
      </c>
      <c r="F32" s="135" t="s">
        <v>671</v>
      </c>
      <c r="G32" s="83">
        <v>361.12782060400002</v>
      </c>
      <c r="H32" s="79" t="s">
        <v>635</v>
      </c>
      <c r="I32" s="79" t="s">
        <v>297</v>
      </c>
      <c r="J32" s="82" t="s">
        <v>23</v>
      </c>
      <c r="K32" s="79"/>
      <c r="L32" s="79"/>
      <c r="M32" s="79"/>
      <c r="N32" s="82" t="s">
        <v>23</v>
      </c>
      <c r="O32" s="79"/>
      <c r="P32" s="79"/>
      <c r="Q32" s="79"/>
      <c r="R32" s="79">
        <v>0.95</v>
      </c>
      <c r="S32" s="79">
        <v>6.1</v>
      </c>
      <c r="T32" s="83">
        <f t="shared" si="0"/>
        <v>6.4210526315789469</v>
      </c>
      <c r="U32" s="79">
        <v>1.03</v>
      </c>
      <c r="V32" s="79">
        <v>15.6</v>
      </c>
      <c r="W32" s="310">
        <f t="shared" si="1"/>
        <v>15.145631067961164</v>
      </c>
      <c r="X32" s="305"/>
      <c r="Y32" s="35" t="s">
        <v>17</v>
      </c>
      <c r="Z32" s="35" t="s">
        <v>17</v>
      </c>
    </row>
    <row r="33" spans="1:26" ht="39.6" customHeight="1" thickBot="1" x14ac:dyDescent="0.3">
      <c r="A33" s="293">
        <v>159</v>
      </c>
      <c r="B33" s="79">
        <v>320</v>
      </c>
      <c r="C33" s="79" t="s">
        <v>667</v>
      </c>
      <c r="D33" s="79" t="s">
        <v>672</v>
      </c>
      <c r="E33" s="136" t="s">
        <v>876</v>
      </c>
      <c r="F33" s="135" t="s">
        <v>673</v>
      </c>
      <c r="G33" s="83">
        <v>377.09827006400002</v>
      </c>
      <c r="H33" s="79" t="s">
        <v>635</v>
      </c>
      <c r="I33" s="79" t="s">
        <v>297</v>
      </c>
      <c r="J33" s="82" t="s">
        <v>23</v>
      </c>
      <c r="K33" s="79"/>
      <c r="L33" s="79"/>
      <c r="M33" s="79"/>
      <c r="N33" s="82" t="s">
        <v>23</v>
      </c>
      <c r="O33" s="79"/>
      <c r="P33" s="79"/>
      <c r="Q33" s="79"/>
      <c r="R33" s="79">
        <v>0.95</v>
      </c>
      <c r="S33" s="79">
        <v>12.6</v>
      </c>
      <c r="T33" s="83">
        <f t="shared" si="0"/>
        <v>13.263157894736842</v>
      </c>
      <c r="U33" s="79">
        <v>1.03</v>
      </c>
      <c r="V33" s="79">
        <v>2.4</v>
      </c>
      <c r="W33" s="310">
        <f t="shared" si="1"/>
        <v>2.3300970873786406</v>
      </c>
      <c r="X33" s="305"/>
      <c r="Y33" s="35" t="s">
        <v>17</v>
      </c>
      <c r="Z33" s="35" t="s">
        <v>17</v>
      </c>
    </row>
    <row r="34" spans="1:26" ht="51.6" customHeight="1" thickBot="1" x14ac:dyDescent="0.3">
      <c r="A34" s="293">
        <v>160</v>
      </c>
      <c r="B34" s="79">
        <v>320</v>
      </c>
      <c r="C34" s="79" t="s">
        <v>667</v>
      </c>
      <c r="D34" s="79" t="s">
        <v>674</v>
      </c>
      <c r="E34" s="136" t="s">
        <v>877</v>
      </c>
      <c r="F34" s="135" t="s">
        <v>675</v>
      </c>
      <c r="G34" s="83">
        <v>373.14780710000002</v>
      </c>
      <c r="H34" s="79" t="s">
        <v>635</v>
      </c>
      <c r="I34" s="79" t="s">
        <v>297</v>
      </c>
      <c r="J34" s="82" t="s">
        <v>23</v>
      </c>
      <c r="K34" s="79"/>
      <c r="L34" s="79"/>
      <c r="M34" s="79"/>
      <c r="N34" s="82" t="s">
        <v>23</v>
      </c>
      <c r="O34" s="79"/>
      <c r="P34" s="79"/>
      <c r="Q34" s="79"/>
      <c r="R34" s="79">
        <v>0.95</v>
      </c>
      <c r="S34" s="79">
        <v>9.4</v>
      </c>
      <c r="T34" s="83">
        <f t="shared" si="0"/>
        <v>9.8947368421052637</v>
      </c>
      <c r="U34" s="79">
        <v>1.03</v>
      </c>
      <c r="V34" s="79">
        <v>7</v>
      </c>
      <c r="W34" s="310">
        <f t="shared" si="1"/>
        <v>6.7961165048543686</v>
      </c>
      <c r="X34" s="305"/>
      <c r="Y34" s="35" t="s">
        <v>17</v>
      </c>
      <c r="Z34" s="35" t="s">
        <v>17</v>
      </c>
    </row>
    <row r="35" spans="1:26" ht="39.6" customHeight="1" thickBot="1" x14ac:dyDescent="0.3">
      <c r="A35" s="293">
        <v>161</v>
      </c>
      <c r="B35" s="79">
        <v>320</v>
      </c>
      <c r="C35" s="79" t="s">
        <v>667</v>
      </c>
      <c r="D35" s="79" t="s">
        <v>676</v>
      </c>
      <c r="E35" s="136" t="s">
        <v>878</v>
      </c>
      <c r="F35" s="135" t="s">
        <v>677</v>
      </c>
      <c r="G35" s="83">
        <v>343.13724241599999</v>
      </c>
      <c r="H35" s="79" t="s">
        <v>635</v>
      </c>
      <c r="I35" s="79" t="s">
        <v>297</v>
      </c>
      <c r="J35" s="82" t="s">
        <v>23</v>
      </c>
      <c r="K35" s="79"/>
      <c r="L35" s="79"/>
      <c r="M35" s="79" t="s">
        <v>799</v>
      </c>
      <c r="N35" s="82" t="s">
        <v>23</v>
      </c>
      <c r="O35" s="79"/>
      <c r="P35" s="79"/>
      <c r="Q35" s="79"/>
      <c r="R35" s="79">
        <v>0.95</v>
      </c>
      <c r="S35" s="79">
        <v>5.0999999999999996</v>
      </c>
      <c r="T35" s="83">
        <f t="shared" si="0"/>
        <v>5.3684210526315788</v>
      </c>
      <c r="U35" s="79">
        <v>1.03</v>
      </c>
      <c r="V35" s="79">
        <v>1.6</v>
      </c>
      <c r="W35" s="310">
        <f t="shared" si="1"/>
        <v>1.5533980582524272</v>
      </c>
      <c r="X35" s="305"/>
      <c r="Y35" s="35" t="s">
        <v>17</v>
      </c>
      <c r="Z35" s="35" t="s">
        <v>17</v>
      </c>
    </row>
    <row r="36" spans="1:26" ht="39.6" customHeight="1" thickBot="1" x14ac:dyDescent="0.3">
      <c r="A36" s="293">
        <v>162</v>
      </c>
      <c r="B36" s="79">
        <v>320</v>
      </c>
      <c r="C36" s="79" t="s">
        <v>667</v>
      </c>
      <c r="D36" s="79" t="s">
        <v>678</v>
      </c>
      <c r="E36" s="136" t="s">
        <v>879</v>
      </c>
      <c r="F36" s="135" t="s">
        <v>679</v>
      </c>
      <c r="G36" s="83">
        <v>361.12782060400002</v>
      </c>
      <c r="H36" s="79" t="s">
        <v>635</v>
      </c>
      <c r="I36" s="79" t="s">
        <v>297</v>
      </c>
      <c r="J36" s="82" t="s">
        <v>23</v>
      </c>
      <c r="K36" s="79"/>
      <c r="L36" s="79"/>
      <c r="M36" s="79"/>
      <c r="N36" s="82" t="s">
        <v>23</v>
      </c>
      <c r="O36" s="79"/>
      <c r="P36" s="79"/>
      <c r="Q36" s="79"/>
      <c r="R36" s="79">
        <v>0.95</v>
      </c>
      <c r="S36" s="79">
        <v>6.9</v>
      </c>
      <c r="T36" s="83">
        <f t="shared" si="0"/>
        <v>7.2631578947368425</v>
      </c>
      <c r="U36" s="79">
        <v>1.03</v>
      </c>
      <c r="V36" s="79">
        <v>9.5</v>
      </c>
      <c r="W36" s="310">
        <f t="shared" si="1"/>
        <v>9.2233009708737868</v>
      </c>
      <c r="X36" s="305"/>
      <c r="Y36" s="35" t="s">
        <v>17</v>
      </c>
      <c r="Z36" s="35" t="s">
        <v>17</v>
      </c>
    </row>
    <row r="37" spans="1:26" ht="39.6" customHeight="1" thickBot="1" x14ac:dyDescent="0.3">
      <c r="A37" s="352">
        <v>163</v>
      </c>
      <c r="B37" s="318">
        <v>320</v>
      </c>
      <c r="C37" s="318" t="s">
        <v>667</v>
      </c>
      <c r="D37" s="318" t="s">
        <v>680</v>
      </c>
      <c r="E37" s="154" t="s">
        <v>880</v>
      </c>
      <c r="F37" s="153" t="s">
        <v>681</v>
      </c>
      <c r="G37" s="353">
        <v>377.09827006400002</v>
      </c>
      <c r="H37" s="318" t="s">
        <v>635</v>
      </c>
      <c r="I37" s="318" t="s">
        <v>297</v>
      </c>
      <c r="J37" s="354" t="s">
        <v>23</v>
      </c>
      <c r="K37" s="318"/>
      <c r="L37" s="318"/>
      <c r="M37" s="318"/>
      <c r="N37" s="354" t="s">
        <v>23</v>
      </c>
      <c r="O37" s="318"/>
      <c r="P37" s="318"/>
      <c r="Q37" s="318"/>
      <c r="R37" s="318">
        <v>0.95</v>
      </c>
      <c r="S37" s="318">
        <v>19.2</v>
      </c>
      <c r="T37" s="353">
        <f t="shared" si="0"/>
        <v>20.210526315789473</v>
      </c>
      <c r="U37" s="318">
        <v>1.03</v>
      </c>
      <c r="V37" s="318">
        <v>1.7</v>
      </c>
      <c r="W37" s="355">
        <f t="shared" si="1"/>
        <v>1.6504854368932038</v>
      </c>
      <c r="X37" s="305"/>
      <c r="Y37" s="35" t="s">
        <v>17</v>
      </c>
      <c r="Z37" s="35" t="s">
        <v>17</v>
      </c>
    </row>
    <row r="38" spans="1:26" ht="57" customHeight="1" thickBot="1" x14ac:dyDescent="0.3">
      <c r="A38" s="293">
        <v>164</v>
      </c>
      <c r="B38" s="79">
        <v>320</v>
      </c>
      <c r="C38" s="79" t="s">
        <v>667</v>
      </c>
      <c r="D38" s="79" t="s">
        <v>682</v>
      </c>
      <c r="E38" s="136" t="s">
        <v>881</v>
      </c>
      <c r="F38" s="135" t="s">
        <v>683</v>
      </c>
      <c r="G38" s="83">
        <v>373.14780710000002</v>
      </c>
      <c r="H38" s="79" t="s">
        <v>635</v>
      </c>
      <c r="I38" s="79" t="s">
        <v>297</v>
      </c>
      <c r="J38" s="82" t="s">
        <v>23</v>
      </c>
      <c r="K38" s="79"/>
      <c r="L38" s="79"/>
      <c r="M38" s="79"/>
      <c r="N38" s="82" t="s">
        <v>23</v>
      </c>
      <c r="O38" s="79"/>
      <c r="P38" s="79"/>
      <c r="Q38" s="79"/>
      <c r="R38" s="79">
        <v>0.95</v>
      </c>
      <c r="S38" s="79">
        <v>10.5</v>
      </c>
      <c r="T38" s="83">
        <f t="shared" si="0"/>
        <v>11.052631578947368</v>
      </c>
      <c r="U38" s="79">
        <v>1.03</v>
      </c>
      <c r="V38" s="79">
        <v>7.6</v>
      </c>
      <c r="W38" s="310">
        <f t="shared" si="1"/>
        <v>7.3786407766990285</v>
      </c>
      <c r="X38" s="305"/>
      <c r="Y38" s="35" t="s">
        <v>17</v>
      </c>
      <c r="Z38" s="35" t="s">
        <v>17</v>
      </c>
    </row>
  </sheetData>
  <autoFilter ref="A2:Z2" xr:uid="{5E77C534-E9FC-47EA-A11C-E78FAA12421B}"/>
  <sortState xmlns:xlrd2="http://schemas.microsoft.com/office/spreadsheetml/2017/richdata2" ref="B6:Z38">
    <sortCondition ref="B6:B38"/>
    <sortCondition ref="D6:D38"/>
  </sortState>
  <mergeCells count="16">
    <mergeCell ref="E3:E4"/>
    <mergeCell ref="A3:A4"/>
    <mergeCell ref="A1:A2"/>
    <mergeCell ref="B1:B2"/>
    <mergeCell ref="C1:C2"/>
    <mergeCell ref="D1:D2"/>
    <mergeCell ref="E1:E2"/>
    <mergeCell ref="N1:Q1"/>
    <mergeCell ref="R1:T1"/>
    <mergeCell ref="U1:W1"/>
    <mergeCell ref="F3:F4"/>
    <mergeCell ref="F1:F2"/>
    <mergeCell ref="G1:G2"/>
    <mergeCell ref="H1:H2"/>
    <mergeCell ref="I1:I2"/>
    <mergeCell ref="J1:M1"/>
  </mergeCells>
  <conditionalFormatting sqref="E5:E38 E3">
    <cfRule type="duplicateValues" dxfId="39" priority="370"/>
  </conditionalFormatting>
  <conditionalFormatting sqref="F3 F5:F38">
    <cfRule type="duplicateValues" dxfId="38" priority="408"/>
  </conditionalFormatting>
  <conditionalFormatting sqref="Y3:Y38">
    <cfRule type="cellIs" dxfId="37" priority="47" operator="equal">
      <formula>"#VALUE!"</formula>
    </cfRule>
    <cfRule type="cellIs" dxfId="36" priority="48" operator="equal">
      <formula>"yes"</formula>
    </cfRule>
  </conditionalFormatting>
  <conditionalFormatting sqref="Y2:Z2">
    <cfRule type="cellIs" dxfId="35" priority="15" operator="equal">
      <formula>"#VALUE!"</formula>
    </cfRule>
    <cfRule type="cellIs" dxfId="34" priority="16" operator="equal">
      <formula>"yes"</formula>
    </cfRule>
  </conditionalFormatting>
  <conditionalFormatting sqref="AA3:AA36">
    <cfRule type="cellIs" dxfId="33" priority="19" operator="equal">
      <formula>"#VALUE!"</formula>
    </cfRule>
    <cfRule type="cellIs" dxfId="32" priority="20" operator="equal">
      <formula>"yes"</formula>
    </cfRule>
  </conditionalFormatting>
  <conditionalFormatting sqref="T3:T38 W5:W38 W3">
    <cfRule type="cellIs" dxfId="31" priority="3" operator="greaterThanOrEqual">
      <formula>1</formula>
    </cfRule>
    <cfRule type="cellIs" dxfId="30" priority="4" operator="lessThan">
      <formula>1</formula>
    </cfRule>
  </conditionalFormatting>
  <conditionalFormatting sqref="E1">
    <cfRule type="duplicateValues" dxfId="29" priority="1"/>
  </conditionalFormatting>
  <conditionalFormatting sqref="F1">
    <cfRule type="duplicateValues" dxfId="28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Flavan</vt:lpstr>
      <vt:lpstr>Flavan-3-ol</vt:lpstr>
      <vt:lpstr>Flavanone</vt:lpstr>
      <vt:lpstr>Flavanonol</vt:lpstr>
      <vt:lpstr>Flavone</vt:lpstr>
      <vt:lpstr>Flavonol</vt:lpstr>
      <vt:lpstr>Anthocyanins</vt:lpstr>
      <vt:lpstr>Aurone</vt:lpstr>
      <vt:lpstr>Chalcone</vt:lpstr>
      <vt:lpstr>Dihydrochalcone</vt:lpstr>
      <vt:lpstr>Isoflavonoid</vt:lpstr>
      <vt:lpstr>Oligomeric flavonoids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</dc:creator>
  <cp:keywords/>
  <dc:description/>
  <cp:lastModifiedBy>Phong Lâm Thừa</cp:lastModifiedBy>
  <cp:revision/>
  <dcterms:created xsi:type="dcterms:W3CDTF">2022-10-07T06:17:56Z</dcterms:created>
  <dcterms:modified xsi:type="dcterms:W3CDTF">2023-05-20T08:57:09Z</dcterms:modified>
  <cp:category/>
  <cp:contentStatus/>
</cp:coreProperties>
</file>