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ERANGKAT PEMBELAJARAN IPA\ABSEN DAN DAFTAR NILAI\20262027\"/>
    </mc:Choice>
  </mc:AlternateContent>
  <xr:revisionPtr revIDLastSave="0" documentId="13_ncr:1_{2E7889A1-BC25-4FC1-B071-E48B7FDC4833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1" r:id="rId1"/>
    <sheet name="KELAS 7" sheetId="2" r:id="rId2"/>
    <sheet name="KELAS 8" sheetId="3" r:id="rId3"/>
    <sheet name="KELAS 9" sheetId="4" r:id="rId4"/>
    <sheet name="KELAS 7N" sheetId="5" r:id="rId5"/>
    <sheet name="KELAS 8N" sheetId="6" r:id="rId6"/>
    <sheet name="KELAS 9N" sheetId="7" r:id="rId7"/>
    <sheet name="JURNAL" sheetId="8" r:id="rId8"/>
  </sheets>
  <definedNames>
    <definedName name="_xlnm.Print_Area" localSheetId="0">DASHBOARD!$A$1:$W$45</definedName>
    <definedName name="_xlnm.Print_Area" localSheetId="1">'KELAS 7'!$A$1:$BA$22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B24" i="2" l="1"/>
  <c r="BC24" i="2"/>
  <c r="BD24" i="2"/>
  <c r="BE24" i="2"/>
  <c r="BF7" i="3" l="1"/>
  <c r="BF8" i="3"/>
  <c r="BF9" i="3"/>
  <c r="BF10" i="3"/>
  <c r="BF11" i="3"/>
  <c r="BF12" i="3"/>
  <c r="BF13" i="3"/>
  <c r="BF14" i="3"/>
  <c r="BF6" i="3"/>
  <c r="BE7" i="3"/>
  <c r="BE8" i="3"/>
  <c r="BE9" i="3"/>
  <c r="BE10" i="3"/>
  <c r="BE11" i="3"/>
  <c r="BE12" i="3"/>
  <c r="BE13" i="3"/>
  <c r="BE14" i="3"/>
  <c r="BE6" i="3"/>
  <c r="BF7" i="4"/>
  <c r="BF8" i="4"/>
  <c r="BF9" i="4"/>
  <c r="BF10" i="4"/>
  <c r="BF11" i="4"/>
  <c r="BF12" i="4"/>
  <c r="BF13" i="4"/>
  <c r="BF14" i="4"/>
  <c r="BF6" i="4"/>
  <c r="BD7" i="4"/>
  <c r="BD8" i="4"/>
  <c r="BD9" i="4"/>
  <c r="BD10" i="4"/>
  <c r="BD11" i="4"/>
  <c r="BD12" i="4"/>
  <c r="BD13" i="4"/>
  <c r="BD14" i="4"/>
  <c r="BD6" i="4"/>
  <c r="BC7" i="4"/>
  <c r="BC8" i="4"/>
  <c r="BC9" i="4"/>
  <c r="BC10" i="4"/>
  <c r="BC11" i="4"/>
  <c r="BC12" i="4"/>
  <c r="BC13" i="4"/>
  <c r="BC14" i="4"/>
  <c r="BC6" i="4"/>
  <c r="C18" i="4"/>
  <c r="C17" i="4"/>
  <c r="C16" i="4"/>
  <c r="BD7" i="3"/>
  <c r="BD8" i="3"/>
  <c r="BD9" i="3"/>
  <c r="BD10" i="3"/>
  <c r="BD11" i="3"/>
  <c r="BD12" i="3"/>
  <c r="BD13" i="3"/>
  <c r="BD14" i="3"/>
  <c r="BD6" i="3"/>
  <c r="C18" i="3"/>
  <c r="C17" i="3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6" i="2"/>
  <c r="BC18" i="2"/>
  <c r="BC19" i="2"/>
  <c r="BC20" i="2"/>
  <c r="BC21" i="2"/>
  <c r="BC22" i="2"/>
  <c r="BC23" i="2"/>
  <c r="BC7" i="2"/>
  <c r="BC8" i="2"/>
  <c r="BC9" i="2"/>
  <c r="BC10" i="2"/>
  <c r="BC11" i="2"/>
  <c r="BC12" i="2"/>
  <c r="BC13" i="2"/>
  <c r="BC14" i="2"/>
  <c r="BC15" i="2"/>
  <c r="BC16" i="2"/>
  <c r="BC17" i="2"/>
  <c r="BC6" i="2"/>
  <c r="C27" i="2"/>
  <c r="C26" i="2"/>
  <c r="P6" i="7"/>
  <c r="C19" i="3" l="1"/>
  <c r="BG14" i="3"/>
  <c r="BE13" i="4"/>
  <c r="BG6" i="3"/>
  <c r="BG7" i="3"/>
  <c r="BE6" i="4"/>
  <c r="BG11" i="3"/>
  <c r="BE14" i="4"/>
  <c r="BG12" i="3"/>
  <c r="BG9" i="3"/>
  <c r="BG10" i="3"/>
  <c r="BE12" i="4"/>
  <c r="BE9" i="4"/>
  <c r="BE8" i="4"/>
  <c r="BE7" i="4"/>
  <c r="BG8" i="3"/>
  <c r="BG13" i="3"/>
  <c r="BE11" i="4"/>
  <c r="BE10" i="4"/>
</calcChain>
</file>

<file path=xl/sharedStrings.xml><?xml version="1.0" encoding="utf-8"?>
<sst xmlns="http://schemas.openxmlformats.org/spreadsheetml/2006/main" count="487" uniqueCount="100">
  <si>
    <t>PTS</t>
  </si>
  <si>
    <t>PAS</t>
  </si>
  <si>
    <t>Keterangan</t>
  </si>
  <si>
    <t>No.</t>
  </si>
  <si>
    <t>NAMA</t>
  </si>
  <si>
    <t>KHAIRUL UMAM</t>
  </si>
  <si>
    <t>AHMAD DHANI</t>
  </si>
  <si>
    <t>AZISATUL GINAYA</t>
  </si>
  <si>
    <t>NURUL HIDAYAH</t>
  </si>
  <si>
    <t>AHMAD RIDWAN</t>
  </si>
  <si>
    <t>FIKRAN</t>
  </si>
  <si>
    <t>MOH ALIF</t>
  </si>
  <si>
    <t>NUR AFIKA</t>
  </si>
  <si>
    <t>BULAN / TANGGAL PERTEMUAN</t>
  </si>
  <si>
    <t>RISWAN</t>
  </si>
  <si>
    <t>FATUR RAHMAN</t>
  </si>
  <si>
    <t>DIMOS</t>
  </si>
  <si>
    <t>SABILA</t>
  </si>
  <si>
    <t>SULFIKRAM</t>
  </si>
  <si>
    <t>FIRDA</t>
  </si>
  <si>
    <t>AHMAD RIFKI</t>
  </si>
  <si>
    <t>ELISNA</t>
  </si>
  <si>
    <t>IRANTI</t>
  </si>
  <si>
    <t>NILAI</t>
  </si>
  <si>
    <t>ULANGAN HARIAN</t>
  </si>
  <si>
    <t>NA</t>
  </si>
  <si>
    <t>Hari/Tgl</t>
  </si>
  <si>
    <t>Kelas</t>
  </si>
  <si>
    <t xml:space="preserve">JURNAL HARIAN </t>
  </si>
  <si>
    <t>ABSENSI KELAS 7 SEMESTER GANJIL 2025</t>
  </si>
  <si>
    <t>TOLITOLI,                      2025</t>
  </si>
  <si>
    <t>Guru IPA</t>
  </si>
  <si>
    <t>)</t>
  </si>
  <si>
    <t>( WARDI, S.Pd.,Gr</t>
  </si>
  <si>
    <t>NIP. 199512022020121011</t>
  </si>
  <si>
    <t>( WARDI, S.Pd.,Gr )</t>
  </si>
  <si>
    <t>DAFTAR NILAI KELAS 9 SEMESTER GANJIL 2025</t>
  </si>
  <si>
    <t>DAFTAR NILAI KELAS 8 SEMESTER GANJIL 2025</t>
  </si>
  <si>
    <t>DAFTAR NILAI KELAS 7 SEMESTER GENAP 2025</t>
  </si>
  <si>
    <t>TP1</t>
  </si>
  <si>
    <t>TP2</t>
  </si>
  <si>
    <t>TP3</t>
  </si>
  <si>
    <t>TP4</t>
  </si>
  <si>
    <t>TP5</t>
  </si>
  <si>
    <t>TP6</t>
  </si>
  <si>
    <t>TP7</t>
  </si>
  <si>
    <t>UH</t>
  </si>
  <si>
    <t>ABSENSI KELAS 8 SEMESTER GENAP 2026</t>
  </si>
  <si>
    <t>RESKI WAHYUNI</t>
  </si>
  <si>
    <t>JULI</t>
  </si>
  <si>
    <t>AGUSTUS</t>
  </si>
  <si>
    <t>SEPTEMBER</t>
  </si>
  <si>
    <t>OKTOBER</t>
  </si>
  <si>
    <t>NOVEMBER</t>
  </si>
  <si>
    <t>DESEMBER</t>
  </si>
  <si>
    <t xml:space="preserve">JULI </t>
  </si>
  <si>
    <t xml:space="preserve">SEPTEMBER </t>
  </si>
  <si>
    <t>NONEMBER</t>
  </si>
  <si>
    <t>BAB 1</t>
  </si>
  <si>
    <t>BAB 2</t>
  </si>
  <si>
    <t>BAB 3</t>
  </si>
  <si>
    <t>BAB 4</t>
  </si>
  <si>
    <t>RATA2 TUGAS</t>
  </si>
  <si>
    <t>RATA UH</t>
  </si>
  <si>
    <t>RATA TUGAS</t>
  </si>
  <si>
    <t>TP 5</t>
  </si>
  <si>
    <t>LAILA NURFADILA</t>
  </si>
  <si>
    <t>HUMAIRAH</t>
  </si>
  <si>
    <t>KARMILA</t>
  </si>
  <si>
    <t>NADILA</t>
  </si>
  <si>
    <t>AKIFA NAILA</t>
  </si>
  <si>
    <t>MIPTA</t>
  </si>
  <si>
    <t>VIONA AZZAHRA</t>
  </si>
  <si>
    <t>IRMAWATI</t>
  </si>
  <si>
    <t>MISKA MAULIDA</t>
  </si>
  <si>
    <t>NAJWA HASANA</t>
  </si>
  <si>
    <t>MUHAMMAD DZAKY AL GAZALI</t>
  </si>
  <si>
    <t>MUHAMMAD YAHYA</t>
  </si>
  <si>
    <t>ARRAZAK</t>
  </si>
  <si>
    <t>MUHAMMAD SULIPAN</t>
  </si>
  <si>
    <t>ALIF</t>
  </si>
  <si>
    <t>LUTFI</t>
  </si>
  <si>
    <t>MUHAMMAD FIKRI</t>
  </si>
  <si>
    <t>DAVID</t>
  </si>
  <si>
    <t>MUHAMMAD DZAKY AL-GAZALY</t>
  </si>
  <si>
    <t>L/P</t>
  </si>
  <si>
    <t>P</t>
  </si>
  <si>
    <t>L</t>
  </si>
  <si>
    <t>A</t>
  </si>
  <si>
    <t>JUMLAH LAKI-LAKI</t>
  </si>
  <si>
    <t>JUMLAH PEREMPUAN</t>
  </si>
  <si>
    <t>S</t>
  </si>
  <si>
    <t>I</t>
  </si>
  <si>
    <t>KET</t>
  </si>
  <si>
    <t>H</t>
  </si>
  <si>
    <t>JUMLAH TOTAL</t>
  </si>
  <si>
    <t>KET.</t>
  </si>
  <si>
    <t>MULYADI</t>
  </si>
  <si>
    <t>MUHAMMAD FADIL</t>
  </si>
  <si>
    <t>MUHSIN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</si>
</sst>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 Black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DDEBF7"/>
        <bgColor rgb="FFDDEBF7"/>
      </patternFill>
    </fill>
    <fill>
      <patternFill patternType="solid">
        <fgColor theme="3" tint="0.79998168889431442"/>
        <bgColor rgb="FFBDD7EE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left"/>
    </xf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3" fillId="4" borderId="1" xfId="0" applyFont="1" applyFill="1" applyBorder="1" applyAlignment="1"/>
    <xf numFmtId="0" fontId="0" fillId="5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/>
    <xf numFmtId="0" fontId="0" fillId="8" borderId="2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0" borderId="0" xfId="0"/>
    <xf numFmtId="0" fontId="0" fillId="5" borderId="6" xfId="0" applyFont="1" applyFill="1" applyBorder="1" applyAlignment="1">
      <alignment horizontal="left" indent="4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/>
    <xf numFmtId="0" fontId="0" fillId="0" borderId="0" xfId="0"/>
    <xf numFmtId="0" fontId="0" fillId="8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0" xfId="0"/>
    <xf numFmtId="0" fontId="3" fillId="6" borderId="1" xfId="0" applyFont="1" applyFill="1" applyBorder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/>
    <xf numFmtId="0" fontId="5" fillId="9" borderId="1" xfId="0" applyFont="1" applyFill="1" applyBorder="1"/>
    <xf numFmtId="0" fontId="0" fillId="9" borderId="1" xfId="0" applyFill="1" applyBorder="1"/>
    <xf numFmtId="0" fontId="0" fillId="9" borderId="0" xfId="0" applyFill="1"/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3" fillId="4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0" fillId="0" borderId="0" xfId="0"/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5" borderId="4" xfId="0" applyFont="1" applyFill="1" applyBorder="1" applyAlignment="1">
      <alignment horizontal="left" indent="4"/>
    </xf>
    <xf numFmtId="0" fontId="0" fillId="5" borderId="5" xfId="0" applyFont="1" applyFill="1" applyBorder="1" applyAlignment="1">
      <alignment horizontal="left" indent="4"/>
    </xf>
    <xf numFmtId="0" fontId="0" fillId="5" borderId="6" xfId="0" applyFont="1" applyFill="1" applyBorder="1" applyAlignment="1">
      <alignment horizontal="left" indent="4"/>
    </xf>
    <xf numFmtId="0" fontId="0" fillId="5" borderId="1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5" borderId="13" xfId="0" applyFont="1" applyFill="1" applyBorder="1" applyAlignment="1">
      <alignment horizont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wrapText="1"/>
    </xf>
    <xf numFmtId="0" fontId="0" fillId="5" borderId="5" xfId="0" applyFont="1" applyFill="1" applyBorder="1" applyAlignment="1">
      <alignment horizontal="center" wrapText="1"/>
    </xf>
    <xf numFmtId="0" fontId="0" fillId="5" borderId="6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JURNAL!A1"/><Relationship Id="rId3" Type="http://schemas.openxmlformats.org/officeDocument/2006/relationships/hyperlink" Target="#'KELAS 8'!A1"/><Relationship Id="rId7" Type="http://schemas.openxmlformats.org/officeDocument/2006/relationships/hyperlink" Target="#'KELAS 9N'!A1"/><Relationship Id="rId2" Type="http://schemas.openxmlformats.org/officeDocument/2006/relationships/hyperlink" Target="#'KELAS 7'!A1"/><Relationship Id="rId1" Type="http://schemas.openxmlformats.org/officeDocument/2006/relationships/image" Target="../media/image1.png"/><Relationship Id="rId6" Type="http://schemas.openxmlformats.org/officeDocument/2006/relationships/hyperlink" Target="#'KELAS 8N'!A1"/><Relationship Id="rId5" Type="http://schemas.openxmlformats.org/officeDocument/2006/relationships/hyperlink" Target="#'KELAS 7N'!A1"/><Relationship Id="rId4" Type="http://schemas.openxmlformats.org/officeDocument/2006/relationships/hyperlink" Target="#'KELAS 9'!A1"/><Relationship Id="rId9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408708</xdr:colOff>
      <xdr:row>15</xdr:row>
      <xdr:rowOff>96980</xdr:rowOff>
    </xdr:from>
    <xdr:to>
      <xdr:col>7</xdr:col>
      <xdr:colOff>311727</xdr:colOff>
      <xdr:row>18</xdr:row>
      <xdr:rowOff>173181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C77C8A8-D4EE-4269-B882-852305F94A9C}"/>
            </a:ext>
          </a:extLst>
        </xdr:cNvPr>
        <xdr:cNvSpPr/>
      </xdr:nvSpPr>
      <xdr:spPr>
        <a:xfrm>
          <a:off x="2227117" y="3006435"/>
          <a:ext cx="2327565" cy="647701"/>
        </a:xfrm>
        <a:prstGeom prst="roundRect">
          <a:avLst/>
        </a:prstGeom>
        <a:noFill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3200"/>
        </a:p>
      </xdr:txBody>
    </xdr:sp>
    <xdr:clientData/>
  </xdr:twoCellAnchor>
  <xdr:twoCellAnchor>
    <xdr:from>
      <xdr:col>9</xdr:col>
      <xdr:colOff>41563</xdr:colOff>
      <xdr:row>15</xdr:row>
      <xdr:rowOff>110835</xdr:rowOff>
    </xdr:from>
    <xdr:to>
      <xdr:col>12</xdr:col>
      <xdr:colOff>550719</xdr:colOff>
      <xdr:row>18</xdr:row>
      <xdr:rowOff>187036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950D275-2D29-43C8-9D94-280000FF1A0F}"/>
            </a:ext>
          </a:extLst>
        </xdr:cNvPr>
        <xdr:cNvSpPr/>
      </xdr:nvSpPr>
      <xdr:spPr>
        <a:xfrm>
          <a:off x="5496790" y="3020290"/>
          <a:ext cx="2327565" cy="647701"/>
        </a:xfrm>
        <a:prstGeom prst="roundRect">
          <a:avLst/>
        </a:prstGeom>
        <a:noFill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3200"/>
        </a:p>
      </xdr:txBody>
    </xdr:sp>
    <xdr:clientData/>
  </xdr:twoCellAnchor>
  <xdr:twoCellAnchor>
    <xdr:from>
      <xdr:col>0</xdr:col>
      <xdr:colOff>25110</xdr:colOff>
      <xdr:row>12</xdr:row>
      <xdr:rowOff>161553</xdr:rowOff>
    </xdr:from>
    <xdr:to>
      <xdr:col>57</xdr:col>
      <xdr:colOff>238124</xdr:colOff>
      <xdr:row>78</xdr:row>
      <xdr:rowOff>166686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C235A59-3774-44A4-8410-DA36BAAFB107}"/>
            </a:ext>
          </a:extLst>
        </xdr:cNvPr>
        <xdr:cNvGrpSpPr/>
      </xdr:nvGrpSpPr>
      <xdr:grpSpPr>
        <a:xfrm>
          <a:off x="25110" y="2495178"/>
          <a:ext cx="35503139" cy="12578133"/>
          <a:chOff x="25111" y="0"/>
          <a:chExt cx="13979185" cy="79217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EE76746-1625-488A-8F2B-50DEEB6C33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11" y="0"/>
            <a:ext cx="13979185" cy="7921782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25018E6-4630-47F0-A8A8-EDB1BFA552AC}"/>
              </a:ext>
            </a:extLst>
          </xdr:cNvPr>
          <xdr:cNvSpPr/>
        </xdr:nvSpPr>
        <xdr:spPr>
          <a:xfrm>
            <a:off x="2507062" y="4010687"/>
            <a:ext cx="1763398" cy="519545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/>
              <a:t>KELAS 7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D0EA825-E6A7-4DFF-B52B-13B9B9CC2D60}"/>
              </a:ext>
            </a:extLst>
          </xdr:cNvPr>
          <xdr:cNvSpPr/>
        </xdr:nvSpPr>
        <xdr:spPr>
          <a:xfrm>
            <a:off x="2520916" y="4838497"/>
            <a:ext cx="1763398" cy="519545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/>
              <a:t>KELAS 8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E136EFC-8341-4CED-98F7-6129209D0324}"/>
              </a:ext>
            </a:extLst>
          </xdr:cNvPr>
          <xdr:cNvSpPr/>
        </xdr:nvSpPr>
        <xdr:spPr>
          <a:xfrm>
            <a:off x="2532173" y="5690552"/>
            <a:ext cx="1763398" cy="519545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/>
              <a:t>KELAS 9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AD991EC-66EA-42EB-AA1B-92146416F158}"/>
              </a:ext>
            </a:extLst>
          </xdr:cNvPr>
          <xdr:cNvSpPr/>
        </xdr:nvSpPr>
        <xdr:spPr>
          <a:xfrm>
            <a:off x="5754323" y="3937951"/>
            <a:ext cx="1763399" cy="519545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/>
              <a:t>KELAS 7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CBB68C6-FA6D-4691-B31D-F30FBFD4B471}"/>
              </a:ext>
            </a:extLst>
          </xdr:cNvPr>
          <xdr:cNvSpPr/>
        </xdr:nvSpPr>
        <xdr:spPr>
          <a:xfrm>
            <a:off x="5768177" y="4765761"/>
            <a:ext cx="1763399" cy="519545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/>
              <a:t>KELAS 8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0E77860-F66A-41A3-938B-84BD89AFBD86}"/>
              </a:ext>
            </a:extLst>
          </xdr:cNvPr>
          <xdr:cNvSpPr/>
        </xdr:nvSpPr>
        <xdr:spPr>
          <a:xfrm>
            <a:off x="5779434" y="5617816"/>
            <a:ext cx="1763399" cy="519545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/>
              <a:t>KELAS 9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25F5A34A-13B8-409D-8420-CE0247D800DB}"/>
              </a:ext>
            </a:extLst>
          </xdr:cNvPr>
          <xdr:cNvSpPr/>
        </xdr:nvSpPr>
        <xdr:spPr>
          <a:xfrm>
            <a:off x="8527064" y="3027014"/>
            <a:ext cx="2324509" cy="647701"/>
          </a:xfrm>
          <a:prstGeom prst="roundRect">
            <a:avLst/>
          </a:prstGeom>
          <a:noFill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3200"/>
          </a:p>
        </xdr:txBody>
      </xdr:sp>
    </xdr:grpSp>
    <xdr:clientData/>
  </xdr:twoCellAnchor>
  <xdr:twoCellAnchor editAs="oneCell">
    <xdr:from>
      <xdr:col>0</xdr:col>
      <xdr:colOff>11204</xdr:colOff>
      <xdr:row>0</xdr:row>
      <xdr:rowOff>0</xdr:rowOff>
    </xdr:from>
    <xdr:to>
      <xdr:col>57</xdr:col>
      <xdr:colOff>261936</xdr:colOff>
      <xdr:row>17</xdr:row>
      <xdr:rowOff>174625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5D4531-28CF-439F-B70C-C44EA3BBC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4" y="0"/>
          <a:ext cx="35540857" cy="346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344022</xdr:colOff>
      <xdr:row>1</xdr:row>
      <xdr:rowOff>188258</xdr:rowOff>
    </xdr:from>
    <xdr:to>
      <xdr:col>59</xdr:col>
      <xdr:colOff>277907</xdr:colOff>
      <xdr:row>5</xdr:row>
      <xdr:rowOff>263338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B8CF42-ACC9-4B45-9179-4D35E9BF7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5257" y="423582"/>
          <a:ext cx="881342" cy="8819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109818</xdr:colOff>
      <xdr:row>1</xdr:row>
      <xdr:rowOff>112059</xdr:rowOff>
    </xdr:from>
    <xdr:to>
      <xdr:col>62</xdr:col>
      <xdr:colOff>386041</xdr:colOff>
      <xdr:row>5</xdr:row>
      <xdr:rowOff>191061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5B674B-AC48-44BF-A109-E4404059F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0318" y="302559"/>
          <a:ext cx="881341" cy="885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102889</xdr:colOff>
      <xdr:row>1</xdr:row>
      <xdr:rowOff>136508</xdr:rowOff>
    </xdr:from>
    <xdr:to>
      <xdr:col>60</xdr:col>
      <xdr:colOff>383598</xdr:colOff>
      <xdr:row>5</xdr:row>
      <xdr:rowOff>263389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913A7-8A23-465B-B1F1-53EDC774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0753" y="327008"/>
          <a:ext cx="886845" cy="888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57150</xdr:colOff>
      <xdr:row>2</xdr:row>
      <xdr:rowOff>0</xdr:rowOff>
    </xdr:from>
    <xdr:to>
      <xdr:col>35</xdr:col>
      <xdr:colOff>123825</xdr:colOff>
      <xdr:row>6</xdr:row>
      <xdr:rowOff>47625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A82E1-9581-4CBB-A265-C4234CE8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0"/>
          <a:ext cx="885825" cy="885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66675</xdr:colOff>
      <xdr:row>2</xdr:row>
      <xdr:rowOff>0</xdr:rowOff>
    </xdr:from>
    <xdr:to>
      <xdr:col>22</xdr:col>
      <xdr:colOff>342900</xdr:colOff>
      <xdr:row>5</xdr:row>
      <xdr:rowOff>314325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AC79DE-A242-4379-8E98-249322F2A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4725" y="0"/>
          <a:ext cx="885825" cy="885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47625</xdr:colOff>
      <xdr:row>2</xdr:row>
      <xdr:rowOff>19050</xdr:rowOff>
    </xdr:from>
    <xdr:to>
      <xdr:col>26</xdr:col>
      <xdr:colOff>323851</xdr:colOff>
      <xdr:row>5</xdr:row>
      <xdr:rowOff>333375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98E36-C53F-4091-8EE4-3CB690CE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19050"/>
          <a:ext cx="885825" cy="885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8193" name="AutoShape 1" descr="Image result for tombol home">
          <a:extLst>
            <a:ext uri="{FF2B5EF4-FFF2-40B4-BE49-F238E27FC236}">
              <a16:creationId xmlns:a16="http://schemas.microsoft.com/office/drawing/2014/main" id="{CE180C5D-E1D1-45EF-A236-3EF8F13797E4}"/>
            </a:ext>
          </a:extLst>
        </xdr:cNvPr>
        <xdr:cNvSpPr>
          <a:spLocks noChangeAspect="1" noChangeArrowheads="1"/>
        </xdr:cNvSpPr>
      </xdr:nvSpPr>
      <xdr:spPr bwMode="auto">
        <a:xfrm>
          <a:off x="5467350" y="7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304800</xdr:rowOff>
    </xdr:to>
    <xdr:sp macro="" textlink="">
      <xdr:nvSpPr>
        <xdr:cNvPr id="8194" name="AutoShape 2" descr="Image result for tombol home">
          <a:extLst>
            <a:ext uri="{FF2B5EF4-FFF2-40B4-BE49-F238E27FC236}">
              <a16:creationId xmlns:a16="http://schemas.microsoft.com/office/drawing/2014/main" id="{517C41EB-E03C-4CB1-A94F-9C5D9B56D578}"/>
            </a:ext>
          </a:extLst>
        </xdr:cNvPr>
        <xdr:cNvSpPr>
          <a:spLocks noChangeAspect="1" noChangeArrowheads="1"/>
        </xdr:cNvSpPr>
      </xdr:nvSpPr>
      <xdr:spPr bwMode="auto">
        <a:xfrm>
          <a:off x="3028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57150</xdr:colOff>
      <xdr:row>2</xdr:row>
      <xdr:rowOff>38100</xdr:rowOff>
    </xdr:from>
    <xdr:to>
      <xdr:col>5</xdr:col>
      <xdr:colOff>333375</xdr:colOff>
      <xdr:row>5</xdr:row>
      <xdr:rowOff>180975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2712B-13CB-4061-9A00-55C6F86C4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8100"/>
          <a:ext cx="885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showRowColHeaders="0" view="pageBreakPreview" topLeftCell="A6" zoomScale="40" zoomScaleNormal="85" zoomScaleSheetLayoutView="40" workbookViewId="0">
      <selection sqref="A1:D1"/>
    </sheetView>
  </sheetViews>
  <sheetFormatPr defaultRowHeight="15" x14ac:dyDescent="0.25"/>
  <sheetData>
    <row r="1" spans="1:4" ht="18.75" x14ac:dyDescent="0.3">
      <c r="A1" s="55"/>
      <c r="B1" s="56"/>
      <c r="C1" s="56"/>
      <c r="D1" s="56"/>
    </row>
    <row r="3" spans="1:4" x14ac:dyDescent="0.25">
      <c r="A3" s="1"/>
    </row>
    <row r="4" spans="1:4" x14ac:dyDescent="0.25">
      <c r="A4" s="1"/>
    </row>
    <row r="5" spans="1:4" x14ac:dyDescent="0.25">
      <c r="A5" s="1"/>
    </row>
    <row r="7" spans="1:4" x14ac:dyDescent="0.25">
      <c r="A7" s="2"/>
    </row>
    <row r="8" spans="1:4" x14ac:dyDescent="0.25">
      <c r="A8" s="2"/>
    </row>
    <row r="9" spans="1:4" x14ac:dyDescent="0.25">
      <c r="A9" s="2"/>
    </row>
  </sheetData>
  <mergeCells count="1">
    <mergeCell ref="A1:D1"/>
  </mergeCells>
  <pageMargins left="0.75" right="0.75" top="1" bottom="1" header="0.5" footer="0.5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2"/>
  <sheetViews>
    <sheetView showGridLines="0" tabSelected="1" topLeftCell="A6" zoomScale="70" zoomScaleNormal="70" workbookViewId="0">
      <selection activeCell="X12" sqref="X12"/>
    </sheetView>
  </sheetViews>
  <sheetFormatPr defaultRowHeight="15" x14ac:dyDescent="0.25"/>
  <cols>
    <col min="1" max="1" width="9.140625" style="4"/>
    <col min="2" max="2" width="27.85546875" style="4" customWidth="1"/>
    <col min="3" max="3" width="4.85546875" style="4" customWidth="1"/>
    <col min="4" max="4" width="3.5703125" style="4" customWidth="1"/>
    <col min="5" max="5" width="3.7109375" style="4" customWidth="1"/>
    <col min="6" max="9" width="2.7109375" style="4" customWidth="1"/>
    <col min="10" max="11" width="2.7109375" style="4" hidden="1" customWidth="1"/>
    <col min="12" max="13" width="2.7109375" style="4" customWidth="1"/>
    <col min="14" max="14" width="3.5703125" style="4" customWidth="1"/>
    <col min="15" max="20" width="2.7109375" style="4" customWidth="1"/>
    <col min="21" max="21" width="3.28515625" style="4" customWidth="1"/>
    <col min="22" max="23" width="2.7109375" style="4" customWidth="1"/>
    <col min="24" max="24" width="4" style="4" customWidth="1"/>
    <col min="25" max="25" width="2.7109375" style="4" customWidth="1"/>
    <col min="26" max="27" width="2.7109375" style="4" hidden="1" customWidth="1"/>
    <col min="28" max="37" width="3" style="4" customWidth="1"/>
    <col min="38" max="45" width="3.42578125" style="4" customWidth="1"/>
    <col min="46" max="55" width="3.7109375" style="4" customWidth="1"/>
    <col min="56" max="56" width="4" style="4" customWidth="1"/>
    <col min="57" max="57" width="3.7109375" style="4" customWidth="1"/>
    <col min="58" max="58" width="4.7109375" style="4" customWidth="1"/>
    <col min="59" max="16384" width="9.140625" style="4"/>
  </cols>
  <sheetData>
    <row r="1" spans="1:57" ht="18.75" x14ac:dyDescent="0.25">
      <c r="A1" s="63" t="s">
        <v>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31"/>
      <c r="BC1" s="31"/>
    </row>
    <row r="2" spans="1:57" ht="18.75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43"/>
      <c r="BC2" s="43"/>
    </row>
    <row r="3" spans="1:57" x14ac:dyDescent="0.25">
      <c r="A3" s="72" t="s">
        <v>3</v>
      </c>
      <c r="B3" s="72" t="s">
        <v>4</v>
      </c>
      <c r="C3" s="41"/>
      <c r="D3" s="69" t="s">
        <v>13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1"/>
      <c r="BB3" s="57" t="s">
        <v>93</v>
      </c>
      <c r="BC3" s="58"/>
      <c r="BD3" s="58"/>
      <c r="BE3" s="59"/>
    </row>
    <row r="4" spans="1:57" x14ac:dyDescent="0.25">
      <c r="A4" s="73"/>
      <c r="B4" s="73"/>
      <c r="C4" s="32" t="s">
        <v>85</v>
      </c>
      <c r="D4" s="75" t="s">
        <v>49</v>
      </c>
      <c r="E4" s="75"/>
      <c r="F4" s="75"/>
      <c r="G4" s="75"/>
      <c r="H4" s="75"/>
      <c r="I4" s="75"/>
      <c r="J4" s="75"/>
      <c r="K4" s="75"/>
      <c r="L4" s="68" t="s">
        <v>50</v>
      </c>
      <c r="M4" s="68"/>
      <c r="N4" s="68"/>
      <c r="O4" s="68"/>
      <c r="P4" s="68"/>
      <c r="Q4" s="68"/>
      <c r="R4" s="68"/>
      <c r="S4" s="68"/>
      <c r="T4" s="68" t="s">
        <v>51</v>
      </c>
      <c r="U4" s="68"/>
      <c r="V4" s="68"/>
      <c r="W4" s="68"/>
      <c r="X4" s="68"/>
      <c r="Y4" s="68"/>
      <c r="Z4" s="68"/>
      <c r="AA4" s="68"/>
      <c r="AB4" s="65" t="s">
        <v>52</v>
      </c>
      <c r="AC4" s="66"/>
      <c r="AD4" s="66"/>
      <c r="AE4" s="66"/>
      <c r="AF4" s="66"/>
      <c r="AG4" s="66"/>
      <c r="AH4" s="66"/>
      <c r="AI4" s="67"/>
      <c r="AJ4" s="22" t="s">
        <v>57</v>
      </c>
      <c r="AK4" s="22" t="s">
        <v>54</v>
      </c>
      <c r="AL4" s="68" t="s">
        <v>53</v>
      </c>
      <c r="AM4" s="68"/>
      <c r="AN4" s="68"/>
      <c r="AO4" s="68"/>
      <c r="AP4" s="68"/>
      <c r="AQ4" s="68"/>
      <c r="AR4" s="68"/>
      <c r="AS4" s="68"/>
      <c r="AT4" s="68" t="s">
        <v>54</v>
      </c>
      <c r="AU4" s="68"/>
      <c r="AV4" s="68"/>
      <c r="AW4" s="68"/>
      <c r="AX4" s="68"/>
      <c r="AY4" s="68"/>
      <c r="AZ4" s="68"/>
      <c r="BA4" s="68"/>
      <c r="BB4" s="60"/>
      <c r="BC4" s="61"/>
      <c r="BD4" s="61"/>
      <c r="BE4" s="62"/>
    </row>
    <row r="5" spans="1:57" x14ac:dyDescent="0.25">
      <c r="A5" s="74"/>
      <c r="B5" s="74"/>
      <c r="C5" s="33"/>
      <c r="D5" s="8">
        <v>23</v>
      </c>
      <c r="E5" s="8">
        <v>29</v>
      </c>
      <c r="F5" s="24">
        <v>30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>
        <v>9</v>
      </c>
      <c r="X5" s="24">
        <v>10</v>
      </c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3"/>
      <c r="AV5" s="23"/>
      <c r="AW5" s="23"/>
      <c r="AX5" s="23"/>
      <c r="AY5" s="23"/>
      <c r="AZ5" s="23"/>
      <c r="BA5" s="23"/>
      <c r="BB5" s="44" t="s">
        <v>94</v>
      </c>
      <c r="BC5" s="11" t="s">
        <v>88</v>
      </c>
      <c r="BD5" s="6" t="s">
        <v>91</v>
      </c>
      <c r="BE5" s="6" t="s">
        <v>92</v>
      </c>
    </row>
    <row r="6" spans="1:57" ht="23.25" customHeight="1" x14ac:dyDescent="0.25">
      <c r="A6" s="6">
        <v>1</v>
      </c>
      <c r="B6" s="7" t="s">
        <v>70</v>
      </c>
      <c r="C6" s="6" t="s">
        <v>86</v>
      </c>
      <c r="D6" s="6" t="s">
        <v>94</v>
      </c>
      <c r="E6" s="6" t="s">
        <v>94</v>
      </c>
      <c r="F6" s="6" t="s">
        <v>94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 t="s">
        <v>94</v>
      </c>
      <c r="X6" s="6" t="s">
        <v>94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>
        <f>COUNTIF(D6:BA6,"H")</f>
        <v>5</v>
      </c>
      <c r="BC6" s="5">
        <f>COUNTIF(D6:BA6,"A")</f>
        <v>0</v>
      </c>
      <c r="BD6" s="5">
        <f>COUNTIF(D6:BA6,"S")</f>
        <v>0</v>
      </c>
      <c r="BE6" s="5">
        <f>COUNTIF(D6:BA6,"I")</f>
        <v>0</v>
      </c>
    </row>
    <row r="7" spans="1:57" ht="23.25" customHeight="1" x14ac:dyDescent="0.25">
      <c r="A7" s="6">
        <v>2</v>
      </c>
      <c r="B7" s="10" t="s">
        <v>80</v>
      </c>
      <c r="C7" s="11" t="s">
        <v>87</v>
      </c>
      <c r="D7" s="6" t="s">
        <v>94</v>
      </c>
      <c r="E7" s="6" t="s">
        <v>94</v>
      </c>
      <c r="F7" s="6" t="s">
        <v>94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94</v>
      </c>
      <c r="X7" s="6" t="s">
        <v>94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f t="shared" ref="BB7:BB24" si="0">COUNTIF(D7:BA7,"H")</f>
        <v>5</v>
      </c>
      <c r="BC7" s="5">
        <f t="shared" ref="BC7:BC24" si="1">COUNTIF(D7:BA7,"A")</f>
        <v>0</v>
      </c>
      <c r="BD7" s="5">
        <f t="shared" ref="BD7:BD24" si="2">COUNTIF(D7:BA7,"S")</f>
        <v>0</v>
      </c>
      <c r="BE7" s="5">
        <f t="shared" ref="BE7:BE24" si="3">COUNTIF(D7:BA7,"I")</f>
        <v>0</v>
      </c>
    </row>
    <row r="8" spans="1:57" ht="23.25" customHeight="1" x14ac:dyDescent="0.25">
      <c r="A8" s="6">
        <v>3</v>
      </c>
      <c r="B8" s="10" t="s">
        <v>78</v>
      </c>
      <c r="C8" s="11" t="s">
        <v>87</v>
      </c>
      <c r="D8" s="6" t="s">
        <v>94</v>
      </c>
      <c r="E8" s="6" t="s">
        <v>94</v>
      </c>
      <c r="F8" s="6" t="s">
        <v>94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 t="s">
        <v>94</v>
      </c>
      <c r="X8" s="6" t="s">
        <v>94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f t="shared" si="0"/>
        <v>5</v>
      </c>
      <c r="BC8" s="5">
        <f t="shared" si="1"/>
        <v>0</v>
      </c>
      <c r="BD8" s="5">
        <f t="shared" si="2"/>
        <v>0</v>
      </c>
      <c r="BE8" s="5">
        <f t="shared" si="3"/>
        <v>0</v>
      </c>
    </row>
    <row r="9" spans="1:57" ht="23.25" customHeight="1" x14ac:dyDescent="0.25">
      <c r="A9" s="6">
        <v>4</v>
      </c>
      <c r="B9" s="10" t="s">
        <v>83</v>
      </c>
      <c r="C9" s="11" t="s">
        <v>87</v>
      </c>
      <c r="D9" s="6" t="s">
        <v>94</v>
      </c>
      <c r="E9" s="6" t="s">
        <v>94</v>
      </c>
      <c r="F9" s="6" t="s">
        <v>94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 t="s">
        <v>92</v>
      </c>
      <c r="X9" s="6" t="s">
        <v>92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f t="shared" si="0"/>
        <v>3</v>
      </c>
      <c r="BC9" s="5">
        <f t="shared" si="1"/>
        <v>0</v>
      </c>
      <c r="BD9" s="5">
        <f t="shared" si="2"/>
        <v>0</v>
      </c>
      <c r="BE9" s="5">
        <f t="shared" si="3"/>
        <v>2</v>
      </c>
    </row>
    <row r="10" spans="1:57" ht="23.25" customHeight="1" x14ac:dyDescent="0.25">
      <c r="A10" s="6">
        <v>5</v>
      </c>
      <c r="B10" s="7" t="s">
        <v>67</v>
      </c>
      <c r="C10" s="6" t="s">
        <v>86</v>
      </c>
      <c r="D10" s="6" t="s">
        <v>94</v>
      </c>
      <c r="E10" s="6" t="s">
        <v>94</v>
      </c>
      <c r="F10" s="6" t="s">
        <v>94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 t="s">
        <v>94</v>
      </c>
      <c r="X10" s="6" t="s">
        <v>94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f t="shared" si="0"/>
        <v>5</v>
      </c>
      <c r="BC10" s="5">
        <f t="shared" si="1"/>
        <v>0</v>
      </c>
      <c r="BD10" s="5">
        <f t="shared" si="2"/>
        <v>0</v>
      </c>
      <c r="BE10" s="5">
        <f t="shared" si="3"/>
        <v>0</v>
      </c>
    </row>
    <row r="11" spans="1:57" ht="23.25" customHeight="1" x14ac:dyDescent="0.25">
      <c r="A11" s="6">
        <v>6</v>
      </c>
      <c r="B11" s="7" t="s">
        <v>73</v>
      </c>
      <c r="C11" s="6" t="s">
        <v>86</v>
      </c>
      <c r="D11" s="6" t="s">
        <v>88</v>
      </c>
      <c r="E11" s="6" t="s">
        <v>88</v>
      </c>
      <c r="F11" s="6" t="s">
        <v>94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 t="s">
        <v>88</v>
      </c>
      <c r="X11" s="6" t="s">
        <v>88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f t="shared" si="0"/>
        <v>1</v>
      </c>
      <c r="BC11" s="5">
        <f t="shared" si="1"/>
        <v>4</v>
      </c>
      <c r="BD11" s="5">
        <f t="shared" si="2"/>
        <v>0</v>
      </c>
      <c r="BE11" s="5">
        <f t="shared" si="3"/>
        <v>0</v>
      </c>
    </row>
    <row r="12" spans="1:57" ht="23.25" customHeight="1" x14ac:dyDescent="0.25">
      <c r="A12" s="6">
        <v>7</v>
      </c>
      <c r="B12" s="7" t="s">
        <v>68</v>
      </c>
      <c r="C12" s="6" t="s">
        <v>86</v>
      </c>
      <c r="D12" s="6" t="s">
        <v>94</v>
      </c>
      <c r="E12" s="6" t="s">
        <v>94</v>
      </c>
      <c r="F12" s="6" t="s">
        <v>94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 t="s">
        <v>94</v>
      </c>
      <c r="X12" s="6" t="s">
        <v>94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f t="shared" si="0"/>
        <v>5</v>
      </c>
      <c r="BC12" s="5">
        <f t="shared" si="1"/>
        <v>0</v>
      </c>
      <c r="BD12" s="5">
        <f t="shared" si="2"/>
        <v>0</v>
      </c>
      <c r="BE12" s="5">
        <f t="shared" si="3"/>
        <v>0</v>
      </c>
    </row>
    <row r="13" spans="1:57" ht="23.25" customHeight="1" x14ac:dyDescent="0.25">
      <c r="A13" s="6">
        <v>8</v>
      </c>
      <c r="B13" s="7" t="s">
        <v>66</v>
      </c>
      <c r="C13" s="6" t="s">
        <v>86</v>
      </c>
      <c r="D13" s="6" t="s">
        <v>94</v>
      </c>
      <c r="E13" s="6" t="s">
        <v>94</v>
      </c>
      <c r="F13" s="6" t="s">
        <v>94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 t="s">
        <v>94</v>
      </c>
      <c r="X13" s="6" t="s">
        <v>94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f t="shared" si="0"/>
        <v>5</v>
      </c>
      <c r="BC13" s="5">
        <f t="shared" si="1"/>
        <v>0</v>
      </c>
      <c r="BD13" s="5">
        <f t="shared" si="2"/>
        <v>0</v>
      </c>
      <c r="BE13" s="5">
        <f t="shared" si="3"/>
        <v>0</v>
      </c>
    </row>
    <row r="14" spans="1:57" ht="23.25" customHeight="1" x14ac:dyDescent="0.25">
      <c r="A14" s="6">
        <v>9</v>
      </c>
      <c r="B14" s="10" t="s">
        <v>81</v>
      </c>
      <c r="C14" s="11" t="s">
        <v>87</v>
      </c>
      <c r="D14" s="6" t="s">
        <v>94</v>
      </c>
      <c r="E14" s="6" t="s">
        <v>94</v>
      </c>
      <c r="F14" s="6" t="s">
        <v>94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 t="s">
        <v>94</v>
      </c>
      <c r="X14" s="6" t="s">
        <v>94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>
        <f t="shared" si="0"/>
        <v>5</v>
      </c>
      <c r="BC14" s="5">
        <f t="shared" si="1"/>
        <v>0</v>
      </c>
      <c r="BD14" s="5">
        <f t="shared" si="2"/>
        <v>0</v>
      </c>
      <c r="BE14" s="5">
        <f t="shared" si="3"/>
        <v>0</v>
      </c>
    </row>
    <row r="15" spans="1:57" x14ac:dyDescent="0.25">
      <c r="A15" s="11">
        <v>10</v>
      </c>
      <c r="B15" s="7" t="s">
        <v>71</v>
      </c>
      <c r="C15" s="6" t="s">
        <v>86</v>
      </c>
      <c r="D15" s="5" t="s">
        <v>94</v>
      </c>
      <c r="E15" s="5" t="s">
        <v>94</v>
      </c>
      <c r="F15" s="5" t="s">
        <v>94</v>
      </c>
      <c r="G15" s="11"/>
      <c r="H15" s="11"/>
      <c r="I15" s="5"/>
      <c r="J15" s="5"/>
      <c r="K15" s="5"/>
      <c r="L15" s="11"/>
      <c r="M15" s="11"/>
      <c r="N15" s="11"/>
      <c r="O15" s="5"/>
      <c r="P15" s="5"/>
      <c r="Q15" s="5"/>
      <c r="R15" s="5"/>
      <c r="S15" s="5"/>
      <c r="T15" s="11"/>
      <c r="U15" s="11"/>
      <c r="V15" s="5"/>
      <c r="W15" s="5" t="s">
        <v>94</v>
      </c>
      <c r="X15" s="5" t="s">
        <v>94</v>
      </c>
      <c r="Y15" s="5"/>
      <c r="Z15" s="5"/>
      <c r="AA15" s="5"/>
      <c r="AB15" s="5"/>
      <c r="AC15" s="5"/>
      <c r="AD15" s="5"/>
      <c r="AE15" s="11"/>
      <c r="AF15" s="11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f t="shared" si="0"/>
        <v>5</v>
      </c>
      <c r="BC15" s="5">
        <f t="shared" si="1"/>
        <v>0</v>
      </c>
      <c r="BD15" s="5">
        <f t="shared" si="2"/>
        <v>0</v>
      </c>
      <c r="BE15" s="5">
        <f t="shared" si="3"/>
        <v>0</v>
      </c>
    </row>
    <row r="16" spans="1:57" ht="18.75" customHeight="1" x14ac:dyDescent="0.25">
      <c r="A16" s="11">
        <v>11</v>
      </c>
      <c r="B16" s="7" t="s">
        <v>74</v>
      </c>
      <c r="C16" s="6" t="s">
        <v>86</v>
      </c>
      <c r="D16" s="5" t="s">
        <v>94</v>
      </c>
      <c r="E16" s="5" t="s">
        <v>94</v>
      </c>
      <c r="F16" s="5" t="s">
        <v>94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 t="s">
        <v>94</v>
      </c>
      <c r="X16" s="5" t="s">
        <v>94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>
        <f t="shared" si="0"/>
        <v>5</v>
      </c>
      <c r="BC16" s="5">
        <f t="shared" si="1"/>
        <v>0</v>
      </c>
      <c r="BD16" s="5">
        <f t="shared" si="2"/>
        <v>0</v>
      </c>
      <c r="BE16" s="5">
        <f t="shared" si="3"/>
        <v>0</v>
      </c>
    </row>
    <row r="17" spans="1:57" ht="20.25" customHeight="1" x14ac:dyDescent="0.25">
      <c r="A17" s="11">
        <v>12</v>
      </c>
      <c r="B17" s="10" t="s">
        <v>84</v>
      </c>
      <c r="C17" s="11" t="s">
        <v>87</v>
      </c>
      <c r="D17" s="5" t="s">
        <v>94</v>
      </c>
      <c r="E17" s="5" t="s">
        <v>94</v>
      </c>
      <c r="F17" s="5" t="s">
        <v>94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 t="s">
        <v>94</v>
      </c>
      <c r="X17" s="5" t="s">
        <v>94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>
        <f t="shared" si="0"/>
        <v>5</v>
      </c>
      <c r="BC17" s="5">
        <f t="shared" si="1"/>
        <v>0</v>
      </c>
      <c r="BD17" s="5">
        <f t="shared" si="2"/>
        <v>0</v>
      </c>
      <c r="BE17" s="5">
        <f t="shared" si="3"/>
        <v>0</v>
      </c>
    </row>
    <row r="18" spans="1:57" ht="22.5" customHeight="1" x14ac:dyDescent="0.25">
      <c r="A18" s="11">
        <v>13</v>
      </c>
      <c r="B18" s="10" t="s">
        <v>82</v>
      </c>
      <c r="C18" s="11" t="s">
        <v>87</v>
      </c>
      <c r="D18" s="5" t="s">
        <v>94</v>
      </c>
      <c r="E18" s="5" t="s">
        <v>91</v>
      </c>
      <c r="F18" s="5" t="s">
        <v>91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 t="s">
        <v>88</v>
      </c>
      <c r="X18" s="5" t="s">
        <v>88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f t="shared" si="0"/>
        <v>1</v>
      </c>
      <c r="BC18" s="5">
        <f>COUNTIF(D18:BA18,"A")</f>
        <v>2</v>
      </c>
      <c r="BD18" s="5">
        <f t="shared" si="2"/>
        <v>2</v>
      </c>
      <c r="BE18" s="5">
        <f t="shared" si="3"/>
        <v>0</v>
      </c>
    </row>
    <row r="19" spans="1:57" ht="20.25" customHeight="1" x14ac:dyDescent="0.25">
      <c r="A19" s="11">
        <v>14</v>
      </c>
      <c r="B19" s="10" t="s">
        <v>79</v>
      </c>
      <c r="C19" s="11" t="s">
        <v>87</v>
      </c>
      <c r="D19" s="5" t="s">
        <v>94</v>
      </c>
      <c r="E19" s="5" t="s">
        <v>94</v>
      </c>
      <c r="F19" s="5" t="s">
        <v>94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 t="s">
        <v>94</v>
      </c>
      <c r="X19" s="5" t="s">
        <v>94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f t="shared" si="0"/>
        <v>5</v>
      </c>
      <c r="BC19" s="5">
        <f t="shared" si="1"/>
        <v>0</v>
      </c>
      <c r="BD19" s="5">
        <f t="shared" si="2"/>
        <v>0</v>
      </c>
      <c r="BE19" s="5">
        <f t="shared" si="3"/>
        <v>0</v>
      </c>
    </row>
    <row r="20" spans="1:57" ht="23.25" customHeight="1" x14ac:dyDescent="0.25">
      <c r="A20" s="11">
        <v>15</v>
      </c>
      <c r="B20" s="10" t="s">
        <v>77</v>
      </c>
      <c r="C20" s="11" t="s">
        <v>87</v>
      </c>
      <c r="D20" s="5" t="s">
        <v>94</v>
      </c>
      <c r="E20" s="5" t="s">
        <v>94</v>
      </c>
      <c r="F20" s="5" t="s">
        <v>94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 t="s">
        <v>94</v>
      </c>
      <c r="X20" s="5" t="s">
        <v>94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f t="shared" si="0"/>
        <v>5</v>
      </c>
      <c r="BC20" s="5">
        <f t="shared" si="1"/>
        <v>0</v>
      </c>
      <c r="BD20" s="5">
        <f t="shared" si="2"/>
        <v>0</v>
      </c>
      <c r="BE20" s="5">
        <f t="shared" si="3"/>
        <v>0</v>
      </c>
    </row>
    <row r="21" spans="1:57" ht="22.5" customHeight="1" x14ac:dyDescent="0.25">
      <c r="A21" s="11">
        <v>16</v>
      </c>
      <c r="B21" s="7" t="s">
        <v>69</v>
      </c>
      <c r="C21" s="6" t="s">
        <v>86</v>
      </c>
      <c r="D21" s="5" t="s">
        <v>94</v>
      </c>
      <c r="E21" s="5" t="s">
        <v>94</v>
      </c>
      <c r="F21" s="5" t="s">
        <v>94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94</v>
      </c>
      <c r="X21" s="5" t="s">
        <v>94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f t="shared" si="0"/>
        <v>5</v>
      </c>
      <c r="BC21" s="5">
        <f t="shared" si="1"/>
        <v>0</v>
      </c>
      <c r="BD21" s="5">
        <f t="shared" si="2"/>
        <v>0</v>
      </c>
      <c r="BE21" s="5">
        <f t="shared" si="3"/>
        <v>0</v>
      </c>
    </row>
    <row r="22" spans="1:57" ht="21" customHeight="1" x14ac:dyDescent="0.25">
      <c r="A22" s="11">
        <v>17</v>
      </c>
      <c r="B22" s="10" t="s">
        <v>75</v>
      </c>
      <c r="C22" s="11" t="s">
        <v>86</v>
      </c>
      <c r="D22" s="5" t="s">
        <v>94</v>
      </c>
      <c r="E22" s="5" t="s">
        <v>94</v>
      </c>
      <c r="F22" s="5" t="s">
        <v>94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 t="s">
        <v>94</v>
      </c>
      <c r="X22" s="5" t="s">
        <v>92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f t="shared" si="0"/>
        <v>4</v>
      </c>
      <c r="BC22" s="5">
        <f t="shared" si="1"/>
        <v>0</v>
      </c>
      <c r="BD22" s="5">
        <f t="shared" si="2"/>
        <v>0</v>
      </c>
      <c r="BE22" s="5">
        <f t="shared" si="3"/>
        <v>1</v>
      </c>
    </row>
    <row r="23" spans="1:57" ht="18.75" customHeight="1" x14ac:dyDescent="0.25">
      <c r="A23" s="11">
        <v>18</v>
      </c>
      <c r="B23" s="7" t="s">
        <v>72</v>
      </c>
      <c r="C23" s="6" t="s">
        <v>86</v>
      </c>
      <c r="D23" s="5" t="s">
        <v>94</v>
      </c>
      <c r="E23" s="5" t="s">
        <v>94</v>
      </c>
      <c r="F23" s="5" t="s">
        <v>94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 t="s">
        <v>94</v>
      </c>
      <c r="X23" s="5" t="s">
        <v>94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f t="shared" si="0"/>
        <v>5</v>
      </c>
      <c r="BC23" s="5">
        <f t="shared" si="1"/>
        <v>0</v>
      </c>
      <c r="BD23" s="5">
        <f t="shared" si="2"/>
        <v>0</v>
      </c>
      <c r="BE23" s="5">
        <f t="shared" si="3"/>
        <v>0</v>
      </c>
    </row>
    <row r="24" spans="1:57" x14ac:dyDescent="0.25">
      <c r="A24" s="47">
        <v>19</v>
      </c>
      <c r="B24" s="48" t="s">
        <v>97</v>
      </c>
      <c r="C24" s="47" t="s">
        <v>87</v>
      </c>
      <c r="D24" s="49" t="s">
        <v>94</v>
      </c>
      <c r="E24" s="49" t="s">
        <v>94</v>
      </c>
      <c r="F24" s="49" t="s">
        <v>94</v>
      </c>
      <c r="W24" s="49" t="s">
        <v>94</v>
      </c>
      <c r="X24" s="49" t="s">
        <v>94</v>
      </c>
      <c r="BB24" s="49">
        <f t="shared" si="0"/>
        <v>5</v>
      </c>
      <c r="BC24" s="49">
        <f t="shared" si="1"/>
        <v>0</v>
      </c>
      <c r="BD24" s="49">
        <f t="shared" si="2"/>
        <v>0</v>
      </c>
      <c r="BE24" s="49">
        <f t="shared" si="3"/>
        <v>0</v>
      </c>
    </row>
    <row r="25" spans="1:57" x14ac:dyDescent="0.25">
      <c r="B25" s="48" t="s">
        <v>99</v>
      </c>
      <c r="W25" s="49" t="s">
        <v>88</v>
      </c>
      <c r="X25" s="49" t="s">
        <v>88</v>
      </c>
    </row>
    <row r="26" spans="1:57" x14ac:dyDescent="0.25">
      <c r="B26" s="42" t="s">
        <v>89</v>
      </c>
      <c r="C26" s="4">
        <f>COUNTIF(C6:C23,"L")</f>
        <v>8</v>
      </c>
    </row>
    <row r="27" spans="1:57" x14ac:dyDescent="0.25">
      <c r="B27" s="42" t="s">
        <v>90</v>
      </c>
      <c r="C27" s="4">
        <f>COUNTIF(C6:C23,"P")</f>
        <v>10</v>
      </c>
      <c r="AP27" s="4" t="s">
        <v>31</v>
      </c>
    </row>
    <row r="31" spans="1:57" x14ac:dyDescent="0.25">
      <c r="AP31" s="4" t="s">
        <v>33</v>
      </c>
      <c r="AU31" s="4" t="s">
        <v>32</v>
      </c>
    </row>
    <row r="32" spans="1:57" x14ac:dyDescent="0.25">
      <c r="AP32" s="4" t="s">
        <v>34</v>
      </c>
    </row>
  </sheetData>
  <sortState xmlns:xlrd2="http://schemas.microsoft.com/office/spreadsheetml/2017/richdata2" ref="B6:B23">
    <sortCondition ref="B6"/>
  </sortState>
  <mergeCells count="11">
    <mergeCell ref="BB3:BE4"/>
    <mergeCell ref="A1:BA2"/>
    <mergeCell ref="AB4:AI4"/>
    <mergeCell ref="AL4:AS4"/>
    <mergeCell ref="AT4:BA4"/>
    <mergeCell ref="D3:BA3"/>
    <mergeCell ref="A3:A5"/>
    <mergeCell ref="B3:B5"/>
    <mergeCell ref="D4:K4"/>
    <mergeCell ref="L4:S4"/>
    <mergeCell ref="T4:AA4"/>
  </mergeCells>
  <pageMargins left="0.75" right="0.75" top="1" bottom="1" header="0.5" footer="0.5"/>
  <pageSetup paperSize="14" scale="85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4"/>
  <sheetViews>
    <sheetView showGridLines="0" topLeftCell="A8" zoomScale="115" zoomScaleNormal="115" workbookViewId="0">
      <selection activeCell="W9" sqref="W9"/>
    </sheetView>
  </sheetViews>
  <sheetFormatPr defaultRowHeight="15" x14ac:dyDescent="0.25"/>
  <cols>
    <col min="2" max="2" width="19.5703125" customWidth="1"/>
    <col min="3" max="3" width="4" style="30" customWidth="1"/>
    <col min="4" max="4" width="3.42578125" customWidth="1"/>
    <col min="5" max="5" width="3.140625" customWidth="1"/>
    <col min="6" max="6" width="3.7109375" customWidth="1"/>
    <col min="7" max="8" width="3.42578125" customWidth="1"/>
    <col min="9" max="9" width="3.7109375" customWidth="1"/>
    <col min="10" max="11" width="2.7109375" hidden="1" customWidth="1"/>
    <col min="12" max="14" width="2.7109375" customWidth="1"/>
    <col min="15" max="15" width="3.42578125" customWidth="1"/>
    <col min="16" max="17" width="3.42578125" style="50" customWidth="1"/>
    <col min="18" max="18" width="3.5703125" customWidth="1"/>
    <col min="19" max="19" width="3.28515625" style="51" customWidth="1"/>
    <col min="20" max="20" width="3.28515625" customWidth="1"/>
    <col min="21" max="21" width="0.140625" customWidth="1"/>
    <col min="22" max="22" width="2.7109375" hidden="1" customWidth="1"/>
    <col min="23" max="28" width="2.7109375" customWidth="1"/>
    <col min="29" max="29" width="2.7109375" hidden="1" customWidth="1"/>
    <col min="30" max="30" width="3" hidden="1" customWidth="1"/>
    <col min="31" max="35" width="2.7109375" customWidth="1"/>
    <col min="36" max="36" width="3.42578125" customWidth="1"/>
    <col min="37" max="37" width="3" customWidth="1"/>
    <col min="38" max="38" width="3" style="21" customWidth="1"/>
    <col min="39" max="39" width="3.42578125" customWidth="1"/>
    <col min="40" max="55" width="2.7109375" customWidth="1"/>
    <col min="56" max="59" width="2.7109375" style="30" customWidth="1"/>
  </cols>
  <sheetData>
    <row r="1" spans="1:59" s="21" customFormat="1" ht="18.75" x14ac:dyDescent="0.25">
      <c r="A1" s="63" t="s">
        <v>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31"/>
      <c r="BE1" s="31"/>
      <c r="BF1" s="31"/>
      <c r="BG1" s="31"/>
    </row>
    <row r="2" spans="1:59" s="21" customFormat="1" ht="18.75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43"/>
      <c r="BE2" s="43"/>
      <c r="BF2" s="43"/>
      <c r="BG2" s="43"/>
    </row>
    <row r="3" spans="1:59" x14ac:dyDescent="0.25">
      <c r="A3" s="72" t="s">
        <v>3</v>
      </c>
      <c r="B3" s="72" t="s">
        <v>4</v>
      </c>
      <c r="C3" s="41"/>
      <c r="D3" s="69" t="s">
        <v>13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1"/>
      <c r="BD3" s="76" t="s">
        <v>96</v>
      </c>
      <c r="BE3" s="77"/>
      <c r="BF3" s="77"/>
      <c r="BG3" s="78"/>
    </row>
    <row r="4" spans="1:59" x14ac:dyDescent="0.25">
      <c r="A4" s="73"/>
      <c r="B4" s="73"/>
      <c r="C4" s="32" t="s">
        <v>85</v>
      </c>
      <c r="D4" s="75" t="s">
        <v>55</v>
      </c>
      <c r="E4" s="75"/>
      <c r="F4" s="75"/>
      <c r="G4" s="75"/>
      <c r="H4" s="75"/>
      <c r="I4" s="75"/>
      <c r="J4" s="75"/>
      <c r="K4" s="75"/>
      <c r="L4" s="68" t="s">
        <v>50</v>
      </c>
      <c r="M4" s="68"/>
      <c r="N4" s="68"/>
      <c r="O4" s="68"/>
      <c r="P4" s="68"/>
      <c r="Q4" s="68"/>
      <c r="R4" s="68"/>
      <c r="S4" s="68"/>
      <c r="T4" s="68"/>
      <c r="U4" s="68"/>
      <c r="V4" s="68"/>
      <c r="W4" s="68" t="s">
        <v>56</v>
      </c>
      <c r="X4" s="68"/>
      <c r="Y4" s="68"/>
      <c r="Z4" s="68"/>
      <c r="AA4" s="68"/>
      <c r="AB4" s="68"/>
      <c r="AC4" s="68"/>
      <c r="AD4" s="68"/>
      <c r="AE4" s="68" t="s">
        <v>52</v>
      </c>
      <c r="AF4" s="68"/>
      <c r="AG4" s="68"/>
      <c r="AH4" s="68"/>
      <c r="AI4" s="68"/>
      <c r="AJ4" s="68"/>
      <c r="AK4" s="68"/>
      <c r="AL4" s="68"/>
      <c r="AM4" s="68"/>
      <c r="AN4" s="68" t="s">
        <v>53</v>
      </c>
      <c r="AO4" s="68"/>
      <c r="AP4" s="68"/>
      <c r="AQ4" s="68"/>
      <c r="AR4" s="68"/>
      <c r="AS4" s="68"/>
      <c r="AT4" s="68"/>
      <c r="AU4" s="68"/>
      <c r="AV4" s="68" t="s">
        <v>54</v>
      </c>
      <c r="AW4" s="68"/>
      <c r="AX4" s="68"/>
      <c r="AY4" s="68"/>
      <c r="AZ4" s="68"/>
      <c r="BA4" s="68"/>
      <c r="BB4" s="68"/>
      <c r="BC4" s="68"/>
      <c r="BD4" s="79"/>
      <c r="BE4" s="80"/>
      <c r="BF4" s="80"/>
      <c r="BG4" s="81"/>
    </row>
    <row r="5" spans="1:59" x14ac:dyDescent="0.25">
      <c r="A5" s="74"/>
      <c r="B5" s="74"/>
      <c r="C5" s="33"/>
      <c r="D5" s="8">
        <v>20</v>
      </c>
      <c r="E5" s="8">
        <v>27</v>
      </c>
      <c r="F5" s="9">
        <v>29</v>
      </c>
      <c r="G5" s="9"/>
      <c r="H5" s="9"/>
      <c r="I5" s="9"/>
      <c r="J5" s="9"/>
      <c r="K5" s="9"/>
      <c r="L5" s="9">
        <v>3</v>
      </c>
      <c r="M5" s="9">
        <v>5</v>
      </c>
      <c r="N5" s="9">
        <v>10</v>
      </c>
      <c r="O5" s="9">
        <v>12</v>
      </c>
      <c r="P5" s="9">
        <v>17</v>
      </c>
      <c r="Q5" s="9">
        <v>19</v>
      </c>
      <c r="R5" s="9">
        <v>24</v>
      </c>
      <c r="S5" s="9">
        <v>26</v>
      </c>
      <c r="T5" s="9">
        <v>31</v>
      </c>
      <c r="U5" s="9"/>
      <c r="V5" s="9"/>
      <c r="W5" s="9">
        <v>2</v>
      </c>
      <c r="X5" s="9">
        <v>3</v>
      </c>
      <c r="Y5" s="9">
        <v>7</v>
      </c>
      <c r="Z5" s="9">
        <v>9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 t="s">
        <v>94</v>
      </c>
      <c r="BE5" s="9" t="s">
        <v>88</v>
      </c>
      <c r="BF5" s="9" t="s">
        <v>91</v>
      </c>
      <c r="BG5" s="9" t="s">
        <v>92</v>
      </c>
    </row>
    <row r="6" spans="1:59" ht="25.5" customHeight="1" x14ac:dyDescent="0.25">
      <c r="A6" s="6">
        <v>1</v>
      </c>
      <c r="B6" s="7" t="s">
        <v>6</v>
      </c>
      <c r="C6" s="7" t="s">
        <v>87</v>
      </c>
      <c r="D6" s="5" t="s">
        <v>94</v>
      </c>
      <c r="E6" s="5" t="s">
        <v>94</v>
      </c>
      <c r="F6" s="5" t="s">
        <v>94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 t="s">
        <v>94</v>
      </c>
      <c r="S6" s="5" t="s">
        <v>94</v>
      </c>
      <c r="T6" s="5" t="s">
        <v>94</v>
      </c>
      <c r="U6" s="5"/>
      <c r="V6" s="5"/>
      <c r="W6" s="5" t="s">
        <v>94</v>
      </c>
      <c r="X6" s="5" t="s">
        <v>94</v>
      </c>
      <c r="Y6" s="5" t="s">
        <v>94</v>
      </c>
      <c r="Z6" s="5" t="s">
        <v>94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f t="shared" ref="BD6:BD14" si="0">COUNTIF(D6:BC6,"H")</f>
        <v>10</v>
      </c>
      <c r="BE6" s="5">
        <f t="shared" ref="BE6:BE14" si="1">COUNTIF(D6:BC6,"A")</f>
        <v>0</v>
      </c>
      <c r="BF6" s="5">
        <f t="shared" ref="BF6:BF14" si="2">COUNTIF(D6:BC6,"S")</f>
        <v>0</v>
      </c>
      <c r="BG6" s="5">
        <f ca="1">COUNTIF(D6:BG6,"I")</f>
        <v>0</v>
      </c>
    </row>
    <row r="7" spans="1:59" ht="25.5" customHeight="1" x14ac:dyDescent="0.25">
      <c r="A7" s="6">
        <v>2</v>
      </c>
      <c r="B7" s="7" t="s">
        <v>9</v>
      </c>
      <c r="C7" s="7" t="s">
        <v>87</v>
      </c>
      <c r="D7" s="5" t="s">
        <v>94</v>
      </c>
      <c r="E7" s="5" t="s">
        <v>94</v>
      </c>
      <c r="F7" s="5" t="s">
        <v>94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94</v>
      </c>
      <c r="S7" s="5" t="s">
        <v>94</v>
      </c>
      <c r="T7" s="5" t="s">
        <v>94</v>
      </c>
      <c r="U7" s="5"/>
      <c r="V7" s="5"/>
      <c r="W7" s="5" t="s">
        <v>94</v>
      </c>
      <c r="X7" s="5" t="s">
        <v>94</v>
      </c>
      <c r="Y7" s="5" t="s">
        <v>94</v>
      </c>
      <c r="Z7" s="5" t="s">
        <v>94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f t="shared" si="0"/>
        <v>10</v>
      </c>
      <c r="BE7" s="5">
        <f t="shared" si="1"/>
        <v>0</v>
      </c>
      <c r="BF7" s="5">
        <f t="shared" si="2"/>
        <v>0</v>
      </c>
      <c r="BG7" s="5">
        <f t="shared" ref="BG7:BG14" ca="1" si="3">COUNTIF(D7:BG7,"I")</f>
        <v>0</v>
      </c>
    </row>
    <row r="8" spans="1:59" ht="25.5" customHeight="1" x14ac:dyDescent="0.25">
      <c r="A8" s="6">
        <v>3</v>
      </c>
      <c r="B8" s="7" t="s">
        <v>7</v>
      </c>
      <c r="C8" s="7" t="s">
        <v>86</v>
      </c>
      <c r="D8" s="5" t="s">
        <v>94</v>
      </c>
      <c r="E8" s="5" t="s">
        <v>94</v>
      </c>
      <c r="F8" s="5" t="s">
        <v>94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 t="s">
        <v>94</v>
      </c>
      <c r="S8" s="5" t="s">
        <v>94</v>
      </c>
      <c r="T8" s="5" t="s">
        <v>94</v>
      </c>
      <c r="U8" s="5"/>
      <c r="V8" s="5"/>
      <c r="W8" s="5" t="s">
        <v>94</v>
      </c>
      <c r="X8" s="5" t="s">
        <v>94</v>
      </c>
      <c r="Y8" s="5" t="s">
        <v>94</v>
      </c>
      <c r="Z8" s="5" t="s">
        <v>94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f t="shared" si="0"/>
        <v>10</v>
      </c>
      <c r="BE8" s="5">
        <f t="shared" si="1"/>
        <v>0</v>
      </c>
      <c r="BF8" s="5">
        <f t="shared" si="2"/>
        <v>0</v>
      </c>
      <c r="BG8" s="5">
        <f t="shared" ca="1" si="3"/>
        <v>0</v>
      </c>
    </row>
    <row r="9" spans="1:59" ht="25.5" customHeight="1" x14ac:dyDescent="0.25">
      <c r="A9" s="6">
        <v>4</v>
      </c>
      <c r="B9" s="7" t="s">
        <v>10</v>
      </c>
      <c r="C9" s="7" t="s">
        <v>87</v>
      </c>
      <c r="D9" s="5" t="s">
        <v>91</v>
      </c>
      <c r="E9" s="5" t="s">
        <v>94</v>
      </c>
      <c r="F9" s="5" t="s">
        <v>94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94</v>
      </c>
      <c r="S9" s="5" t="s">
        <v>94</v>
      </c>
      <c r="T9" s="5" t="s">
        <v>94</v>
      </c>
      <c r="U9" s="5"/>
      <c r="V9" s="5"/>
      <c r="W9" s="5" t="s">
        <v>94</v>
      </c>
      <c r="X9" s="5" t="s">
        <v>94</v>
      </c>
      <c r="Y9" s="5" t="s">
        <v>94</v>
      </c>
      <c r="Z9" s="5" t="s">
        <v>94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f t="shared" si="0"/>
        <v>9</v>
      </c>
      <c r="BE9" s="5">
        <f t="shared" si="1"/>
        <v>0</v>
      </c>
      <c r="BF9" s="5">
        <f t="shared" si="2"/>
        <v>1</v>
      </c>
      <c r="BG9" s="5">
        <f t="shared" ca="1" si="3"/>
        <v>0</v>
      </c>
    </row>
    <row r="10" spans="1:59" ht="25.5" customHeight="1" x14ac:dyDescent="0.25">
      <c r="A10" s="6">
        <v>5</v>
      </c>
      <c r="B10" s="7" t="s">
        <v>5</v>
      </c>
      <c r="C10" s="7" t="s">
        <v>87</v>
      </c>
      <c r="D10" s="5" t="s">
        <v>94</v>
      </c>
      <c r="E10" s="5" t="s">
        <v>94</v>
      </c>
      <c r="F10" s="5" t="s">
        <v>88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88</v>
      </c>
      <c r="S10" s="5" t="s">
        <v>94</v>
      </c>
      <c r="T10" s="5" t="s">
        <v>94</v>
      </c>
      <c r="U10" s="5"/>
      <c r="V10" s="5"/>
      <c r="W10" s="5" t="s">
        <v>94</v>
      </c>
      <c r="X10" s="5" t="s">
        <v>94</v>
      </c>
      <c r="Y10" s="5" t="s">
        <v>94</v>
      </c>
      <c r="Z10" s="5" t="s">
        <v>94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f t="shared" si="0"/>
        <v>8</v>
      </c>
      <c r="BE10" s="5">
        <f t="shared" si="1"/>
        <v>2</v>
      </c>
      <c r="BF10" s="5">
        <f t="shared" si="2"/>
        <v>0</v>
      </c>
      <c r="BG10" s="5">
        <f t="shared" ca="1" si="3"/>
        <v>0</v>
      </c>
    </row>
    <row r="11" spans="1:59" ht="25.5" customHeight="1" x14ac:dyDescent="0.25">
      <c r="A11" s="6">
        <v>6</v>
      </c>
      <c r="B11" s="10" t="s">
        <v>11</v>
      </c>
      <c r="C11" s="10" t="s">
        <v>87</v>
      </c>
      <c r="D11" s="5" t="s">
        <v>94</v>
      </c>
      <c r="E11" s="5" t="s">
        <v>94</v>
      </c>
      <c r="F11" s="5" t="s">
        <v>94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 t="s">
        <v>94</v>
      </c>
      <c r="S11" s="5" t="s">
        <v>88</v>
      </c>
      <c r="T11" s="5" t="s">
        <v>94</v>
      </c>
      <c r="U11" s="5"/>
      <c r="V11" s="5"/>
      <c r="W11" s="5" t="s">
        <v>94</v>
      </c>
      <c r="X11" s="5" t="s">
        <v>94</v>
      </c>
      <c r="Y11" s="5" t="s">
        <v>94</v>
      </c>
      <c r="Z11" s="5" t="s">
        <v>94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f t="shared" si="0"/>
        <v>9</v>
      </c>
      <c r="BE11" s="5">
        <f t="shared" si="1"/>
        <v>1</v>
      </c>
      <c r="BF11" s="5">
        <f t="shared" si="2"/>
        <v>0</v>
      </c>
      <c r="BG11" s="5">
        <f t="shared" ca="1" si="3"/>
        <v>0</v>
      </c>
    </row>
    <row r="12" spans="1:59" ht="25.5" customHeight="1" x14ac:dyDescent="0.25">
      <c r="A12" s="6">
        <v>7</v>
      </c>
      <c r="B12" s="7" t="s">
        <v>12</v>
      </c>
      <c r="C12" s="7" t="s">
        <v>86</v>
      </c>
      <c r="D12" s="5" t="s">
        <v>94</v>
      </c>
      <c r="E12" s="5" t="s">
        <v>94</v>
      </c>
      <c r="F12" s="5" t="s">
        <v>94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 t="s">
        <v>94</v>
      </c>
      <c r="S12" s="5" t="s">
        <v>94</v>
      </c>
      <c r="T12" s="5" t="s">
        <v>94</v>
      </c>
      <c r="U12" s="5"/>
      <c r="V12" s="5"/>
      <c r="W12" s="5" t="s">
        <v>94</v>
      </c>
      <c r="X12" s="5" t="s">
        <v>94</v>
      </c>
      <c r="Y12" s="5" t="s">
        <v>94</v>
      </c>
      <c r="Z12" s="5" t="s">
        <v>94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f t="shared" si="0"/>
        <v>10</v>
      </c>
      <c r="BE12" s="5">
        <f t="shared" si="1"/>
        <v>0</v>
      </c>
      <c r="BF12" s="5">
        <f t="shared" si="2"/>
        <v>0</v>
      </c>
      <c r="BG12" s="5">
        <f t="shared" ca="1" si="3"/>
        <v>0</v>
      </c>
    </row>
    <row r="13" spans="1:59" ht="25.5" customHeight="1" x14ac:dyDescent="0.25">
      <c r="A13" s="6">
        <v>8</v>
      </c>
      <c r="B13" s="7" t="s">
        <v>8</v>
      </c>
      <c r="C13" s="7" t="s">
        <v>86</v>
      </c>
      <c r="D13" s="5" t="s">
        <v>94</v>
      </c>
      <c r="E13" s="5" t="s">
        <v>94</v>
      </c>
      <c r="F13" s="5" t="s">
        <v>94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 t="s">
        <v>94</v>
      </c>
      <c r="S13" s="5" t="s">
        <v>94</v>
      </c>
      <c r="T13" s="5" t="s">
        <v>94</v>
      </c>
      <c r="U13" s="5"/>
      <c r="V13" s="5"/>
      <c r="W13" s="5" t="s">
        <v>94</v>
      </c>
      <c r="X13" s="5" t="s">
        <v>94</v>
      </c>
      <c r="Y13" s="5" t="s">
        <v>94</v>
      </c>
      <c r="Z13" s="5" t="s">
        <v>94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f t="shared" si="0"/>
        <v>10</v>
      </c>
      <c r="BE13" s="5">
        <f t="shared" si="1"/>
        <v>0</v>
      </c>
      <c r="BF13" s="5">
        <f t="shared" si="2"/>
        <v>0</v>
      </c>
      <c r="BG13" s="5">
        <f t="shared" ca="1" si="3"/>
        <v>0</v>
      </c>
    </row>
    <row r="14" spans="1:59" ht="25.5" customHeight="1" x14ac:dyDescent="0.25">
      <c r="A14" s="11">
        <v>9</v>
      </c>
      <c r="B14" s="12" t="s">
        <v>48</v>
      </c>
      <c r="C14" s="10" t="s">
        <v>86</v>
      </c>
      <c r="D14" s="5" t="s">
        <v>94</v>
      </c>
      <c r="E14" s="5" t="s">
        <v>94</v>
      </c>
      <c r="F14" s="12" t="s">
        <v>94</v>
      </c>
      <c r="G14" s="12"/>
      <c r="H14" s="5"/>
      <c r="I14" s="5"/>
      <c r="J14" s="12"/>
      <c r="K14" s="12"/>
      <c r="L14" s="5"/>
      <c r="M14" s="5"/>
      <c r="N14" s="5"/>
      <c r="O14" s="5"/>
      <c r="P14" s="5"/>
      <c r="Q14" s="5"/>
      <c r="R14" s="5" t="s">
        <v>94</v>
      </c>
      <c r="S14" s="5" t="s">
        <v>94</v>
      </c>
      <c r="T14" s="5" t="s">
        <v>94</v>
      </c>
      <c r="U14" s="12"/>
      <c r="V14" s="12"/>
      <c r="W14" s="5" t="s">
        <v>94</v>
      </c>
      <c r="X14" s="5" t="s">
        <v>94</v>
      </c>
      <c r="Y14" s="5" t="s">
        <v>94</v>
      </c>
      <c r="Z14" s="5" t="s">
        <v>94</v>
      </c>
      <c r="AA14" s="5"/>
      <c r="AB14" s="5"/>
      <c r="AC14" s="12"/>
      <c r="AD14" s="12"/>
      <c r="AE14" s="12"/>
      <c r="AF14" s="5"/>
      <c r="AG14" s="5"/>
      <c r="AH14" s="5"/>
      <c r="AI14" s="5"/>
      <c r="AJ14" s="12"/>
      <c r="AK14" s="12"/>
      <c r="AL14" s="5"/>
      <c r="AM14" s="12"/>
      <c r="AN14" s="12"/>
      <c r="AO14" s="12"/>
      <c r="AP14" s="5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5">
        <f t="shared" si="0"/>
        <v>10</v>
      </c>
      <c r="BE14" s="5">
        <f t="shared" si="1"/>
        <v>0</v>
      </c>
      <c r="BF14" s="5">
        <f t="shared" si="2"/>
        <v>0</v>
      </c>
      <c r="BG14" s="5">
        <f t="shared" ca="1" si="3"/>
        <v>0</v>
      </c>
    </row>
    <row r="15" spans="1:59" s="50" customFormat="1" ht="16.5" customHeight="1" x14ac:dyDescent="0.25">
      <c r="A15" s="52">
        <v>10</v>
      </c>
      <c r="B15" s="48" t="s">
        <v>98</v>
      </c>
      <c r="C15" s="42" t="s">
        <v>87</v>
      </c>
      <c r="D15" s="54"/>
      <c r="E15" s="54"/>
      <c r="F15" s="53"/>
      <c r="G15" s="53"/>
      <c r="H15" s="54"/>
      <c r="I15" s="54"/>
      <c r="J15" s="53"/>
      <c r="K15" s="53"/>
      <c r="L15" s="54"/>
      <c r="M15" s="54"/>
      <c r="N15" s="54"/>
      <c r="O15" s="54"/>
      <c r="P15" s="54"/>
      <c r="Q15" s="54"/>
      <c r="R15" s="49" t="s">
        <v>94</v>
      </c>
      <c r="S15" s="49" t="s">
        <v>94</v>
      </c>
      <c r="T15" s="49" t="s">
        <v>88</v>
      </c>
      <c r="U15" s="53"/>
      <c r="V15" s="53"/>
      <c r="W15" s="49" t="s">
        <v>88</v>
      </c>
      <c r="X15" s="49" t="s">
        <v>88</v>
      </c>
      <c r="Y15" s="49" t="s">
        <v>88</v>
      </c>
      <c r="Z15" s="49" t="s">
        <v>94</v>
      </c>
      <c r="AA15" s="54"/>
      <c r="AB15" s="54"/>
      <c r="AC15" s="53"/>
      <c r="AD15" s="53"/>
      <c r="AE15" s="53"/>
      <c r="AF15" s="54"/>
      <c r="AG15" s="54"/>
      <c r="AH15" s="54"/>
      <c r="AI15" s="54"/>
      <c r="AJ15" s="53"/>
      <c r="AK15" s="53"/>
      <c r="AL15" s="54"/>
      <c r="AM15" s="53"/>
      <c r="AN15" s="53"/>
      <c r="AO15" s="53"/>
      <c r="AP15" s="54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4"/>
      <c r="BE15" s="54"/>
      <c r="BF15" s="54"/>
      <c r="BG15" s="54"/>
    </row>
    <row r="17" spans="2:42" x14ac:dyDescent="0.25">
      <c r="B17" s="11" t="s">
        <v>89</v>
      </c>
      <c r="C17" s="11">
        <f>COUNTIF(C6:C14,"L")</f>
        <v>5</v>
      </c>
    </row>
    <row r="18" spans="2:42" x14ac:dyDescent="0.25">
      <c r="B18" s="11" t="s">
        <v>90</v>
      </c>
      <c r="C18" s="11">
        <f>COUNTIF(C6:C14,"P")</f>
        <v>4</v>
      </c>
      <c r="AP18" s="4" t="s">
        <v>30</v>
      </c>
    </row>
    <row r="19" spans="2:42" x14ac:dyDescent="0.25">
      <c r="B19" s="11" t="s">
        <v>95</v>
      </c>
      <c r="C19" s="13">
        <f>SUM(C17:C18)</f>
        <v>9</v>
      </c>
      <c r="AP19" s="4" t="s">
        <v>31</v>
      </c>
    </row>
    <row r="20" spans="2:42" x14ac:dyDescent="0.25">
      <c r="AP20" s="4"/>
    </row>
    <row r="21" spans="2:42" x14ac:dyDescent="0.25">
      <c r="AP21" s="4"/>
    </row>
    <row r="22" spans="2:42" x14ac:dyDescent="0.25">
      <c r="AP22" s="4"/>
    </row>
    <row r="23" spans="2:42" x14ac:dyDescent="0.25">
      <c r="AP23" s="4" t="s">
        <v>35</v>
      </c>
    </row>
    <row r="24" spans="2:42" x14ac:dyDescent="0.25">
      <c r="AP24" s="4" t="s">
        <v>34</v>
      </c>
    </row>
  </sheetData>
  <sortState xmlns:xlrd2="http://schemas.microsoft.com/office/spreadsheetml/2017/richdata2" ref="B6:B14">
    <sortCondition ref="B14"/>
  </sortState>
  <mergeCells count="11">
    <mergeCell ref="BD3:BG4"/>
    <mergeCell ref="A1:BC2"/>
    <mergeCell ref="A3:A5"/>
    <mergeCell ref="B3:B5"/>
    <mergeCell ref="D3:BC3"/>
    <mergeCell ref="D4:K4"/>
    <mergeCell ref="L4:V4"/>
    <mergeCell ref="W4:AD4"/>
    <mergeCell ref="AE4:AM4"/>
    <mergeCell ref="AN4:AU4"/>
    <mergeCell ref="AV4:BC4"/>
  </mergeCells>
  <pageMargins left="0.75" right="0.75" top="1" bottom="1" header="0.5" footer="0.5"/>
  <pageSetup paperSize="14" scale="9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23"/>
  <sheetViews>
    <sheetView showGridLines="0" zoomScale="70" zoomScaleNormal="70" workbookViewId="0">
      <selection activeCell="E15" sqref="E15"/>
    </sheetView>
  </sheetViews>
  <sheetFormatPr defaultRowHeight="15" x14ac:dyDescent="0.25"/>
  <cols>
    <col min="2" max="2" width="24.85546875" style="38" customWidth="1"/>
    <col min="3" max="3" width="7.140625" style="38" customWidth="1"/>
    <col min="4" max="8" width="3.28515625" style="38" customWidth="1"/>
    <col min="9" max="9" width="0.140625" style="38" customWidth="1"/>
    <col min="10" max="11" width="3.28515625" style="38" hidden="1" customWidth="1"/>
    <col min="12" max="26" width="3.28515625" style="38" customWidth="1"/>
    <col min="27" max="27" width="0.28515625" style="38" hidden="1" customWidth="1"/>
    <col min="28" max="28" width="3.28515625" style="38" hidden="1" customWidth="1"/>
    <col min="29" max="32" width="3.28515625" style="38" customWidth="1"/>
    <col min="33" max="36" width="3.28515625" customWidth="1"/>
    <col min="37" max="38" width="3.28515625" style="21" customWidth="1"/>
    <col min="39" max="54" width="3.28515625" customWidth="1"/>
    <col min="55" max="58" width="4.7109375" style="45" customWidth="1"/>
  </cols>
  <sheetData>
    <row r="1" spans="1:58" s="21" customFormat="1" x14ac:dyDescent="0.25">
      <c r="A1" s="63" t="s">
        <v>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45"/>
      <c r="BD1" s="45"/>
      <c r="BE1" s="45"/>
      <c r="BF1" s="45"/>
    </row>
    <row r="2" spans="1:58" s="21" customForma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45"/>
      <c r="BD2" s="45"/>
      <c r="BE2" s="45"/>
      <c r="BF2" s="45"/>
    </row>
    <row r="3" spans="1:58" x14ac:dyDescent="0.25">
      <c r="A3" s="72" t="s">
        <v>3</v>
      </c>
      <c r="B3" s="72" t="s">
        <v>4</v>
      </c>
      <c r="C3" s="41"/>
      <c r="D3" s="69" t="s">
        <v>13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1"/>
      <c r="BC3" s="82" t="s">
        <v>96</v>
      </c>
      <c r="BD3" s="83"/>
      <c r="BE3" s="83"/>
      <c r="BF3" s="84"/>
    </row>
    <row r="4" spans="1:58" ht="15" customHeight="1" x14ac:dyDescent="0.25">
      <c r="A4" s="73"/>
      <c r="B4" s="73"/>
      <c r="C4" s="32" t="s">
        <v>85</v>
      </c>
      <c r="D4" s="75" t="s">
        <v>49</v>
      </c>
      <c r="E4" s="75"/>
      <c r="F4" s="75"/>
      <c r="G4" s="75"/>
      <c r="H4" s="75"/>
      <c r="I4" s="75"/>
      <c r="J4" s="75"/>
      <c r="K4" s="75"/>
      <c r="L4" s="68" t="s">
        <v>50</v>
      </c>
      <c r="M4" s="68"/>
      <c r="N4" s="68"/>
      <c r="O4" s="68"/>
      <c r="P4" s="68"/>
      <c r="Q4" s="68"/>
      <c r="R4" s="68"/>
      <c r="S4" s="68"/>
      <c r="T4" s="68"/>
      <c r="U4" s="68" t="s">
        <v>51</v>
      </c>
      <c r="V4" s="68"/>
      <c r="W4" s="68"/>
      <c r="X4" s="68"/>
      <c r="Y4" s="68"/>
      <c r="Z4" s="68"/>
      <c r="AA4" s="68"/>
      <c r="AB4" s="68"/>
      <c r="AC4" s="88" t="s">
        <v>52</v>
      </c>
      <c r="AD4" s="89"/>
      <c r="AE4" s="89"/>
      <c r="AF4" s="89"/>
      <c r="AG4" s="89"/>
      <c r="AH4" s="89"/>
      <c r="AI4" s="89"/>
      <c r="AJ4" s="89"/>
      <c r="AK4" s="89"/>
      <c r="AL4" s="90"/>
      <c r="AM4" s="68" t="s">
        <v>53</v>
      </c>
      <c r="AN4" s="68"/>
      <c r="AO4" s="68"/>
      <c r="AP4" s="68"/>
      <c r="AQ4" s="68"/>
      <c r="AR4" s="68"/>
      <c r="AS4" s="68"/>
      <c r="AT4" s="68"/>
      <c r="AU4" s="68" t="s">
        <v>54</v>
      </c>
      <c r="AV4" s="68"/>
      <c r="AW4" s="68"/>
      <c r="AX4" s="68"/>
      <c r="AY4" s="68"/>
      <c r="AZ4" s="68"/>
      <c r="BA4" s="68"/>
      <c r="BB4" s="68"/>
      <c r="BC4" s="85"/>
      <c r="BD4" s="86"/>
      <c r="BE4" s="86"/>
      <c r="BF4" s="87"/>
    </row>
    <row r="5" spans="1:58" x14ac:dyDescent="0.25">
      <c r="A5" s="74"/>
      <c r="B5" s="74"/>
      <c r="C5" s="33"/>
      <c r="D5" s="8">
        <v>23</v>
      </c>
      <c r="E5" s="8">
        <v>30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3" t="s">
        <v>94</v>
      </c>
      <c r="BD5" s="13" t="s">
        <v>88</v>
      </c>
      <c r="BE5" s="13" t="s">
        <v>91</v>
      </c>
      <c r="BF5" s="13" t="s">
        <v>92</v>
      </c>
    </row>
    <row r="6" spans="1:58" ht="22.5" customHeight="1" x14ac:dyDescent="0.25">
      <c r="A6" s="6">
        <v>1</v>
      </c>
      <c r="B6" s="34" t="s">
        <v>20</v>
      </c>
      <c r="C6" s="34" t="s">
        <v>87</v>
      </c>
      <c r="D6" s="35" t="s">
        <v>94</v>
      </c>
      <c r="E6" s="35" t="s">
        <v>94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46">
        <f>COUNTIF(D6:BB6,"H")</f>
        <v>2</v>
      </c>
      <c r="BD6" s="46">
        <f>COUNTIF(D6:BB6,"A")</f>
        <v>0</v>
      </c>
      <c r="BE6" s="46">
        <f ca="1">COUNTIF(D6:BE6,"H")</f>
        <v>0</v>
      </c>
      <c r="BF6" s="13">
        <f>COUNTIF(D6:BB6,"I")</f>
        <v>0</v>
      </c>
    </row>
    <row r="7" spans="1:58" ht="22.5" customHeight="1" x14ac:dyDescent="0.25">
      <c r="A7" s="6">
        <v>2</v>
      </c>
      <c r="B7" s="34" t="s">
        <v>16</v>
      </c>
      <c r="C7" s="34" t="s">
        <v>87</v>
      </c>
      <c r="D7" s="35" t="s">
        <v>94</v>
      </c>
      <c r="E7" s="35" t="s">
        <v>94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46">
        <f t="shared" ref="BC7:BC14" si="0">COUNTIF(D7:BB7,"H")</f>
        <v>2</v>
      </c>
      <c r="BD7" s="46">
        <f t="shared" ref="BD7:BD14" si="1">COUNTIF(D7:BB7,"A")</f>
        <v>0</v>
      </c>
      <c r="BE7" s="46">
        <f t="shared" ref="BE7:BE14" ca="1" si="2">COUNTIF(D7:BE7,"H")</f>
        <v>0</v>
      </c>
      <c r="BF7" s="13">
        <f t="shared" ref="BF7:BF14" si="3">COUNTIF(D7:BB7,"I")</f>
        <v>0</v>
      </c>
    </row>
    <row r="8" spans="1:58" ht="22.5" customHeight="1" x14ac:dyDescent="0.25">
      <c r="A8" s="6">
        <v>3</v>
      </c>
      <c r="B8" s="34" t="s">
        <v>21</v>
      </c>
      <c r="C8" s="34" t="s">
        <v>86</v>
      </c>
      <c r="D8" s="35" t="s">
        <v>88</v>
      </c>
      <c r="E8" s="35" t="s">
        <v>88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46">
        <f t="shared" si="0"/>
        <v>0</v>
      </c>
      <c r="BD8" s="46">
        <f t="shared" si="1"/>
        <v>2</v>
      </c>
      <c r="BE8" s="46">
        <f t="shared" ca="1" si="2"/>
        <v>0</v>
      </c>
      <c r="BF8" s="13">
        <f t="shared" si="3"/>
        <v>0</v>
      </c>
    </row>
    <row r="9" spans="1:58" ht="22.5" customHeight="1" x14ac:dyDescent="0.25">
      <c r="A9" s="6">
        <v>4</v>
      </c>
      <c r="B9" s="34" t="s">
        <v>15</v>
      </c>
      <c r="C9" s="34" t="s">
        <v>87</v>
      </c>
      <c r="D9" s="35" t="s">
        <v>94</v>
      </c>
      <c r="E9" s="35" t="s">
        <v>94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46">
        <f t="shared" si="0"/>
        <v>2</v>
      </c>
      <c r="BD9" s="46">
        <f t="shared" si="1"/>
        <v>0</v>
      </c>
      <c r="BE9" s="46">
        <f t="shared" ca="1" si="2"/>
        <v>0</v>
      </c>
      <c r="BF9" s="13">
        <f t="shared" si="3"/>
        <v>0</v>
      </c>
    </row>
    <row r="10" spans="1:58" ht="22.5" customHeight="1" x14ac:dyDescent="0.25">
      <c r="A10" s="6">
        <v>5</v>
      </c>
      <c r="B10" s="34" t="s">
        <v>19</v>
      </c>
      <c r="C10" s="34" t="s">
        <v>86</v>
      </c>
      <c r="D10" s="35" t="s">
        <v>94</v>
      </c>
      <c r="E10" s="35" t="s">
        <v>94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46">
        <f t="shared" si="0"/>
        <v>2</v>
      </c>
      <c r="BD10" s="46">
        <f t="shared" si="1"/>
        <v>0</v>
      </c>
      <c r="BE10" s="46">
        <f t="shared" ca="1" si="2"/>
        <v>0</v>
      </c>
      <c r="BF10" s="13">
        <f t="shared" si="3"/>
        <v>0</v>
      </c>
    </row>
    <row r="11" spans="1:58" ht="22.5" customHeight="1" x14ac:dyDescent="0.25">
      <c r="A11" s="6">
        <v>6</v>
      </c>
      <c r="B11" s="34" t="s">
        <v>22</v>
      </c>
      <c r="C11" s="34" t="s">
        <v>86</v>
      </c>
      <c r="D11" s="35" t="s">
        <v>88</v>
      </c>
      <c r="E11" s="35" t="s">
        <v>94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46">
        <f t="shared" si="0"/>
        <v>1</v>
      </c>
      <c r="BD11" s="46">
        <f t="shared" si="1"/>
        <v>1</v>
      </c>
      <c r="BE11" s="46">
        <f t="shared" ca="1" si="2"/>
        <v>0</v>
      </c>
      <c r="BF11" s="13">
        <f t="shared" si="3"/>
        <v>0</v>
      </c>
    </row>
    <row r="12" spans="1:58" ht="22.5" customHeight="1" x14ac:dyDescent="0.25">
      <c r="A12" s="6">
        <v>7</v>
      </c>
      <c r="B12" s="34" t="s">
        <v>14</v>
      </c>
      <c r="C12" s="34" t="s">
        <v>87</v>
      </c>
      <c r="D12" s="35" t="s">
        <v>88</v>
      </c>
      <c r="E12" s="35" t="s">
        <v>94</v>
      </c>
      <c r="F12" s="35"/>
      <c r="G12" s="35"/>
      <c r="H12" s="35"/>
      <c r="I12" s="35"/>
      <c r="J12" s="35"/>
      <c r="K12" s="35"/>
      <c r="L12" s="35"/>
      <c r="M12" s="36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46">
        <f t="shared" si="0"/>
        <v>1</v>
      </c>
      <c r="BD12" s="46">
        <f t="shared" si="1"/>
        <v>1</v>
      </c>
      <c r="BE12" s="46">
        <f t="shared" ca="1" si="2"/>
        <v>0</v>
      </c>
      <c r="BF12" s="13">
        <f t="shared" si="3"/>
        <v>0</v>
      </c>
    </row>
    <row r="13" spans="1:58" ht="22.5" customHeight="1" x14ac:dyDescent="0.25">
      <c r="A13" s="6">
        <v>8</v>
      </c>
      <c r="B13" s="34" t="s">
        <v>17</v>
      </c>
      <c r="C13" s="34" t="s">
        <v>86</v>
      </c>
      <c r="D13" s="35" t="s">
        <v>88</v>
      </c>
      <c r="E13" s="35" t="s">
        <v>94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46">
        <f t="shared" si="0"/>
        <v>1</v>
      </c>
      <c r="BD13" s="46">
        <f t="shared" si="1"/>
        <v>1</v>
      </c>
      <c r="BE13" s="46">
        <f t="shared" ca="1" si="2"/>
        <v>0</v>
      </c>
      <c r="BF13" s="13">
        <f t="shared" si="3"/>
        <v>0</v>
      </c>
    </row>
    <row r="14" spans="1:58" ht="22.5" customHeight="1" x14ac:dyDescent="0.25">
      <c r="A14" s="6">
        <v>9</v>
      </c>
      <c r="B14" s="34" t="s">
        <v>18</v>
      </c>
      <c r="C14" s="34" t="s">
        <v>87</v>
      </c>
      <c r="D14" s="35" t="s">
        <v>94</v>
      </c>
      <c r="E14" s="35" t="s">
        <v>94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46">
        <f t="shared" si="0"/>
        <v>2</v>
      </c>
      <c r="BD14" s="46">
        <f t="shared" si="1"/>
        <v>0</v>
      </c>
      <c r="BE14" s="46">
        <f t="shared" ca="1" si="2"/>
        <v>0</v>
      </c>
      <c r="BF14" s="13">
        <f t="shared" si="3"/>
        <v>0</v>
      </c>
    </row>
    <row r="16" spans="1:58" x14ac:dyDescent="0.25">
      <c r="B16" s="37" t="s">
        <v>89</v>
      </c>
      <c r="C16" s="37">
        <f>COUNTIF(C6:C14,"L")</f>
        <v>5</v>
      </c>
    </row>
    <row r="17" spans="2:42" x14ac:dyDescent="0.25">
      <c r="B17" s="37" t="s">
        <v>90</v>
      </c>
      <c r="C17" s="37">
        <f>COUNTIF(C7:C15,"P")</f>
        <v>4</v>
      </c>
      <c r="AP17" s="4" t="s">
        <v>30</v>
      </c>
    </row>
    <row r="18" spans="2:42" x14ac:dyDescent="0.25">
      <c r="B18" s="37" t="s">
        <v>95</v>
      </c>
      <c r="C18" s="37">
        <f>SUM(C16:C17)</f>
        <v>9</v>
      </c>
      <c r="AP18" s="4" t="s">
        <v>31</v>
      </c>
    </row>
    <row r="19" spans="2:42" x14ac:dyDescent="0.25">
      <c r="AP19" s="4"/>
    </row>
    <row r="20" spans="2:42" x14ac:dyDescent="0.25">
      <c r="AP20" s="4"/>
    </row>
    <row r="21" spans="2:42" x14ac:dyDescent="0.25">
      <c r="AP21" s="4"/>
    </row>
    <row r="22" spans="2:42" x14ac:dyDescent="0.25">
      <c r="AP22" s="4" t="s">
        <v>35</v>
      </c>
    </row>
    <row r="23" spans="2:42" x14ac:dyDescent="0.25">
      <c r="AP23" s="4" t="s">
        <v>34</v>
      </c>
    </row>
  </sheetData>
  <mergeCells count="11">
    <mergeCell ref="BC3:BF4"/>
    <mergeCell ref="A1:BB2"/>
    <mergeCell ref="A3:A5"/>
    <mergeCell ref="B3:B5"/>
    <mergeCell ref="D3:BB3"/>
    <mergeCell ref="D4:K4"/>
    <mergeCell ref="L4:T4"/>
    <mergeCell ref="U4:AB4"/>
    <mergeCell ref="AM4:AT4"/>
    <mergeCell ref="AU4:BB4"/>
    <mergeCell ref="AC4:AL4"/>
  </mergeCells>
  <pageMargins left="0.75" right="0.75" top="1" bottom="1" header="0.5" footer="0.5"/>
  <pageSetup paperSize="14" scale="8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73D-AC78-41CE-967E-EADD82C90AF4}">
  <dimension ref="A1:AI23"/>
  <sheetViews>
    <sheetView showGridLines="0" zoomScale="55" zoomScaleNormal="55" workbookViewId="0">
      <selection activeCell="G11" sqref="G11"/>
    </sheetView>
  </sheetViews>
  <sheetFormatPr defaultRowHeight="15" x14ac:dyDescent="0.25"/>
  <cols>
    <col min="2" max="2" width="29.28515625" customWidth="1"/>
    <col min="3" max="4" width="4.7109375" customWidth="1"/>
    <col min="5" max="6" width="4.7109375" style="28" customWidth="1"/>
    <col min="7" max="17" width="4.7109375" customWidth="1"/>
    <col min="18" max="19" width="4.7109375" style="25" customWidth="1"/>
    <col min="20" max="25" width="4.7109375" style="28" customWidth="1"/>
    <col min="26" max="26" width="5.28515625" style="3" customWidth="1"/>
    <col min="27" max="29" width="4.7109375" customWidth="1"/>
    <col min="30" max="30" width="6.42578125" style="3" customWidth="1"/>
    <col min="31" max="33" width="4.7109375" customWidth="1"/>
    <col min="34" max="46" width="6.140625" customWidth="1"/>
  </cols>
  <sheetData>
    <row r="1" spans="1:35" s="21" customFormat="1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5" s="21" customForma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</row>
    <row r="3" spans="1:35" x14ac:dyDescent="0.25">
      <c r="A3" s="91" t="s">
        <v>3</v>
      </c>
      <c r="B3" s="91" t="s">
        <v>4</v>
      </c>
      <c r="C3" s="68" t="s">
        <v>23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</row>
    <row r="4" spans="1:35" x14ac:dyDescent="0.25">
      <c r="A4" s="91"/>
      <c r="B4" s="91"/>
      <c r="C4" s="98" t="s">
        <v>58</v>
      </c>
      <c r="D4" s="98"/>
      <c r="E4" s="98"/>
      <c r="F4" s="98"/>
      <c r="G4" s="98"/>
      <c r="H4" s="98" t="s">
        <v>59</v>
      </c>
      <c r="I4" s="98"/>
      <c r="J4" s="98"/>
      <c r="K4" s="98"/>
      <c r="L4" s="98"/>
      <c r="M4" s="98" t="s">
        <v>60</v>
      </c>
      <c r="N4" s="98"/>
      <c r="O4" s="98"/>
      <c r="P4" s="98"/>
      <c r="Q4" s="98"/>
      <c r="R4" s="98"/>
      <c r="S4" s="98"/>
      <c r="T4" s="100" t="s">
        <v>61</v>
      </c>
      <c r="U4" s="101"/>
      <c r="V4" s="101"/>
      <c r="W4" s="101"/>
      <c r="X4" s="101"/>
      <c r="Y4" s="102"/>
      <c r="Z4" s="94" t="s">
        <v>62</v>
      </c>
      <c r="AA4" s="99" t="s">
        <v>46</v>
      </c>
      <c r="AB4" s="99"/>
      <c r="AC4" s="99"/>
      <c r="AD4" s="96" t="s">
        <v>63</v>
      </c>
      <c r="AE4" s="92" t="s">
        <v>0</v>
      </c>
      <c r="AF4" s="92" t="s">
        <v>1</v>
      </c>
      <c r="AG4" s="92" t="s">
        <v>25</v>
      </c>
    </row>
    <row r="5" spans="1:35" x14ac:dyDescent="0.25">
      <c r="A5" s="91"/>
      <c r="B5" s="91"/>
      <c r="C5" s="14" t="s">
        <v>39</v>
      </c>
      <c r="D5" s="14" t="s">
        <v>40</v>
      </c>
      <c r="E5" s="29" t="s">
        <v>41</v>
      </c>
      <c r="F5" s="29" t="s">
        <v>42</v>
      </c>
      <c r="G5" s="15" t="s">
        <v>43</v>
      </c>
      <c r="H5" s="15" t="s">
        <v>39</v>
      </c>
      <c r="I5" s="15" t="s">
        <v>40</v>
      </c>
      <c r="J5" s="15" t="s">
        <v>41</v>
      </c>
      <c r="K5" s="15" t="s">
        <v>42</v>
      </c>
      <c r="L5" s="15" t="s">
        <v>43</v>
      </c>
      <c r="M5" s="15" t="s">
        <v>39</v>
      </c>
      <c r="N5" s="15" t="s">
        <v>40</v>
      </c>
      <c r="O5" s="15" t="s">
        <v>41</v>
      </c>
      <c r="P5" s="15" t="s">
        <v>42</v>
      </c>
      <c r="Q5" s="15" t="s">
        <v>43</v>
      </c>
      <c r="R5" s="15" t="s">
        <v>44</v>
      </c>
      <c r="S5" s="15" t="s">
        <v>45</v>
      </c>
      <c r="T5" s="15" t="s">
        <v>39</v>
      </c>
      <c r="U5" s="15" t="s">
        <v>40</v>
      </c>
      <c r="V5" s="15" t="s">
        <v>41</v>
      </c>
      <c r="W5" s="15" t="s">
        <v>42</v>
      </c>
      <c r="X5" s="15" t="s">
        <v>43</v>
      </c>
      <c r="Y5" s="15" t="s">
        <v>44</v>
      </c>
      <c r="Z5" s="95"/>
      <c r="AA5" s="26">
        <v>1</v>
      </c>
      <c r="AB5" s="26">
        <v>2</v>
      </c>
      <c r="AC5" s="26">
        <v>3</v>
      </c>
      <c r="AD5" s="97"/>
      <c r="AE5" s="93"/>
      <c r="AF5" s="93"/>
      <c r="AG5" s="93"/>
    </row>
    <row r="6" spans="1:35" ht="21" customHeight="1" x14ac:dyDescent="0.25">
      <c r="A6" s="6">
        <v>1</v>
      </c>
      <c r="B6" s="7" t="s">
        <v>70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5" ht="21" customHeight="1" x14ac:dyDescent="0.25">
      <c r="A7" s="6">
        <v>2</v>
      </c>
      <c r="B7" s="7" t="s">
        <v>80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5" ht="21" customHeight="1" x14ac:dyDescent="0.25">
      <c r="A8" s="6">
        <v>3</v>
      </c>
      <c r="B8" s="7" t="s">
        <v>78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5" ht="21" customHeight="1" x14ac:dyDescent="0.25">
      <c r="A9" s="6">
        <v>4</v>
      </c>
      <c r="B9" s="7" t="s">
        <v>83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5" ht="21" customHeight="1" x14ac:dyDescent="0.25">
      <c r="A10" s="6">
        <v>5</v>
      </c>
      <c r="B10" s="7" t="s">
        <v>67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5" ht="21" customHeight="1" x14ac:dyDescent="0.25">
      <c r="A11" s="6">
        <v>6</v>
      </c>
      <c r="B11" s="7" t="s">
        <v>73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5" ht="21" customHeight="1" x14ac:dyDescent="0.25">
      <c r="A12" s="6">
        <v>7</v>
      </c>
      <c r="B12" s="7" t="s">
        <v>68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5" ht="21" customHeight="1" x14ac:dyDescent="0.25">
      <c r="A13" s="6">
        <v>8</v>
      </c>
      <c r="B13" s="7" t="s">
        <v>66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5" ht="21" customHeight="1" x14ac:dyDescent="0.25">
      <c r="A14" s="6">
        <v>9</v>
      </c>
      <c r="B14" s="7" t="s">
        <v>81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5" ht="21" customHeight="1" x14ac:dyDescent="0.25">
      <c r="A15" s="11">
        <v>10</v>
      </c>
      <c r="B15" s="10" t="s">
        <v>71</v>
      </c>
      <c r="C15" s="27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5"/>
      <c r="AA15" s="12"/>
      <c r="AB15" s="12"/>
      <c r="AC15" s="12"/>
      <c r="AD15" s="12"/>
      <c r="AE15" s="12"/>
      <c r="AF15" s="12"/>
      <c r="AG15" s="12"/>
    </row>
    <row r="16" spans="1:35" ht="21" customHeight="1" x14ac:dyDescent="0.25">
      <c r="A16" s="39">
        <v>11</v>
      </c>
      <c r="B16" s="12" t="s">
        <v>74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ht="21" customHeight="1" x14ac:dyDescent="0.25">
      <c r="A17" s="39">
        <v>12</v>
      </c>
      <c r="B17" s="12" t="s">
        <v>76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ht="21" customHeight="1" x14ac:dyDescent="0.25">
      <c r="A18" s="39">
        <v>13</v>
      </c>
      <c r="B18" s="12" t="s">
        <v>82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21" customHeight="1" x14ac:dyDescent="0.25">
      <c r="A19" s="39">
        <v>14</v>
      </c>
      <c r="B19" s="12" t="s">
        <v>79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ht="21" customHeight="1" x14ac:dyDescent="0.25">
      <c r="A20" s="39">
        <v>15</v>
      </c>
      <c r="B20" s="12" t="s">
        <v>77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21" customHeight="1" x14ac:dyDescent="0.25">
      <c r="A21" s="39">
        <v>16</v>
      </c>
      <c r="B21" s="12" t="s">
        <v>69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21" customHeight="1" x14ac:dyDescent="0.25">
      <c r="A22" s="39">
        <v>17</v>
      </c>
      <c r="B22" s="12" t="s">
        <v>75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ht="21" customHeight="1" x14ac:dyDescent="0.25">
      <c r="A23" s="39">
        <v>18</v>
      </c>
      <c r="B23" s="12" t="s">
        <v>72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</sheetData>
  <mergeCells count="14">
    <mergeCell ref="A1:AI2"/>
    <mergeCell ref="A3:A5"/>
    <mergeCell ref="B3:B5"/>
    <mergeCell ref="C3:AG3"/>
    <mergeCell ref="AE4:AE5"/>
    <mergeCell ref="AF4:AF5"/>
    <mergeCell ref="AG4:AG5"/>
    <mergeCell ref="Z4:Z5"/>
    <mergeCell ref="AD4:AD5"/>
    <mergeCell ref="C4:G4"/>
    <mergeCell ref="H4:L4"/>
    <mergeCell ref="M4:S4"/>
    <mergeCell ref="AA4:AC4"/>
    <mergeCell ref="T4:Y4"/>
  </mergeCells>
  <pageMargins left="0.7" right="0.7" top="0.75" bottom="0.75" header="0.3" footer="0.3"/>
  <pageSetup paperSize="14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E67E-5415-4503-AA8F-76184A1527E0}">
  <dimension ref="A1:W15"/>
  <sheetViews>
    <sheetView showGridLines="0" workbookViewId="0">
      <selection sqref="A1:W2"/>
    </sheetView>
  </sheetViews>
  <sheetFormatPr defaultRowHeight="15" x14ac:dyDescent="0.25"/>
  <cols>
    <col min="1" max="1" width="9.140625" style="3"/>
    <col min="2" max="2" width="17.85546875" style="3" customWidth="1"/>
    <col min="3" max="13" width="4.7109375" style="3" customWidth="1"/>
    <col min="14" max="14" width="5.28515625" style="3" customWidth="1"/>
    <col min="15" max="16" width="4.7109375" style="3" customWidth="1"/>
    <col min="17" max="17" width="7.28515625" style="3" customWidth="1"/>
    <col min="18" max="18" width="6.42578125" style="3" customWidth="1"/>
    <col min="19" max="21" width="4.7109375" style="3" customWidth="1"/>
  </cols>
  <sheetData>
    <row r="1" spans="1:23" x14ac:dyDescent="0.25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</row>
    <row r="3" spans="1:23" x14ac:dyDescent="0.25">
      <c r="A3" s="72" t="s">
        <v>3</v>
      </c>
      <c r="B3" s="72" t="s">
        <v>4</v>
      </c>
      <c r="C3" s="69" t="s">
        <v>23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1"/>
    </row>
    <row r="4" spans="1:23" x14ac:dyDescent="0.25">
      <c r="A4" s="73"/>
      <c r="B4" s="73"/>
      <c r="C4" s="104" t="s">
        <v>58</v>
      </c>
      <c r="D4" s="105"/>
      <c r="E4" s="105"/>
      <c r="F4" s="106"/>
      <c r="G4" s="104" t="s">
        <v>59</v>
      </c>
      <c r="H4" s="105"/>
      <c r="I4" s="105"/>
      <c r="J4" s="106"/>
      <c r="K4" s="104" t="s">
        <v>60</v>
      </c>
      <c r="L4" s="105"/>
      <c r="M4" s="106"/>
      <c r="N4" s="94" t="s">
        <v>64</v>
      </c>
      <c r="O4" s="99" t="s">
        <v>24</v>
      </c>
      <c r="P4" s="99"/>
      <c r="Q4" s="99"/>
      <c r="R4" s="96" t="s">
        <v>63</v>
      </c>
      <c r="S4" s="92" t="s">
        <v>0</v>
      </c>
      <c r="T4" s="92" t="s">
        <v>1</v>
      </c>
      <c r="U4" s="92" t="s">
        <v>25</v>
      </c>
    </row>
    <row r="5" spans="1:23" x14ac:dyDescent="0.25">
      <c r="A5" s="74"/>
      <c r="B5" s="74"/>
      <c r="C5" s="14" t="s">
        <v>39</v>
      </c>
      <c r="D5" s="14" t="s">
        <v>40</v>
      </c>
      <c r="E5" s="15" t="s">
        <v>41</v>
      </c>
      <c r="F5" s="15" t="s">
        <v>42</v>
      </c>
      <c r="G5" s="15" t="s">
        <v>39</v>
      </c>
      <c r="H5" s="15" t="s">
        <v>40</v>
      </c>
      <c r="I5" s="15" t="s">
        <v>41</v>
      </c>
      <c r="J5" s="15" t="s">
        <v>42</v>
      </c>
      <c r="K5" s="15" t="s">
        <v>39</v>
      </c>
      <c r="L5" s="15" t="s">
        <v>40</v>
      </c>
      <c r="M5" s="15" t="s">
        <v>41</v>
      </c>
      <c r="N5" s="103"/>
      <c r="O5" s="16">
        <v>1</v>
      </c>
      <c r="P5" s="16">
        <v>2</v>
      </c>
      <c r="Q5" s="16">
        <v>3</v>
      </c>
      <c r="R5" s="97"/>
      <c r="S5" s="93"/>
      <c r="T5" s="93"/>
      <c r="U5" s="93"/>
    </row>
    <row r="6" spans="1:23" ht="26.25" customHeight="1" x14ac:dyDescent="0.25">
      <c r="A6" s="6">
        <v>1</v>
      </c>
      <c r="B6" s="7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3" ht="26.25" customHeight="1" x14ac:dyDescent="0.25">
      <c r="A7" s="6">
        <v>2</v>
      </c>
      <c r="B7" s="7" t="s">
        <v>9</v>
      </c>
      <c r="C7" s="5">
        <v>80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3" ht="26.25" customHeight="1" x14ac:dyDescent="0.25">
      <c r="A8" s="6">
        <v>3</v>
      </c>
      <c r="B8" s="7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3" ht="26.25" customHeight="1" x14ac:dyDescent="0.25">
      <c r="A9" s="6">
        <v>4</v>
      </c>
      <c r="B9" s="7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3" ht="26.25" customHeight="1" x14ac:dyDescent="0.25">
      <c r="A10" s="6">
        <v>5</v>
      </c>
      <c r="B10" s="7" t="s">
        <v>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3" ht="26.25" customHeight="1" x14ac:dyDescent="0.25">
      <c r="A11" s="6">
        <v>6</v>
      </c>
      <c r="B11" s="10" t="s">
        <v>11</v>
      </c>
      <c r="C11" s="5">
        <v>92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3" ht="26.25" customHeight="1" x14ac:dyDescent="0.25">
      <c r="A12" s="6">
        <v>7</v>
      </c>
      <c r="B12" s="7" t="s">
        <v>12</v>
      </c>
      <c r="C12" s="5">
        <v>80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3" ht="26.25" customHeight="1" x14ac:dyDescent="0.25">
      <c r="A13" s="6">
        <v>8</v>
      </c>
      <c r="B13" s="7" t="s">
        <v>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3" ht="26.25" customHeight="1" x14ac:dyDescent="0.25">
      <c r="A14" s="11">
        <v>9</v>
      </c>
      <c r="B14" s="7" t="s">
        <v>48</v>
      </c>
      <c r="C14" s="12">
        <v>92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3" x14ac:dyDescent="0.25">
      <c r="C15" s="40"/>
    </row>
  </sheetData>
  <mergeCells count="13">
    <mergeCell ref="A1:W2"/>
    <mergeCell ref="A3:A5"/>
    <mergeCell ref="B3:B5"/>
    <mergeCell ref="C3:U3"/>
    <mergeCell ref="N4:N5"/>
    <mergeCell ref="O4:Q4"/>
    <mergeCell ref="R4:R5"/>
    <mergeCell ref="S4:S5"/>
    <mergeCell ref="T4:T5"/>
    <mergeCell ref="U4:U5"/>
    <mergeCell ref="C4:F4"/>
    <mergeCell ref="G4:J4"/>
    <mergeCell ref="K4:M4"/>
  </mergeCells>
  <pageMargins left="0.7" right="0.7" top="0.75" bottom="0.75" header="0.3" footer="0.3"/>
  <pageSetup paperSize="14" scale="85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010C-A08F-49E0-BA64-A27805ED7D59}">
  <dimension ref="A1:Y23"/>
  <sheetViews>
    <sheetView showGridLines="0" topLeftCell="A4" zoomScale="85" zoomScaleNormal="85" workbookViewId="0">
      <selection activeCell="G6" sqref="G6"/>
    </sheetView>
  </sheetViews>
  <sheetFormatPr defaultRowHeight="15" x14ac:dyDescent="0.25"/>
  <cols>
    <col min="1" max="1" width="9.140625" style="3"/>
    <col min="2" max="2" width="20.140625" style="3" customWidth="1"/>
    <col min="3" max="15" width="4.7109375" style="3" customWidth="1"/>
    <col min="16" max="16" width="8.28515625" style="3" customWidth="1"/>
    <col min="17" max="19" width="4.7109375" style="3" customWidth="1"/>
    <col min="20" max="20" width="6.42578125" style="3" customWidth="1"/>
    <col min="21" max="22" width="6.42578125" style="18" hidden="1" customWidth="1"/>
    <col min="23" max="25" width="4.7109375" style="3" customWidth="1"/>
  </cols>
  <sheetData>
    <row r="1" spans="1:25" s="21" customFormat="1" x14ac:dyDescent="0.25">
      <c r="A1" s="63" t="s">
        <v>36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spans="1:25" s="21" customForma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25" x14ac:dyDescent="0.25">
      <c r="A3" s="72" t="s">
        <v>3</v>
      </c>
      <c r="B3" s="72" t="s">
        <v>4</v>
      </c>
      <c r="C3" s="69" t="s">
        <v>23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1"/>
    </row>
    <row r="4" spans="1:25" x14ac:dyDescent="0.25">
      <c r="A4" s="73"/>
      <c r="B4" s="73"/>
      <c r="C4" s="104" t="s">
        <v>58</v>
      </c>
      <c r="D4" s="105"/>
      <c r="E4" s="105"/>
      <c r="F4" s="106"/>
      <c r="G4" s="104" t="s">
        <v>59</v>
      </c>
      <c r="H4" s="105"/>
      <c r="I4" s="105"/>
      <c r="J4" s="105"/>
      <c r="K4" s="106"/>
      <c r="L4" s="104" t="s">
        <v>60</v>
      </c>
      <c r="M4" s="105"/>
      <c r="N4" s="105"/>
      <c r="O4" s="106"/>
      <c r="P4" s="94" t="s">
        <v>64</v>
      </c>
      <c r="Q4" s="99" t="s">
        <v>24</v>
      </c>
      <c r="R4" s="99"/>
      <c r="S4" s="99"/>
      <c r="T4" s="107" t="s">
        <v>63</v>
      </c>
      <c r="U4" s="19"/>
      <c r="V4" s="19"/>
      <c r="W4" s="92" t="s">
        <v>0</v>
      </c>
      <c r="X4" s="92" t="s">
        <v>1</v>
      </c>
      <c r="Y4" s="92" t="s">
        <v>25</v>
      </c>
    </row>
    <row r="5" spans="1:25" x14ac:dyDescent="0.25">
      <c r="A5" s="74"/>
      <c r="B5" s="74"/>
      <c r="C5" s="14" t="s">
        <v>39</v>
      </c>
      <c r="D5" s="14" t="s">
        <v>40</v>
      </c>
      <c r="E5" s="15" t="s">
        <v>41</v>
      </c>
      <c r="F5" s="15" t="s">
        <v>42</v>
      </c>
      <c r="G5" s="15" t="s">
        <v>39</v>
      </c>
      <c r="H5" s="15" t="s">
        <v>40</v>
      </c>
      <c r="I5" s="15" t="s">
        <v>41</v>
      </c>
      <c r="J5" s="15" t="s">
        <v>42</v>
      </c>
      <c r="K5" s="15" t="s">
        <v>65</v>
      </c>
      <c r="L5" s="15" t="s">
        <v>39</v>
      </c>
      <c r="M5" s="15" t="s">
        <v>40</v>
      </c>
      <c r="N5" s="15" t="s">
        <v>41</v>
      </c>
      <c r="O5" s="15" t="s">
        <v>42</v>
      </c>
      <c r="P5" s="103"/>
      <c r="Q5" s="16">
        <v>1</v>
      </c>
      <c r="R5" s="16">
        <v>2</v>
      </c>
      <c r="S5" s="16">
        <v>3</v>
      </c>
      <c r="T5" s="108"/>
      <c r="U5" s="20"/>
      <c r="V5" s="20"/>
      <c r="W5" s="93"/>
      <c r="X5" s="93"/>
      <c r="Y5" s="93"/>
    </row>
    <row r="6" spans="1:25" ht="31.5" customHeight="1" x14ac:dyDescent="0.25">
      <c r="A6" s="6">
        <v>1</v>
      </c>
      <c r="B6" s="7" t="s">
        <v>20</v>
      </c>
      <c r="C6" s="5">
        <v>25</v>
      </c>
      <c r="D6" s="5">
        <v>25</v>
      </c>
      <c r="E6" s="5">
        <v>25</v>
      </c>
      <c r="F6" s="5">
        <v>25</v>
      </c>
      <c r="G6" s="5">
        <v>25</v>
      </c>
      <c r="H6" s="5"/>
      <c r="I6" s="5"/>
      <c r="J6" s="5"/>
      <c r="K6" s="5"/>
      <c r="L6" s="5"/>
      <c r="M6" s="5"/>
      <c r="N6" s="5"/>
      <c r="O6" s="5"/>
      <c r="P6" s="5">
        <f>SUM(C6:O6)/13</f>
        <v>9.615384615384615</v>
      </c>
      <c r="Q6" s="5"/>
      <c r="R6" s="5"/>
      <c r="S6" s="5"/>
      <c r="T6" s="5"/>
      <c r="U6" s="5"/>
      <c r="V6" s="5"/>
      <c r="W6" s="5"/>
      <c r="X6" s="5"/>
      <c r="Y6" s="5"/>
    </row>
    <row r="7" spans="1:25" ht="31.5" customHeight="1" x14ac:dyDescent="0.25">
      <c r="A7" s="6">
        <v>2</v>
      </c>
      <c r="B7" s="7" t="s">
        <v>16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31.5" customHeight="1" x14ac:dyDescent="0.25">
      <c r="A8" s="6">
        <v>3</v>
      </c>
      <c r="B8" s="7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31.5" customHeight="1" x14ac:dyDescent="0.25">
      <c r="A9" s="6">
        <v>4</v>
      </c>
      <c r="B9" s="7" t="s">
        <v>15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31.5" customHeight="1" x14ac:dyDescent="0.25">
      <c r="A10" s="6">
        <v>5</v>
      </c>
      <c r="B10" s="7" t="s">
        <v>19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31.5" customHeight="1" x14ac:dyDescent="0.25">
      <c r="A11" s="6">
        <v>6</v>
      </c>
      <c r="B11" s="10" t="s">
        <v>22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31.5" customHeight="1" x14ac:dyDescent="0.25">
      <c r="A12" s="6">
        <v>7</v>
      </c>
      <c r="B12" s="7" t="s">
        <v>14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31.5" customHeight="1" x14ac:dyDescent="0.25">
      <c r="A13" s="6">
        <v>8</v>
      </c>
      <c r="B13" s="7" t="s">
        <v>17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31.5" customHeight="1" x14ac:dyDescent="0.25">
      <c r="A14" s="6">
        <v>9</v>
      </c>
      <c r="B14" s="7" t="s">
        <v>18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7" spans="20:20" x14ac:dyDescent="0.25">
      <c r="T17" s="4"/>
    </row>
    <row r="18" spans="20:20" x14ac:dyDescent="0.25">
      <c r="T18" s="4"/>
    </row>
    <row r="19" spans="20:20" x14ac:dyDescent="0.25">
      <c r="T19" s="4"/>
    </row>
    <row r="20" spans="20:20" x14ac:dyDescent="0.25">
      <c r="T20" s="4"/>
    </row>
    <row r="21" spans="20:20" x14ac:dyDescent="0.25">
      <c r="T21" s="4"/>
    </row>
    <row r="22" spans="20:20" x14ac:dyDescent="0.25">
      <c r="T22" s="4"/>
    </row>
    <row r="23" spans="20:20" x14ac:dyDescent="0.25">
      <c r="T23" s="4"/>
    </row>
  </sheetData>
  <mergeCells count="13">
    <mergeCell ref="A1:Y2"/>
    <mergeCell ref="A3:A5"/>
    <mergeCell ref="B3:B5"/>
    <mergeCell ref="C3:Y3"/>
    <mergeCell ref="P4:P5"/>
    <mergeCell ref="Q4:S4"/>
    <mergeCell ref="T4:T5"/>
    <mergeCell ref="W4:W5"/>
    <mergeCell ref="X4:X5"/>
    <mergeCell ref="Y4:Y5"/>
    <mergeCell ref="C4:F4"/>
    <mergeCell ref="G4:K4"/>
    <mergeCell ref="L4:O4"/>
  </mergeCells>
  <pageMargins left="0.7" right="0.7" top="0.75" bottom="0.75" header="0.3" footer="0.3"/>
  <pageSetup paperSize="14" scale="85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A2AB-4B90-4801-863E-7F88BF7F6DEB}">
  <dimension ref="A1:D3"/>
  <sheetViews>
    <sheetView showGridLines="0" workbookViewId="0">
      <selection activeCell="A75" sqref="A75"/>
    </sheetView>
  </sheetViews>
  <sheetFormatPr defaultRowHeight="15" x14ac:dyDescent="0.25"/>
  <cols>
    <col min="1" max="1" width="5.85546875" style="12" customWidth="1"/>
    <col min="2" max="3" width="14.85546875" style="12" customWidth="1"/>
    <col min="4" max="4" width="24.7109375" style="12" customWidth="1"/>
  </cols>
  <sheetData>
    <row r="1" spans="1:4" s="3" customFormat="1" x14ac:dyDescent="0.25">
      <c r="A1" s="109" t="s">
        <v>28</v>
      </c>
      <c r="B1" s="109"/>
      <c r="C1" s="109"/>
      <c r="D1" s="109"/>
    </row>
    <row r="2" spans="1:4" s="3" customFormat="1" x14ac:dyDescent="0.25">
      <c r="A2" s="109"/>
      <c r="B2" s="109"/>
      <c r="C2" s="109"/>
      <c r="D2" s="109"/>
    </row>
    <row r="3" spans="1:4" ht="28.5" customHeight="1" x14ac:dyDescent="0.25">
      <c r="A3" s="17" t="s">
        <v>3</v>
      </c>
      <c r="B3" s="17" t="s">
        <v>26</v>
      </c>
      <c r="C3" s="17" t="s">
        <v>27</v>
      </c>
      <c r="D3" s="17" t="s">
        <v>2</v>
      </c>
    </row>
  </sheetData>
  <mergeCells count="1">
    <mergeCell ref="A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DASHBOARD</vt:lpstr>
      <vt:lpstr>KELAS 7</vt:lpstr>
      <vt:lpstr>KELAS 8</vt:lpstr>
      <vt:lpstr>KELAS 9</vt:lpstr>
      <vt:lpstr>KELAS 7N</vt:lpstr>
      <vt:lpstr>KELAS 8N</vt:lpstr>
      <vt:lpstr>KELAS 9N</vt:lpstr>
      <vt:lpstr>JURNAL</vt:lpstr>
      <vt:lpstr>DASHBOARD!Print_Area</vt:lpstr>
      <vt:lpstr>'KELAS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2025-11-10T16:20:35Z</cp:lastPrinted>
  <dcterms:created xsi:type="dcterms:W3CDTF">2025-07-25T01:47:32Z</dcterms:created>
  <dcterms:modified xsi:type="dcterms:W3CDTF">2026-09-10T06:03:58Z</dcterms:modified>
</cp:coreProperties>
</file>