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Users\Coby\butWhy\"/>
    </mc:Choice>
  </mc:AlternateContent>
  <bookViews>
    <workbookView xWindow="0" yWindow="0" windowWidth="28800" windowHeight="12435"/>
  </bookViews>
  <sheets>
    <sheet name="compare_blinded" sheetId="1" r:id="rId1"/>
  </sheets>
  <calcPr calcId="152511"/>
</workbook>
</file>

<file path=xl/calcChain.xml><?xml version="1.0" encoding="utf-8"?>
<calcChain xmlns="http://schemas.openxmlformats.org/spreadsheetml/2006/main">
  <c r="B13" i="1" l="1"/>
  <c r="B26" i="1"/>
  <c r="B39" i="1"/>
  <c r="B52" i="1"/>
  <c r="B65" i="1"/>
  <c r="B78" i="1"/>
  <c r="B91" i="1"/>
  <c r="B104" i="1"/>
  <c r="B117" i="1"/>
  <c r="B130" i="1"/>
  <c r="B143" i="1"/>
  <c r="B156" i="1"/>
  <c r="B169" i="1"/>
  <c r="B182" i="1"/>
  <c r="B195" i="1"/>
  <c r="B208" i="1"/>
  <c r="B221" i="1"/>
  <c r="B234" i="1"/>
  <c r="B247" i="1"/>
  <c r="B260" i="1"/>
  <c r="B273" i="1"/>
  <c r="B286" i="1"/>
  <c r="B299" i="1"/>
  <c r="B312" i="1"/>
  <c r="B325" i="1"/>
  <c r="B338" i="1"/>
  <c r="B351" i="1"/>
  <c r="B364" i="1"/>
  <c r="B377" i="1"/>
  <c r="B390" i="1"/>
  <c r="B403" i="1"/>
  <c r="B416" i="1"/>
  <c r="B429" i="1"/>
  <c r="B442" i="1"/>
  <c r="B455" i="1"/>
  <c r="B468" i="1"/>
  <c r="B481" i="1"/>
  <c r="B494" i="1"/>
  <c r="B507" i="1"/>
  <c r="B520" i="1"/>
</calcChain>
</file>

<file path=xl/sharedStrings.xml><?xml version="1.0" encoding="utf-8"?>
<sst xmlns="http://schemas.openxmlformats.org/spreadsheetml/2006/main" count="2931" uniqueCount="2774">
  <si>
    <t>pid</t>
  </si>
  <si>
    <t>time</t>
  </si>
  <si>
    <t>outcome</t>
  </si>
  <si>
    <t>pred_0</t>
  </si>
  <si>
    <t>explainer_1</t>
  </si>
  <si>
    <t>explainer_2</t>
  </si>
  <si>
    <t>explainer_3</t>
  </si>
  <si>
    <t>explainer_4</t>
  </si>
  <si>
    <t>explainer_5</t>
  </si>
  <si>
    <t>explainer_6</t>
  </si>
  <si>
    <t>explainer_7</t>
  </si>
  <si>
    <t>MCH:=0.527(13.12%) {MCH.win_delta.win_0_180_360_10000:=3.7}</t>
  </si>
  <si>
    <t>MCHC-M:=-0.12093(13.83%) {MCHC-M.win_delta.win_0_180_360_10000:=0.3}</t>
  </si>
  <si>
    <t>Age:=0.01737(18.39%) {value:=77}</t>
  </si>
  <si>
    <t>MCV:=0.00027(31.84%) {MCV.avg.win_0_180:=110.6}</t>
  </si>
  <si>
    <t>MPV:=-0.00716(14.78%) {MPV.slope.win_0_180:=-1.7661}</t>
  </si>
  <si>
    <t>Age:=1.07368(36.16%) {value:=77}</t>
  </si>
  <si>
    <t>Age:=0.98136(21.73%) {value:=77}</t>
  </si>
  <si>
    <t>Lymphocytes%:=0.44674(11.12%) {Lymphocytes%.last.win_0_180:=18}</t>
  </si>
  <si>
    <t>Hematocrit:=-0.09056(10.36%) {Hematocrit.win_delta.win_0_180_360_10000:= 4}</t>
  </si>
  <si>
    <t>MPV:=-0.01302(13.79%) {MPV.slope.win_0_180:=-1.7661}</t>
  </si>
  <si>
    <t>Hemoglobin:=0.00008(9.64%) {Hemoglobin.min.win_0_180:=12.7}</t>
  </si>
  <si>
    <t>Age:=0.00695(14.34%) {value:=77}</t>
  </si>
  <si>
    <t>MPV:=-0.45162(15.21%) {MPV.slope.win_0_180:=-1.7661}</t>
  </si>
  <si>
    <t>Platelets:=-0.5347(11.84%) {Platelets.slope.win_0_360:=-5.58287}</t>
  </si>
  <si>
    <t>MCV:=0.39562(9.85%) {MCV.avg.win_0_180:=110.6}</t>
  </si>
  <si>
    <t>Neutrophils%:=0.0872(9.97%) {Neutrophils%.max.win_0_180:=69}</t>
  </si>
  <si>
    <t>Hematocrit:=0.013(13.76%) {Hematocrit.win_delta.win_0_180_360_10000:= 4}</t>
  </si>
  <si>
    <t>Monocytes#_log:=-0.00008(9.17%) {Monocytes#_log.last2_time.win_0_360:=23}</t>
  </si>
  <si>
    <t>Hematocrit:=0.00594(12.26%) {Hematocrit.win_delta.win_0_180_360_10000:= 4}</t>
  </si>
  <si>
    <t>Platelets:=-0.39004(13.13%) {Platelets.slope.win_0_360:=-5.58287}</t>
  </si>
  <si>
    <t>MCH:=-0.5162(11.43%) {MCH.win_delta.win_0_180_360_10000:=3.7}</t>
  </si>
  <si>
    <t>Neutrophils%:=0.38278(9.53%) {Neutrophils%.max.win_0_180:=69}</t>
  </si>
  <si>
    <t>Basophils%_log:=-0.0741(8.48%) {Basophils%_log.slope.win_0_180:= 0}</t>
  </si>
  <si>
    <t>MCV:=0.00896(9.49%) {MCV.avg.win_0_180:=110.6}</t>
  </si>
  <si>
    <t>MCH:=0.00008(9.05%) {MCH.win_delta.win_0_180_360_10000:=3.7}</t>
  </si>
  <si>
    <t>RBC:=-0.00376(7.76%) {RBC.slope.win_0_180:=-1.4102}</t>
  </si>
  <si>
    <t>MCH:=-0.31354(10.56%) {MCH.win_delta.win_0_180_360_10000:=3.7}</t>
  </si>
  <si>
    <t>MPV:=-0.51285(11.35%) {MPV.slope.win_0_180:=-1.7661}</t>
  </si>
  <si>
    <t>RBC:=0.3524(8.77%) {RBC.slope.win_0_180:=-1.4102}</t>
  </si>
  <si>
    <t>Lymphocytes%:=0.06986(7.99%) {Lymphocytes%.last.win_0_180:=18}</t>
  </si>
  <si>
    <t>RBC:=-0.00603(6.39%) {RBC.slope.win_0_180:=-1.4102}</t>
  </si>
  <si>
    <t>Hematocrit:=0.00006(6.82%) {Hematocrit.win_delta.win_0_180_360_10000:= 4}</t>
  </si>
  <si>
    <t>MCV:=0.00372(7.67%) {MCV.avg.win_0_180:=110.6}</t>
  </si>
  <si>
    <t>MCV:=-0.15788(5.32%) {MCV.avg.win_0_180:=110.6}</t>
  </si>
  <si>
    <t>MCV:=-0.32181(7.12%) {MCV.avg.win_0_180:=110.6}</t>
  </si>
  <si>
    <t>Monocytes#_log:=0.34125(8.49%) {Monocytes#_log.last2_time.win_0_360:=23}</t>
  </si>
  <si>
    <t>MCV:=0.06327(7.24%) {MCV.avg.win_0_180:=110.6}</t>
  </si>
  <si>
    <t>Platelets:=-0.00548(5.81%) {Platelets.slope.win_0_360:=-5.58287}</t>
  </si>
  <si>
    <t>Neutrophils#_log:=0.00005(5.41%) {Neutrophils#_log.max.win_0_180:=1.84055}</t>
  </si>
  <si>
    <t>Monocytes#_log:=-0.0029(5.98%) {Monocytes#_log.last2_time.win_0_360:=23}</t>
  </si>
  <si>
    <t>MCHC-M:=-0.10294(3.47%) {MCHC-M.win_delta.win_0_180_360_10000:=0.3}</t>
  </si>
  <si>
    <t>Hemoglobin:=-0.24076(5.33%) {Hemoglobin.min.win_0_180:=12.7}</t>
  </si>
  <si>
    <t>Basophils#_log:=0.24937(6.21%) {Basophils#_log.min.win_0_180:=-2.30259}</t>
  </si>
  <si>
    <t>MPV:=0.05566(6.37%) {MPV.slope.win_0_180:=-1.7661}</t>
  </si>
  <si>
    <t>Monocytes#_log:=-0.005(5.29%) {Monocytes#_log.last2_time.win_0_360:=23}</t>
  </si>
  <si>
    <t>Age:=-0.00004(4.23%) {value:=77}</t>
  </si>
  <si>
    <t>Platelets:=-0.00287(5.92%) {Platelets.slope.win_0_360:=-5.58287}</t>
  </si>
  <si>
    <t>Lymphocytes%:=-0.07837(2.64%) {Lymphocytes%.last.win_0_180:=18}</t>
  </si>
  <si>
    <t>MCHC-M:=-0.21757(4.82%) {MCHC-M.win_delta.win_0_180_360_10000:=0.3}</t>
  </si>
  <si>
    <t>Platelets:=0.2399(5.97%) {Platelets.slope.win_0_360:=-5.58287}</t>
  </si>
  <si>
    <t>Hemoglobin:=-0.05262(6.02%) {Hemoglobin.min.win_0_180:=12.7}</t>
  </si>
  <si>
    <t>Basophils#_log:=0.00424(4.49%) {Basophils#_log.min.win_0_180:=-2.30259}</t>
  </si>
  <si>
    <t>RBC:=0.00003(3.64%) {RBC.slope.win_0_180:=-1.4102}</t>
  </si>
  <si>
    <t>Basophils#_log:=0.00272(5.61%) {Basophils#_log.min.win_0_180:=-2.30259}</t>
  </si>
  <si>
    <t>Neutrophils%:=0.07386(2.49%) {Neutrophils%.max.win_0_180:=69}</t>
  </si>
  <si>
    <t>RBC:=-0.18056(4.00%) {RBC.slope.win_0_180:=-1.4102}</t>
  </si>
  <si>
    <t>MPV:=0.16869(4.20%) {MPV.slope.win_0_180:=-1.7661}</t>
  </si>
  <si>
    <t>Eosinophils#_log:=-0.04689(5.36%) {Eosinophils#_log.slope.win_0_180:=0.26224}</t>
  </si>
  <si>
    <t>Monocytes%:=0.00351(3.72%) {Monocytes%.slope.win_0_180:=-2.97}</t>
  </si>
  <si>
    <t>Monocytes%:=0.00003(3.41%) {Monocytes%.slope.win_0_180:=-2.97}</t>
  </si>
  <si>
    <t>MCHC-M:=-0.00195(4.03%) {MCHC-M.win_delta.win_0_180_360_10000:=0.3}</t>
  </si>
  <si>
    <t>Basophils%_log:=-0.04629(1.56%) {Basophils%_log.slope.win_0_180:= 0}</t>
  </si>
  <si>
    <t>WBC_log:=-0.11954(2.65%) {WBC_log.std.win_0_730:=0.14973}</t>
  </si>
  <si>
    <t>Hemoglobin:=0.15104(3.76%) {Hemoglobin.min.win_0_180:=12.7}</t>
  </si>
  <si>
    <t>Lymphocytes#_log:=-0.04428(5.06%) {Lymphocytes#_log.min.win_0_730:= 0}</t>
  </si>
  <si>
    <t>Basophils%_log:=-0.00307(3.25%) {Basophils%_log.slope.win_0_180:= 0}</t>
  </si>
  <si>
    <t>MCHC-M:=-0.00003(3.29%) {MCHC-M.win_delta.win_0_180_360_10000:=0.3}</t>
  </si>
  <si>
    <t>Gender:=-0.00181(3.75%) {value:= 2}</t>
  </si>
  <si>
    <t>Monocytes#_log:=-0.04154(1.40%) {Monocytes#_log.last2_time.win_0_360:=23}</t>
  </si>
  <si>
    <t>Gender:=-0.11807(2.61%) {value:= 2}</t>
  </si>
  <si>
    <t>SCORES</t>
  </si>
  <si>
    <t>###</t>
  </si>
  <si>
    <t>PID_VIEWER_URL</t>
  </si>
  <si>
    <t>Basophils%_log:=-4.87155(14.04%) {Basophils%_log.slope.win_0_180:=-65336}</t>
  </si>
  <si>
    <t>Age:=-0.00147(12.69%) {value:=21}</t>
  </si>
  <si>
    <t>Age:=-0.00005(24.88%) {value:=21}</t>
  </si>
  <si>
    <t>Platelets:=0.17452(9.53%) {Platelets.slope.win_0_360:=-65336}</t>
  </si>
  <si>
    <t>Age:=-2.61128(73.23%) {value:=21}</t>
  </si>
  <si>
    <t>Age:=-2.66759(15.26%) {value:=21}</t>
  </si>
  <si>
    <t>Age:=-0.00077(13.42%) {value:=21}</t>
  </si>
  <si>
    <t>MCHC-M:=-4.1774(12.04%) {MCHC-M.win_delta.win_0_180_360_10000:=0.4}</t>
  </si>
  <si>
    <t>Basophils#_log:=-0.0008(6.84%) {Basophils#_log.min.win_0_180:=-4.60517}</t>
  </si>
  <si>
    <t>Hemoglobin:=0.00004(17.97%) {Hemoglobin.min.win_0_180:=13.8}</t>
  </si>
  <si>
    <t>RDW_log:=0.14915(8.14%) {RDW_log.last2_time.win_0_10000:=-65336}</t>
  </si>
  <si>
    <t>MCH:=-0.2319(6.50%) {MCH.win_delta.win_0_180_360_10000:=0.6}</t>
  </si>
  <si>
    <t>MCHC-M:=-1.09463(6.26%) {MCHC-M.win_delta.win_0_180_360_10000:=0.4}</t>
  </si>
  <si>
    <t>MCH:=0.0006(10.56%) {MCH.win_delta.win_0_180_360_10000:=0.6}</t>
  </si>
  <si>
    <t>Basophils#_log:=-2.09696(6.04%) {Basophils#_log.min.win_0_180:=-4.60517}</t>
  </si>
  <si>
    <t>Lymphocytes#_log:=-0.00074(6.44%) {Lymphocytes#_log.min.win_0_730:=0.74194}</t>
  </si>
  <si>
    <t>Neutrophils%:=0.00002(7.83%) {Neutrophils%.max.win_0_180:=53}</t>
  </si>
  <si>
    <t>Neutrophils#_log:=0.14741(8.05%) {Neutrophils#_log.max.win_0_180:=1.1314}</t>
  </si>
  <si>
    <t>Platelets:=-0.11093(3.11%) {Platelets.slope.win_0_360:=-65336}</t>
  </si>
  <si>
    <t>RDW_log:=-1.06381(6.09%) {RDW_log.last2_time.win_0_10000:=-65336}</t>
  </si>
  <si>
    <t>Hemoglobin:=0.00046(8.04%) {Hemoglobin.min.win_0_180:=13.8}</t>
  </si>
  <si>
    <t>Platelets:=-1.4058(4.05%) {Platelets.slope.win_0_360:=-65336}</t>
  </si>
  <si>
    <t>Eosinophils#_log:=-0.00073(6.30%) {Eosinophils#_log.slope.win_0_180:=-65336}</t>
  </si>
  <si>
    <t>Eosinophils#_log:=-0.00001(5.99%) {Eosinophils#_log.slope.win_0_180:=-65336}</t>
  </si>
  <si>
    <t>WBC_log:=0.13457(7.35%) {WBC_log.std.win_0_730:=0.19364}</t>
  </si>
  <si>
    <t>MCV:=-0.10192(2.86%) {MCV.avg.win_0_180:=87}</t>
  </si>
  <si>
    <t>MCV:=-1.02219(5.85%) {MCV.avg.win_0_180:=87}</t>
  </si>
  <si>
    <t>Lymphocytes#_log:=-0.00043(7.48%) {Lymphocytes#_log.min.win_0_730:=0.74194}</t>
  </si>
  <si>
    <t>WBC_log:=-1.4053(4.05%) {WBC_log.std.win_0_730:=0.19364}</t>
  </si>
  <si>
    <t>MCV:=-0.00072(6.27%) {MCV.avg.win_0_180:=87}</t>
  </si>
  <si>
    <t>MCV:=0.00001(5.07%) {MCV.avg.win_0_180:=87}</t>
  </si>
  <si>
    <t>MCH:=0.1343(7.33%) {MCH.win_delta.win_0_180_360_10000:=0.6}</t>
  </si>
  <si>
    <t>Eosinophils#_log:=-0.06427(1.80%) {Eosinophils#_log.slope.win_0_180:=-65336}</t>
  </si>
  <si>
    <t>Hematocrit:=-0.86207(4.93%) {Hematocrit.win_delta.win_0_180_360_10000:= 0}</t>
  </si>
  <si>
    <t>Basophils#_log:=-0.00041(7.17%) {Basophils#_log.min.win_0_180:=-4.60517}</t>
  </si>
  <si>
    <t>Neutrophils#_log:=-1.4043(4.05%) {Neutrophils#_log.max.win_0_180:=1.1314}</t>
  </si>
  <si>
    <t>Basophils%_log:=0.00071(6.17%) {Basophils%_log.slope.win_0_180:=-65336}</t>
  </si>
  <si>
    <t>Basophils%_log:=-0(4.15%) {Basophils%_log.slope.win_0_180:=-65336}</t>
  </si>
  <si>
    <t>RBC:=0.1289(7.04%) {RBC.slope.win_0_180:=-65336}</t>
  </si>
  <si>
    <t>Neutrophils#_log:=-0.06325(1.77%) {Neutrophils#_log.max.win_0_180:=1.1314}</t>
  </si>
  <si>
    <t>Eosinophils%_log:=-0.7967(4.56%) {Eosinophils%_log.std.win_0_360:=-65336}</t>
  </si>
  <si>
    <t>Lymphocytes%:=-0.00033(5.80%) {Lymphocytes%.last.win_0_180:=39}</t>
  </si>
  <si>
    <t>Hematocrit:=-1.4033(4.05%) {Hematocrit.win_delta.win_0_180_360_10000:= 0}</t>
  </si>
  <si>
    <t>Platelets:=-0.00069(5.94%) {Platelets.slope.win_0_360:=-65336}</t>
  </si>
  <si>
    <t>RBC:= 0(3.69%) {RBC.slope.win_0_180:=-65336}</t>
  </si>
  <si>
    <t>Hematocrit:=0.11962(6.53%) {Hematocrit.win_delta.win_0_180_360_10000:= 0}</t>
  </si>
  <si>
    <t>MCHC-M:=-0.05728(1.61%) {MCHC-M.win_delta.win_0_180_360_10000:=0.4}</t>
  </si>
  <si>
    <t>MCH:=-0.79172(4.53%) {MCH.win_delta.win_0_180_360_10000:=0.6}</t>
  </si>
  <si>
    <t>Eosinophils#_log:=-0.0003(5.40%) {Eosinophils#_log.slope.win_0_180:=-65336}</t>
  </si>
  <si>
    <t>Eosinophils#_log:=-1.4033(4.05%) {Eosinophils#_log.slope.win_0_180:=-65336}</t>
  </si>
  <si>
    <t>Neutrophils%:=-0.00064(5.57%) {Neutrophils%.max.win_0_180:=53}</t>
  </si>
  <si>
    <t>Neutrophils#_log:= 0(3.23%) {Neutrophils#_log.max.win_0_180:=1.1314}</t>
  </si>
  <si>
    <t>Age:=-0.10609(5.79%) {value:=21}</t>
  </si>
  <si>
    <t>Monocytes#_log:=-0.05622(1.58%) {Monocytes#_log.last2_time.win_0_360:=-65336}</t>
  </si>
  <si>
    <t>Monocytes%:=-0.78858(4.51%) {Monocytes%.slope.win_0_180:=-65336}</t>
  </si>
  <si>
    <t>Monocytes#_log:=-0.0003(5.35%) {Monocytes#_log.last2_time.win_0_360:=-65336}</t>
  </si>
  <si>
    <t>MCV:=-1.4028(4.04%) {MCV.avg.win_0_180:=87}</t>
  </si>
  <si>
    <t>Monocytes#_log:=-0.00062(5.34%) {Monocytes#_log.last2_time.win_0_360:=-65336}</t>
  </si>
  <si>
    <t>WBC_log:=-0(2.76%) {WBC_log.std.win_0_730:=0.19364}</t>
  </si>
  <si>
    <t>Monocytes%:=0.09175(5.01%) {Monocytes%.slope.win_0_180:=-65336}</t>
  </si>
  <si>
    <t>Neutrophils%:=-0.05286(1.48%) {Neutrophils%.max.win_0_180:=53}</t>
  </si>
  <si>
    <t>Basophils%_log:=-0.78054(4.47%) {Basophils%_log.slope.win_0_180:=-65336}</t>
  </si>
  <si>
    <t>Monocytes%:=-0.0003(5.26%) {Monocytes%.slope.win_0_180:=-65336}</t>
  </si>
  <si>
    <t>Hemoglobin:=-1.4028(4.04%) {Hemoglobin.min.win_0_180:=13.8}</t>
  </si>
  <si>
    <t>MCHC-M:=-0.0006(5.12%) {MCHC-M.win_delta.win_0_180_360_10000:=0.4}</t>
  </si>
  <si>
    <t>Eosinophils%_log:=-0(2.76%) {Eosinophils%_log.std.win_0_360:=-65336}</t>
  </si>
  <si>
    <t>Lymphocytes#_log:=0.08725(4.76%) {Lymphocytes#_log.min.win_0_730:=0.74194}</t>
  </si>
  <si>
    <t>MPV:=-0.05216(1.46%) {MPV.slope.win_0_180:=-65336}</t>
  </si>
  <si>
    <t>Hemoglobin:=-0.71064(4.07%) {Hemoglobin.min.win_0_180:=13.8}</t>
  </si>
  <si>
    <t>MPV:=-0.0003(5.14%) {MPV.slope.win_0_180:=-65336}</t>
  </si>
  <si>
    <t>MCHC-M:=0.00003(23.24%) {MCHC-M.win_delta.win_0_180_360_10000:=-65336}</t>
  </si>
  <si>
    <t>MCH:=1.58885(76.83%) {MCH.win_delta.win_0_180_360_10000:=-65336}</t>
  </si>
  <si>
    <t>Age:=-2.7077(71.25%) {value:=17}</t>
  </si>
  <si>
    <t>Age:=-2.75568(17.63%) {value:=17}</t>
  </si>
  <si>
    <t>MCH:=0.13443(16.24%) {MCH.win_delta.win_0_180_360_10000:=-65336}</t>
  </si>
  <si>
    <t>Age:=-0.0029(20.19%) {value:=17}</t>
  </si>
  <si>
    <t>Age:=-0.00612(19.85%) {value:=17}</t>
  </si>
  <si>
    <t>MCH:=0.00002(14.79%) {MCH.win_delta.win_0_180_360_10000:=-65336}</t>
  </si>
  <si>
    <t>Age:=-0.15516(7.50%) {value:=17}</t>
  </si>
  <si>
    <t>Platelets:=-0.19416(5.11%) {Platelets.slope.win_0_360:=-65336}</t>
  </si>
  <si>
    <t>RDW_log:=-1.05194(6.73%) {RDW_log.last2_time.win_0_10000:=-65336}</t>
  </si>
  <si>
    <t>MCHC-M:=-0.08461(10.22%) {MCHC-M.win_delta.win_0_180_360_10000:=-65336}</t>
  </si>
  <si>
    <t>MCV:=0.00172(11.94%) {MCV.avg.win_0_180:=109}</t>
  </si>
  <si>
    <t>MCV:=0.00362(11.73%) {MCV.avg.win_0_180:=109}</t>
  </si>
  <si>
    <t>Eosinophils#_log:=-0.00001(9.15%) {Eosinophils#_log.slope.win_0_180:=-65336}</t>
  </si>
  <si>
    <t>Basophils#_log:=-0.06495(3.14%) {Basophils#_log.min.win_0_180:=-65336}</t>
  </si>
  <si>
    <t>MCH:=-0.1924(5.06%) {MCH.win_delta.win_0_180_360_10000:=-65336}</t>
  </si>
  <si>
    <t>MCHC-M:=-1.0453(6.69%) {MCHC-M.win_delta.win_0_180_360_10000:=-65336}</t>
  </si>
  <si>
    <t>RBC:=0.07196(8.69%) {RBC.slope.win_0_180:=-65336}</t>
  </si>
  <si>
    <t>Hematocrit:=-0.00132(9.14%) {Hematocrit.win_delta.win_0_180_360_10000:=-65336}</t>
  </si>
  <si>
    <t>MCH:=0.00291(9.45%) {MCH.win_delta.win_0_180_360_10000:=-65336}</t>
  </si>
  <si>
    <t>MPV:=-0(6.34%) {MPV.slope.win_0_180:=-65336}</t>
  </si>
  <si>
    <t>Monocytes#_log:=0.01912(0.92%) {Monocytes#_log.last2_time.win_0_360:=-65336}</t>
  </si>
  <si>
    <t>MCV:=-0.16481(4.34%) {MCV.avg.win_0_180:=109}</t>
  </si>
  <si>
    <t>MCV:=-1.03862(6.65%) {MCV.avg.win_0_180:=109}</t>
  </si>
  <si>
    <t>Eosinophils%_log:=-0.06123(7.40%) {Eosinophils%_log.std.win_0_360:=-65336}</t>
  </si>
  <si>
    <t>MCH:=0.00126(8.74%) {MCH.win_delta.win_0_180_360_10000:=-65336}</t>
  </si>
  <si>
    <t>Hematocrit:=-0.00268(8.71%) {Hematocrit.win_delta.win_0_180_360_10000:=-65336}</t>
  </si>
  <si>
    <t>Hemoglobin:=-0(6.34%) {Hemoglobin.min.win_0_180:=8.3}</t>
  </si>
  <si>
    <t>Neutrophils#_log:=0.01811(0.88%) {Neutrophils#_log.max.win_0_180:=0.78846}</t>
  </si>
  <si>
    <t>Hemoglobin:=0.097(2.55%) {Hemoglobin.min.win_0_180:=8.3}</t>
  </si>
  <si>
    <t>MCH:=-0.76323(4.88%) {MCH.win_delta.win_0_180_360_10000:=-65336}</t>
  </si>
  <si>
    <t>RDW_log:=-0.05482(6.62%) {RDW_log.last2_time.win_0_10000:=-65336}</t>
  </si>
  <si>
    <t>Monocytes#_log:=0.001(7.01%) {Monocytes#_log.last2_time.win_0_360:=-65336}</t>
  </si>
  <si>
    <t>Monocytes#_log:=0.00223(7.23%) {Monocytes#_log.last2_time.win_0_360:=-65336}</t>
  </si>
  <si>
    <t>Neutrophils#_log:=-0(5.63%) {Neutrophils#_log.max.win_0_180:=0.78846}</t>
  </si>
  <si>
    <t>Monocytes%:=0.01811(0.88%) {Monocytes%.slope.win_0_180:=-65336}</t>
  </si>
  <si>
    <t>MPV:=-0.06374(1.68%) {MPV.slope.win_0_180:=-65336}</t>
  </si>
  <si>
    <t>Basophils%_log:=-0.73696(4.72%) {Basophils%_log.slope.win_0_180:=-65336}</t>
  </si>
  <si>
    <t>Basophils%_log:=-0.04825(5.83%) {Basophils%_log.slope.win_0_180:=-65336}</t>
  </si>
  <si>
    <t>Hemoglobin:=-0.001(6.95%) {Hemoglobin.min.win_0_180:=8.3}</t>
  </si>
  <si>
    <t>Lymphocytes%:=-0.00207(6.71%) {Lymphocytes%.last.win_0_180:=34}</t>
  </si>
  <si>
    <t>Hematocrit:=-0(5.63%) {Hematocrit.win_delta.win_0_180_360_10000:=-65336}</t>
  </si>
  <si>
    <t>Hematocrit:=0.01761(0.85%) {Hematocrit.win_delta.win_0_180_360_10000:=-65336}</t>
  </si>
  <si>
    <t>Neutrophils#_log:=0.06142(1.62%) {Neutrophils#_log.max.win_0_180:=0.78846}</t>
  </si>
  <si>
    <t>Hematocrit:=-0.71064(4.55%) {Hematocrit.win_delta.win_0_180_360_10000:=-65336}</t>
  </si>
  <si>
    <t>Lymphocytes%:=-0.04662(5.63%) {Lymphocytes%.last.win_0_180:=34}</t>
  </si>
  <si>
    <t>Lymphocytes%:=-0.00071(4.94%) {Lymphocytes%.last.win_0_180:=34}</t>
  </si>
  <si>
    <t>Basophils#_log:=-0.00183(5.94%) {Basophils#_log.min.win_0_180:=-65336}</t>
  </si>
  <si>
    <t>RBC:= 0(4.23%) {RBC.slope.win_0_180:=-65336}</t>
  </si>
  <si>
    <t>MPV:=0.0171(0.83%) {MPV.slope.win_0_180:=-65336}</t>
  </si>
  <si>
    <t>MCHC-M:=-0.05855(1.54%) {MCHC-M.win_delta.win_0_180_360_10000:=-65336}</t>
  </si>
  <si>
    <t>Eosinophils%_log:=-0.69404(4.44%) {Eosinophils%_log.std.win_0_360:=-65336}</t>
  </si>
  <si>
    <t>Hemoglobin:=-0.0445(5.38%) {Hemoglobin.min.win_0_180:=8.3}</t>
  </si>
  <si>
    <t>MPV:=-0.00067(4.66%) {MPV.slope.win_0_180:=-65336}</t>
  </si>
  <si>
    <t>Hemoglobin:=-0.00163(5.28%) {Hemoglobin.min.win_0_180:=8.3}</t>
  </si>
  <si>
    <t>MCV:=-0(4.23%) {MCV.avg.win_0_180:=109}</t>
  </si>
  <si>
    <t>MCV:=0.0151(0.73%) {MCV.avg.win_0_180:=109}</t>
  </si>
  <si>
    <t>Hematocrit:=0.05797(1.53%) {Hematocrit.win_delta.win_0_180_360_10000:=-65336}</t>
  </si>
  <si>
    <t>Monocytes%:=-0.6929(4.43%) {Monocytes%.slope.win_0_180:=-65336}</t>
  </si>
  <si>
    <t>Neutrophils%:=-0.04081(4.93%) {Neutrophils%.max.win_0_180:=58}</t>
  </si>
  <si>
    <t>Basophils#_log:=-0.00065(4.49%) {Basophils#_log.min.win_0_180:=-65336}</t>
  </si>
  <si>
    <t>MPV:=-0.0015(4.84%) {MPV.slope.win_0_180:=-65336}</t>
  </si>
  <si>
    <t>WBC_log:= 0(3.52%) {WBC_log.std.win_0_730:=-65336}</t>
  </si>
  <si>
    <t>MCHC-M:=0.0146(0.71%) {MCHC-M.win_delta.win_0_180_360_10000:=-65336}</t>
  </si>
  <si>
    <t>Eosinophils#_log:=-0.04113(1.08%) {Eosinophils#_log.slope.win_0_180:=-65336}</t>
  </si>
  <si>
    <t>Platelets:=-0.64588(4.13%) {Platelets.slope.win_0_360:=-65336}</t>
  </si>
  <si>
    <t>Monocytes%:=-0.04063(4.91%) {Monocytes%.slope.win_0_180:=-65336}</t>
  </si>
  <si>
    <t>MCHC-M:=-0.00054(3.77%) {MCHC-M.win_delta.win_0_180_360_10000:=-65336}</t>
  </si>
  <si>
    <t>RBC:=-0.00126(4.10%) {RBC.slope.win_0_180:=-65336}</t>
  </si>
  <si>
    <t>Age:=-1.91372(13.39%) {value:=41}</t>
  </si>
  <si>
    <t>Monocytes#_log:=-0.42199(59.24%) {Monocytes#_log.last2_time.win_0_360:=-65336}</t>
  </si>
  <si>
    <t>Age:=-1.84054(66.64%) {value:=41}</t>
  </si>
  <si>
    <t>WBC_log:=-0.00122(9.50%) {WBC_log.std.win_0_730:=-65336}</t>
  </si>
  <si>
    <t>MCV:=0.00005(19.03%) {MCV.avg.win_0_180:=83}</t>
  </si>
  <si>
    <t>Basophils#_log:=0.06974(13.90%) {Basophils#_log.min.win_0_180:=-2.30259}</t>
  </si>
  <si>
    <t>Basophils%_log:=0.00048(12.29%) {Basophils%_log.slope.win_0_180:=-65336}</t>
  </si>
  <si>
    <t>MCHC-M:=-0.88132(6.17%) {MCHC-M.win_delta.win_0_180_360_10000:=0.1}</t>
  </si>
  <si>
    <t>Lymphocytes#_log:=-0.01902(2.67%) {Lymphocytes#_log.min.win_0_730:=1.1314}</t>
  </si>
  <si>
    <t>Platelets:=-0.14023(5.08%) {Platelets.slope.win_0_360:=-65336}</t>
  </si>
  <si>
    <t>Basophils%_log:=0.0012(9.31%) {Basophils%_log.slope.win_0_180:=-65336}</t>
  </si>
  <si>
    <t>Hemoglobin:=0.00004(17.00%) {Hemoglobin.min.win_0_180:=14.2}</t>
  </si>
  <si>
    <t>Basophils%_log:=0.05629(11.22%) {Basophils%_log.slope.win_0_180:=-65336}</t>
  </si>
  <si>
    <t>Platelets:=-0.0004(10.14%) {Platelets.slope.win_0_360:=-65336}</t>
  </si>
  <si>
    <t>RDW_log:=-0.83708(5.86%) {RDW_log.last2_time.win_0_10000:=-65336}</t>
  </si>
  <si>
    <t>Basophils%_log:=-0.01802(2.53%) {Basophils%_log.slope.win_0_180:=-65336}</t>
  </si>
  <si>
    <t>MCH:=-0.11836(4.29%) {MCH.win_delta.win_0_180_360_10000:=-0.3}</t>
  </si>
  <si>
    <t>Eosinophils%_log:=-0.00106(8.22%) {Eosinophils%_log.std.win_0_360:=-65336}</t>
  </si>
  <si>
    <t>RBC:=0.00004(16.19%) {RBC.slope.win_0_180:=-65336}</t>
  </si>
  <si>
    <t>Neutrophils%:=-0.04626(9.22%) {Neutrophils%.max.win_0_180:=56}</t>
  </si>
  <si>
    <t>Hematocrit:=-0.00038(9.83%) {Hematocrit.win_delta.win_0_180_360_10000:= 8}</t>
  </si>
  <si>
    <t>Hematocrit:=-0.83409(5.84%) {Hematocrit.win_delta.win_0_180_360_10000:= 8}</t>
  </si>
  <si>
    <t>Monocytes%:=-0.01752(2.46%) {Monocytes%.slope.win_0_180:=-65336}</t>
  </si>
  <si>
    <t>RBC:=-0.09427(3.41%) {RBC.slope.win_0_180:=-65336}</t>
  </si>
  <si>
    <t>Lymphocytes#_log:=-0.00098(7.62%) {Lymphocytes#_log.min.win_0_730:=1.1314}</t>
  </si>
  <si>
    <t>Lymphocytes#_log:=0.00004(15.38%) {Lymphocytes#_log.min.win_0_730:=1.1314}</t>
  </si>
  <si>
    <t>MCHC-M:=0.03477(6.93%) {MCHC-M.win_delta.win_0_180_360_10000:=0.1}</t>
  </si>
  <si>
    <t>Age:=-0.00027(6.91%) {value:=41}</t>
  </si>
  <si>
    <t>MCV:=-0.76265(5.34%) {MCV.avg.win_0_180:=83}</t>
  </si>
  <si>
    <t>Eosinophils%_log:=-0.01752(2.46%) {Eosinophils%_log.std.win_0_360:=-65336}</t>
  </si>
  <si>
    <t>MCHC-M:=-0.0901(3.26%) {MCHC-M.win_delta.win_0_180_360_10000:=0.1}</t>
  </si>
  <si>
    <t>Platelets:=-0.00097(7.56%) {Platelets.slope.win_0_360:=-65336}</t>
  </si>
  <si>
    <t>WBC_log:=0.00002(8.91%) {WBC_log.std.win_0_730:=-65336}</t>
  </si>
  <si>
    <t>Eosinophils#_log:=-0.03107(6.19%) {Eosinophils#_log.slope.win_0_180:=-65336}</t>
  </si>
  <si>
    <t>Eosinophils#_log:=0.00022(5.73%) {Eosinophils#_log.slope.win_0_180:=-65336}</t>
  </si>
  <si>
    <t>Hemoglobin:=-0.72767(5.09%) {Hemoglobin.min.win_0_180:=14.2}</t>
  </si>
  <si>
    <t>Hemoglobin:=-0.01752(2.46%) {Hemoglobin.min.win_0_180:=14.2}</t>
  </si>
  <si>
    <t>Hemoglobin:=-0.07268(2.63%) {Hemoglobin.min.win_0_180:=14.2}</t>
  </si>
  <si>
    <t>Hematocrit:=-0.0009(6.98%) {Hematocrit.win_delta.win_0_180_360_10000:= 8}</t>
  </si>
  <si>
    <t>Neutrophils#_log:=0.00002(7.29%) {Neutrophils#_log.max.win_0_180:=1.56862}</t>
  </si>
  <si>
    <t>RDW_log:=-0.02944(5.87%) {RDW_log.last2_time.win_0_10000:=-65336}</t>
  </si>
  <si>
    <t>WBC_log:=-0.00021(5.50%) {WBC_log.std.win_0_730:=-65336}</t>
  </si>
  <si>
    <t>Monocytes%:=-0.63235(4.42%) {Monocytes%.slope.win_0_180:=-65336}</t>
  </si>
  <si>
    <t>WBC_log:=-0.01702(2.39%) {WBC_log.std.win_0_730:=-65336}</t>
  </si>
  <si>
    <t>Gender:=-0.04958(1.79%) {value:= 2}</t>
  </si>
  <si>
    <t>Neutrophils#_log:=-0.00082(6.40%) {Neutrophils#_log.max.win_0_180:=1.56862}</t>
  </si>
  <si>
    <t>Monocytes#_log:=-0(2.83%) {Monocytes#_log.last2_time.win_0_360:=-65336}</t>
  </si>
  <si>
    <t>Platelets:=-0.0265(5.28%) {Platelets.slope.win_0_360:=-65336}</t>
  </si>
  <si>
    <t>Lymphocytes%:=-0.00021(5.50%) {Lymphocytes%.last.win_0_180:=36}</t>
  </si>
  <si>
    <t>Basophils%_log:=-0.62665(4.38%) {Basophils%_log.slope.win_0_180:=-65336}</t>
  </si>
  <si>
    <t>Basophils#_log:=-0.01652(2.32%) {Basophils#_log.min.win_0_180:=-2.30259}</t>
  </si>
  <si>
    <t>MPV:=-0.0413(1.50%) {MPV.slope.win_0_180:=-65336}</t>
  </si>
  <si>
    <t>Monocytes%:=-0.00078(6.06%) {Monocytes%.slope.win_0_180:=-65336}</t>
  </si>
  <si>
    <t>Lymphocytes%:= 0(2.83%) {Lymphocytes%.last.win_0_180:=36}</t>
  </si>
  <si>
    <t>Lymphocytes#_log:=0.02526(5.04%) {Lymphocytes#_log.min.win_0_730:=1.1314}</t>
  </si>
  <si>
    <t>Basophils#_log:=0.00021(5.43%) {Basophils#_log.min.win_0_180:=-2.30259}</t>
  </si>
  <si>
    <t>MCH:=-0.62192(4.35%) {MCH.win_delta.win_0_180_360_10000:=-0.3}</t>
  </si>
  <si>
    <t>Platelets:=-0.01602(2.25%) {Platelets.slope.win_0_360:=-65336}</t>
  </si>
  <si>
    <t>Hematocrit:=-0.0402(1.46%) {Hematocrit.win_delta.win_0_180_360_10000:= 8}</t>
  </si>
  <si>
    <t>MCV:=-0.00077(5.96%) {MCV.avg.win_0_180:=83}</t>
  </si>
  <si>
    <t>MCHC-M:=-0(2.02%) {MCHC-M.win_delta.win_0_180_360_10000:=0.1}</t>
  </si>
  <si>
    <t>MPV:=-0.02445(4.87%) {MPV.slope.win_0_180:=-65336}</t>
  </si>
  <si>
    <t>Monocytes%:=-0.0002(5.27%) {Monocytes%.slope.win_0_180:=-65336}</t>
  </si>
  <si>
    <t>RBC:=-0.61513(4.30%) {RBC.slope.win_0_180:=-65336}</t>
  </si>
  <si>
    <t>RBC:=-0.01602(2.25%) {RBC.slope.win_0_180:=-65336}</t>
  </si>
  <si>
    <t>WBC_log:=-0.03927(1.42%) {WBC_log.std.win_0_730:=-65336}</t>
  </si>
  <si>
    <t>Age:=-0.00075(5.85%) {value:=41}</t>
  </si>
  <si>
    <t>RDW_log:=-0(2.02%) {RDW_log.last2_time.win_0_10000:=-65336}</t>
  </si>
  <si>
    <t>Monocytes#_log:=-0.02139(4.26%) {Monocytes#_log.last2_time.win_0_360:=-65336}</t>
  </si>
  <si>
    <t>MCV:=-0.00017(4.45%) {MCV.avg.win_0_180:=83}</t>
  </si>
  <si>
    <t>Age:=1.1486(20.79%) {value:=79}</t>
  </si>
  <si>
    <t>Age:=1.22193(38.97%) {value:=79}</t>
  </si>
  <si>
    <t>Age:=0.01005(13.70%) {value:=79}</t>
  </si>
  <si>
    <t>MCV:=0.00022(19.16%) {MCV.avg.win_0_180:=89.375}</t>
  </si>
  <si>
    <t>MPV:=-0.28212(12.84%) {MPV.slope.win_0_180:=-65336}</t>
  </si>
  <si>
    <t>Hemoglobin:=0.03031(18.97%) {Hemoglobin.min.win_0_180:=8.5}</t>
  </si>
  <si>
    <t>Neutrophils#_log:=0.22848(14.63%) {Neutrophils#_log.max.win_0_180:=2.15176}</t>
  </si>
  <si>
    <t>Platelets:=-0.5229(9.46%) {Platelets.slope.win_0_360:=-146.39902}</t>
  </si>
  <si>
    <t>Platelets:=-0.40858(13.03%) {Platelets.slope.win_0_360:=-146.39902}</t>
  </si>
  <si>
    <t>Hemoglobin:=0.0094(12.82%) {Hemoglobin.min.win_0_180:=8.5}</t>
  </si>
  <si>
    <t>RBC:=-0.00014(12.25%) {RBC.slope.win_0_180:=-5.291}</t>
  </si>
  <si>
    <t>MCHC-M:=-0.26284(11.96%) {MCHC-M.win_delta.win_0_180_360_10000:= 0}</t>
  </si>
  <si>
    <t>Hematocrit:=0.02439(15.26%) {Hematocrit.win_delta.win_0_180_360_10000:=-16}</t>
  </si>
  <si>
    <t>Neutrophils%:=0.2071(13.26%) {Neutrophils%.max.win_0_180:=73}</t>
  </si>
  <si>
    <t>MCH:=-0.37724(6.83%) {MCH.win_delta.win_0_180_360_10000:=0.7}</t>
  </si>
  <si>
    <t>MCH:=-0.25525(8.14%) {MCH.win_delta.win_0_180_360_10000:=0.7}</t>
  </si>
  <si>
    <t>Hematocrit:=0.0088(11.98%) {Hematocrit.win_delta.win_0_180_360_10000:=-16}</t>
  </si>
  <si>
    <t>MCHC-M:=0.00014(12.25%) {MCHC-M.win_delta.win_0_180_360_10000:= 0}</t>
  </si>
  <si>
    <t>Platelets:=-0.22187(10.10%) {Platelets.slope.win_0_360:=-146.39902}</t>
  </si>
  <si>
    <t>Age:=0.01931(12.08%) {value:=79}</t>
  </si>
  <si>
    <t>Lymphocytes%:=0.1806(11.56%) {Lymphocytes%.last.win_0_180:=39}</t>
  </si>
  <si>
    <t>RBC:=-0.33242(6.02%) {RBC.slope.win_0_180:=-5.291}</t>
  </si>
  <si>
    <t>RBC:=-0.24345(7.76%) {RBC.slope.win_0_180:=-5.291}</t>
  </si>
  <si>
    <t>Lymphocytes%:=-0.00514(7.01%) {Lymphocytes%.last.win_0_180:=39}</t>
  </si>
  <si>
    <t>Hematocrit:=0.0001(9.36%) {Hematocrit.win_delta.win_0_180_360_10000:=-16}</t>
  </si>
  <si>
    <t>MCH:=-0.19685(8.96%) {MCH.win_delta.win_0_180_360_10000:=0.7}</t>
  </si>
  <si>
    <t>Lymphocytes%:=-0.00948(5.93%) {Lymphocytes%.last.win_0_180:=39}</t>
  </si>
  <si>
    <t>Monocytes%:=0.17432(11.16%) {Monocytes%.slope.win_0_180:=12.81345}</t>
  </si>
  <si>
    <t>WBC_log:=-0.31833(5.76%) {WBC_log.std.win_0_730:=0.3052}</t>
  </si>
  <si>
    <t>Gender:=-0.1578(5.03%) {value:= 2}</t>
  </si>
  <si>
    <t>RBC:=-0.00485(6.61%) {RBC.slope.win_0_180:=-5.291}</t>
  </si>
  <si>
    <t>Age:=-0.00008(6.56%) {value:=79}</t>
  </si>
  <si>
    <t>RBC:=-0.17206(7.83%) {RBC.slope.win_0_180:=-5.291}</t>
  </si>
  <si>
    <t>RBC:=-0.00868(5.43%) {RBC.slope.win_0_180:=-5.291}</t>
  </si>
  <si>
    <t>WBC_log:=0.1334(8.54%) {WBC_log.std.win_0_730:=0.3052}</t>
  </si>
  <si>
    <t>Neutrophils#_log:=-0.30308(5.48%) {Neutrophils#_log.max.win_0_180:=2.15176}</t>
  </si>
  <si>
    <t>Neutrophils%:=-0.14196(4.53%) {Neutrophils%.max.win_0_180:=73}</t>
  </si>
  <si>
    <t>Neutrophils#_log:=-0.00433(5.91%) {Neutrophils#_log.max.win_0_180:=2.15176}</t>
  </si>
  <si>
    <t>WBC_log:=0.00007(5.86%) {WBC_log.std.win_0_730:=0.3052}</t>
  </si>
  <si>
    <t>Basophils%_log:=-0.13629(6.20%) {Basophils%_log.slope.win_0_180:=-1.38743}</t>
  </si>
  <si>
    <t>MCH:=-0.00791(4.95%) {MCH.win_delta.win_0_180_360_10000:=0.7}</t>
  </si>
  <si>
    <t>Eosinophils%_log:=0.07274(4.66%) {Eosinophils%_log.std.win_0_360:=0.54782}</t>
  </si>
  <si>
    <t>Lymphocytes%:=-0.28378(5.14%) {Lymphocytes%.last.win_0_180:=39}</t>
  </si>
  <si>
    <t>Hemoglobin:=0.13261(4.23%) {Hemoglobin.min.win_0_180:=8.5}</t>
  </si>
  <si>
    <t>MCV:=-0.00343(4.67%) {MCV.avg.win_0_180:=89.375}</t>
  </si>
  <si>
    <t>MCH:=0.00006(5.25%) {MCH.win_delta.win_0_180_360_10000:=0.7}</t>
  </si>
  <si>
    <t>Monocytes#_log:=-0.12969(5.90%) {Monocytes#_log.last2_time.win_0_360:=19}</t>
  </si>
  <si>
    <t>Gender:=-0.0077(4.82%) {value:= 2}</t>
  </si>
  <si>
    <t>Basophils#_log:=0.07147(4.58%) {Basophils#_log.min.win_0_180:=-4.60517}</t>
  </si>
  <si>
    <t>Neutrophils%:=-0.27739(5.02%) {Neutrophils%.max.win_0_180:=73}</t>
  </si>
  <si>
    <t>Eosinophils%_log:=-0.0947(3.02%) {Eosinophils%_log.std.win_0_360:=0.54782}</t>
  </si>
  <si>
    <t>MCH:=-0.00341(4.65%) {MCH.win_delta.win_0_180_360_10000:=0.7}</t>
  </si>
  <si>
    <t>Lymphocytes#_log:=0.00005(4.72%) {Lymphocytes#_log.min.win_0_730:=-0.10536}</t>
  </si>
  <si>
    <t>Hematocrit:=-0.12472(5.68%) {Hematocrit.win_delta.win_0_180_360_10000:=-16}</t>
  </si>
  <si>
    <t>Platelets:=-0.00742(4.64%) {Platelets.slope.win_0_360:=-146.39902}</t>
  </si>
  <si>
    <t>Hemoglobin:=0.0691(4.42%) {Hemoglobin.min.win_0_180:=8.5}</t>
  </si>
  <si>
    <t>Hemoglobin:=-0.2708(4.90%) {Hemoglobin.min.win_0_180:=8.5}</t>
  </si>
  <si>
    <t>WBC_log:=-0.07509(2.39%) {WBC_log.std.win_0_730:=0.3052}</t>
  </si>
  <si>
    <t>Gender:=-0.0033(4.49%) {value:= 2}</t>
  </si>
  <si>
    <t>MPV:=0.00005(4.37%) {MPV.slope.win_0_180:=-65336}</t>
  </si>
  <si>
    <t>Neutrophils#_log:=0.1157(5.27%) {Neutrophils#_log.max.win_0_180:=2.15176}</t>
  </si>
  <si>
    <t>Neutrophils%:=0.00677(4.23%) {Neutrophils%.max.win_0_180:=73}</t>
  </si>
  <si>
    <t>Basophils%_log:=0.06653(4.26%) {Basophils%_log.slope.win_0_180:=-1.38743}</t>
  </si>
  <si>
    <t>Gender:=-0.2595(4.70%) {value:= 2}</t>
  </si>
  <si>
    <t>Lymphocytes%:=-0.0691(2.20%) {Lymphocytes%.last.win_0_180:=39}</t>
  </si>
  <si>
    <t>Lymphocytes#_log:=-0.00291(3.97%) {Lymphocytes#_log.min.win_0_730:=-0.10536}</t>
  </si>
  <si>
    <t>Platelets:=0.00004(3.32%) {Platelets.slope.win_0_360:=-146.39902}</t>
  </si>
  <si>
    <t>RDW_log:=-0.10767(4.90%) {RDW_log.last2_time.win_0_10000:=-65336}</t>
  </si>
  <si>
    <t>Neutrophils#_log:=-0.00522(3.27%) {Neutrophils#_log.max.win_0_180:=2.15176}</t>
  </si>
  <si>
    <t>RDW_log:=0.06026(3.86%) {RDW_log.last2_time.win_0_10000:=-65336}</t>
  </si>
  <si>
    <t>MCH:=3.37034(10.26%) {MCH.win_delta.win_0_180_360_10000:=-7.4}</t>
  </si>
  <si>
    <t>MCV:=0.00068(29.80%) {MCV.avg.win_0_180:=74}</t>
  </si>
  <si>
    <t>MCH:=2.19625(32.22%) {MCH.win_delta.win_0_180_360_10000:=-7.4}</t>
  </si>
  <si>
    <t>MCH:=0.22215(18.03%) {MCH.win_delta.win_0_180_360_10000:=-7.4}</t>
  </si>
  <si>
    <t>MCH:=0.25894(23.26%) {MCH.win_delta.win_0_180_360_10000:=-7.4}</t>
  </si>
  <si>
    <t>RDW_log:=-0.2774(13.44%) {RDW_log.last2_time.win_0_10000:=-65336}</t>
  </si>
  <si>
    <t>MCH:=0.10756(17.12%) {MCH.win_delta.win_0_180_360_10000:=-7.4}</t>
  </si>
  <si>
    <t>MCV:=3.06438(9.33%) {MCV.avg.win_0_180:=74}</t>
  </si>
  <si>
    <t>MCH:=0.00054(23.79%) {MCH.win_delta.win_0_180_360_10000:=-7.4}</t>
  </si>
  <si>
    <t>Age:=1.99595(29.28%) {value:=67}</t>
  </si>
  <si>
    <t>MCV:=0.16102(13.07%) {MCV.avg.win_0_180:=74}</t>
  </si>
  <si>
    <t>MCHC-M:=0.14078(12.64%) {MCHC-M.win_delta.win_0_180_360_10000:=-1.2}</t>
  </si>
  <si>
    <t>MPV:=-0.24047(11.65%) {MPV.slope.win_0_180:=-65336}</t>
  </si>
  <si>
    <t>Age:=0.07394(11.77%) {value:=67}</t>
  </si>
  <si>
    <t>MCHC-M:=2.74584(8.36%) {MCHC-M.win_delta.win_0_180_360_10000:=-1.2}</t>
  </si>
  <si>
    <t>RBC:=0.00018(7.93%) {RBC.slope.win_0_180:=-65336}</t>
  </si>
  <si>
    <t>Platelets:=0.41216(6.05%) {Platelets.slope.win_0_360:=173.20262}</t>
  </si>
  <si>
    <t>MPV:=-0.1328(10.78%) {MPV.slope.win_0_180:=-65336}</t>
  </si>
  <si>
    <t>Age:=0.12233(10.99%) {value:=67}</t>
  </si>
  <si>
    <t>Platelets:=-0.18799(9.11%) {Platelets.slope.win_0_360:=173.20262}</t>
  </si>
  <si>
    <t>MCHC-M:=0.07333(11.67%) {MCHC-M.win_delta.win_0_180_360_10000:=-1.2}</t>
  </si>
  <si>
    <t>RDW_log:=2.46104(7.49%) {RDW_log.last2_time.win_0_10000:=-65336}</t>
  </si>
  <si>
    <t>Hemoglobin:=0.0001(4.73%) {Hemoglobin.min.win_0_180:=8.5}</t>
  </si>
  <si>
    <t>Hemoglobin:=0.37434(5.49%) {Hemoglobin.min.win_0_180:=8.5}</t>
  </si>
  <si>
    <t>RDW_log:=-0.12503(10.15%) {RDW_log.last2_time.win_0_10000:=-65336}</t>
  </si>
  <si>
    <t>Hematocrit:=0.09645(8.66%) {Hematocrit.win_delta.win_0_180_360_10000:=-10}</t>
  </si>
  <si>
    <t>MCH:=0.16104(7.80%) {MCH.win_delta.win_0_180_360_10000:=-7.4}</t>
  </si>
  <si>
    <t>RBC:=0.05124(8.15%) {RBC.slope.win_0_180:=-65336}</t>
  </si>
  <si>
    <t>Hemoglobin:=2.34612(7.14%) {Hemoglobin.min.win_0_180:=8.5}</t>
  </si>
  <si>
    <t>MCHC-M:=0.0001(4.69%) {MCHC-M.win_delta.win_0_180_360_10000:=-1.2}</t>
  </si>
  <si>
    <t>MCV:=0.29971(4.40%) {MCV.avg.win_0_180:=74}</t>
  </si>
  <si>
    <t>Monocytes%:=-0.07273(5.90%) {Monocytes%.slope.win_0_180:=-65336}</t>
  </si>
  <si>
    <t>MCV:=0.09522(8.55%) {MCV.avg.win_0_180:=74}</t>
  </si>
  <si>
    <t>Basophils%_log:=-0.14818(7.18%) {Basophils%_log.slope.win_0_180:=-65336}</t>
  </si>
  <si>
    <t>MCV:=0.0494(7.86%) {MCV.avg.win_0_180:=74}</t>
  </si>
  <si>
    <t>Age:=2.25182(6.85%) {value:=67}</t>
  </si>
  <si>
    <t>Eosinophils%_log:=0.0001(4.12%) {Eosinophils%_log.std.win_0_360:=0.20273}</t>
  </si>
  <si>
    <t>MCHC-M:=0.24367(3.57%) {MCHC-M.win_delta.win_0_180_360_10000:=-1.2}</t>
  </si>
  <si>
    <t>Lymphocytes#_log:=-0.07225(5.86%) {Lymphocytes#_log.min.win_0_730:=0.53063}</t>
  </si>
  <si>
    <t>Hemoglobin:=0.07745(6.96%) {Hemoglobin.min.win_0_180:=8.5}</t>
  </si>
  <si>
    <t>Monocytes#_log:=-0.13506(6.54%) {Monocytes#_log.last2_time.win_0_360:=306}</t>
  </si>
  <si>
    <t>Hemoglobin:=0.0449(7.15%) {Hemoglobin.min.win_0_180:=8.5}</t>
  </si>
  <si>
    <t>Hematocrit:=2.10103(6.40%) {Hematocrit.win_delta.win_0_180_360_10000:=-10}</t>
  </si>
  <si>
    <t>Neutrophils#_log:=0.00008(3.37%) {Neutrophils#_log.max.win_0_180:=1.80829}</t>
  </si>
  <si>
    <t>Hematocrit:=0.23923(3.51%) {Hematocrit.win_delta.win_0_180_360_10000:=-10}</t>
  </si>
  <si>
    <t>Monocytes#_log:=-0.0713(5.79%) {Monocytes#_log.last2_time.win_0_360:=306}</t>
  </si>
  <si>
    <t>RBC:=0.06096(5.48%) {RBC.slope.win_0_180:=-65336}</t>
  </si>
  <si>
    <t>Monocytes%:=-0.11945(5.79%) {Monocytes%.slope.win_0_180:=-65336}</t>
  </si>
  <si>
    <t>Hematocrit:=0.0438(6.97%) {Hematocrit.win_delta.win_0_180_360_10000:=-10}</t>
  </si>
  <si>
    <t>RBC:=1.65044(5.02%) {RBC.slope.win_0_180:=-65336}</t>
  </si>
  <si>
    <t>Monocytes%:=0.00008(3.33%) {Monocytes%.slope.win_0_180:=-65336}</t>
  </si>
  <si>
    <t>RBC:=0.17356(2.55%) {RBC.slope.win_0_180:=-65336}</t>
  </si>
  <si>
    <t>Basophils%_log:=-0.06952(5.64%) {Basophils%_log.slope.win_0_180:=-65336}</t>
  </si>
  <si>
    <t>Basophils%_log:=-0.05543(4.98%) {Basophils%_log.slope.win_0_180:=-65336}</t>
  </si>
  <si>
    <t>Lymphocytes#_log:=-0.11724(5.68%) {Lymphocytes#_log.min.win_0_730:=0.53063}</t>
  </si>
  <si>
    <t>Basophils%_log:=-0.02698(4.29%) {Basophils%_log.slope.win_0_180:=-65336}</t>
  </si>
  <si>
    <t>Platelets:=1.6462(5.01%) {Platelets.slope.win_0_360:=173.20262}</t>
  </si>
  <si>
    <t>Hematocrit:=0.00007(3.24%) {Hematocrit.win_delta.win_0_180_360_10000:=-10}</t>
  </si>
  <si>
    <t>RDW_log:=0.1725(2.53%) {RDW_log.last2_time.win_0_10000:=-65336}</t>
  </si>
  <si>
    <t>Neutrophils%:=-0.05861(4.76%) {Neutrophils%.max.win_0_180:=66}</t>
  </si>
  <si>
    <t>Platelets:=0.04695(4.22%) {Platelets.slope.win_0_360:=173.20262}</t>
  </si>
  <si>
    <t>Lymphocytes%:=-0.0871(4.22%) {Lymphocytes%.last.win_0_180:=20}</t>
  </si>
  <si>
    <t>Platelets:=0.0267(4.25%) {Platelets.slope.win_0_360:=173.20262}</t>
  </si>
  <si>
    <t>Neutrophils%:=1.0385(3.16%) {Neutrophils%.max.win_0_180:=66}</t>
  </si>
  <si>
    <t>Lymphocytes#_log:=0.00007(2.94%) {Lymphocytes#_log.min.win_0_730:=0.53063}</t>
  </si>
  <si>
    <t>Gender:=-0.09484(1.39%) {value:= 2}</t>
  </si>
  <si>
    <t>Lymphocytes%:=-0.05767(4.68%) {Lymphocytes%.last.win_0_180:=20}</t>
  </si>
  <si>
    <t>RDW_log:=0.0393(3.53%) {RDW_log.last2_time.win_0_10000:=-65336}</t>
  </si>
  <si>
    <t>Hematocrit:=-0.07504(3.64%) {Hematocrit.win_delta.win_0_180_360_10000:=-10}</t>
  </si>
  <si>
    <t>Neutrophils%:=0.0223(3.55%) {Neutrophils%.max.win_0_180:=66}</t>
  </si>
  <si>
    <t>RDW_log:=0.00385(31.70%) {RDW_log.last2_time.win_0_10000:=-65336}</t>
  </si>
  <si>
    <t>Age:=-1.75041(59.66%) {value:=40}</t>
  </si>
  <si>
    <t>Hemoglobin:=0.00006(17.50%) {Hemoglobin.min.win_0_180:=14}</t>
  </si>
  <si>
    <t>RDW_log:=16.48748(93.86%) {RDW_log.last2_time.win_0_10000:=-65336}</t>
  </si>
  <si>
    <t>RDW_log:=0.00981(35.74%) {RDW_log.last2_time.win_0_10000:=-65336}</t>
  </si>
  <si>
    <t>Age:=-1.8517(11.86%) {value:=40}</t>
  </si>
  <si>
    <t>Basophils%_log:=0.17617(11.14%) {Basophils%_log.slope.win_0_180:=-65336}</t>
  </si>
  <si>
    <t>Monocytes#_log:=-0.0008(6.53%) {Monocytes#_log.last2_time.win_0_360:=-65336}</t>
  </si>
  <si>
    <t>Platelets:=-0.21537(7.34%) {Platelets.slope.win_0_360:=-65336}</t>
  </si>
  <si>
    <t>MCHC-M:=0.00005(13.06%) {MCHC-M.win_delta.win_0_180_360_10000:=0.1}</t>
  </si>
  <si>
    <t>Eosinophils%_log:=-0.3383(1.93%) {Eosinophils%_log.std.win_0_360:=-65336}</t>
  </si>
  <si>
    <t>MCH:=-0.00158(5.77%) {MCH.win_delta.win_0_180_360_10000:=1.1}</t>
  </si>
  <si>
    <t>MCHC-M:=-0.95915(6.15%) {MCHC-M.win_delta.win_0_180_360_10000:=0.1}</t>
  </si>
  <si>
    <t>MPV:=-0.13106(8.29%) {MPV.slope.win_0_180:=-65336}</t>
  </si>
  <si>
    <t>MCH:=-0.00075(6.19%) {MCH.win_delta.win_0_180_360_10000:=1.1}</t>
  </si>
  <si>
    <t>MCH:=-0.16746(5.71%) {MCH.win_delta.win_0_180_360_10000:=1.1}</t>
  </si>
  <si>
    <t>Age:=-0.00003(9.44%) {value:=40}</t>
  </si>
  <si>
    <t>Eosinophils#_log:=-0.05813(0.33%) {Eosinophils#_log.slope.win_0_180:=-65336}</t>
  </si>
  <si>
    <t>Platelets:=-0.00145(5.29%) {Platelets.slope.win_0_360:=-65336}</t>
  </si>
  <si>
    <t>RDW_log:=-0.93042(5.96%) {RDW_log.last2_time.win_0_10000:=-65336}</t>
  </si>
  <si>
    <t>Lymphocytes#_log:=-0.1186(7.50%) {Lymphocytes#_log.min.win_0_730:=0.58779}</t>
  </si>
  <si>
    <t>Neutrophils#_log:=-0.00065(5.38%) {Neutrophils#_log.max.win_0_180:=1.4816}</t>
  </si>
  <si>
    <t>MCHC-M:=-0.08477(2.89%) {MCHC-M.win_delta.win_0_180_360_10000:=0.1}</t>
  </si>
  <si>
    <t>Neutrophils#_log:=0.00003(9.44%) {Neutrophils#_log.max.win_0_180:=1.4816}</t>
  </si>
  <si>
    <t>MCH:=-0.05613(0.32%) {MCH.win_delta.win_0_180_360_10000:=1.1}</t>
  </si>
  <si>
    <t>MCV:=-0.0014(5.12%) {MCV.avg.win_0_180:=90}</t>
  </si>
  <si>
    <t>MCV:=-0.87718(5.62%) {MCV.avg.win_0_180:=90}</t>
  </si>
  <si>
    <t>Platelets:=-0.10975(6.94%) {Platelets.slope.win_0_360:=-65336}</t>
  </si>
  <si>
    <t>Basophils%_log:=-0.00065(5.36%) {Basophils%_log.slope.win_0_180:=-65336}</t>
  </si>
  <si>
    <t>MCV:=-0.07675(2.62%) {MCV.avg.win_0_180:=90}</t>
  </si>
  <si>
    <t>Lymphocytes#_log:=0.00003(8.89%) {Lymphocytes#_log.min.win_0_730:=0.58779}</t>
  </si>
  <si>
    <t>MCHC-M:=-0.05162(0.29%) {MCHC-M.win_delta.win_0_180_360_10000:=0.1}</t>
  </si>
  <si>
    <t>Monocytes#_log:=-0.00127(4.62%) {Monocytes#_log.last2_time.win_0_360:=-65336}</t>
  </si>
  <si>
    <t>Hematocrit:=-0.85974(5.51%) {Hematocrit.win_delta.win_0_180_360_10000:= 1}</t>
  </si>
  <si>
    <t>Lymphocytes%:=-0.10937(6.91%) {Lymphocytes%.last.win_0_180:=27}</t>
  </si>
  <si>
    <t>MPV:=-0.00062(5.13%) {MPV.slope.win_0_180:=-65336}</t>
  </si>
  <si>
    <t>Hemoglobin:=-0.07459(2.54%) {Hemoglobin.min.win_0_180:=14}</t>
  </si>
  <si>
    <t>Hematocrit:=0.00003(7.22%) {Hematocrit.win_delta.win_0_180_360_10000:= 1}</t>
  </si>
  <si>
    <t>Lymphocytes#_log:=-0.0461(0.26%) {Lymphocytes#_log.min.win_0_730:=0.58779}</t>
  </si>
  <si>
    <t>Monocytes%:=-0.00123(4.50%) {Monocytes%.slope.win_0_180:=-65336}</t>
  </si>
  <si>
    <t>Hemoglobin:=-0.77357(4.96%) {Hemoglobin.min.win_0_180:=14}</t>
  </si>
  <si>
    <t>Neutrophils%:=-0.10388(6.57%) {Neutrophils%.max.win_0_180:=66}</t>
  </si>
  <si>
    <t>Monocytes%:=-0.00057(4.69%) {Monocytes%.slope.win_0_180:=-65336}</t>
  </si>
  <si>
    <t>Neutrophils%:=-0.07141(2.43%) {Neutrophils%.max.win_0_180:=66}</t>
  </si>
  <si>
    <t>Eosinophils#_log:=-0.00002(6.39%) {Eosinophils#_log.slope.win_0_180:=-65336}</t>
  </si>
  <si>
    <t>Neutrophils%:=-0.0456(0.26%) {Neutrophils%.max.win_0_180:=66}</t>
  </si>
  <si>
    <t>Lymphocytes%:=-0.00112(4.07%) {Lymphocytes%.last.win_0_180:=27}</t>
  </si>
  <si>
    <t>MCH:=-0.7569(4.85%) {MCH.win_delta.win_0_180_360_10000:=1.1}</t>
  </si>
  <si>
    <t>Eosinophils%_log:=0.0953(6.02%) {Eosinophils%_log.std.win_0_360:=-65336}</t>
  </si>
  <si>
    <t>Platelets:=-0.00055(4.51%) {Platelets.slope.win_0_360:=-65336}</t>
  </si>
  <si>
    <t>Eosinophils#_log:=-0.06411(2.19%) {Eosinophils#_log.slope.win_0_180:=-65336}</t>
  </si>
  <si>
    <t>MCV:=0.00002(5.83%) {MCV.avg.win_0_180:=90}</t>
  </si>
  <si>
    <t>Basophils%_log:=-0.0426(0.24%) {Basophils%_log.slope.win_0_180:=-65336}</t>
  </si>
  <si>
    <t>Basophils%_log:=-0.0011(4.01%) {Basophils%_log.slope.win_0_180:=-65336}</t>
  </si>
  <si>
    <t>Eosinophils%_log:=-0.70127(4.49%) {Eosinophils%_log.std.win_0_360:=-65336}</t>
  </si>
  <si>
    <t>RBC:=-0.09348(5.91%) {RBC.slope.win_0_180:=-65336}</t>
  </si>
  <si>
    <t>Hemoglobin:=-0.0005(4.05%) {Hemoglobin.min.win_0_180:=14}</t>
  </si>
  <si>
    <t>Monocytes%:=-0.05678(1.94%) {Monocytes%.slope.win_0_180:=-65336}</t>
  </si>
  <si>
    <t>MCH:=0.00001(3.89%) {MCH.win_delta.win_0_180_360_10000:=1.1}</t>
  </si>
  <si>
    <t>Basophils#_log:=-0.04259(0.24%) {Basophils#_log.min.win_0_180:=-3.21888}</t>
  </si>
  <si>
    <t>MPV:=-0.001(3.66%) {MPV.slope.win_0_180:=-65336}</t>
  </si>
  <si>
    <t>Platelets:=-0.69545(4.46%) {Platelets.slope.win_0_360:=-65336}</t>
  </si>
  <si>
    <t>Neutrophils#_log:=-0.08003(5.06%) {Neutrophils#_log.max.win_0_180:=1.4816}</t>
  </si>
  <si>
    <t>Lymphocytes#_log:=-0.00048(3.97%) {Lymphocytes#_log.min.win_0_730:=0.58779}</t>
  </si>
  <si>
    <t>RDW_log:=-0.0535(1.82%) {RDW_log.last2_time.win_0_10000:=-65336}</t>
  </si>
  <si>
    <t>Eosinophils%_log:=-0.00001(3.61%) {Eosinophils%_log.std.win_0_360:=-65336}</t>
  </si>
  <si>
    <t>MCV:=-0.04109(0.23%) {MCV.avg.win_0_180:=90}</t>
  </si>
  <si>
    <t>Eosinophils%_log:=-0.00097(3.55%) {Eosinophils%_log.std.win_0_360:=-65336}</t>
  </si>
  <si>
    <t>Monocytes%:=-0.68705(4.40%) {Monocytes%.slope.win_0_180:=-65336}</t>
  </si>
  <si>
    <t>Hemoglobin:=-0.07413(4.69%) {Hemoglobin.min.win_0_180:=14}</t>
  </si>
  <si>
    <t>Basophils#_log:=0.0036(18.20%) {Basophils#_log.min.win_0_180:=-2.30259}</t>
  </si>
  <si>
    <t>WBC_log:=-0.5925(10.64%) {WBC_log.std.win_0_730:=0.26702}</t>
  </si>
  <si>
    <t>Basophils#_log:=0.00211(14.40%) {Basophils#_log.min.win_0_180:=-2.30259}</t>
  </si>
  <si>
    <t>WBC_log:=-0.2524(10.45%) {WBC_log.std.win_0_730:=0.26702}</t>
  </si>
  <si>
    <t>Age:=-2.95633(17.13%) {value:=31}</t>
  </si>
  <si>
    <t>Age:=-2.9072(71.55%) {value:=31}</t>
  </si>
  <si>
    <t>MCV:=0.00011(21.84%) {MCV.avg.win_0_180:=89.2}</t>
  </si>
  <si>
    <t>Age:=-0.00208(10.53%) {value:=31}</t>
  </si>
  <si>
    <t>Neutrophils#_log:=-0.5414(9.73%) {Neutrophils#_log.max.win_0_180:=2.4849}</t>
  </si>
  <si>
    <t>Hematocrit:=0.002(13.66%) {Hematocrit.win_delta.win_0_180_360_10000:=-17}</t>
  </si>
  <si>
    <t>Basophils%_log:=0.22645(9.38%) {Basophils%_log.slope.win_0_180:= 0}</t>
  </si>
  <si>
    <t>MCHC-M:=-1.0915(6.32%) {MCHC-M.win_delta.win_0_180_360_10000:=0.4}</t>
  </si>
  <si>
    <t>MCH:=-0.22536(5.55%) {MCH.win_delta.win_0_180_360_10000:= 0}</t>
  </si>
  <si>
    <t>Hematocrit:=0.00008(15.90%) {Hematocrit.win_delta.win_0_180_360_10000:=-17}</t>
  </si>
  <si>
    <t>Neutrophils#_log:=-0.00177(8.93%) {Neutrophils#_log.max.win_0_180:=2.4849}</t>
  </si>
  <si>
    <t>RDW_log:=-0.45433(8.16%) {RDW_log.last2_time.win_0_10000:=-65336}</t>
  </si>
  <si>
    <t>Neutrophils#_log:=-0.0015(10.19%) {Neutrophils#_log.max.win_0_180:=2.4849}</t>
  </si>
  <si>
    <t>Neutrophils#_log:=-0.21373(8.85%) {Neutrophils#_log.max.win_0_180:=2.4849}</t>
  </si>
  <si>
    <t>RDW_log:=-1.07847(6.25%) {RDW_log.last2_time.win_0_10000:=-65336}</t>
  </si>
  <si>
    <t>Hemoglobin:=0.16445(4.05%) {Hemoglobin.min.win_0_180:=7.6}</t>
  </si>
  <si>
    <t>WBC_log:=0.00005(9.96%) {WBC_log.std.win_0_730:=0.26702}</t>
  </si>
  <si>
    <t>WBC_log:=-0.00175(8.87%) {WBC_log.std.win_0_730:=0.26702}</t>
  </si>
  <si>
    <t>Monocytes%:=-0.43643(7.84%) {Monocytes%.slope.win_0_180:= 0}</t>
  </si>
  <si>
    <t>Age:=-0.00123(8.38%) {value:=31}</t>
  </si>
  <si>
    <t>Eosinophils%_log:=-0.20032(8.30%) {Eosinophils%_log.std.win_0_360:=0.01}</t>
  </si>
  <si>
    <t>MCV:=-1.03784(6.01%) {MCV.avg.win_0_180:=89.2}</t>
  </si>
  <si>
    <t>MCV:=-0.12096(2.98%) {MCV.avg.win_0_180:=89.2}</t>
  </si>
  <si>
    <t>MCHC-M:=0.00004(7.28%) {MCHC-M.win_delta.win_0_180_360_10000:=0.4}</t>
  </si>
  <si>
    <t>Eosinophils%_log:=-0.00145(7.34%) {Eosinophils%_log.std.win_0_360:=0.01}</t>
  </si>
  <si>
    <t>Eosinophils%_log:=-0.36635(6.58%) {Eosinophils%_log.std.win_0_360:=0.01}</t>
  </si>
  <si>
    <t>Eosinophils#_log:=-0.0008(5.42%) {Eosinophils#_log.slope.win_0_180:= 0}</t>
  </si>
  <si>
    <t>Monocytes%:=-0.18944(7.85%) {Monocytes%.slope.win_0_180:= 0}</t>
  </si>
  <si>
    <t>Eosinophils%_log:=-0.83432(4.83%) {Eosinophils%_log.std.win_0_360:=0.01}</t>
  </si>
  <si>
    <t>Platelets:=-0.1066(2.62%) {Platelets.slope.win_0_360:= 0}</t>
  </si>
  <si>
    <t>Basophils#_log:=0.00004(6.90%) {Basophils#_log.min.win_0_180:=-2.30259}</t>
  </si>
  <si>
    <t>Hematocrit:=0.00123(6.23%) {Hematocrit.win_delta.win_0_180_360_10000:=-17}</t>
  </si>
  <si>
    <t>Neutrophils%:=-0.33981(6.10%) {Neutrophils%.max.win_0_180:=82}</t>
  </si>
  <si>
    <t>Eosinophils%_log:=-0.0008(5.42%) {Eosinophils%_log.std.win_0_360:=0.01}</t>
  </si>
  <si>
    <t>RDW_log:=-0.17282(7.16%) {RDW_log.last2_time.win_0_10000:=-65336}</t>
  </si>
  <si>
    <t>Monocytes%:=-0.8195(4.75%) {Monocytes%.slope.win_0_180:= 0}</t>
  </si>
  <si>
    <t>Neutrophils#_log:=-0.0613(1.51%) {Neutrophils#_log.max.win_0_180:=2.4849}</t>
  </si>
  <si>
    <t>Age:=-0.00004(6.90%) {value:=31}</t>
  </si>
  <si>
    <t>Eosinophils#_log:=-0.00111(5.64%) {Eosinophils#_log.slope.win_0_180:= 0}</t>
  </si>
  <si>
    <t>MCHC-M:=-0.30634(5.50%) {MCHC-M.win_delta.win_0_180_360_10000:=0.4}</t>
  </si>
  <si>
    <t>WBC_log:=-0.00075(5.13%) {WBC_log.std.win_0_730:=0.26702}</t>
  </si>
  <si>
    <t>MCHC-M:=-0.13619(5.64%) {MCHC-M.win_delta.win_0_180_360_10000:=0.4}</t>
  </si>
  <si>
    <t>Basophils%_log:=-0.81236(4.71%) {Basophils%_log.slope.win_0_180:= 0}</t>
  </si>
  <si>
    <t>MCHC-M:=-0.0568(1.40%) {MCHC-M.win_delta.win_0_180_360_10000:=0.4}</t>
  </si>
  <si>
    <t>Lymphocytes%:=0.00003(6.13%) {Lymphocytes%.last.win_0_180:=12}</t>
  </si>
  <si>
    <t>Monocytes#_log:=-0.00094(4.78%) {Monocytes#_log.last2_time.win_0_360:= 6}</t>
  </si>
  <si>
    <t>MPV:=-0.30059(5.40%) {MPV.slope.win_0_180:=-65336}</t>
  </si>
  <si>
    <t>Platelets:=-0.00072(4.92%) {Platelets.slope.win_0_360:= 0}</t>
  </si>
  <si>
    <t>MPV:=-0.12278(5.09%) {MPV.slope.win_0_180:=-65336}</t>
  </si>
  <si>
    <t>MCH:=-0.74526(4.32%) {MCH.win_delta.win_0_180_360_10000:= 0}</t>
  </si>
  <si>
    <t>MPV:=-0.05247(1.29%) {MPV.slope.win_0_180:=-65336}</t>
  </si>
  <si>
    <t>Neutrophils#_log:=-0.00003(5.17%) {Neutrophils#_log.max.win_0_180:=2.4849}</t>
  </si>
  <si>
    <t>Hemoglobin:=-0.00092(4.64%) {Hemoglobin.min.win_0_180:=7.6}</t>
  </si>
  <si>
    <t>Platelets:=-0.29688(5.33%) {Platelets.slope.win_0_360:= 0}</t>
  </si>
  <si>
    <t>Lymphocytes#_log:=0.0005(3.44%) {Lymphocytes#_log.min.win_0_730:=0.26236}</t>
  </si>
  <si>
    <t>Neutrophils%:=-0.11421(4.73%) {Neutrophils%.max.win_0_180:=82}</t>
  </si>
  <si>
    <t>Hematocrit:=-0.73944(4.28%) {Hematocrit.win_delta.win_0_180_360_10000:=-17}</t>
  </si>
  <si>
    <t>Eosinophils#_log:=-0.05162(1.27%) {Eosinophils#_log.slope.win_0_180:= 0}</t>
  </si>
  <si>
    <t>RBC:=-0.00002(3.83%) {RBC.slope.win_0_180:= 0}</t>
  </si>
  <si>
    <t>MPV:=-0.00084(4.24%) {MPV.slope.win_0_180:=-65336}</t>
  </si>
  <si>
    <t>Basophils%_log:=0.29588(5.32%) {Basophils%_log.slope.win_0_180:= 0}</t>
  </si>
  <si>
    <t>MCH:=0.0005(3.42%) {MCH.win_delta.win_0_180_360_10000:= 0}</t>
  </si>
  <si>
    <t>Eosinophils#_log:=-0.10892(4.51%) {Eosinophils#_log.slope.win_0_180:= 0}</t>
  </si>
  <si>
    <t>Basophils#_log:=-0.6873(3.98%) {Basophils#_log.min.win_0_180:=-2.30259}</t>
  </si>
  <si>
    <t>Hematocrit:=0.04835(1.19%) {Hematocrit.win_delta.win_0_180_360_10000:=-17}</t>
  </si>
  <si>
    <t>Hemoglobin:=0.00001(2.68%) {Hemoglobin.min.win_0_180:=7.6}</t>
  </si>
  <si>
    <t>RBC:=0.00003(15.51%) {RBC.slope.win_0_180:=-65336}</t>
  </si>
  <si>
    <t>Age:=-0.00083(15.98%) {value:=34}</t>
  </si>
  <si>
    <t>Age:=-2.87704(18.85%) {value:=34}</t>
  </si>
  <si>
    <t>MPV:=-0.38916(12.56%) {MPV.slope.win_0_180:=-65336}</t>
  </si>
  <si>
    <t>Age:=-0.00184(14.35%) {value:=34}</t>
  </si>
  <si>
    <t>MPV:=-1.4798(12.91%) {MPV.slope.win_0_180:=-65336}</t>
  </si>
  <si>
    <t>Age:=-2.84992(77.08%) {value:=34}</t>
  </si>
  <si>
    <t>MCV:=0.00002(11.23%) {MCV.avg.win_0_180:=87}</t>
  </si>
  <si>
    <t>RBC:=-0.0005(9.51%) {RBC.slope.win_0_180:=-65336}</t>
  </si>
  <si>
    <t>RDW_log:=-1.02483(6.71%) {RDW_log.last2_time.win_0_10000:=-65336}</t>
  </si>
  <si>
    <t>MCHC-M:=-0.32817(10.59%) {MCHC-M.win_delta.win_0_180_360_10000:=-65336}</t>
  </si>
  <si>
    <t>Basophils#_log:=0.00148(11.53%) {Basophils#_log.min.win_0_180:=-2.30259}</t>
  </si>
  <si>
    <t>RBC:=-1.16266(10.14%) {RBC.slope.win_0_180:=-65336}</t>
  </si>
  <si>
    <t>MCH:=-0.15769(4.26%) {MCH.win_delta.win_0_180_360_10000:=-65336}</t>
  </si>
  <si>
    <t>MCHC-M:=0.00002(10.16%) {MCHC-M.win_delta.win_0_180_360_10000:=-65336}</t>
  </si>
  <si>
    <t>Hematocrit:=-0.00047(9.09%) {Hematocrit.win_delta.win_0_180_360_10000:=-65336}</t>
  </si>
  <si>
    <t>MCHC-M:=-1.01913(6.68%) {MCHC-M.win_delta.win_0_180_360_10000:=-65336}</t>
  </si>
  <si>
    <t>RBC:=-0.27577(8.90%) {RBC.slope.win_0_180:=-65336}</t>
  </si>
  <si>
    <t>RBC:=-0.00143(11.16%) {RBC.slope.win_0_180:=-65336}</t>
  </si>
  <si>
    <t>MCHC-M:=-0.99755(8.70%) {MCHC-M.win_delta.win_0_180_360_10000:=-65336}</t>
  </si>
  <si>
    <t>Hemoglobin:=0.11625(3.14%) {Hemoglobin.min.win_0_180:=8.4}</t>
  </si>
  <si>
    <t>WBC_log:=-0.00002(10.16%) {WBC_log.std.win_0_730:=-65336}</t>
  </si>
  <si>
    <t>MPV:=-0.0004(7.76%) {MPV.slope.win_0_180:=-65336}</t>
  </si>
  <si>
    <t>MCV:=-0.95353(6.25%) {MCV.avg.win_0_180:=87}</t>
  </si>
  <si>
    <t>MCV:=-0.26498(8.55%) {MCV.avg.win_0_180:=87}</t>
  </si>
  <si>
    <t>Hematocrit:=-0.00123(9.57%) {Hematocrit.win_delta.win_0_180_360_10000:=-65336}</t>
  </si>
  <si>
    <t>Platelets:=-0.95043(8.29%) {Platelets.slope.win_0_360:=-65336}</t>
  </si>
  <si>
    <t>Platelets:=-0.10592(2.86%) {Platelets.slope.win_0_360:=-65336}</t>
  </si>
  <si>
    <t>Eosinophils#_log:=0.00002(9.09%) {Eosinophils#_log.slope.win_0_180:=-65336}</t>
  </si>
  <si>
    <t>Hemoglobin:=-0.00032(6.08%) {Hemoglobin.min.win_0_180:=8.4}</t>
  </si>
  <si>
    <t>Monocytes%:=-0.7404(4.85%) {Monocytes%.slope.win_0_180:=-65336}</t>
  </si>
  <si>
    <t>MCH:=-0.25773(8.32%) {MCH.win_delta.win_0_180_360_10000:=-65336}</t>
  </si>
  <si>
    <t>MCHC-M:=-0.00078(6.12%) {MCHC-M.win_delta.win_0_180_360_10000:=-65336}</t>
  </si>
  <si>
    <t>MCV:=-0.852(7.43%) {MCV.avg.win_0_180:=87}</t>
  </si>
  <si>
    <t>MCV:=-0.09244(2.50%) {MCV.avg.win_0_180:=87}</t>
  </si>
  <si>
    <t>MCH:=-0.00001(6.95%) {MCH.win_delta.win_0_180_360_10000:=-65336}</t>
  </si>
  <si>
    <t>MCHC-M:=-0.0003(5.67%) {MCHC-M.win_delta.win_0_180_360_10000:=-65336}</t>
  </si>
  <si>
    <t>Basophils%_log:=-0.73483(4.81%) {Basophils%_log.slope.win_0_180:=-65336}</t>
  </si>
  <si>
    <t>Platelets:=-0.2571(8.30%) {Platelets.slope.win_0_360:=-65336}</t>
  </si>
  <si>
    <t>Hemoglobin:=-0.00075(5.85%) {Hemoglobin.min.win_0_180:=8.4}</t>
  </si>
  <si>
    <t>MCH:=-0.82995(7.24%) {MCH.win_delta.win_0_180_360_10000:=-65336}</t>
  </si>
  <si>
    <t>Hematocrit:=0.06719(1.82%) {Hematocrit.win_delta.win_0_180_360_10000:=-65336}</t>
  </si>
  <si>
    <t>Hemoglobin:=-0.00001(6.42%) {Hemoglobin.min.win_0_180:=8.4}</t>
  </si>
  <si>
    <t>Neutrophils#_log:=-0.00029(5.52%) {Neutrophils#_log.max.win_0_180:=1.22378}</t>
  </si>
  <si>
    <t>Hematocrit:=-0.69974(4.58%) {Hematocrit.win_delta.win_0_180_360_10000:=-65336}</t>
  </si>
  <si>
    <t>Monocytes#_log:=-0.20455(6.60%) {Monocytes#_log.last2_time.win_0_360:=-65336}</t>
  </si>
  <si>
    <t>Lymphocytes#_log:=-0.0006(4.64%) {Lymphocytes#_log.min.win_0_730:=0.8329}</t>
  </si>
  <si>
    <t>Lymphocytes%:=-0.6782(5.92%) {Lymphocytes%.last.win_0_180:=36}</t>
  </si>
  <si>
    <t>Eosinophils#_log:=0.0626(1.69%) {Eosinophils#_log.slope.win_0_180:=-65336}</t>
  </si>
  <si>
    <t>RDW_log:=-0(5.35%) {RDW_log.last2_time.win_0_10000:=-65336}</t>
  </si>
  <si>
    <t>Eosinophils#_log:=0.00028(5.48%) {Eosinophils#_log.slope.win_0_180:=-65336}</t>
  </si>
  <si>
    <t>MCH:=-0.66174(4.34%) {MCH.win_delta.win_0_180_360_10000:=-65336}</t>
  </si>
  <si>
    <t>Hemoglobin:=-0.1556(5.02%) {Hemoglobin.min.win_0_180:=8.4}</t>
  </si>
  <si>
    <t>MPV:=-0.00053(4.17%) {MPV.slope.win_0_180:=-65336}</t>
  </si>
  <si>
    <t>RDW_log:=-0.63002(5.50%) {RDW_log.last2_time.win_0_10000:=-65336}</t>
  </si>
  <si>
    <t>MPV:=-0.05712(1.54%) {MPV.slope.win_0_180:=-65336}</t>
  </si>
  <si>
    <t>Basophils#_log:=-0(4.28%) {Basophils#_log.min.win_0_180:=-2.30259}</t>
  </si>
  <si>
    <t>Monocytes#_log:=0.00028(5.36%) {Monocytes#_log.last2_time.win_0_360:=-65336}</t>
  </si>
  <si>
    <t>Eosinophils%_log:=-0.63055(4.13%) {Eosinophils%_log.std.win_0_360:=-65336}</t>
  </si>
  <si>
    <t>RDW_log:=-0.1516(4.89%) {RDW_log.last2_time.win_0_10000:=-65336}</t>
  </si>
  <si>
    <t>Monocytes%:=-0.00052(4.06%) {Monocytes%.slope.win_0_180:=-65336}</t>
  </si>
  <si>
    <t>Neutrophils%:=-0.5808(5.07%) {Neutrophils%.max.win_0_180:=53}</t>
  </si>
  <si>
    <t>MCHC-M:=-0.05621(1.52%) {MCHC-M.win_delta.win_0_180_360_10000:=-65336}</t>
  </si>
  <si>
    <t>Platelets:=-0(4.28%) {Platelets.slope.win_0_360:=-65336}</t>
  </si>
  <si>
    <t>Neutrophils%:=-0.00027(5.19%) {Neutrophils%.max.win_0_180:=53}</t>
  </si>
  <si>
    <t>Basophils#_log:=-0.61328(4.02%) {Basophils#_log.min.win_0_180:=-2.30259}</t>
  </si>
  <si>
    <t>Lymphocytes%:=-0.12395(4.00%) {Lymphocytes%.last.win_0_180:=36}</t>
  </si>
  <si>
    <t>RDW_log:=0.00052(4.03%) {RDW_log.last2_time.win_0_10000:=-65336}</t>
  </si>
  <si>
    <t>Hemoglobin:=-0.57773(5.04%) {Hemoglobin.min.win_0_180:=8.4}</t>
  </si>
  <si>
    <t>RBC:=-0.03167(0.86%) {RBC.slope.win_0_180:=-65336}</t>
  </si>
  <si>
    <t>MCH:=0.3048(23.55%) {MCH.win_delta.win_0_180_360_10000:=-8.3}</t>
  </si>
  <si>
    <t>Age:=0.0003(14.88%) {value:=85}</t>
  </si>
  <si>
    <t>MCH:=3.4477(9.13%) {MCH.win_delta.win_0_180_360_10000:=-8.3}</t>
  </si>
  <si>
    <t>Age:=0.15517(24.34%) {value:=85}</t>
  </si>
  <si>
    <t>MCH:=0.26649(21.88%) {MCH.win_delta.win_0_180_360_10000:=-8.3}</t>
  </si>
  <si>
    <t>Age:=0.3616(34.68%) {value:=85}</t>
  </si>
  <si>
    <t>Age:=2.30413(31.57%) {value:=85}</t>
  </si>
  <si>
    <t>MCV:=0.24045(18.58%) {MCV.avg.win_0_180:=69.5}</t>
  </si>
  <si>
    <t>MCH:=0.00027(12.93%) {MCH.win_delta.win_0_180_360_10000:=-8.3}</t>
  </si>
  <si>
    <t>MCV:=3.15033(8.34%) {MCV.avg.win_0_180:=69.5}</t>
  </si>
  <si>
    <t>MCHC-M:=0.08988(14.10%) {MCHC-M.win_delta.win_0_180_360_10000:=-4.7}</t>
  </si>
  <si>
    <t>MCV:=0.20928(17.18%) {MCV.avg.win_0_180:=69.5}</t>
  </si>
  <si>
    <t>MCHC-M:=0.14972(14.36%) {MCHC-M.win_delta.win_0_180_360_10000:=-4.7}</t>
  </si>
  <si>
    <t>MCH:=2.08293(28.54%) {MCH.win_delta.win_0_180_360_10000:=-8.3}</t>
  </si>
  <si>
    <t>MCHC-M:=0.18909(14.61%) {MCHC-M.win_delta.win_0_180_360_10000:=-4.7}</t>
  </si>
  <si>
    <t>MCHC-M:=0.00026(12.83%) {MCHC-M.win_delta.win_0_180_360_10000:=-4.7}</t>
  </si>
  <si>
    <t>MCHC-M:=2.99957(7.94%) {MCHC-M.win_delta.win_0_180_360_10000:=-4.7}</t>
  </si>
  <si>
    <t>Hematocrit:=0.06866(10.77%) {Hematocrit.win_delta.win_0_180_360_10000:=-10}</t>
  </si>
  <si>
    <t>Hemoglobin:=0.12495(10.26%) {Hemoglobin.min.win_0_180:=7.3}</t>
  </si>
  <si>
    <t>RDW_log:=0.09878(9.48%) {RDW_log.last2_time.win_0_10000:=-65336}</t>
  </si>
  <si>
    <t>Hemoglobin:=0.47048(6.45%) {Hemoglobin.min.win_0_180:=7.3}</t>
  </si>
  <si>
    <t>Hemoglobin:=0.16377(12.65%) {Hemoglobin.min.win_0_180:=7.3}</t>
  </si>
  <si>
    <t>Eosinophils%_log:=-0.00018(8.63%) {Eosinophils%_log.std.win_0_360:=0.09116}</t>
  </si>
  <si>
    <t>RDW_log:=2.67558(7.08%) {RDW_log.last2_time.win_0_10000:=-65336}</t>
  </si>
  <si>
    <t>RDW_log:=0.04724(7.41%) {RDW_log.last2_time.win_0_10000:=-65336}</t>
  </si>
  <si>
    <t>Hematocrit:=0.09866(8.10%) {Hematocrit.win_delta.win_0_180_360_10000:=-10}</t>
  </si>
  <si>
    <t>Hematocrit:=0.06847(6.57%) {Hematocrit.win_delta.win_0_180_360_10000:=-10}</t>
  </si>
  <si>
    <t>Platelets:=0.4001(5.48%) {Platelets.slope.win_0_360:= 0}</t>
  </si>
  <si>
    <t>Hematocrit:=0.11041(8.53%) {Hematocrit.win_delta.win_0_180_360_10000:=-10}</t>
  </si>
  <si>
    <t>Platelets:=-0.00013(6.29%) {Platelets.slope.win_0_360:= 0}</t>
  </si>
  <si>
    <t>Hemoglobin:=2.66945(7.07%) {Hemoglobin.min.win_0_180:=7.3}</t>
  </si>
  <si>
    <t>MCV:=0.0324(5.08%) {MCV.avg.win_0_180:=69.5}</t>
  </si>
  <si>
    <t>MCHC-M:=0.09024(7.41%) {MCHC-M.win_delta.win_0_180_360_10000:=-4.7}</t>
  </si>
  <si>
    <t>Hemoglobin:=0.05435(5.21%) {Hemoglobin.min.win_0_180:=7.3}</t>
  </si>
  <si>
    <t>MCHC-M:=0.3078(4.22%) {MCHC-M.win_delta.win_0_180_360_10000:=-4.7}</t>
  </si>
  <si>
    <t>Monocytes#_log:=0.07034(5.43%) {Monocytes#_log.last2_time.win_0_360:= 3}</t>
  </si>
  <si>
    <t>Hemoglobin:=0.00013(6.10%) {Hemoglobin.min.win_0_180:=7.3}</t>
  </si>
  <si>
    <t>Age:=2.6132(6.92%) {value:=85}</t>
  </si>
  <si>
    <t>RBC:=0.0303(4.75%) {RBC.slope.win_0_180:= 0}</t>
  </si>
  <si>
    <t>Basophils%_log:=-0.08671(7.12%) {Basophils%_log.slope.win_0_180:=-65336}</t>
  </si>
  <si>
    <t>MCV:=0.05114(4.91%) {MCV.avg.win_0_180:=69.5}</t>
  </si>
  <si>
    <t>MCV:=0.29427(4.03%) {MCV.avg.win_0_180:=69.5}</t>
  </si>
  <si>
    <t>Monocytes%:=0.05565(4.30%) {Monocytes%.slope.win_0_180:= 0}</t>
  </si>
  <si>
    <t>MPV:=-0.00011(5.37%) {MPV.slope.win_0_180:=-65336}</t>
  </si>
  <si>
    <t>Hematocrit:=2.44238(6.46%) {Hematocrit.win_delta.win_0_180_360_10000:=-10}</t>
  </si>
  <si>
    <t>Neutrophils#_log:=0.0299(4.69%) {Neutrophils#_log.max.win_0_180:=1.30833}</t>
  </si>
  <si>
    <t>Basophils#_log:=-0.05351(4.39%) {Basophils#_log.min.win_0_180:=-2.30259}</t>
  </si>
  <si>
    <t>Monocytes%:=0.0463(4.44%) {Monocytes%.slope.win_0_180:= 0}</t>
  </si>
  <si>
    <t>Hematocrit:=0.2502(3.43%) {Hematocrit.win_delta.win_0_180_360_10000:=-10}</t>
  </si>
  <si>
    <t>Basophils%_log:=-0.03735(2.89%) {Basophils%_log.slope.win_0_180:=-65336}</t>
  </si>
  <si>
    <t>RBC:=0.00009(4.29%) {RBC.slope.win_0_180:= 0}</t>
  </si>
  <si>
    <t>RBC:=1.91941(5.08%) {RBC.slope.win_0_180:= 0}</t>
  </si>
  <si>
    <t>Basophils%_log:=-0.02865(4.49%) {Basophils%_log.slope.win_0_180:=-65336}</t>
  </si>
  <si>
    <t>Eosinophils#_log:=-0.05266(4.32%) {Eosinophils#_log.slope.win_0_180:= 0}</t>
  </si>
  <si>
    <t>RBC:=0.03419(3.28%) {RBC.slope.win_0_180:= 0}</t>
  </si>
  <si>
    <t>Gender:=0.1606(2.20%) {value:= 1}</t>
  </si>
  <si>
    <t>Basophils#_log:=-0.03627(2.80%) {Basophils#_log.min.win_0_180:=-2.30259}</t>
  </si>
  <si>
    <t>Lymphocytes#_log:=0.00009(4.24%) {Lymphocytes#_log.min.win_0_730:=0.69315}</t>
  </si>
  <si>
    <t>Platelets:=1.7854(4.73%) {Platelets.slope.win_0_360:= 0}</t>
  </si>
  <si>
    <t>Eosinophils%_log:=0.02497(3.92%) {Eosinophils%_log.std.win_0_360:=0.09116}</t>
  </si>
  <si>
    <t>Monocytes#_log:=0.05202(4.27%) {Monocytes#_log.last2_time.win_0_360:= 3}</t>
  </si>
  <si>
    <t>Neutrophils#_log:=0.03126(3.00%) {Neutrophils#_log.max.win_0_180:=1.30833}</t>
  </si>
  <si>
    <t>RDW_log:=0.14818(2.03%) {RDW_log.last2_time.win_0_10000:=-65336}</t>
  </si>
  <si>
    <t>WBC_log:=0.01236(0.95%) {WBC_log.std.win_0_730:=0.04076}</t>
  </si>
  <si>
    <t>RDW_log:=-0.00009(4.20%) {RDW_log.last2_time.win_0_10000:=-65336}</t>
  </si>
  <si>
    <t>Monocytes%:=1.31073(3.47%) {Monocytes%.slope.win_0_180:= 0}</t>
  </si>
  <si>
    <t>Platelets:=0.02388(3.74%) {Platelets.slope.win_0_360:= 0}</t>
  </si>
  <si>
    <t>Eosinophils%_log:=-0.04594(3.77%) {Eosinophils%_log.std.win_0_360:=0.09116}</t>
  </si>
  <si>
    <t>Platelets:=0.02686(2.58%) {Platelets.slope.win_0_360:= 0}</t>
  </si>
  <si>
    <t>Lymphocytes#_log:=0.13444(1.84%) {Lymphocytes#_log.min.win_0_730:=0.69315}</t>
  </si>
  <si>
    <t>Basophils#_log:=0.00452(22.66%) {Basophils#_log.min.win_0_180:=-1.60944}</t>
  </si>
  <si>
    <t>Age:=-3.08353(18.66%) {value:=13}</t>
  </si>
  <si>
    <t>MCH:=0.00006(18.73%) {MCH.win_delta.win_0_180_360_10000:=-65336}</t>
  </si>
  <si>
    <t>Basophils#_log:=0.00307(23.00%) {Basophils#_log.min.win_0_180:=-1.60944}</t>
  </si>
  <si>
    <t>MCHC-M:=-0.83811(10.61%) {MCHC-M.win_delta.win_0_180_360_10000:=-65336}</t>
  </si>
  <si>
    <t>RBC:=-0.1525(10.69%) {RBC.slope.win_0_180:=-65336}</t>
  </si>
  <si>
    <t>Age:=-3.05754(78.67%) {value:=13}</t>
  </si>
  <si>
    <t>Age:=-0.0026(13.07%) {value:=13}</t>
  </si>
  <si>
    <t>RDW_log:=-1.08313(6.55%) {RDW_log.last2_time.win_0_10000:=-65336}</t>
  </si>
  <si>
    <t>RBC:=0.00005(15.72%) {RBC.slope.win_0_180:=-65336}</t>
  </si>
  <si>
    <t>Age:=-0.00172(12.91%) {value:=13}</t>
  </si>
  <si>
    <t>MCV:=-0.66926(8.47%) {MCV.avg.win_0_180:=86}</t>
  </si>
  <si>
    <t>MCV:=-0.13965(9.79%) {MCV.avg.win_0_180:=86}</t>
  </si>
  <si>
    <t>MCH:=-0.14523(3.74%) {MCH.win_delta.win_0_180_360_10000:=-65336}</t>
  </si>
  <si>
    <t>Hematocrit:=-0.00196(9.81%) {Hematocrit.win_delta.win_0_180_360_10000:=-65336}</t>
  </si>
  <si>
    <t>MCHC-M:=-1.07323(6.49%) {MCHC-M.win_delta.win_0_180_360_10000:=-65336}</t>
  </si>
  <si>
    <t>Hemoglobin:=0.00003(9.03%) {Hemoglobin.min.win_0_180:=8.4}</t>
  </si>
  <si>
    <t>RBC:=-0.0009(6.70%) {RBC.slope.win_0_180:=-65336}</t>
  </si>
  <si>
    <t>RBC:=-0.61599(7.80%) {RBC.slope.win_0_180:=-65336}</t>
  </si>
  <si>
    <t>MCHC-M:=-0.10382(7.28%) {MCHC-M.win_delta.win_0_180_360_10000:=-65336}</t>
  </si>
  <si>
    <t>Hemoglobin:=0.10315(2.65%) {Hemoglobin.min.win_0_180:=8.4}</t>
  </si>
  <si>
    <t>RBC:=-0.0019(9.50%) {RBC.slope.win_0_180:=-65336}</t>
  </si>
  <si>
    <t>MCV:=-0.98637(5.97%) {MCV.avg.win_0_180:=86}</t>
  </si>
  <si>
    <t>Neutrophils#_log:=0.00002(7.02%) {Neutrophils#_log.max.win_0_180:=1.30833}</t>
  </si>
  <si>
    <t>Hematocrit:=-0.00088(6.63%) {Hematocrit.win_delta.win_0_180_360_10000:=-65336}</t>
  </si>
  <si>
    <t>Lymphocytes#_log:=-0.54005(6.84%) {Lymphocytes#_log.min.win_0_730:=0.40547}</t>
  </si>
  <si>
    <t>Lymphocytes#_log:=-0.1032(7.24%) {Lymphocytes#_log.min.win_0_730:=0.40547}</t>
  </si>
  <si>
    <t>Platelets:=-0.09445(2.43%) {Platelets.slope.win_0_360:=-65336}</t>
  </si>
  <si>
    <t>Hemoglobin:=-0.0013(6.50%) {Hemoglobin.min.win_0_180:=8.4}</t>
  </si>
  <si>
    <t>Basophils%_log:=-0.78762(4.77%) {Basophils%_log.slope.win_0_180:=-65336}</t>
  </si>
  <si>
    <t>MCV:=0.00002(7.02%) {MCV.avg.win_0_180:=86}</t>
  </si>
  <si>
    <t>Hemoglobin:=-0.00078(5.84%) {Hemoglobin.min.win_0_180:=8.4}</t>
  </si>
  <si>
    <t>Hemoglobin:=-0.48599(6.15%) {Hemoglobin.min.win_0_180:=8.4}</t>
  </si>
  <si>
    <t>Basophils#_log:=-0.10206(7.16%) {Basophils#_log.min.win_0_180:=-1.60944}</t>
  </si>
  <si>
    <t>MCV:=-0.09064(2.33%) {MCV.avg.win_0_180:=86}</t>
  </si>
  <si>
    <t>MPV:=-0.0011(5.54%) {MPV.slope.win_0_180:=-65336}</t>
  </si>
  <si>
    <t>Monocytes%:=-0.78338(4.74%) {Monocytes%.slope.win_0_180:=-65336}</t>
  </si>
  <si>
    <t>Age:=-0.00002(6.02%) {value:=13}</t>
  </si>
  <si>
    <t>MCV:=-0.00078(5.83%) {MCV.avg.win_0_180:=86}</t>
  </si>
  <si>
    <t>Hematocrit:=-0.45138(5.72%) {Hematocrit.win_delta.win_0_180_360_10000:=-65336}</t>
  </si>
  <si>
    <t>Monocytes#_log:=-0.1003(7.03%) {Monocytes#_log.last2_time.win_0_360:=-65336}</t>
  </si>
  <si>
    <t>Hematocrit:=0.06798(1.75%) {Hematocrit.win_delta.win_0_180_360_10000:=-65336}</t>
  </si>
  <si>
    <t>Neutrophils#_log:=-0.00081(4.07%) {Neutrophils#_log.max.win_0_180:=1.30833}</t>
  </si>
  <si>
    <t>Eosinophils%_log:=-0.77003(4.66%) {Eosinophils%_log.std.win_0_360:=-65336}</t>
  </si>
  <si>
    <t>MCHC-M:=0.00002(5.69%) {MCHC-M.win_delta.win_0_180_360_10000:=-65336}</t>
  </si>
  <si>
    <t>Platelets:=-0.00056(4.20%) {Platelets.slope.win_0_360:=-65336}</t>
  </si>
  <si>
    <t>Basophils#_log:=-0.44963(5.69%) {Basophils#_log.min.win_0_180:=-1.60944}</t>
  </si>
  <si>
    <t>MCH:=-0.0979(6.87%) {MCH.win_delta.win_0_180_360_10000:=-65336}</t>
  </si>
  <si>
    <t>MPV:=-0.06684(1.72%) {MPV.slope.win_0_180:=-65336}</t>
  </si>
  <si>
    <t>Lymphocytes%:=-0.0008(4.06%) {Lymphocytes%.last.win_0_180:=25}</t>
  </si>
  <si>
    <t>Hematocrit:=-0.76203(4.61%) {Hematocrit.win_delta.win_0_180_360_10000:=-65336}</t>
  </si>
  <si>
    <t>WBC_log:=0.00001(4.68%) {WBC_log.std.win_0_730:=-65336}</t>
  </si>
  <si>
    <t>MPV:=-0.00053(4.00%) {MPV.slope.win_0_180:=-65336}</t>
  </si>
  <si>
    <t>Eosinophils%_log:=-0.41083(5.20%) {Eosinophils%_log.std.win_0_360:=-65336}</t>
  </si>
  <si>
    <t>Monocytes%:=-0.09153(6.42%) {Monocytes%.slope.win_0_180:=-65336}</t>
  </si>
  <si>
    <t>MCHC-M:=-0.04905(1.26%) {MCHC-M.win_delta.win_0_180_360_10000:=-65336}</t>
  </si>
  <si>
    <t>Basophils%_log:=-0.0008(4.01%) {Basophils%_log.slope.win_0_180:=-65336}</t>
  </si>
  <si>
    <t>MCH:=-0.6701(4.05%) {MCH.win_delta.win_0_180_360_10000:=-65336}</t>
  </si>
  <si>
    <t>MPV:=-0.00001(4.01%) {MPV.slope.win_0_180:=-65336}</t>
  </si>
  <si>
    <t>Neutrophils#_log:=-0.00053(4.00%) {Neutrophils#_log.max.win_0_180:=1.30833}</t>
  </si>
  <si>
    <t>Eosinophils#_log:=-0.3928(4.97%) {Eosinophils#_log.slope.win_0_180:=-65336}</t>
  </si>
  <si>
    <t>Hemoglobin:=-0.07266(5.10%) {Hemoglobin.min.win_0_180:=8.4}</t>
  </si>
  <si>
    <t>Basophils#_log:=0.04726(1.22%) {Basophils#_log.min.win_0_180:=-1.60944}</t>
  </si>
  <si>
    <t>MCV:=-0.00065(3.23%) {MCV.avg.win_0_180:=86}</t>
  </si>
  <si>
    <t>Basophils#_log:=-0.64567(3.91%) {Basophils#_log.min.win_0_180:=-1.60944}</t>
  </si>
  <si>
    <t>Hematocrit:= 0(3.34%) {Hematocrit.win_delta.win_0_180_360_10000:=-65336}</t>
  </si>
  <si>
    <t>Basophils%_log:=-0.0005(3.82%) {Basophils%_log.slope.win_0_180:=-65336}</t>
  </si>
  <si>
    <t>Basophils%_log:=-0.36895(4.67%) {Basophils%_log.slope.win_0_180:=-65336}</t>
  </si>
  <si>
    <t>Lymphocytes%:=0.06394(4.48%) {Lymphocytes%.last.win_0_180:=25}</t>
  </si>
  <si>
    <t>Gender:=-0.03286(0.85%) {value:= 2}</t>
  </si>
  <si>
    <t>Eosinophils%_log:=-6.89987(26.03%) {Eosinophils%_log.std.win_0_360:=-65336}</t>
  </si>
  <si>
    <t>Age:=-0.00117(12.27%) {value:=22}</t>
  </si>
  <si>
    <t>Basophils#_log:=-0.41912(16.35%) {Basophils#_log.min.win_0_180:=-3.91202}</t>
  </si>
  <si>
    <t>MPV:=0.00006(17.12%) {MPV.slope.win_0_180:=-65336}</t>
  </si>
  <si>
    <t>Age:=-2.69563(75.49%) {value:=22}</t>
  </si>
  <si>
    <t>Age:=-0.00032(10.72%) {value:=22}</t>
  </si>
  <si>
    <t>Age:=-2.76356(15.27%) {value:=22}</t>
  </si>
  <si>
    <t>Eosinophils#_log:=-3.15448(11.90%) {Eosinophils#_log.slope.win_0_180:=-65336}</t>
  </si>
  <si>
    <t>Neutrophils#_log:=-0.00088(9.22%) {Neutrophils#_log.max.win_0_180:=0.47}</t>
  </si>
  <si>
    <t>Eosinophils%_log:=-0.38068(14.85%) {Eosinophils%_log.std.win_0_360:=-65336}</t>
  </si>
  <si>
    <t>Lymphocytes#_log:=0.00005(14.11%) {Lymphocytes#_log.min.win_0_730:=0.64185}</t>
  </si>
  <si>
    <t>Platelets:=-0.16593(4.65%) {Platelets.slope.win_0_360:=-65336}</t>
  </si>
  <si>
    <t>Neutrophils%:=-0.0003(9.78%) {Neutrophils%.max.win_0_180:=41}</t>
  </si>
  <si>
    <t>MCHC-M:=-1.09421(6.05%) {MCHC-M.win_delta.win_0_180_360_10000:=0.8}</t>
  </si>
  <si>
    <t>Hematocrit:=-2.00125(7.55%) {Hematocrit.win_delta.win_0_180_360_10000:= 6}</t>
  </si>
  <si>
    <t>WBC_log:=-0.00085(8.89%) {WBC_log.std.win_0_730:=-65336}</t>
  </si>
  <si>
    <t>Lymphocytes%:=-0.2615(10.20%) {Lymphocytes%.last.win_0_180:=49}</t>
  </si>
  <si>
    <t>MCH:=-0.00004(12.91%) {MCH.win_delta.win_0_180_360_10000:=0.4}</t>
  </si>
  <si>
    <t>MCH:=-0.09572(2.68%) {MCH.win_delta.win_0_180_360_10000:=0.4}</t>
  </si>
  <si>
    <t>Neutrophils#_log:=-0.00027(8.88%) {Neutrophils#_log.max.win_0_180:=0.47}</t>
  </si>
  <si>
    <t>RDW_log:=-1.07235(5.92%) {RDW_log.last2_time.win_0_10000:=-65336}</t>
  </si>
  <si>
    <t>Hemoglobin:=-1.71357(6.46%) {Hemoglobin.min.win_0_180:=13}</t>
  </si>
  <si>
    <t>Lymphocytes#_log:=-0.00083(8.65%) {Lymphocytes#_log.min.win_0_730:=0.64185}</t>
  </si>
  <si>
    <t>Monocytes#_log:=-0.24194(9.44%) {Monocytes#_log.last2_time.win_0_360:=-65336}</t>
  </si>
  <si>
    <t>RBC:=0.00004(12.31%) {RBC.slope.win_0_180:=-65336}</t>
  </si>
  <si>
    <t>Neutrophils#_log:=-0.08258(2.31%) {Neutrophils#_log.max.win_0_180:=0.47}</t>
  </si>
  <si>
    <t>Eosinophils%_log:=-0.00025(8.21%) {Eosinophils%_log.std.win_0_360:=-65336}</t>
  </si>
  <si>
    <t>Hematocrit:=-0.9454(5.22%) {Hematocrit.win_delta.win_0_180_360_10000:= 6}</t>
  </si>
  <si>
    <t>Neutrophils%:=-1.4294(5.39%) {Neutrophils%.max.win_0_180:=41}</t>
  </si>
  <si>
    <t>MPV:=-0.00072(7.53%) {MPV.slope.win_0_180:=-65336}</t>
  </si>
  <si>
    <t>Neutrophils#_log:=-0.18757(7.32%) {Neutrophils#_log.max.win_0_180:=0.47}</t>
  </si>
  <si>
    <t>MCHC-M:=-0.00002(7.21%) {MCHC-M.win_delta.win_0_180_360_10000:=0.8}</t>
  </si>
  <si>
    <t>Neutrophils%:=-0.06592(1.85%) {Neutrophils%.max.win_0_180:=41}</t>
  </si>
  <si>
    <t>MCHC-M:=0.00024(8.15%) {MCHC-M.win_delta.win_0_180_360_10000:=0.8}</t>
  </si>
  <si>
    <t>MCV:=-0.92171(5.09%) {MCV.avg.win_0_180:=84}</t>
  </si>
  <si>
    <t>Basophils%_log:=-1.4284(5.39%) {Basophils%_log.slope.win_0_180:=-65336}</t>
  </si>
  <si>
    <t>Hematocrit:=-0.0006(6.23%) {Hematocrit.win_delta.win_0_180_360_10000:= 6}</t>
  </si>
  <si>
    <t>Eosinophils#_log:=-0.17188(6.70%) {Eosinophils#_log.slope.win_0_180:=-65336}</t>
  </si>
  <si>
    <t>Lymphocytes%:=0.00002(7.21%) {Lymphocytes%.last.win_0_180:=49}</t>
  </si>
  <si>
    <t>MCHC-M:=-0.05396(1.51%) {MCHC-M.win_delta.win_0_180_360_10000:=0.8}</t>
  </si>
  <si>
    <t>Eosinophils#_log:=0.00022(7.35%) {Eosinophils#_log.slope.win_0_180:=-65336}</t>
  </si>
  <si>
    <t>Basophils%_log:=-0.85052(4.70%) {Basophils%_log.slope.win_0_180:=-65336}</t>
  </si>
  <si>
    <t>RBC:=-1.4279(5.39%) {RBC.slope.win_0_180:=-65336}</t>
  </si>
  <si>
    <t>Eosinophils%_log:=-0.0006(6.19%) {Eosinophils%_log.std.win_0_360:=-65336}</t>
  </si>
  <si>
    <t>WBC_log:=-0.14441(5.63%) {WBC_log.std.win_0_730:=-65336}</t>
  </si>
  <si>
    <t>Hemoglobin:=-0.00002(6.31%) {Hemoglobin.min.win_0_180:=13}</t>
  </si>
  <si>
    <t>Lymphocytes%:=-0.04964(1.39%) {Lymphocytes%.last.win_0_180:=49}</t>
  </si>
  <si>
    <t>Hematocrit:=-0.0002(6.81%) {Hematocrit.win_delta.win_0_180_360_10000:= 6}</t>
  </si>
  <si>
    <t>Monocytes%:=-0.8393(4.64%) {Monocytes%.slope.win_0_180:=-65336}</t>
  </si>
  <si>
    <t>Lymphocytes%:=-1.4274(5.38%) {Lymphocytes%.last.win_0_180:=49}</t>
  </si>
  <si>
    <t>Lymphocytes%:=-0.00058(6.08%) {Lymphocytes%.last.win_0_180:=49}</t>
  </si>
  <si>
    <t>Neutrophils%:=-0.12424(4.85%) {Neutrophils%.max.win_0_180:=41}</t>
  </si>
  <si>
    <t>Hematocrit:=0.00001(4.20%) {Hematocrit.win_delta.win_0_180_360_10000:= 6}</t>
  </si>
  <si>
    <t>MPV:=-0.0494(1.38%) {MPV.slope.win_0_180:=-65336}</t>
  </si>
  <si>
    <t>Basophils%_log:=-0.0002(6.68%) {Basophils%_log.slope.win_0_180:=-65336}</t>
  </si>
  <si>
    <t>Hemoglobin:=-0.77367(4.27%) {Hemoglobin.min.win_0_180:=13}</t>
  </si>
  <si>
    <t>Monocytes%:=-1.42589(5.38%) {Monocytes%.slope.win_0_180:=-65336}</t>
  </si>
  <si>
    <t>Neutrophils%:=-0.00051(5.35%) {Neutrophils%.max.win_0_180:=41}</t>
  </si>
  <si>
    <t>Hematocrit:=-0.1125(4.39%) {Hematocrit.win_delta.win_0_180_360_10000:= 6}</t>
  </si>
  <si>
    <t>MCV:= 0(3.00%) {MCV.avg.win_0_180:=84}</t>
  </si>
  <si>
    <t>Hemoglobin:=-0.0482(1.35%) {Hemoglobin.min.win_0_180:=13}</t>
  </si>
  <si>
    <t>Monocytes#_log:=-0.00019(6.21%) {Monocytes#_log.last2_time.win_0_360:=-65336}</t>
  </si>
  <si>
    <t>Eosinophils%_log:=-0.7681(4.24%) {Eosinophils%_log.std.win_0_360:=-65336}</t>
  </si>
  <si>
    <t>MPV:=-1.1372(4.29%) {MPV.slope.win_0_180:=-65336}</t>
  </si>
  <si>
    <t>Monocytes%:=-0.00032(3.30%) {Monocytes%.slope.win_0_180:=-65336}</t>
  </si>
  <si>
    <t>Hemoglobin:=-0.09017(3.52%) {Hemoglobin.min.win_0_180:=13}</t>
  </si>
  <si>
    <t>Eosinophils#_log:=-0(2.70%) {Eosinophils#_log.slope.win_0_180:=-65336}</t>
  </si>
  <si>
    <t>MCV:=-0.04686(1.31%) {MCV.avg.win_0_180:=84}</t>
  </si>
  <si>
    <t>Lymphocytes%:=-0.00014(4.54%) {Lymphocytes%.last.win_0_180:=49}</t>
  </si>
  <si>
    <t>Neutrophils%:=-0.76796(4.24%) {Neutrophils%.max.win_0_180:=41}</t>
  </si>
  <si>
    <t>Age:=2.18634(39.50%) {value:=77}</t>
  </si>
  <si>
    <t>MCH:=0.37335(24.85%) {MCH.win_delta.win_0_180_360_10000:=-4.1}</t>
  </si>
  <si>
    <t>Age:=0.242(25.15%) {value:=77}</t>
  </si>
  <si>
    <t>Age:=0.1061(20.74%) {value:=77}</t>
  </si>
  <si>
    <t>MCH:=0.00072(31.44%) {MCH.win_delta.win_0_180_360_10000:=-4.1}</t>
  </si>
  <si>
    <t>MCH:=0.62388(25.63%) {MCH.win_delta.win_0_180_360_10000:=-4.1}</t>
  </si>
  <si>
    <t>MCH:=2.514(9.34%) {MCH.win_delta.win_0_180_360_10000:=-4.1}</t>
  </si>
  <si>
    <t>MCH:=1.70286(30.77%) {MCH.win_delta.win_0_180_360_10000:=-4.1}</t>
  </si>
  <si>
    <t>MCV:=0.1795(11.95%) {MCV.avg.win_0_180:=79}</t>
  </si>
  <si>
    <t>MCH:=0.14673(15.25%) {MCH.win_delta.win_0_180_360_10000:=-4.1}</t>
  </si>
  <si>
    <t>MCH:=0.07962(15.56%) {MCH.win_delta.win_0_180_360_10000:=-4.1}</t>
  </si>
  <si>
    <t>Age:=-0.00028(12.33%) {value:=77}</t>
  </si>
  <si>
    <t>MCHC-M:=0.26811(11.01%) {MCHC-M.win_delta.win_0_180_360_10000:=-1.8}</t>
  </si>
  <si>
    <t>Age:=2.37163(8.82%) {value:=77}</t>
  </si>
  <si>
    <t>Platelets:=0.29502(5.33%) {Platelets.slope.win_0_360:=65.2174}</t>
  </si>
  <si>
    <t>MCHC-M:=0.16382(10.90%) {MCHC-M.win_delta.win_0_180_360_10000:=-1.8}</t>
  </si>
  <si>
    <t>Platelets:=0.13614(14.15%) {Platelets.slope.win_0_360:=65.2174}</t>
  </si>
  <si>
    <t>Platelets:=0.0674(13.17%) {Platelets.slope.win_0_360:=65.2174}</t>
  </si>
  <si>
    <t>MCHC-M:=0.00021(9.27%) {MCHC-M.win_delta.win_0_180_360_10000:=-1.8}</t>
  </si>
  <si>
    <t>Lymphocytes%:=-0.22318(9.17%) {Lymphocytes%.last.win_0_180:=34}</t>
  </si>
  <si>
    <t>MCV:=2.362(8.78%) {MCV.avg.win_0_180:=79}</t>
  </si>
  <si>
    <t>Hemoglobin:=0.2374(4.29%) {Hemoglobin.min.win_0_180:=13}</t>
  </si>
  <si>
    <t>Lymphocytes#_log:=-0.1072(7.13%) {Lymphocytes#_log.min.win_0_730:=0.74194}</t>
  </si>
  <si>
    <t>MCV:=0.06492(6.75%) {MCV.avg.win_0_180:=79}</t>
  </si>
  <si>
    <t>MCV:=0.0392(7.66%) {MCV.avg.win_0_180:=79}</t>
  </si>
  <si>
    <t>Platelets:=0.00018(8.05%) {Platelets.slope.win_0_360:=65.2174}</t>
  </si>
  <si>
    <t>Lymphocytes#_log:=-0.20032(8.23%) {Lymphocytes#_log.min.win_0_730:=0.74194}</t>
  </si>
  <si>
    <t>MCHC-M:=2.11858(7.87%) {MCHC-M.win_delta.win_0_180_360_10000:=-1.8}</t>
  </si>
  <si>
    <t>MCV:=0.18727(3.38%) {MCV.avg.win_0_180:=79}</t>
  </si>
  <si>
    <t>Hemoglobin:=0.09937(6.61%) {Hemoglobin.min.win_0_180:=13}</t>
  </si>
  <si>
    <t>Hematocrit:=0.06114(6.35%) {Hematocrit.win_delta.win_0_180_360_10000:=-5}</t>
  </si>
  <si>
    <t>RBC:=0.0348(6.80%) {RBC.slope.win_0_180:=-65336}</t>
  </si>
  <si>
    <t>RBC:=0.00013(5.68%) {RBC.slope.win_0_180:=-65336}</t>
  </si>
  <si>
    <t>Hemoglobin:=0.17173(7.05%) {Hemoglobin.min.win_0_180:=13}</t>
  </si>
  <si>
    <t>RDW_log:=1.9294(7.17%) {RDW_log.last2_time.win_0_10000:=4418}</t>
  </si>
  <si>
    <t>Gender:=0.1476(2.67%) {value:= 1}</t>
  </si>
  <si>
    <t>Lymphocytes%:=-0.06915(4.60%) {Lymphocytes%.last.win_0_180:=34}</t>
  </si>
  <si>
    <t>RBC:=0.05044(5.24%) {RBC.slope.win_0_180:=-65336}</t>
  </si>
  <si>
    <t>Hematocrit:=0.03402(6.65%) {Hematocrit.win_delta.win_0_180_360_10000:=-5}</t>
  </si>
  <si>
    <t>Hemoglobin:=-0.0001(3.98%) {Hemoglobin.min.win_0_180:=13}</t>
  </si>
  <si>
    <t>Neutrophils%:=-0.14011(5.76%) {Neutrophils%.max.win_0_180:=55}</t>
  </si>
  <si>
    <t>Hemoglobin:=1.72825(6.42%) {Hemoglobin.min.win_0_180:=13}</t>
  </si>
  <si>
    <t>RDW_log:=0.14749(2.66%) {RDW_log.last2_time.win_0_10000:=4418}</t>
  </si>
  <si>
    <t>MPV:=-0.06567(4.37%) {MPV.slope.win_0_180:=-65336}</t>
  </si>
  <si>
    <t>Neutrophils%:=0.0289(3.00%) {Neutrophils%.max.win_0_180:=55}</t>
  </si>
  <si>
    <t>MCHC-M:=0.0265(5.18%) {MCHC-M.win_delta.win_0_180_360_10000:=-1.8}</t>
  </si>
  <si>
    <t>MPV:=0.0001(3.94%) {MPV.slope.win_0_180:=-65336}</t>
  </si>
  <si>
    <t>MCV:=0.12242(5.03%) {MCV.avg.win_0_180:=79}</t>
  </si>
  <si>
    <t>Hematocrit:=1.59592(5.93%) {Hematocrit.win_delta.win_0_180_360_10000:=-5}</t>
  </si>
  <si>
    <t>Hematocrit:=0.1197(2.16%) {Hematocrit.win_delta.win_0_180_360_10000:=-5}</t>
  </si>
  <si>
    <t>RBC:=-0.05507(3.66%) {RBC.slope.win_0_180:=-65336}</t>
  </si>
  <si>
    <t>WBC_log:=0.02854(2.97%) {WBC_log.std.win_0_730:=0.06579}</t>
  </si>
  <si>
    <t>Hemoglobin:=0.0201(3.93%) {Hemoglobin.min.win_0_180:=13}</t>
  </si>
  <si>
    <t>Eosinophils%_log:=-0.00008(3.59%) {Eosinophils%_log.std.win_0_360:=0.01}</t>
  </si>
  <si>
    <t>Platelets:=-0.08264(3.39%) {Platelets.slope.win_0_360:=65.2174}</t>
  </si>
  <si>
    <t>Platelets:=1.2876(4.79%) {Platelets.slope.win_0_360:=65.2174}</t>
  </si>
  <si>
    <t>Eosinophils%_log:=0.08631(1.56%) {Eosinophils%_log.std.win_0_360:=0.01}</t>
  </si>
  <si>
    <t>Neutrophils%:=-0.05382(3.58%) {Neutrophils%.max.win_0_180:=55}</t>
  </si>
  <si>
    <t>Hemoglobin:=0.02842(2.95%) {Hemoglobin.min.win_0_180:=13}</t>
  </si>
  <si>
    <t>WBC_log:=0.01661(3.25%) {WBC_log.std.win_0_730:=0.06579}</t>
  </si>
  <si>
    <t>MCV:=0.00008(3.45%) {MCV.avg.win_0_180:=79}</t>
  </si>
  <si>
    <t>Neutrophils#_log:=-0.07954(3.27%) {Neutrophils#_log.max.win_0_180:=1.25276}</t>
  </si>
  <si>
    <t>RBC:=1.1739(4.36%) {RBC.slope.win_0_180:=-65336}</t>
  </si>
  <si>
    <t>Neutrophils%:=0.05863(1.06%) {Neutrophils%.max.win_0_180:=55}</t>
  </si>
  <si>
    <t>Basophils#_log:=-0.05358(3.57%) {Basophils#_log.min.win_0_180:=-3.91202}</t>
  </si>
  <si>
    <t>Basophils%_log:=0.02533(2.63%) {Basophils%_log.slope.win_0_180:=-65336}</t>
  </si>
  <si>
    <t>Neutrophils%:=0.01253(2.45%) {Neutrophils%.max.win_0_180:=55}</t>
  </si>
  <si>
    <t>RDW_log:=-0.00007(2.97%) {RDW_log.last2_time.win_0_10000:=4418}</t>
  </si>
  <si>
    <t>MPV:=-0.07147(2.94%) {MPV.slope.win_0_180:=-65336}</t>
  </si>
  <si>
    <t>Basophils%_log:=0.95156(3.54%) {Basophils%_log.slope.win_0_180:=-65336}</t>
  </si>
  <si>
    <t>MCH:=1.61502(39.71%) {MCH.win_delta.win_0_180_360_10000:=-10.8}</t>
  </si>
  <si>
    <t>RDW_log:=-0.20534(9.69%) {RDW_log.last2_time.win_0_10000:=-65336}</t>
  </si>
  <si>
    <t>RDW_log:=-0.32038(10.14%) {RDW_log.last2_time.win_0_10000:=-65336}</t>
  </si>
  <si>
    <t>MCH:=2.15497(14.53%) {MCH.win_delta.win_0_180_360_10000:=-10.8}</t>
  </si>
  <si>
    <t>Age:=-0.11166(26.55%) {value:=49}</t>
  </si>
  <si>
    <t>MCH:=0.00065(30.08%) {MCH.win_delta.win_0_180_360_10000:=-10.8}</t>
  </si>
  <si>
    <t>Age:=-0.24263(29.54%) {value:=49}</t>
  </si>
  <si>
    <t>Platelets:=0.46597(11.46%) {Platelets.slope.win_0_360:= 0}</t>
  </si>
  <si>
    <t>Basophils%_log:=-0.1988(9.38%) {Basophils%_log.slope.win_0_180:=-65336}</t>
  </si>
  <si>
    <t>Platelets:=-0.25355(8.02%) {Platelets.slope.win_0_360:= 0}</t>
  </si>
  <si>
    <t>MCV:=1.68487(11.36%) {MCV.avg.win_0_180:=65}</t>
  </si>
  <si>
    <t>Platelets:=0.0411(9.77%) {Platelets.slope.win_0_360:= 0}</t>
  </si>
  <si>
    <t>Hemoglobin:=0.00036(16.84%) {Hemoglobin.min.win_0_180:=8.8}</t>
  </si>
  <si>
    <t>MCHC-M:=0.09545(11.62%) {MCHC-M.win_delta.win_0_180_360_10000:=-5.5}</t>
  </si>
  <si>
    <t>Age:=-0.45232(11.12%) {value:=49}</t>
  </si>
  <si>
    <t>RBC:=-0.1805(8.52%) {RBC.slope.win_0_180:=-65336}</t>
  </si>
  <si>
    <t>RBC:=-0.2488(7.87%) {RBC.slope.win_0_180:=-65336}</t>
  </si>
  <si>
    <t>MCHC-M:=1.47477(9.94%) {MCHC-M.win_delta.win_0_180_360_10000:=-5.5}</t>
  </si>
  <si>
    <t>MCHC-M:=0.03747(8.91%) {MCHC-M.win_delta.win_0_180_360_10000:=-5.5}</t>
  </si>
  <si>
    <t>MCHC-M:=0.0003(13.98%) {MCHC-M.win_delta.win_0_180_360_10000:=-5.5}</t>
  </si>
  <si>
    <t>Hematocrit:=0.07899(9.62%) {Hematocrit.win_delta.win_0_180_360_10000:=-17}</t>
  </si>
  <si>
    <t>Hemoglobin:=0.25688(6.32%) {Hemoglobin.min.win_0_180:=8.8}</t>
  </si>
  <si>
    <t>Platelets:=-0.17706(8.36%) {Platelets.slope.win_0_360:= 0}</t>
  </si>
  <si>
    <t>MCV:=-0.24056(7.61%) {MCV.avg.win_0_180:=65}</t>
  </si>
  <si>
    <t>Hemoglobin:=1.31001(8.83%) {Hemoglobin.min.win_0_180:=8.8}</t>
  </si>
  <si>
    <t>Monocytes%:=0.03026(7.20%) {Monocytes%.slope.win_0_180:=-65336}</t>
  </si>
  <si>
    <t>Platelets:=0.00014(6.66%) {Platelets.slope.win_0_360:= 0}</t>
  </si>
  <si>
    <t>Platelets:=0.06991(8.51%) {Platelets.slope.win_0_360:= 0}</t>
  </si>
  <si>
    <t>MCHC-M:=0.24848(6.11%) {MCHC-M.win_delta.win_0_180_360_10000:=-5.5}</t>
  </si>
  <si>
    <t>Basophils#_log:=-0.14541(6.86%) {Basophils#_log.min.win_0_180:=-1.7148}</t>
  </si>
  <si>
    <t>Eosinophils#_log:=-0.21057(6.66%) {Eosinophils#_log.slope.win_0_180:=-65336}</t>
  </si>
  <si>
    <t>RDW_log:=1.11756(7.53%) {RDW_log.last2_time.win_0_10000:=-65336}</t>
  </si>
  <si>
    <t>Hematocrit:=0.0296(7.04%) {Hematocrit.win_delta.win_0_180_360_10000:=-17}</t>
  </si>
  <si>
    <t>MCV:=0.00012(5.37%) {MCV.avg.win_0_180:=65}</t>
  </si>
  <si>
    <t>MCV:=0.05321(6.48%) {MCV.avg.win_0_180:=65}</t>
  </si>
  <si>
    <t>MCV:=0.13886(3.41%) {MCV.avg.win_0_180:=65}</t>
  </si>
  <si>
    <t>Eosinophils#_log:=-0.13501(6.37%) {Eosinophils#_log.slope.win_0_180:=-65336}</t>
  </si>
  <si>
    <t>Basophils%_log:=-0.20887(6.61%) {Basophils%_log.slope.win_0_180:=-65336}</t>
  </si>
  <si>
    <t>Platelets:=1.06174(7.16%) {Platelets.slope.win_0_360:= 0}</t>
  </si>
  <si>
    <t>Neutrophils%:=0.02241(5.33%) {Neutrophils%.max.win_0_180:=62}</t>
  </si>
  <si>
    <t>RBC:=0.0001(4.40%) {RBC.slope.win_0_180:=-65336}</t>
  </si>
  <si>
    <t>Hemoglobin:=0.04623(5.63%) {Hemoglobin.min.win_0_180:=8.8}</t>
  </si>
  <si>
    <t>Basophils%_log:=-0.12632(3.11%) {Basophils%_log.slope.win_0_180:=-65336}</t>
  </si>
  <si>
    <t>Eosinophils%_log:=-0.10833(5.11%) {Eosinophils%_log.std.win_0_360:=0.34657}</t>
  </si>
  <si>
    <t>Eosinophils%_log:=-0.19684(6.23%) {Eosinophils%_log.std.win_0_360:=0.34657}</t>
  </si>
  <si>
    <t>Hematocrit:=0.9632(6.49%) {Hematocrit.win_delta.win_0_180_360_10000:=-17}</t>
  </si>
  <si>
    <t>MCV:=0.01831(4.35%) {MCV.avg.win_0_180:=65}</t>
  </si>
  <si>
    <t>Hematocrit:=0.00008(3.84%) {Hematocrit.win_delta.win_0_180_360_10000:=-17}</t>
  </si>
  <si>
    <t>MCH:=0.04529(5.51%) {MCH.win_delta.win_0_180_360_10000:=-10.8}</t>
  </si>
  <si>
    <t>Gender:=0.12477(3.07%) {value:= 1}</t>
  </si>
  <si>
    <t>Monocytes%:=-0.1025(4.84%) {Monocytes%.slope.win_0_180:=-65336}</t>
  </si>
  <si>
    <t>Lymphocytes#_log:=-0.17715(5.60%) {Lymphocytes#_log.min.win_0_730:= 0}</t>
  </si>
  <si>
    <t>RBC:=0.80819(5.45%) {RBC.slope.win_0_180:=-65336}</t>
  </si>
  <si>
    <t>MCH:=0.01803(4.29%) {MCH.win_delta.win_0_180_360_10000:=-10.8}</t>
  </si>
  <si>
    <t>Age:=-0.00008(3.70%) {value:=49}</t>
  </si>
  <si>
    <t>Monocytes%:=0.03213(3.91%) {Monocytes%.slope.win_0_180:=-65336}</t>
  </si>
  <si>
    <t>Lymphocytes%:=0.09853(2.42%) {Lymphocytes%.last.win_0_180:=20}</t>
  </si>
  <si>
    <t>MCV:=-0.10149(4.79%) {MCV.avg.win_0_180:=65}</t>
  </si>
  <si>
    <t>MCH:=-0.16894(5.34%) {MCH.win_delta.win_0_180_360_10000:=-10.8}</t>
  </si>
  <si>
    <t>Neutrophils%:=0.41964(2.83%) {Neutrophils%.max.win_0_180:=62}</t>
  </si>
  <si>
    <t>Gender:=0.01704(4.05%) {value:= 1}</t>
  </si>
  <si>
    <t>Basophils#_log:=-0.00006(2.68%) {Basophils#_log.min.win_0_180:=-1.7148}</t>
  </si>
  <si>
    <t>Neutrophils%:=0.02516(3.06%) {Neutrophils%.max.win_0_180:=62}</t>
  </si>
  <si>
    <t>RDW_log:=0.08041(1.98%) {RDW_log.last2_time.win_0_10000:=-65336}</t>
  </si>
  <si>
    <t>Lymphocytes#_log:=-0.098(4.63%) {Lymphocytes#_log.min.win_0_730:= 0}</t>
  </si>
  <si>
    <t>Monocytes#_log:=-0.14492(4.58%) {Monocytes#_log.last2_time.win_0_360:=194}</t>
  </si>
  <si>
    <t>Lymphocytes%:=0.41036(2.77%) {Lymphocytes%.last.win_0_180:=20}</t>
  </si>
  <si>
    <t>Hemoglobin:=0.01314(3.12%) {Hemoglobin.min.win_0_180:=8.8}</t>
  </si>
  <si>
    <t>Neutrophils#_log:=0.00004(1.67%) {Neutrophils#_log.max.win_0_180:=1.4816}</t>
  </si>
  <si>
    <t>Gender:=0.02006(2.44%) {value:= 1}</t>
  </si>
  <si>
    <t>MPV:=-0.1311(11.81%) {MPV.slope.win_0_180:=-65336}</t>
  </si>
  <si>
    <t>MCH:=2.12666(31.98%) {MCH.win_delta.win_0_180_360_10000:=-6.3}</t>
  </si>
  <si>
    <t>MCH:=0.16583(17.29%) {MCH.win_delta.win_0_180_360_10000:=-6.3}</t>
  </si>
  <si>
    <t>RDW_log:=-0.10296(14.02%) {RDW_log.last2_time.win_0_10000:=-65336}</t>
  </si>
  <si>
    <t>Hematocrit:=0.00035(16.89%) {Hematocrit.win_delta.win_0_180_360_10000:=-11}</t>
  </si>
  <si>
    <t>MCH:=0.08351(14.62%) {MCH.win_delta.win_0_180_360_10000:=-6.3}</t>
  </si>
  <si>
    <t>MCH:=3.30436(9.81%) {MCH.win_delta.win_0_180_360_10000:=-6.3}</t>
  </si>
  <si>
    <t>RDW_log:=-0.1236(11.13%) {RDW_log.last2_time.win_0_10000:=-65336}</t>
  </si>
  <si>
    <t>Age:=2.03838(30.65%) {value:=78}</t>
  </si>
  <si>
    <t>Hematocrit:=0.11575(12.07%) {Hematocrit.win_delta.win_0_180_360_10000:=-11}</t>
  </si>
  <si>
    <t>MCH:=0.0684(9.31%) {MCH.win_delta.win_0_180_360_10000:=-6.3}</t>
  </si>
  <si>
    <t>Hemoglobin:=0.00032(15.50%) {Hemoglobin.min.win_0_180:=7.6}</t>
  </si>
  <si>
    <t>MCHC-M:=0.06753(11.82%) {MCHC-M.win_delta.win_0_180_360_10000:=-2.1}</t>
  </si>
  <si>
    <t>MCV:=3.02148(8.97%) {MCV.avg.win_0_180:=72}</t>
  </si>
  <si>
    <t>Hemoglobin:=0.12294(11.07%) {Hemoglobin.min.win_0_180:=7.6}</t>
  </si>
  <si>
    <t>Hemoglobin:=0.4536(6.82%) {Hemoglobin.min.win_0_180:=7.6}</t>
  </si>
  <si>
    <t>MCV:=0.11232(11.71%) {MCV.avg.win_0_180:=72}</t>
  </si>
  <si>
    <t>MPV:=-0.06472(8.81%) {MPV.slope.win_0_180:=-65336}</t>
  </si>
  <si>
    <t>MCV:=0.00028(13.44%) {MCV.avg.win_0_180:=72}</t>
  </si>
  <si>
    <t>Hemoglobin:=0.06519(11.41%) {Hemoglobin.min.win_0_180:=7.6}</t>
  </si>
  <si>
    <t>MCHC-M:=2.729(8.10%) {MCHC-M.win_delta.win_0_180_360_10000:=-2.1}</t>
  </si>
  <si>
    <t>MCH:=0.0923(8.31%) {MCH.win_delta.win_0_180_360_10000:=-6.3}</t>
  </si>
  <si>
    <t>Platelets:=0.37526(5.64%) {Platelets.slope.win_0_360:=130.57324}</t>
  </si>
  <si>
    <t>MCHC-M:=0.10713(11.17%) {MCHC-M.win_delta.win_0_180_360_10000:=-2.1}</t>
  </si>
  <si>
    <t>Hemoglobin:=0.06045(8.23%) {Hemoglobin.min.win_0_180:=7.6}</t>
  </si>
  <si>
    <t>Eosinophils%_log:=-0.00017(8.37%) {Eosinophils%_log.std.win_0_360:=0.5493}</t>
  </si>
  <si>
    <t>MCV:=0.05612(9.83%) {MCV.avg.win_0_180:=72}</t>
  </si>
  <si>
    <t>RDW_log:=2.4458(7.26%) {RDW_log.last2_time.win_0_10000:=-65336}</t>
  </si>
  <si>
    <t>Lymphocytes#_log:=-0.09061(8.16%) {Lymphocytes#_log.min.win_0_730:=0.69315}</t>
  </si>
  <si>
    <t>MCV:=0.3254(4.89%) {MCV.avg.win_0_180:=72}</t>
  </si>
  <si>
    <t>Age:=0.0884(9.22%) {value:=78}</t>
  </si>
  <si>
    <t>Eosinophils%_log:=-0.0525(7.15%) {Eosinophils%_log.std.win_0_360:=0.5493}</t>
  </si>
  <si>
    <t>MCHC-M:=0.00017(8.23%) {MCHC-M.win_delta.win_0_180_360_10000:=-2.1}</t>
  </si>
  <si>
    <t>Hematocrit:=0.04783(8.37%) {Hematocrit.win_delta.win_0_180_360_10000:=-11}</t>
  </si>
  <si>
    <t>Hemoglobin:=2.44543(7.26%) {Hemoglobin.min.win_0_180:=7.6}</t>
  </si>
  <si>
    <t>Platelets:=-0.09(8.10%) {Platelets.slope.win_0_360:=130.57324}</t>
  </si>
  <si>
    <t>Hematocrit:=0.24411(3.67%) {Hematocrit.win_delta.win_0_180_360_10000:=-11}</t>
  </si>
  <si>
    <t>Hemoglobin:=0.0849(8.85%) {Hemoglobin.min.win_0_180:=7.6}</t>
  </si>
  <si>
    <t>Eosinophils#_log:=-0.04837(6.58%) {Eosinophils#_log.slope.win_0_180:=-65336}</t>
  </si>
  <si>
    <t>WBC_log:=0.00013(6.08%) {WBC_log.std.win_0_730:=0.04779}</t>
  </si>
  <si>
    <t>Platelets:=0.0408(7.14%) {Platelets.slope.win_0_360:=130.57324}</t>
  </si>
  <si>
    <t>Age:=2.29284(6.81%) {value:=78}</t>
  </si>
  <si>
    <t>Lymphocytes%:=-0.08156(7.34%) {Lymphocytes%.last.win_0_180:=29}</t>
  </si>
  <si>
    <t>MCHC-M:=0.16609(2.50%) {MCHC-M.win_delta.win_0_180_360_10000:=-2.1}</t>
  </si>
  <si>
    <t>Platelets:=0.06168(6.43%) {Platelets.slope.win_0_360:=130.57324}</t>
  </si>
  <si>
    <t>Lymphocytes#_log:=-0.0434(5.91%) {Lymphocytes#_log.min.win_0_730:=0.69315}</t>
  </si>
  <si>
    <t>Age:=0.0001(5.12%) {value:=78}</t>
  </si>
  <si>
    <t>Age:=0.03925(6.87%) {value:=78}</t>
  </si>
  <si>
    <t>Hematocrit:=2.22486(6.60%) {Hematocrit.win_delta.win_0_180_360_10000:=-11}</t>
  </si>
  <si>
    <t>Hematocrit:=0.06216(5.60%) {Hematocrit.win_delta.win_0_180_360_10000:=-11}</t>
  </si>
  <si>
    <t>RDW_log:=0.1619(2.43%) {RDW_log.last2_time.win_0_10000:=-65336}</t>
  </si>
  <si>
    <t>RDW_log:=0.04751(4.95%) {RDW_log.last2_time.win_0_10000:=-65336}</t>
  </si>
  <si>
    <t>Basophils%_log:=-0.04158(5.66%) {Basophils%_log.slope.win_0_180:=-65336}</t>
  </si>
  <si>
    <t>Lymphocytes%:=0.00009(4.21%) {Lymphocytes%.last.win_0_180:=29}</t>
  </si>
  <si>
    <t>RDW_log:=0.03173(5.56%) {RDW_log.last2_time.win_0_10000:=-65336}</t>
  </si>
  <si>
    <t>RBC:=1.7333(5.14%) {RBC.slope.win_0_180:=-65336}</t>
  </si>
  <si>
    <t>Neutrophils#_log:=-0.0496(4.47%) {Neutrophils#_log.max.win_0_180:=1.36098}</t>
  </si>
  <si>
    <t>Gender:=0.1285(1.93%) {value:= 1}</t>
  </si>
  <si>
    <t>RBC:=0.04348(4.53%) {RBC.slope.win_0_180:=-65336}</t>
  </si>
  <si>
    <t>Lymphocytes%:=-0.03534(4.81%) {Lymphocytes%.last.win_0_180:=29}</t>
  </si>
  <si>
    <t>Eosinophils#_log:=0.00008(3.68%) {Eosinophils#_log.slope.win_0_180:=-65336}</t>
  </si>
  <si>
    <t>WBC_log:=0.02085(3.65%) {WBC_log.std.win_0_730:=0.04779}</t>
  </si>
  <si>
    <t>Platelets:=1.6105(4.78%) {Platelets.slope.win_0_360:=130.57324}</t>
  </si>
  <si>
    <t>Basophils#_log:=0.04876(4.39%) {Basophils#_log.min.win_0_180:=-2.30259}</t>
  </si>
  <si>
    <t>Lymphocytes#_log:=0.11886(1.79%) {Lymphocytes#_log.min.win_0_730:=0.69315}</t>
  </si>
  <si>
    <t>Eosinophils#_log:=0.02224(2.32%) {Eosinophils#_log.slope.win_0_180:=-65336}</t>
  </si>
  <si>
    <t>Platelets:=0.0349(4.75%) {Platelets.slope.win_0_360:=130.57324}</t>
  </si>
  <si>
    <t>MCH:=0.00006(2.82%) {MCH.win_delta.win_0_180_360_10000:=-6.3}</t>
  </si>
  <si>
    <t>Monocytes#_log:=0.01946(3.41%) {Monocytes#_log.last2_time.win_0_360:=314}</t>
  </si>
  <si>
    <t>Monocytes%:=1.06742(3.17%) {Monocytes%.slope.win_0_180:=-65336}</t>
  </si>
  <si>
    <t>MCV:=0.57107(9.50%) {MCV.avg.win_0_180:=81}</t>
  </si>
  <si>
    <t>MCH:=2.19109(9.34%) {MCH.win_delta.win_0_180_360_10000:=-1.7}</t>
  </si>
  <si>
    <t>Age:=0.11775(26.45%) {value:=66}</t>
  </si>
  <si>
    <t>MCV:=0.43456(10.33%) {MCV.avg.win_0_180:=81}</t>
  </si>
  <si>
    <t>Age:=0.22883(24.72%) {value:=66}</t>
  </si>
  <si>
    <t>Age:=1.71335(34.70%) {value:=66}</t>
  </si>
  <si>
    <t>MCH:=0.00044(33.85%) {MCH.win_delta.win_0_180_360_10000:=-1.7}</t>
  </si>
  <si>
    <t>MCH:=0.49837(8.29%) {MCH.win_delta.win_0_180_360_10000:=-1.7}</t>
  </si>
  <si>
    <t>MCV:=2.06753(8.81%) {MCV.avg.win_0_180:=81}</t>
  </si>
  <si>
    <t>MCH:=0.0705(15.84%) {MCH.win_delta.win_0_180_360_10000:=-1.7}</t>
  </si>
  <si>
    <t>MCH:=0.40673(9.67%) {MCH.win_delta.win_0_180_360_10000:=-1.7}</t>
  </si>
  <si>
    <t>MCH:=0.12908(13.94%) {MCH.win_delta.win_0_180_360_10000:=-1.7}</t>
  </si>
  <si>
    <t>MCH:=1.41882(28.74%) {MCH.win_delta.win_0_180_360_10000:=-1.7}</t>
  </si>
  <si>
    <t>Platelets:=0.00014(11.26%) {Platelets.slope.win_0_360:=164.81746}</t>
  </si>
  <si>
    <t>Platelets:=0.43386(7.21%) {Platelets.slope.win_0_360:=164.81746}</t>
  </si>
  <si>
    <t>Age:=1.88455(8.03%) {value:=66}</t>
  </si>
  <si>
    <t>MCV:=0.04838(10.87%) {MCV.avg.win_0_180:=81}</t>
  </si>
  <si>
    <t>Platelets:=0.31995(7.61%) {Platelets.slope.win_0_360:=164.81746}</t>
  </si>
  <si>
    <t>Platelets:=0.0738(7.97%) {Platelets.slope.win_0_360:=164.81746}</t>
  </si>
  <si>
    <t>Platelets:=0.40817(8.27%) {Platelets.slope.win_0_360:=164.81746}</t>
  </si>
  <si>
    <t>Hemoglobin:=0.00012(9.08%) {Hemoglobin.min.win_0_180:=12.8}</t>
  </si>
  <si>
    <t>MCHC-M:=0.37752(6.28%) {MCHC-M.win_delta.win_0_180_360_10000:=0.3}</t>
  </si>
  <si>
    <t>MCHC-M:=1.78345(7.60%) {MCHC-M.win_delta.win_0_180_360_10000:=0.3}</t>
  </si>
  <si>
    <t>Platelets:=0.04592(10.31%) {Platelets.slope.win_0_360:=164.81746}</t>
  </si>
  <si>
    <t>Hematocrit:=0.28102(6.68%) {Hematocrit.win_delta.win_0_180_360_10000:=-4}</t>
  </si>
  <si>
    <t>Hematocrit:=0.07212(7.79%) {Hematocrit.win_delta.win_0_180_360_10000:=-4}</t>
  </si>
  <si>
    <t>MCV:=0.2193(4.44%) {MCV.avg.win_0_180:=81}</t>
  </si>
  <si>
    <t>Hematocrit:=0.00007(5.59%) {Hematocrit.win_delta.win_0_180_360_10000:=-4}</t>
  </si>
  <si>
    <t>Hematocrit:=0.37697(6.27%) {Hematocrit.win_delta.win_0_180_360_10000:=-4}</t>
  </si>
  <si>
    <t>RDW_log:=1.63531(6.97%) {RDW_log.last2_time.win_0_10000:=-65336}</t>
  </si>
  <si>
    <t>Hematocrit:=0.0329(7.39%) {Hematocrit.win_delta.win_0_180_360_10000:=-4}</t>
  </si>
  <si>
    <t>MCHC-M:=0.26975(6.41%) {MCHC-M.win_delta.win_0_180_360_10000:=0.3}</t>
  </si>
  <si>
    <t>MCV:=0.07002(7.56%) {MCV.avg.win_0_180:=81}</t>
  </si>
  <si>
    <t>RDW_log:=0.16176(3.28%) {RDW_log.last2_time.win_0_10000:=-65336}</t>
  </si>
  <si>
    <t>Lymphocytes%:=0.00007(5.05%) {Lymphocytes%.last.win_0_180:=18}</t>
  </si>
  <si>
    <t>Basophils%_log:=0.35935(5.98%) {Basophils%_log.slope.win_0_180:= 0}</t>
  </si>
  <si>
    <t>Hemoglobin:=1.45572(6.20%) {Hemoglobin.min.win_0_180:=12.8}</t>
  </si>
  <si>
    <t>Hemoglobin:=0.02729(6.13%) {Hemoglobin.min.win_0_180:=12.8}</t>
  </si>
  <si>
    <t>Basophils%_log:=0.25677(6.10%) {Basophils%_log.slope.win_0_180:= 0}</t>
  </si>
  <si>
    <t>Hemoglobin:=0.05974(6.45%) {Hemoglobin.min.win_0_180:=12.8}</t>
  </si>
  <si>
    <t>Hemoglobin:=0.11407(2.31%) {Hemoglobin.min.win_0_180:=12.8}</t>
  </si>
  <si>
    <t>Age:=0.00006(4.50%) {value:=66}</t>
  </si>
  <si>
    <t>RBC:=0.32352(5.38%) {RBC.slope.win_0_180:= 0}</t>
  </si>
  <si>
    <t>Hematocrit:=1.33416(5.68%) {Hematocrit.win_delta.win_0_180_360_10000:=-4}</t>
  </si>
  <si>
    <t>RDW_log:=0.02377(5.34%) {RDW_log.last2_time.win_0_10000:=-65336}</t>
  </si>
  <si>
    <t>Neutrophils#_log:=0.24258(5.77%) {Neutrophils#_log.max.win_0_180:=1.74047}</t>
  </si>
  <si>
    <t>RBC:=0.0377(4.07%) {RBC.slope.win_0_180:= 0}</t>
  </si>
  <si>
    <t>Eosinophils#_log:=0.11135(2.26%) {Eosinophils#_log.slope.win_0_180:= 0}</t>
  </si>
  <si>
    <t>RBC:=-0.00005(4.11%) {RBC.slope.win_0_180:= 0}</t>
  </si>
  <si>
    <t>Lymphocytes%:=0.32303(5.37%) {Lymphocytes%.last.win_0_180:=18}</t>
  </si>
  <si>
    <t>Platelets:=1.27942(5.45%) {Platelets.slope.win_0_360:=164.81746}</t>
  </si>
  <si>
    <t>Eosinophils#_log:=0.01796(4.03%) {Eosinophils#_log.slope.win_0_180:= 0}</t>
  </si>
  <si>
    <t>Lymphocytes%:=0.21828(5.19%) {Lymphocytes%.last.win_0_180:=18}</t>
  </si>
  <si>
    <t>Eosinophils#_log:=0.03642(3.93%) {Eosinophils#_log.slope.win_0_180:= 0}</t>
  </si>
  <si>
    <t>Gender:=0.10696(2.17%) {value:= 1}</t>
  </si>
  <si>
    <t>WBC_log:=-0.00005(4.04%) {WBC_log.std.win_0_730:=0.12394}</t>
  </si>
  <si>
    <t>Neutrophils#_log:=0.32175(5.35%) {Neutrophils#_log.max.win_0_180:=1.74047}</t>
  </si>
  <si>
    <t>RBC:=1.02745(4.38%) {RBC.slope.win_0_180:= 0}</t>
  </si>
  <si>
    <t>RBC:=0.01424(3.20%) {RBC.slope.win_0_180:= 0}</t>
  </si>
  <si>
    <t>Lymphocytes#_log:=0.21786(5.18%) {Lymphocytes#_log.min.win_0_730:=0.40547}</t>
  </si>
  <si>
    <t>WBC_log:=-0.0316(3.41%) {WBC_log.std.win_0_730:=0.12394}</t>
  </si>
  <si>
    <t>Hematocrit:=0.09704(1.97%) {Hematocrit.win_delta.win_0_180_360_10000:=-4}</t>
  </si>
  <si>
    <t>MPV:=0.00005(3.65%) {MPV.slope.win_0_180:=-65336}</t>
  </si>
  <si>
    <t>Lymphocytes#_log:=0.31196(5.19%) {Lymphocytes#_log.min.win_0_730:=0.40547}</t>
  </si>
  <si>
    <t>Basophils%_log:=0.8521(3.63%) {Basophils%_log.slope.win_0_180:= 0}</t>
  </si>
  <si>
    <t>Gender:=-0.00901(2.02%) {value:= 1}</t>
  </si>
  <si>
    <t>Hemoglobin:=0.21627(5.14%) {Hemoglobin.min.win_0_180:=12.8}</t>
  </si>
  <si>
    <t>Eosinophils%_log:=0.0315(3.40%) {Eosinophils%_log.std.win_0_360:=0.28652}</t>
  </si>
  <si>
    <t>Basophils#_log:=0.08463(1.71%) {Basophils#_log.min.win_0_180:=-4.60517}</t>
  </si>
  <si>
    <t>RDW_log:=0.00004(2.87%) {RDW_log.last2_time.win_0_10000:=-65336}</t>
  </si>
  <si>
    <t>MCHC-M:=0.00006(20.67%) {MCHC-M.win_delta.win_0_180_360_10000:=-0.5}</t>
  </si>
  <si>
    <t>Age:=-0.00245(14.57%) {value:=32}</t>
  </si>
  <si>
    <t>MCHC-M:=-3.86316(22.81%) {MCHC-M.win_delta.win_0_180_360_10000:=-0.5}</t>
  </si>
  <si>
    <t>MCHC-M:=-0.54654(26.82%) {MCHC-M.win_delta.win_0_180_360_10000:=-0.5}</t>
  </si>
  <si>
    <t>Age:=-2.93041(15.99%) {value:=32}</t>
  </si>
  <si>
    <t>Age:=-0.00109(12.06%) {value:=32}</t>
  </si>
  <si>
    <t>Age:=-2.8735(77.00%) {value:=32}</t>
  </si>
  <si>
    <t>Hemoglobin:=0.00005(15.67%) {Hemoglobin.min.win_0_180:=13.3}</t>
  </si>
  <si>
    <t>Hematocrit:=-0.00173(10.27%) {Hematocrit.win_delta.win_0_180_360_10000:= 5}</t>
  </si>
  <si>
    <t>Monocytes%:=-2.97823(17.58%) {Monocytes%.slope.win_0_180:= 0}</t>
  </si>
  <si>
    <t>Monocytes%:=-0.31973(15.69%) {Monocytes%.slope.win_0_180:= 0}</t>
  </si>
  <si>
    <t>RDW_log:=-1.15957(6.33%) {RDW_log.last2_time.win_0_10000:=-65336}</t>
  </si>
  <si>
    <t>Basophils#_log:=-0.00105(11.63%) {Basophils#_log.min.win_0_180:=-4.60517}</t>
  </si>
  <si>
    <t>MCH:=-0.221(5.92%) {MCH.win_delta.win_0_180_360_10000:=0.6}</t>
  </si>
  <si>
    <t>Age:=-0.00004(12.00%) {value:=32}</t>
  </si>
  <si>
    <t>Basophils#_log:=-0.0016(9.48%) {Basophils#_log.min.win_0_180:=-4.60517}</t>
  </si>
  <si>
    <t>Monocytes#_log:=-2.94105(17.36%) {Monocytes#_log.last2_time.win_0_360:=155}</t>
  </si>
  <si>
    <t>Monocytes#_log:=-0.30702(15.06%) {Monocytes#_log.last2_time.win_0_360:=155}</t>
  </si>
  <si>
    <t>MCHC-M:=-1.15054(6.28%) {MCHC-M.win_delta.win_0_180_360_10000:=-0.5}</t>
  </si>
  <si>
    <t>MCHC-M:=-0.00064(7.09%) {MCHC-M.win_delta.win_0_180_360_10000:=-0.5}</t>
  </si>
  <si>
    <t>MCV:=-0.1144(3.07%) {MCV.avg.win_0_180:=86}</t>
  </si>
  <si>
    <t>Hematocrit:=0.00002(6.33%) {Hematocrit.win_delta.win_0_180_360_10000:= 5}</t>
  </si>
  <si>
    <t>Monocytes%:=-0.00143(8.52%) {Monocytes%.slope.win_0_180:= 0}</t>
  </si>
  <si>
    <t>MCV:=-0.76064(4.49%) {MCV.avg.win_0_180:=86}</t>
  </si>
  <si>
    <t>MCV:=-0.1225(6.01%) {MCV.avg.win_0_180:=86}</t>
  </si>
  <si>
    <t>MCV:=-1.07176(5.85%) {MCV.avg.win_0_180:=86}</t>
  </si>
  <si>
    <t>MCV:=-0.00058(6.39%) {MCV.avg.win_0_180:=86}</t>
  </si>
  <si>
    <t>Neutrophils#_log:=-0.06201(1.66%) {Neutrophils#_log.max.win_0_180:=1.4816}</t>
  </si>
  <si>
    <t>Platelets:=0.00001(5.00%) {Platelets.slope.win_0_360:= 0}</t>
  </si>
  <si>
    <t>Platelets:=0.00118(7.03%) {Platelets.slope.win_0_360:= 0}</t>
  </si>
  <si>
    <t>Lymphocytes%:=-0.7541(4.45%) {Lymphocytes%.last.win_0_180:=36}</t>
  </si>
  <si>
    <t>WBC_log:=-0.09804(4.81%) {WBC_log.std.win_0_730:=0.15923}</t>
  </si>
  <si>
    <t>Hematocrit:=-0.99687(5.44%) {Hematocrit.win_delta.win_0_180_360_10000:= 5}</t>
  </si>
  <si>
    <t>Lymphocytes%:=0.00057(6.28%) {Lymphocytes%.last.win_0_180:=36}</t>
  </si>
  <si>
    <t>MPV:=-0.05603(1.50%) {MPV.slope.win_0_180:=-65336}</t>
  </si>
  <si>
    <t>WBC_log:=0.00001(4.67%) {WBC_log.std.win_0_730:=0.15923}</t>
  </si>
  <si>
    <t>MCV:=-0.00107(6.35%) {MCV.avg.win_0_180:=86}</t>
  </si>
  <si>
    <t>WBC_log:=-0.74456(4.40%) {WBC_log.std.win_0_730:=0.15923}</t>
  </si>
  <si>
    <t>Basophils%_log:=-0.08832(4.33%) {Basophils%_log.slope.win_0_180:= 0}</t>
  </si>
  <si>
    <t>Monocytes%:=-0.85381(4.66%) {Monocytes%.slope.win_0_180:= 0}</t>
  </si>
  <si>
    <t>Platelets:=0.0005(5.54%) {Platelets.slope.win_0_360:= 0}</t>
  </si>
  <si>
    <t>Gender:=-0.0436(1.17%) {value:= 2}</t>
  </si>
  <si>
    <t>RBC:=0.00001(4.67%) {RBC.slope.win_0_180:= 0}</t>
  </si>
  <si>
    <t>Neutrophils%:=0.001(5.99%) {Neutrophils%.max.win_0_180:=57}</t>
  </si>
  <si>
    <t>Neutrophils#_log:=-0.5454(3.22%) {Neutrophils#_log.max.win_0_180:=1.4816}</t>
  </si>
  <si>
    <t>Platelets:=-0.0787(3.86%) {Platelets.slope.win_0_360:= 0}</t>
  </si>
  <si>
    <t>Hemoglobin:=-0.81733(4.46%) {Hemoglobin.min.win_0_180:=13.3}</t>
  </si>
  <si>
    <t>Basophils%_log:=0.0005(5.53%) {Basophils%_log.slope.win_0_180:= 0}</t>
  </si>
  <si>
    <t>MCHC-M:=-0.04103(1.10%) {MCHC-M.win_delta.win_0_180_360_10000:=-0.5}</t>
  </si>
  <si>
    <t>Monocytes#_log:=-0.00001(4.33%) {Monocytes#_log.last2_time.win_0_360:=155}</t>
  </si>
  <si>
    <t>MCHC-M:=-0.00098(5.82%) {MCHC-M.win_delta.win_0_180_360_10000:=-0.5}</t>
  </si>
  <si>
    <t>Basophils%_log:=-0.54439(3.21%) {Basophils%_log.slope.win_0_180:= 0}</t>
  </si>
  <si>
    <t>Lymphocytes#_log:=-0.07232(3.55%) {Lymphocytes#_log.min.win_0_730:=0.74194}</t>
  </si>
  <si>
    <t>Basophils%_log:=-0.80884(4.41%) {Basophils%_log.slope.win_0_180:= 0}</t>
  </si>
  <si>
    <t>Neutrophils%:=0.0005(5.48%) {Neutrophils%.max.win_0_180:=57}</t>
  </si>
  <si>
    <t>Hematocrit:=-0.04058(1.09%) {Hematocrit.win_delta.win_0_180_360_10000:= 5}</t>
  </si>
  <si>
    <t>Basophils%_log:=-0.00001(4.00%) {Basophils%_log.slope.win_0_180:= 0}</t>
  </si>
  <si>
    <t>Eosinophils%_log:=-0.00091(5.42%) {Eosinophils%_log.std.win_0_360:=0.34657}</t>
  </si>
  <si>
    <t>Hematocrit:=-0.53183(3.14%) {Hematocrit.win_delta.win_0_180_360_10000:= 5}</t>
  </si>
  <si>
    <t>Lymphocytes%:=-0.05569(2.73%) {Lymphocytes%.last.win_0_180:=36}</t>
  </si>
  <si>
    <t>MCH:=-0.80153(4.37%) {MCH.win_delta.win_0_180_360_10000:=0.6}</t>
  </si>
  <si>
    <t>Hematocrit:=-0.00048(5.29%) {Hematocrit.win_delta.win_0_180_360_10000:= 5}</t>
  </si>
  <si>
    <t>Monocytes%:=-0.0336(0.90%) {Monocytes%.slope.win_0_180:= 0}</t>
  </si>
  <si>
    <t>MCH:=-0(3.33%) {MCH.win_delta.win_0_180_360_10000:=0.6}</t>
  </si>
  <si>
    <t>MPV:=-0.00076(4.53%) {MPV.slope.win_0_180:=-65336}</t>
  </si>
  <si>
    <t>Basophils#_log:=-0.51187(3.02%) {Basophils#_log.min.win_0_180:=-4.60517}</t>
  </si>
  <si>
    <t>Age:=-0.05273(2.59%) {value:=32}</t>
  </si>
  <si>
    <t>Eosinophils%_log:=-0.78771(4.30%) {Eosinophils%_log.std.win_0_360:=0.34657}</t>
  </si>
  <si>
    <t>Monocytes%:=-0.00043(4.80%) {Monocytes%.slope.win_0_180:= 0}</t>
  </si>
  <si>
    <t>Hemoglobin:=-0.03318(0.89%) {Hemoglobin.min.win_0_180:=13.3}</t>
  </si>
  <si>
    <t>Age:=0.19917(28.90%) {value:=77}</t>
  </si>
  <si>
    <t>MCH:=0.33343(23.05%) {MCH.win_delta.win_0_180_360_10000:=-10}</t>
  </si>
  <si>
    <t>Age:=0.43525(33.19%) {value:=77}</t>
  </si>
  <si>
    <t>MCH:=3.40643(10.07%) {MCH.win_delta.win_0_180_360_10000:=-10}</t>
  </si>
  <si>
    <t>MCH:=0.00047(20.40%) {MCH.win_delta.win_0_180_360_10000:=-10}</t>
  </si>
  <si>
    <t>MCH:=0.16085(16.98%) {MCH.win_delta.win_0_180_360_10000:=-10}</t>
  </si>
  <si>
    <t>MCH:=2.19102(32.12%) {MCH.win_delta.win_0_180_360_10000:=-10}</t>
  </si>
  <si>
    <t>MCH:=0.10575(15.34%) {MCH.win_delta.win_0_180_360_10000:=-10}</t>
  </si>
  <si>
    <t>MCV:=0.17848(12.34%) {MCV.avg.win_0_180:=64}</t>
  </si>
  <si>
    <t>MCH:=0.20584(15.70%) {MCH.win_delta.win_0_180_360_10000:=-10}</t>
  </si>
  <si>
    <t>MCV:=3.1235(9.23%) {MCV.avg.win_0_180:=64}</t>
  </si>
  <si>
    <t>MCV:=0.00046(20.01%) {MCV.avg.win_0_180:=64}</t>
  </si>
  <si>
    <t>RDW_log:=-0.14986(15.82%) {RDW_log.last2_time.win_0_10000:=3413}</t>
  </si>
  <si>
    <t>Age:=2.0475(30.02%) {value:=77}</t>
  </si>
  <si>
    <t>Platelets:=0.05932(8.61%) {Platelets.slope.win_0_360:=-65336}</t>
  </si>
  <si>
    <t>Hemoglobin:=0.13744(9.50%) {Hemoglobin.min.win_0_180:=7.8}</t>
  </si>
  <si>
    <t>Platelets:=0.09754(7.44%) {Platelets.slope.win_0_360:=-65336}</t>
  </si>
  <si>
    <t>MCHC-M:=2.7837(8.23%) {MCHC-M.win_delta.win_0_180_360_10000:=-3.4}</t>
  </si>
  <si>
    <t>MCHC-M:=0.00017(7.26%) {MCHC-M.win_delta.win_0_180_360_10000:=-3.4}</t>
  </si>
  <si>
    <t>MCV:=0.11031(11.64%) {MCV.avg.win_0_180:=64}</t>
  </si>
  <si>
    <t>Hemoglobin:=0.45248(6.63%) {Hemoglobin.min.win_0_180:=7.8}</t>
  </si>
  <si>
    <t>RDW_log:=-0.05317(7.72%) {RDW_log.last2_time.win_0_10000:=3413}</t>
  </si>
  <si>
    <t>RDW_log:=-0.12354(8.54%) {RDW_log.last2_time.win_0_10000:=3413}</t>
  </si>
  <si>
    <t>Hematocrit:=0.09631(7.35%) {Hematocrit.win_delta.win_0_180_360_10000:=-12}</t>
  </si>
  <si>
    <t>Hemoglobin:=2.52253(7.45%) {Hemoglobin.min.win_0_180:=7.8}</t>
  </si>
  <si>
    <t>Platelets:=0.00015(6.48%) {Platelets.slope.win_0_360:=-65336}</t>
  </si>
  <si>
    <t>Hemoglobin:=0.08249(8.71%) {Hemoglobin.min.win_0_180:=7.8}</t>
  </si>
  <si>
    <t>Platelets:=0.41297(6.05%) {Platelets.slope.win_0_360:=-65336}</t>
  </si>
  <si>
    <t>Hemoglobin:=0.0449(6.51%) {Hemoglobin.min.win_0_180:=7.8}</t>
  </si>
  <si>
    <t>Hematocrit:=0.11777(8.14%) {Hematocrit.win_delta.win_0_180_360_10000:=-12}</t>
  </si>
  <si>
    <t>MCV:=0.08533(6.51%) {MCV.avg.win_0_180:=64}</t>
  </si>
  <si>
    <t>RDW_log:=2.51044(7.42%) {RDW_log.last2_time.win_0_10000:=3413}</t>
  </si>
  <si>
    <t>Lymphocytes%:=0.00014(6.22%) {Lymphocytes%.last.win_0_180:=23}</t>
  </si>
  <si>
    <t>Hematocrit:=0.06546(6.91%) {Hematocrit.win_delta.win_0_180_360_10000:=-12}</t>
  </si>
  <si>
    <t>MCV:=0.32196(4.72%) {MCV.avg.win_0_180:=64}</t>
  </si>
  <si>
    <t>Hematocrit:=0.03651(5.30%) {Hematocrit.win_delta.win_0_180_360_10000:=-12}</t>
  </si>
  <si>
    <t>MCHC-M:=0.08655(5.98%) {MCHC-M.win_delta.win_0_180_360_10000:=-3.4}</t>
  </si>
  <si>
    <t>Hemoglobin:=0.07363(5.62%) {Hemoglobin.min.win_0_180:=7.8}</t>
  </si>
  <si>
    <t>Age:=2.29959(6.80%) {value:=77}</t>
  </si>
  <si>
    <t>WBC_log:=0.00014(6.09%) {WBC_log.std.win_0_730:=0.19388}</t>
  </si>
  <si>
    <t>Basophils%_log:=-0.06418(6.78%) {Basophils%_log.slope.win_0_180:=-65336}</t>
  </si>
  <si>
    <t>Hematocrit:=0.26775(3.93%) {Hematocrit.win_delta.win_0_180_360_10000:=-12}</t>
  </si>
  <si>
    <t>MCV:=0.02926(4.25%) {MCV.avg.win_0_180:=64}</t>
  </si>
  <si>
    <t>Basophils%_log:=-0.07315(5.06%) {Basophils%_log.slope.win_0_180:=-65336}</t>
  </si>
  <si>
    <t>RBC:=0.07335(5.59%) {RBC.slope.win_0_180:=-65336}</t>
  </si>
  <si>
    <t>Hematocrit:=2.29361(6.78%) {Hematocrit.win_delta.win_0_180_360_10000:=-12}</t>
  </si>
  <si>
    <t>RBC:=0.00014(5.92%) {RBC.slope.win_0_180:=-65336}</t>
  </si>
  <si>
    <t>Basophils#_log:=-0.05205(5.49%) {Basophils#_log.min.win_0_180:=-3.50656}</t>
  </si>
  <si>
    <t>RDW_log:=0.1666(2.44%) {RDW_log.last2_time.win_0_10000:=3413}</t>
  </si>
  <si>
    <t>RBC:=0.02889(4.19%) {RBC.slope.win_0_180:=-65336}</t>
  </si>
  <si>
    <t>Basophils#_log:=-0.06354(4.39%) {Basophils#_log.min.win_0_180:=-3.50656}</t>
  </si>
  <si>
    <t>RDW_log:=-0.0728(5.55%) {RDW_log.last2_time.win_0_10000:=3413}</t>
  </si>
  <si>
    <t>RBC:=1.80306(5.33%) {RBC.slope.win_0_180:=-65336}</t>
  </si>
  <si>
    <t>Hematocrit:=0.00011(4.78%) {Hematocrit.win_delta.win_0_180_360_10000:=-12}</t>
  </si>
  <si>
    <t>Platelets:=-0.04859(5.13%) {Platelets.slope.win_0_360:=-65336}</t>
  </si>
  <si>
    <t>RBC:=0.1648(2.42%) {RBC.slope.win_0_180:=-65336}</t>
  </si>
  <si>
    <t>MCHC-M:=0.02298(3.33%) {MCHC-M.win_delta.win_0_180_360_10000:=-3.4}</t>
  </si>
  <si>
    <t>Monocytes#_log:=0.0469(3.24%) {Monocytes#_log.last2_time.win_0_360:=-65336}</t>
  </si>
  <si>
    <t>MCHC-M:=0.03185(2.43%) {MCHC-M.win_delta.win_0_180_360_10000:=-3.4}</t>
  </si>
  <si>
    <t>Platelets:=1.66024(4.91%) {Platelets.slope.win_0_360:=-65336}</t>
  </si>
  <si>
    <t>MPV:=-0.0001(4.39%) {MPV.slope.win_0_180:=-65336}</t>
  </si>
  <si>
    <t>MPV:=-0.03863(4.08%) {MPV.slope.win_0_180:=-65336}</t>
  </si>
  <si>
    <t>MCHC-M:=0.14586(2.14%) {MCHC-M.win_delta.win_0_180_360_10000:=-3.4}</t>
  </si>
  <si>
    <t>Basophils%_log:=-0.02273(3.30%) {Basophils%_log.slope.win_0_180:=-65336}</t>
  </si>
  <si>
    <t>Platelets:=-0.04553(3.15%) {Platelets.slope.win_0_360:=-65336}</t>
  </si>
  <si>
    <t>Basophils%_log:=-0.0316(2.41%) {Basophils%_log.slope.win_0_180:=-65336}</t>
  </si>
  <si>
    <t>Monocytes%:=1.05855(3.13%) {Monocytes%.slope.win_0_180:=-65336}</t>
  </si>
  <si>
    <t>RDW_log:=-0.00008(3.70%) {RDW_log.last2_time.win_0_10000:=3413}</t>
  </si>
  <si>
    <t>Eosinophils#_log:=-0.03837(4.05%) {Eosinophils#_log.slope.win_0_180:=-65336}</t>
  </si>
  <si>
    <t>Gender:=0.11545(1.69%) {value:= 1}</t>
  </si>
  <si>
    <t>RDW_log:=-0.17368(22.99%) {RDW_log.last2_time.win_0_10000:=3423}</t>
  </si>
  <si>
    <t>Age:=0.53223(53.14%) {value:=77}</t>
  </si>
  <si>
    <t>MCH:=2.18367(31.93%) {MCH.win_delta.win_0_180_360_10000:=-8.5}</t>
  </si>
  <si>
    <t>MCH:=3.50801(9.68%) {MCH.win_delta.win_0_180_360_10000:=-8.5}</t>
  </si>
  <si>
    <t>Hemoglobin:=0.00042(21.92%) {Hemoglobin.min.win_0_180:=7.8}</t>
  </si>
  <si>
    <t>MCH:=0.11295(17.96%) {MCH.win_delta.win_0_180_360_10000:=-8.5}</t>
  </si>
  <si>
    <t>Age:=0.2953(49.68%) {value:=77}</t>
  </si>
  <si>
    <t>Basophils#_log:=0.08261(10.94%) {Basophils#_log.min.win_0_180:=-3.50656}</t>
  </si>
  <si>
    <t>MCH:=0.11177(11.16%) {MCH.win_delta.win_0_180_360_10000:=-8.5}</t>
  </si>
  <si>
    <t>Age:=2.05958(30.12%) {value:=77}</t>
  </si>
  <si>
    <t>MCV:=3.21712(8.88%) {MCV.avg.win_0_180:=66.5}</t>
  </si>
  <si>
    <t>Platelets:=0.00019(9.71%) {Platelets.slope.win_0_360:= 0}</t>
  </si>
  <si>
    <t>RDW_log:=-0.09939(15.80%) {RDW_log.last2_time.win_0_10000:=3423}</t>
  </si>
  <si>
    <t>Platelets:=0.042(7.07%) {Platelets.slope.win_0_360:= 0}</t>
  </si>
  <si>
    <t>RBC:=-0.07475(9.90%) {RBC.slope.win_0_180:= 0}</t>
  </si>
  <si>
    <t>Platelets:=0.0783(7.82%) {Platelets.slope.win_0_360:= 0}</t>
  </si>
  <si>
    <t>Platelets:=0.51654(7.55%) {Platelets.slope.win_0_360:= 0}</t>
  </si>
  <si>
    <t>MCHC-M:=2.91327(8.04%) {MCHC-M.win_delta.win_0_180_360_10000:=-3.4}</t>
  </si>
  <si>
    <t>Age:=0.00019(9.66%) {value:=77}</t>
  </si>
  <si>
    <t>MCV:=0.04518(7.18%) {MCV.avg.win_0_180:=66.5}</t>
  </si>
  <si>
    <t>MCH:=0.04026(6.77%) {MCH.win_delta.win_0_180_360_10000:=-8.5}</t>
  </si>
  <si>
    <t>MCV:=-0.07237(9.58%) {MCV.avg.win_0_180:=66.5}</t>
  </si>
  <si>
    <t>RBC:=0.06092(6.08%) {RBC.slope.win_0_180:= 0}</t>
  </si>
  <si>
    <t>Hemoglobin:=0.41094(6.01%) {Hemoglobin.min.win_0_180:=7.8}</t>
  </si>
  <si>
    <t>RDW_log:=2.62225(7.24%) {RDW_log.last2_time.win_0_10000:=3423}</t>
  </si>
  <si>
    <t>MCV:=0.00017(8.73%) {MCV.avg.win_0_180:=66.5}</t>
  </si>
  <si>
    <t>MCHC-M:=0.04324(6.88%) {MCHC-M.win_delta.win_0_180_360_10000:=-3.4}</t>
  </si>
  <si>
    <t>RBC:=0.03614(6.08%) {RBC.slope.win_0_180:= 0}</t>
  </si>
  <si>
    <t>MCH:=0.06483(8.58%) {MCH.win_delta.win_0_180_360_10000:=-8.5}</t>
  </si>
  <si>
    <t>MCV:=0.05093(5.08%) {MCV.avg.win_0_180:=66.5}</t>
  </si>
  <si>
    <t>MCV:=0.30787(4.50%) {MCV.avg.win_0_180:=66.5}</t>
  </si>
  <si>
    <t>Hemoglobin:=2.56238(7.07%) {Hemoglobin.min.win_0_180:=7.8}</t>
  </si>
  <si>
    <t>MCH:=0.00012(6.34%) {MCH.win_delta.win_0_180_360_10000:=-8.5}</t>
  </si>
  <si>
    <t>Basophils#_log:=0.03896(6.20%) {Basophils#_log.min.win_0_180:=-3.50656}</t>
  </si>
  <si>
    <t>MCV:=0.02537(4.27%) {MCV.avg.win_0_180:=66.5}</t>
  </si>
  <si>
    <t>MCHC-M:=0.03848(5.09%) {MCHC-M.win_delta.win_0_180_360_10000:=-3.4}</t>
  </si>
  <si>
    <t>MCHC-M:=0.02783(2.78%) {MCHC-M.win_delta.win_0_180_360_10000:=-3.4}</t>
  </si>
  <si>
    <t>Hematocrit:=0.23091(3.38%) {Hematocrit.win_delta.win_0_180_360_10000:=-9}</t>
  </si>
  <si>
    <t>Age:=2.34197(6.46%) {value:=77}</t>
  </si>
  <si>
    <t>Eosinophils#_log:=0.00012(6.13%) {Eosinophils#_log.slope.win_0_180:= 0}</t>
  </si>
  <si>
    <t>MPV:=0.03492(5.55%) {MPV.slope.win_0_180:=-65336}</t>
  </si>
  <si>
    <t>Basophils#_log:=-0.01696(2.85%) {Basophils#_log.min.win_0_180:=-3.50656}</t>
  </si>
  <si>
    <t>Monocytes#_log:=0.03473(4.60%) {Monocytes#_log.last2_time.win_0_360:=10}</t>
  </si>
  <si>
    <t>Hematocrit:=0.02425(2.42%) {Hematocrit.win_delta.win_0_180_360_10000:=-9}</t>
  </si>
  <si>
    <t>MCHC-M:=0.19557(2.86%) {MCHC-M.win_delta.win_0_180_360_10000:=-3.4}</t>
  </si>
  <si>
    <t>Hematocrit:=2.32334(6.41%) {Hematocrit.win_delta.win_0_180_360_10000:=-9}</t>
  </si>
  <si>
    <t>Hematocrit:=-0.0001(5.19%) {Hematocrit.win_delta.win_0_180_360_10000:=-9}</t>
  </si>
  <si>
    <t>Neutrophils#_log:=0.03427(5.45%) {Neutrophils#_log.max.win_0_180:=1.84055}</t>
  </si>
  <si>
    <t>Hemoglobin:=0.01653(2.78%) {Hemoglobin.min.win_0_180:=7.8}</t>
  </si>
  <si>
    <t>Lymphocytes#_log:=-0.03152(4.17%) {Lymphocytes#_log.min.win_0_730:=0.64185}</t>
  </si>
  <si>
    <t>Hemoglobin:=0.0242(2.42%) {Hemoglobin.min.win_0_180:=7.8}</t>
  </si>
  <si>
    <t>RBC:=0.17424(2.55%) {RBC.slope.win_0_180:= 0}</t>
  </si>
  <si>
    <t>Platelets:=1.86079(5.14%) {Platelets.slope.win_0_360:= 0}</t>
  </si>
  <si>
    <t>WBC_log:=0.0001(4.94%) {WBC_log.std.win_0_730:=0.21092}</t>
  </si>
  <si>
    <t>Eosinophils#_log:=0.03289(5.23%) {Eosinophils#_log.slope.win_0_180:= 0}</t>
  </si>
  <si>
    <t>Hematocrit:=0.0141(2.37%) {Hematocrit.win_delta.win_0_180_360_10000:=-9}</t>
  </si>
  <si>
    <t>Platelets:=0.0287(3.80%) {Platelets.slope.win_0_360:= 0}</t>
  </si>
  <si>
    <t>RDW_log:=-0.02228(2.22%) {RDW_log.last2_time.win_0_10000:=3423}</t>
  </si>
  <si>
    <t>RDW_log:=0.15844(2.32%) {RDW_log.last2_time.win_0_10000:=3423}</t>
  </si>
  <si>
    <t>RBC:=1.85104(5.11%) {RBC.slope.win_0_180:= 0}</t>
  </si>
  <si>
    <t>Lymphocytes%:=0.00007(3.48%) {Lymphocytes%.last.win_0_180:=24}</t>
  </si>
  <si>
    <t>Eosinophils%_log:=0.02755(4.38%) {Eosinophils%_log.std.win_0_360:=0.01}</t>
  </si>
  <si>
    <t>Basophils%_log:=0.01308(2.20%) {Basophils%_log.slope.win_0_180:= 0}</t>
  </si>
  <si>
    <t>Neutrophils%:=-0.02478(3.28%) {Neutrophils%.max.win_0_180:=68}</t>
  </si>
  <si>
    <t>Lymphocytes#_log:=0.01756(1.75%) {Lymphocytes#_log.min.win_0_730:=0.64185}</t>
  </si>
  <si>
    <t>Lymphocytes#_log:=0.11608(1.70%) {Lymphocytes#_log.min.win_0_730:=0.64185}</t>
  </si>
  <si>
    <t>Neutrophils%:=1.1329(3.13%) {Neutrophils%.max.win_0_180:=68}</t>
  </si>
  <si>
    <t>Monocytes%:=-0.00007(3.43%) {Monocytes%.slope.win_0_180:= 0}</t>
  </si>
  <si>
    <t>Platelets:=0.02686(4.27%) {Platelets.slope.win_0_360:= 0}</t>
  </si>
  <si>
    <t>Eosinophils#_log:=-0.01264(2.13%) {Eosinophils#_log.slope.win_0_180:= 0}</t>
  </si>
  <si>
    <t>MCV:=0.00022(25.37%) {MCV.avg.win_0_180:=96.66666}</t>
  </si>
  <si>
    <t>Age:=0.0213(28.62%) {value:=84}</t>
  </si>
  <si>
    <t>RDW_log:=0.3289(8.16%) {RDW_log.last2_time.win_0_10000:=-65336}</t>
  </si>
  <si>
    <t>Age:=1.17016(28.10%) {value:=84}</t>
  </si>
  <si>
    <t>Age:=0.00938(23.37%) {value:=84}</t>
  </si>
  <si>
    <t>Age:=1.23496(45.94%) {value:=84}</t>
  </si>
  <si>
    <t>Eosinophils#_log:=0.66713(9.77%) {Eosinophils#_log.slope.win_0_180:= 0}</t>
  </si>
  <si>
    <t>Hemoglobin:=0.0001(10.96%) {Hemoglobin.min.win_0_180:=13.3}</t>
  </si>
  <si>
    <t>MCV:=0.00736(9.89%) {MCV.avg.win_0_180:=96.66666}</t>
  </si>
  <si>
    <t>Lymphocytes%:=0.3031(7.52%) {Lymphocytes%.last.win_0_180:=27}</t>
  </si>
  <si>
    <t>MCH:=-0.3912(9.39%) {MCH.win_delta.win_0_180_360_10000:=-0.1}</t>
  </si>
  <si>
    <t>MCV:=0.00357(8.90%) {MCV.avg.win_0_180:=96.66666}</t>
  </si>
  <si>
    <t>MCH:=-0.28576(10.63%) {MCH.win_delta.win_0_180_360_10000:=-0.1}</t>
  </si>
  <si>
    <t>Eosinophils%_log:=0.59633(8.73%) {Eosinophils%_log.std.win_0_360:=0.01}</t>
  </si>
  <si>
    <t>Neutrophils%:=0.0001(10.50%) {Neutrophils%.max.win_0_180:=93}</t>
  </si>
  <si>
    <t>Neutrophils#_log:=-0.00411(5.53%) {Neutrophils#_log.max.win_0_180:=2.04122}</t>
  </si>
  <si>
    <t>Basophils#_log:=0.29039(7.20%) {Basophils#_log.min.win_0_180:=-4.60517}</t>
  </si>
  <si>
    <t>Platelets:=-0.27393(6.58%) {Platelets.slope.win_0_360:= 0}</t>
  </si>
  <si>
    <t>Lymphocytes%:=-0.00296(7.37%) {Lymphocytes%.last.win_0_180:=27}</t>
  </si>
  <si>
    <t>Platelets:=-0.1805(6.71%) {Platelets.slope.win_0_360:= 0}</t>
  </si>
  <si>
    <t>Hematocrit:=0.56139(8.22%) {Hematocrit.win_delta.win_0_180_360_10000:=-1}</t>
  </si>
  <si>
    <t>WBC_log:=0.00008(9.00%) {WBC_log.std.win_0_730:=0.21056}</t>
  </si>
  <si>
    <t>MCH:=0.00408(5.48%) {MCH.win_delta.win_0_180_360_10000:=-0.1}</t>
  </si>
  <si>
    <t>Platelets:=0.28473(7.06%) {Platelets.slope.win_0_360:= 0}</t>
  </si>
  <si>
    <t>Monocytes#_log:=-0.24918(5.98%) {Monocytes#_log.last2_time.win_0_360:=32}</t>
  </si>
  <si>
    <t>Neutrophils%:=-0.00277(6.90%) {Neutrophils%.max.win_0_180:=93}</t>
  </si>
  <si>
    <t>Monocytes#_log:=-0.1685(6.27%) {Monocytes#_log.last2_time.win_0_360:=32}</t>
  </si>
  <si>
    <t>Platelets:=0.5468(8.01%) {Platelets.slope.win_0_360:= 0}</t>
  </si>
  <si>
    <t>Lymphocytes#_log:=0.00006(6.34%) {Lymphocytes#_log.min.win_0_730:=-0.69315}</t>
  </si>
  <si>
    <t>Lymphocytes#_log:=0.00407(5.47%) {Lymphocytes#_log.min.win_0_730:=-0.69315}</t>
  </si>
  <si>
    <t>Eosinophils%_log:=0.27923(6.92%) {Eosinophils%_log.std.win_0_360:=0.01}</t>
  </si>
  <si>
    <t>WBC_log:=-0.2309(5.54%) {WBC_log.std.win_0_730:=0.21056}</t>
  </si>
  <si>
    <t>Neutrophils#_log:=-0.0026(6.48%) {Neutrophils#_log.max.win_0_180:=2.04122}</t>
  </si>
  <si>
    <t>Neutrophils%:=-0.0911(3.39%) {Neutrophils%.max.win_0_180:=93}</t>
  </si>
  <si>
    <t>Hemoglobin:=0.46263(6.78%) {Hemoglobin.min.win_0_180:=13.3}</t>
  </si>
  <si>
    <t>Lymphocytes%:=0.00005(6.00%) {Lymphocytes%.last.win_0_180:=27}</t>
  </si>
  <si>
    <t>Neutrophils%:=-0.00403(5.42%) {Neutrophils%.max.win_0_180:=93}</t>
  </si>
  <si>
    <t>Basophils%_log:=0.2666(6.61%) {Basophils%_log.slope.win_0_180:= 0}</t>
  </si>
  <si>
    <t>Lymphocytes%:=-0.22287(5.35%) {Lymphocytes%.last.win_0_180:=27}</t>
  </si>
  <si>
    <t>Platelets:=-0.0025(6.22%) {Platelets.slope.win_0_360:= 0}</t>
  </si>
  <si>
    <t>Gender:=-0.08019(2.98%) {value:= 2}</t>
  </si>
  <si>
    <t>Lymphocytes%:=0.44396(6.50%) {Lymphocytes%.last.win_0_180:=27}</t>
  </si>
  <si>
    <t>MPV:=0.00005(5.65%) {MPV.slope.win_0_180:=-65336}</t>
  </si>
  <si>
    <t>WBC_log:=-0.00365(4.91%) {WBC_log.std.win_0_730:=0.21056}</t>
  </si>
  <si>
    <t>Eosinophils#_log:=0.26634(6.60%) {Eosinophils#_log.slope.win_0_180:= 0}</t>
  </si>
  <si>
    <t>Neutrophils#_log:=-0.20694(4.97%) {Neutrophils#_log.max.win_0_180:=2.04122}</t>
  </si>
  <si>
    <t>Lymphocytes#_log:=0.00233(5.82%) {Lymphocytes#_log.min.win_0_730:=-0.69315}</t>
  </si>
  <si>
    <t>MCHC-M:=-0.07829(2.91%) {MCHC-M.win_delta.win_0_180_360_10000:= 1}</t>
  </si>
  <si>
    <t>Basophils#_log:=0.4417(6.47%) {Basophils#_log.min.win_0_180:=-4.60517}</t>
  </si>
  <si>
    <t>MCH:=-0.00005(5.42%) {MCH.win_delta.win_0_180_360_10000:=-0.1}</t>
  </si>
  <si>
    <t>Platelets:=-0.00361(4.85%) {Platelets.slope.win_0_360:= 0}</t>
  </si>
  <si>
    <t>Monocytes%:=0.25543(6.33%) {Monocytes%.slope.win_0_180:= 0}</t>
  </si>
  <si>
    <t>Hemoglobin:=-0.20608(4.95%) {Hemoglobin.min.win_0_180:=13.3}</t>
  </si>
  <si>
    <t>MCH:=0.00203(5.05%) {MCH.win_delta.win_0_180_360_10000:=-0.1}</t>
  </si>
  <si>
    <t>Lymphocytes%:=-0.07577(2.82%) {Lymphocytes%.last.win_0_180:=27}</t>
  </si>
  <si>
    <t>MCV:=-0.4336(6.35%) {MCV.avg.win_0_180:=96.66666}</t>
  </si>
  <si>
    <t>Basophils#_log:=0.00004(4.61%) {Basophils#_log.min.win_0_180:=-4.60517}</t>
  </si>
  <si>
    <t>Lymphocytes%:=-0.00355(4.77%) {Lymphocytes%.last.win_0_180:=27}</t>
  </si>
  <si>
    <t>WBC_log:=0.24831(6.16%) {WBC_log.std.win_0_730:=0.21056}</t>
  </si>
  <si>
    <t>Neutrophils%:=-0.18877(4.53%) {Neutrophils%.max.win_0_180:=93}</t>
  </si>
  <si>
    <t>Gender:=-0.00178(4.44%) {value:= 2}</t>
  </si>
  <si>
    <t>MCV:=-0.06958(2.59%) {MCV.avg.win_0_180:=96.66666}</t>
  </si>
  <si>
    <t>WBC_log:=0.43096(6.31%) {WBC_log.std.win_0_730:=0.21056}</t>
  </si>
  <si>
    <t>Neutrophils#_log:=-0.00003(3.23%) {Neutrophils#_log.max.win_0_180:=2.04122}</t>
  </si>
  <si>
    <t>Gender:=-0.00283(3.80%) {value:= 2}</t>
  </si>
  <si>
    <t>Neutrophils#_log:=0.23317(5.78%) {Neutrophils#_log.max.win_0_180:=2.04122}</t>
  </si>
  <si>
    <t>MCV:=-0.17171(4.12%) {MCV.avg.win_0_180:=96.66666}</t>
  </si>
  <si>
    <t>Monocytes%:=0.00158(3.94%) {Monocytes%.slope.win_0_180:= 0}</t>
  </si>
  <si>
    <t>Monocytes%:=-0.06708(2.50%) {Monocytes%.slope.win_0_180:= 0}</t>
  </si>
  <si>
    <t>MCH:=-0.36294(5.32%) {MCH.win_delta.win_0_180_360_10000:=-0.1}</t>
  </si>
  <si>
    <t>Age:=-2.7357(76.78%) {value:=17}</t>
  </si>
  <si>
    <t>Monocytes#_log:=0.01952(6.77%) {Monocytes#_log.last2_time.win_0_360:=-65336}</t>
  </si>
  <si>
    <t>RBC:=0.20432(11.25%) {RBC.slope.win_0_180:=-65336}</t>
  </si>
  <si>
    <t>Age:=-0.00114(14.77%) {value:=17}</t>
  </si>
  <si>
    <t>Age:=-0.00284(21.34%) {value:=17}</t>
  </si>
  <si>
    <t>MCH:=-0.00006(23.73%) {MCH.win_delta.win_0_180_360_10000:=-0.3}</t>
  </si>
  <si>
    <t>Age:=-2.78632(15.89%) {value:=17}</t>
  </si>
  <si>
    <t>MCH:=-0.18279(5.13%) {MCH.win_delta.win_0_180_360_10000:=-0.3}</t>
  </si>
  <si>
    <t>MPV:=0.01702(5.90%) {MPV.slope.win_0_180:=-65336}</t>
  </si>
  <si>
    <t>Hematocrit:=0.14606(8.04%) {Hematocrit.win_delta.win_0_180_360_10000:= 1}</t>
  </si>
  <si>
    <t>Basophils%_log:=0.0008(10.47%) {Basophils%_log.slope.win_0_180:=-65336}</t>
  </si>
  <si>
    <t>Basophils%_log:=0.00222(16.68%) {Basophils%_log.slope.win_0_180:=-65336}</t>
  </si>
  <si>
    <t>RBC:=0.00004(15.25%) {RBC.slope.win_0_180:=-65336}</t>
  </si>
  <si>
    <t>MCHC-M:=-1.0973(6.26%) {MCHC-M.win_delta.win_0_180_360_10000:=-0.9}</t>
  </si>
  <si>
    <t>Platelets:=-0.12492(3.51%) {Platelets.slope.win_0_360:=-65336}</t>
  </si>
  <si>
    <t>WBC_log:=0.01602(5.56%) {WBC_log.std.win_0_730:=0.16919}</t>
  </si>
  <si>
    <t>MCV:=0.14438(7.95%) {MCV.avg.win_0_180:=91}</t>
  </si>
  <si>
    <t>MPV:=-0.00072(9.37%) {MPV.slope.win_0_180:=-65336}</t>
  </si>
  <si>
    <t>Basophils#_log:=-0.00117(8.78%) {Basophils#_log.min.win_0_180:=-3.91202}</t>
  </si>
  <si>
    <t>MCHC-M:=0.00003(12.29%) {MCHC-M.win_delta.win_0_180_360_10000:=-0.9}</t>
  </si>
  <si>
    <t>RDW_log:=-1.0907(6.22%) {RDW_log.last2_time.win_0_10000:=-65336}</t>
  </si>
  <si>
    <t>MCV:=-0.11246(3.16%) {MCV.avg.win_0_180:=91}</t>
  </si>
  <si>
    <t>Eosinophils#_log:=0.01552(5.38%) {Eosinophils#_log.slope.win_0_180:=-65336}</t>
  </si>
  <si>
    <t>Hemoglobin:=0.13582(7.48%) {Hemoglobin.min.win_0_180:=13.3}</t>
  </si>
  <si>
    <t>Basophils#_log:=-0.0006(7.86%) {Basophils#_log.min.win_0_180:=-3.91202}</t>
  </si>
  <si>
    <t>Platelets:=-0.00104(7.79%) {Platelets.slope.win_0_360:=-65336}</t>
  </si>
  <si>
    <t>Age:=-0.00002(7.63%) {value:=17}</t>
  </si>
  <si>
    <t>MCV:=-1.023(5.84%) {MCV.avg.win_0_180:=91}</t>
  </si>
  <si>
    <t>Neutrophils#_log:=-0.05495(1.54%) {Neutrophils#_log.max.win_0_180:=0.95551}</t>
  </si>
  <si>
    <t>Eosinophils%_log:=0.01552(5.38%) {Eosinophils%_log.std.win_0_360:=-65336}</t>
  </si>
  <si>
    <t>Basophils%_log:=0.13152(7.24%) {Basophils%_log.slope.win_0_180:=-65336}</t>
  </si>
  <si>
    <t>Platelets:=-0.00057(7.45%) {Platelets.slope.win_0_360:=-65336}</t>
  </si>
  <si>
    <t>Lymphocytes%:=-0.00103(7.73%) {Lymphocytes%.last.win_0_180:=43}</t>
  </si>
  <si>
    <t>Neutrophils#_log:= 0(3.81%) {Neutrophils#_log.max.win_0_180:=0.95551}</t>
  </si>
  <si>
    <t>Hematocrit:=-0.88981(5.08%) {Hematocrit.win_delta.win_0_180_360_10000:= 1}</t>
  </si>
  <si>
    <t>MPV:=-0.05338(1.50%) {MPV.slope.win_0_180:=-65336}</t>
  </si>
  <si>
    <t>MCHC-M:=0.01502(5.21%) {MCHC-M.win_delta.win_0_180_360_10000:=-0.9}</t>
  </si>
  <si>
    <t>RDW_log:=0.1129(6.21%) {RDW_log.last2_time.win_0_10000:=-65336}</t>
  </si>
  <si>
    <t>Monocytes#_log:=-0.00053(6.86%) {Monocytes#_log.last2_time.win_0_360:=-65336}</t>
  </si>
  <si>
    <t>MPV:=-0.0008(6.07%) {MPV.slope.win_0_180:=-65336}</t>
  </si>
  <si>
    <t>MCV:=-0(3.81%) {MCV.avg.win_0_180:=91}</t>
  </si>
  <si>
    <t>Basophils%_log:=-0.8102(4.62%) {Basophils%_log.slope.win_0_180:=-65336}</t>
  </si>
  <si>
    <t>Gender:=-0.04632(1.30%) {value:= 2}</t>
  </si>
  <si>
    <t>Hematocrit:=0.01502(5.21%) {Hematocrit.win_delta.win_0_180_360_10000:= 1}</t>
  </si>
  <si>
    <t>Eosinophils#_log:=0.11191(6.16%) {Eosinophils#_log.slope.win_0_180:=-65336}</t>
  </si>
  <si>
    <t>Lymphocytes%:=-0.00052(6.70%) {Lymphocytes%.last.win_0_180:=43}</t>
  </si>
  <si>
    <t>Monocytes#_log:=-0.0008(6.02%) {Monocytes#_log.last2_time.win_0_360:=-65336}</t>
  </si>
  <si>
    <t>Lymphocytes#_log:= 0(3.81%) {Lymphocytes#_log.min.win_0_730:=0.69315}</t>
  </si>
  <si>
    <t>Monocytes%:=-0.80565(4.60%) {Monocytes%.slope.win_0_180:=-65336}</t>
  </si>
  <si>
    <t>MCHC-M:=-0.04492(1.26%) {MCHC-M.win_delta.win_0_180_360_10000:=-0.9}</t>
  </si>
  <si>
    <t>MCH:=0.01452(5.03%) {MCH.win_delta.win_0_180_360_10000:=-0.3}</t>
  </si>
  <si>
    <t>Basophils#_log:=0.10027(5.52%) {Basophils#_log.min.win_0_180:=-3.91202}</t>
  </si>
  <si>
    <t>MCHC-M:=0.0004(5.24%) {MCHC-M.win_delta.win_0_180_360_10000:=-0.9}</t>
  </si>
  <si>
    <t>Hemoglobin:=-0.00048(3.59%) {Hemoglobin.min.win_0_180:=13.3}</t>
  </si>
  <si>
    <t>Lymphocytes%:=-0(3.81%) {Lymphocytes%.last.win_0_180:=43}</t>
  </si>
  <si>
    <t>MCH:=-0.76682(4.37%) {MCH.win_delta.win_0_180_360_10000:=-0.3}</t>
  </si>
  <si>
    <t>Lymphocytes%:=-0.04066(1.14%) {Lymphocytes%.last.win_0_180:=43}</t>
  </si>
  <si>
    <t>MCV:=0.01452(5.03%) {MCV.avg.win_0_180:=91}</t>
  </si>
  <si>
    <t>Neutrophils#_log:=0.09928(5.47%) {Neutrophils#_log.max.win_0_180:=0.95551}</t>
  </si>
  <si>
    <t>Monocytes%:=-0.00033(4.27%) {Monocytes%.slope.win_0_180:=-65336}</t>
  </si>
  <si>
    <t>MCH:=0.00046(3.48%) {MCH.win_delta.win_0_180_360_10000:=-0.3}</t>
  </si>
  <si>
    <t>MPV:= 0(2.97%) {MPV.slope.win_0_180:=-65336}</t>
  </si>
  <si>
    <t>Eosinophils%_log:=-0.75262(4.29%) {Eosinophils%_log.std.win_0_360:=-65336}</t>
  </si>
  <si>
    <t>Hemoglobin:=-0.03046(0.85%) {Hemoglobin.min.win_0_180:=13.3}</t>
  </si>
  <si>
    <t>Basophils%_log:=0.01452(5.03%) {Basophils%_log.slope.win_0_180:=-65336}</t>
  </si>
  <si>
    <t>Neutrophils%:=0.08886(4.89%) {Neutrophils%.max.win_0_180:=48}</t>
  </si>
  <si>
    <t>Hematocrit:=-0.00031(4.07%) {Hematocrit.win_delta.win_0_180_360_10000:= 1}</t>
  </si>
  <si>
    <t>Lymphocytes#_log:=-0.0004(2.94%) {Lymphocytes#_log.min.win_0_730:=0.69315}</t>
  </si>
  <si>
    <t>Hemoglobin:=-0(2.97%) {Hemoglobin.min.win_0_180:=13.3}</t>
  </si>
  <si>
    <t>Hemoglobin:=-0.7189(4.10%) {Hemoglobin.min.win_0_180:=13.3}</t>
  </si>
  <si>
    <t>Age:=-0.00166(11.89%) {value:=29}</t>
  </si>
  <si>
    <t>Age:=-0.0009(15.09%) {value:=29}</t>
  </si>
  <si>
    <t>Age:=-2.94324(17.26%) {value:=29}</t>
  </si>
  <si>
    <t>Monocytes#_log:=1.69844(17.30%) {Monocytes#_log.last2_time.win_0_360:=95}</t>
  </si>
  <si>
    <t>Basophils#_log:=-0.155(9.58%) {Basophils#_log.min.win_0_180:=-3.50656}</t>
  </si>
  <si>
    <t>MCHC-M:=0.00008(19.52%) {MCHC-M.win_delta.win_0_180_360_10000:= 1}</t>
  </si>
  <si>
    <t>Age:=-2.90443(82.19%) {value:=29}</t>
  </si>
  <si>
    <t>Monocytes%:=-0.00126(9.03%) {Monocytes%.slope.win_0_180:= 0}</t>
  </si>
  <si>
    <t>MCHC-M:=0.00056(9.40%) {MCHC-M.win_delta.win_0_180_360_10000:= 1}</t>
  </si>
  <si>
    <t>RDW_log:=-1.07194(6.29%) {RDW_log.last2_time.win_0_10000:=-65336}</t>
  </si>
  <si>
    <t>Monocytes%:=1.62584(16.56%) {Monocytes%.slope.win_0_180:= 0}</t>
  </si>
  <si>
    <t>Eosinophils#_log:=-0.14873(9.20%) {Eosinophils#_log.slope.win_0_180:= 0}</t>
  </si>
  <si>
    <t>Lymphocytes%:=0.00008(19.05%) {Lymphocytes%.last.win_0_180:=44}</t>
  </si>
  <si>
    <t>MCH:=-0.14458(4.09%) {MCH.win_delta.win_0_180_360_10000:= 1}</t>
  </si>
  <si>
    <t>MCHC-M:=0.0012(8.64%) {MCHC-M.win_delta.win_0_180_360_10000:= 1}</t>
  </si>
  <si>
    <t>Monocytes%:=-0.0005(8.51%) {Monocytes%.slope.win_0_180:= 0}</t>
  </si>
  <si>
    <t>MCHC-M:=-1.05966(6.22%) {MCHC-M.win_delta.win_0_180_360_10000:= 1}</t>
  </si>
  <si>
    <t>MPV:=1.55274(15.82%) {MPV.slope.win_0_180:=-65336}</t>
  </si>
  <si>
    <t>Basophils%_log:=0.13146(8.13%) {Basophils%_log.slope.win_0_180:= 0}</t>
  </si>
  <si>
    <t>RBC:=0.00005(11.90%) {RBC.slope.win_0_180:= 0}</t>
  </si>
  <si>
    <t>Hemoglobin:=-0.0835(2.36%) {Hemoglobin.min.win_0_180:=12.7}</t>
  </si>
  <si>
    <t>Eosinophils%_log:=-0.00116(8.34%) {Eosinophils%_log.std.win_0_360:=0.43944}</t>
  </si>
  <si>
    <t>MCH:=-0.00047(7.86%) {MCH.win_delta.win_0_180_360_10000:= 1}</t>
  </si>
  <si>
    <t>MCV:=-0.9376(5.50%) {MCV.avg.win_0_180:=84.66666}</t>
  </si>
  <si>
    <t>MCHC-M:=0.66193(6.74%) {MCHC-M.win_delta.win_0_180_360_10000:= 1}</t>
  </si>
  <si>
    <t>Monocytes%:=0.11877(7.34%) {Monocytes%.slope.win_0_180:= 0}</t>
  </si>
  <si>
    <t>Age:=-0.00004(9.76%) {value:=29}</t>
  </si>
  <si>
    <t>MCV:=-0.0644(1.82%) {MCV.avg.win_0_180:=84.66666}</t>
  </si>
  <si>
    <t>Hematocrit:=-0.00116(8.33%) {Hematocrit.win_delta.win_0_180_360_10000:= 0}</t>
  </si>
  <si>
    <t>Hematocrit:=-0.0004(6.57%) {Hematocrit.win_delta.win_0_180_360_10000:= 0}</t>
  </si>
  <si>
    <t>Hematocrit:=-0.92665(5.44%) {Hematocrit.win_delta.win_0_180_360_10000:= 0}</t>
  </si>
  <si>
    <t>RBC:=0.5853(5.96%) {RBC.slope.win_0_180:= 0}</t>
  </si>
  <si>
    <t>MCV:=-0.11827(7.31%) {MCV.avg.win_0_180:=84.66666}</t>
  </si>
  <si>
    <t>MCV:=0.00003(6.67%) {MCV.avg.win_0_180:=84.66666}</t>
  </si>
  <si>
    <t>Gender:=-0.04849(1.37%) {value:= 2}</t>
  </si>
  <si>
    <t>MCV:=-0.00077(5.49%) {MCV.avg.win_0_180:=84.66666}</t>
  </si>
  <si>
    <t>MCV:=-0.00034(5.69%) {MCV.avg.win_0_180:=84.66666}</t>
  </si>
  <si>
    <t>Basophils%_log:=-0.81177(4.76%) {Basophils%_log.slope.win_0_180:= 0}</t>
  </si>
  <si>
    <t>WBC_log:=0.5838(5.95%) {WBC_log.std.win_0_730:=0.11053}</t>
  </si>
  <si>
    <t>Eosinophils%_log:=-0.10848(6.71%) {Eosinophils%_log.std.win_0_360:=0.43944}</t>
  </si>
  <si>
    <t>MCH:=0.00002(5.71%) {MCH.win_delta.win_0_180_360_10000:= 1}</t>
  </si>
  <si>
    <t>Eosinophils#_log:=-0.04713(1.33%) {Eosinophils#_log.slope.win_0_180:= 0}</t>
  </si>
  <si>
    <t>Monocytes#_log:=-0.0007(5.07%) {Monocytes#_log.last2_time.win_0_360:=95}</t>
  </si>
  <si>
    <t>Basophils#_log:=0.0003(5.02%) {Basophils#_log.min.win_0_180:=-3.50656}</t>
  </si>
  <si>
    <t>Monocytes%:=-0.80186(4.70%) {Monocytes%.slope.win_0_180:= 0}</t>
  </si>
  <si>
    <t>Hematocrit:=0.5112(5.21%) {Hematocrit.win_delta.win_0_180_360_10000:= 0}</t>
  </si>
  <si>
    <t>Platelets:=-0.10638(6.58%) {Platelets.slope.win_0_360:=28.89024}</t>
  </si>
  <si>
    <t>Neutrophils#_log:=0.00002(5.24%) {Neutrophils#_log.max.win_0_180:=1.70475}</t>
  </si>
  <si>
    <t>Monocytes%:=-0.03855(1.09%) {Monocytes%.slope.win_0_180:= 0}</t>
  </si>
  <si>
    <t>MCH:=-0.0007(4.96%) {MCH.win_delta.win_0_180_360_10000:= 1}</t>
  </si>
  <si>
    <t>Lymphocytes#_log:=-0.00027(4.53%) {Lymphocytes#_log.min.win_0_730:=0.9163}</t>
  </si>
  <si>
    <t>Eosinophils%_log:=-0.79(4.63%) {Eosinophils%_log.std.win_0_360:=0.43944}</t>
  </si>
  <si>
    <t>Neutrophils#_log:=0.43608(4.44%) {Neutrophils#_log.max.win_0_180:=1.70475}</t>
  </si>
  <si>
    <t>MCH:=-0.10588(6.55%) {MCH.win_delta.win_0_180_360_10000:= 1}</t>
  </si>
  <si>
    <t>WBC_log:=-0.00002(4.76%) {WBC_log.std.win_0_730:=0.11053}</t>
  </si>
  <si>
    <t>Basophils%_log:=-0.0281(0.80%) {Basophils%_log.slope.win_0_180:= 0}</t>
  </si>
  <si>
    <t>WBC_log:=-0.00058(4.13%) {WBC_log.std.win_0_730:=0.11053}</t>
  </si>
  <si>
    <t>RDW_log:=-0.00026(4.33%) {RDW_log.last2_time.win_0_10000:=-65336}</t>
  </si>
  <si>
    <t>Hemoglobin:=-0.74156(4.35%) {Hemoglobin.min.win_0_180:=12.7}</t>
  </si>
  <si>
    <t>Hemoglobin:=0.43206(4.40%) {Hemoglobin.min.win_0_180:=12.7}</t>
  </si>
  <si>
    <t>RDW_log:=-0.0995(6.15%) {RDW_log.last2_time.win_0_10000:=-65336}</t>
  </si>
  <si>
    <t>Lymphocytes#_log:=0.00002(4.76%) {Lymphocytes#_log.min.win_0_730:=0.9163}</t>
  </si>
  <si>
    <t>Eosinophils%_log:=-0.027(0.76%) {Eosinophils%_log.std.win_0_360:=0.43944}</t>
  </si>
  <si>
    <t>Basophils%_log:=-0.00053(3.79%) {Basophils%_log.slope.win_0_180:= 0}</t>
  </si>
  <si>
    <t>WBC_log:=-0.00025(4.15%) {WBC_log.std.win_0_730:=0.11053}</t>
  </si>
  <si>
    <t>Basophils#_log:=-0.67005(3.93%) {Basophils#_log.min.win_0_180:=-3.50656}</t>
  </si>
  <si>
    <t>Platelets:=0.43155(4.40%) {Platelets.slope.win_0_360:=28.89024}</t>
  </si>
  <si>
    <t>Lymphocytes#_log:=0.09188(5.68%) {Lymphocytes#_log.min.win_0_730:=0.9163}</t>
  </si>
  <si>
    <t>Hemoglobin:=0.00002(4.05%) {Hemoglobin.min.win_0_180:=12.7}</t>
  </si>
  <si>
    <t>Lymphocytes%:=-0.02297(0.65%) {Lymphocytes%.last.win_0_180:=44}</t>
  </si>
  <si>
    <t>MCH:=0.41483(26.31%) {MCH.win_delta.win_0_180_360_10000:=-9.3}</t>
  </si>
  <si>
    <t>MCH:=0.31422(22.17%) {MCH.win_delta.win_0_180_360_10000:=-9.3}</t>
  </si>
  <si>
    <t>MCH:=0.2158(18.70%) {MCH.win_delta.win_0_180_360_10000:=-9.3}</t>
  </si>
  <si>
    <t>Age:=2.16543(30.95%) {value:=85}</t>
  </si>
  <si>
    <t>MCH:=3.41336(9.77%) {MCH.win_delta.win_0_180_360_10000:=-9.3}</t>
  </si>
  <si>
    <t>MCHC-M:=0.1071(17.98%) {MCHC-M.win_delta.win_0_180_360_10000:=-4.5}</t>
  </si>
  <si>
    <t>MCH:=0.00034(26.46%) {MCH.win_delta.win_0_180_360_10000:=-9.3}</t>
  </si>
  <si>
    <t>MCV:=0.29046(18.42%) {MCV.avg.win_0_180:=76}</t>
  </si>
  <si>
    <t>MCV:=0.2532(17.87%) {MCV.avg.win_0_180:=76}</t>
  </si>
  <si>
    <t>MCHC-M:=0.16947(14.68%) {MCHC-M.win_delta.win_0_180_360_10000:=-4.5}</t>
  </si>
  <si>
    <t>MCH:=2.16308(30.91%) {MCH.win_delta.win_0_180_360_10000:=-9.3}</t>
  </si>
  <si>
    <t>MCV:=3.1121(8.90%) {MCV.avg.win_0_180:=76}</t>
  </si>
  <si>
    <t>MCH:=0.10276(17.25%) {MCH.win_delta.win_0_180_360_10000:=-9.3}</t>
  </si>
  <si>
    <t>MCV:=0.0002(14.83%) {MCV.avg.win_0_180:=76}</t>
  </si>
  <si>
    <t>MCHC-M:=0.1695(10.75%) {MCHC-M.win_delta.win_0_180_360_10000:=-4.5}</t>
  </si>
  <si>
    <t>MCHC-M:=0.19259(13.59%) {MCHC-M.win_delta.win_0_180_360_10000:=-4.5}</t>
  </si>
  <si>
    <t>Age:=0.14545(12.60%) {value:=85}</t>
  </si>
  <si>
    <t>Hemoglobin:=0.4668(6.67%) {Hemoglobin.min.win_0_180:=7.3}</t>
  </si>
  <si>
    <t>MCHC-M:=2.88187(8.25%) {MCHC-M.win_delta.win_0_180_360_10000:=-4.5}</t>
  </si>
  <si>
    <t>Age:=0.08128(13.65%) {value:=85}</t>
  </si>
  <si>
    <t>Platelets:=-0.00013(9.76%) {Platelets.slope.win_0_360:=240.92409}</t>
  </si>
  <si>
    <t>Hemoglobin:=0.12003(7.61%) {Hemoglobin.min.win_0_180:=7.3}</t>
  </si>
  <si>
    <t>Hemoglobin:=0.1264(8.92%) {Hemoglobin.min.win_0_180:=7.3}</t>
  </si>
  <si>
    <t>MCV:=0.11065(9.59%) {MCV.avg.win_0_180:=76}</t>
  </si>
  <si>
    <t>Platelets:=0.3341(4.77%) {Platelets.slope.win_0_360:=240.92409}</t>
  </si>
  <si>
    <t>RDW_log:=2.55463(7.31%) {RDW_log.last2_time.win_0_10000:=-65336}</t>
  </si>
  <si>
    <t>MCV:=0.061(10.24%) {MCV.avg.win_0_180:=76}</t>
  </si>
  <si>
    <t>Eosinophils%_log:=0.0001(7.81%) {Eosinophils%_log.std.win_0_360:=0.01}</t>
  </si>
  <si>
    <t>Monocytes%:=-0.06825(4.33%) {Monocytes%.slope.win_0_180:=-65336}</t>
  </si>
  <si>
    <t>Hematocrit:=0.0987(6.97%) {Hematocrit.win_delta.win_0_180_360_10000:=-12}</t>
  </si>
  <si>
    <t>Hematocrit:=0.07965(6.90%) {Hematocrit.win_delta.win_0_180_360_10000:=-12}</t>
  </si>
  <si>
    <t>Hematocrit:=0.29711(4.25%) {Hematocrit.win_delta.win_0_180_360_10000:=-12}</t>
  </si>
  <si>
    <t>Hemoglobin:=2.51164(7.19%) {Hemoglobin.min.win_0_180:=7.3}</t>
  </si>
  <si>
    <t>Hemoglobin:=0.03991(6.70%) {Hemoglobin.min.win_0_180:=7.3}</t>
  </si>
  <si>
    <t>Hemoglobin:=0.0001(7.81%) {Hemoglobin.min.win_0_180:=7.3}</t>
  </si>
  <si>
    <t>RDW_log:=0.06424(4.08%) {RDW_log.last2_time.win_0_10000:=-65336}</t>
  </si>
  <si>
    <t>RDW_log:=0.08425(5.95%) {RDW_log.last2_time.win_0_10000:=-65336}</t>
  </si>
  <si>
    <t>RDW_log:=0.07418(6.43%) {RDW_log.last2_time.win_0_10000:=-65336}</t>
  </si>
  <si>
    <t>MCHC-M:=0.28309(4.05%) {MCHC-M.win_delta.win_0_180_360_10000:=-4.5}</t>
  </si>
  <si>
    <t>Age:=2.43518(6.97%) {value:=85}</t>
  </si>
  <si>
    <t>Hematocrit:=0.0291(4.89%) {Hematocrit.win_delta.win_0_180_360_10000:=-12}</t>
  </si>
  <si>
    <t>Lymphocytes#_log:=0.00008(6.40%) {Lymphocytes#_log.min.win_0_730:=0.8329}</t>
  </si>
  <si>
    <t>Hematocrit:=0.06308(4.00%) {Hematocrit.win_delta.win_0_180_360_10000:=-12}</t>
  </si>
  <si>
    <t>Lymphocytes#_log:=-0.04094(2.89%) {Lymphocytes#_log.min.win_0_730:=0.8329}</t>
  </si>
  <si>
    <t>Hemoglobin:=0.0643(5.57%) {Hemoglobin.min.win_0_180:=7.3}</t>
  </si>
  <si>
    <t>MCV:=0.28138(4.02%) {MCV.avg.win_0_180:=76}</t>
  </si>
  <si>
    <t>Hematocrit:=2.28506(6.54%) {Hematocrit.win_delta.win_0_180_360_10000:=-12}</t>
  </si>
  <si>
    <t>RBC:=0.02707(4.55%) {RBC.slope.win_0_180:=-65336}</t>
  </si>
  <si>
    <t>Eosinophils#_log:=0.00007(5.31%) {Eosinophils#_log.slope.win_0_180:=-65336}</t>
  </si>
  <si>
    <t>Neutrophils%:=-0.06205(3.94%) {Neutrophils%.max.win_0_180:=57}</t>
  </si>
  <si>
    <t>Neutrophils#_log:=0.03905(2.76%) {Neutrophils#_log.max.win_0_180:=1.45862}</t>
  </si>
  <si>
    <t>Platelets:=0.06336(5.49%) {Platelets.slope.win_0_360:=240.92409}</t>
  </si>
  <si>
    <t>RBC:=0.16118(2.30%) {RBC.slope.win_0_180:=-65336}</t>
  </si>
  <si>
    <t>RBC:=1.78674(5.11%) {RBC.slope.win_0_180:=-65336}</t>
  </si>
  <si>
    <t>Platelets:=0.02602(4.37%) {Platelets.slope.win_0_360:=240.92409}</t>
  </si>
  <si>
    <t>Neutrophils%:=-0.00007(5.07%) {Neutrophils%.max.win_0_180:=57}</t>
  </si>
  <si>
    <t>Lymphocytes%:=-0.06205(3.94%) {Lymphocytes%.last.win_0_180:=33}</t>
  </si>
  <si>
    <t>WBC_log:=0.03858(2.72%) {WBC_log.std.win_0_730:=0.06998}</t>
  </si>
  <si>
    <t>Basophils%_log:=-0.06031(5.23%) {Basophils%_log.slope.win_0_180:=-65336}</t>
  </si>
  <si>
    <t>RDW_log:=0.1298(1.86%) {RDW_log.last2_time.win_0_10000:=-65336}</t>
  </si>
  <si>
    <t>Platelets:=1.66103(4.75%) {Platelets.slope.win_0_360:=240.92409}</t>
  </si>
  <si>
    <t>RDW_log:=0.02314(3.89%) {RDW_log.last2_time.win_0_10000:=-65336}</t>
  </si>
  <si>
    <t>Basophils#_log:=0.00004(3.04%) {Basophils#_log.min.win_0_180:=-65336}</t>
  </si>
  <si>
    <t>Basophils%_log:=0.04471(2.84%) {Basophils%_log.slope.win_0_180:=-65336}</t>
  </si>
  <si>
    <t>Eosinophils#_log:=0.03221(2.27%) {Eosinophils#_log.slope.win_0_180:=-65336}</t>
  </si>
  <si>
    <t>RBC:=0.04915(4.26%) {RBC.slope.win_0_180:=-65336}</t>
  </si>
  <si>
    <t>Lymphocytes#_log:=0.11614(1.66%) {Lymphocytes#_log.min.win_0_730:=0.8329}</t>
  </si>
  <si>
    <t>Neutrophils%:=1.10493(3.16%) {Neutrophils%.max.win_0_180:=57}</t>
  </si>
  <si>
    <t>Basophils%_log:=-0.0207(3.48%) {Basophils%_log.slope.win_0_180:=-65336}</t>
  </si>
  <si>
    <t>RDW_log:=-0.00003(2.58%) {RDW_log.last2_time.win_0_10000:=-65336}</t>
  </si>
  <si>
    <t>Age:=0.49029(45.68%) {value:=85}</t>
  </si>
  <si>
    <t>MCH:=2.18272(31.36%) {MCH.win_delta.win_0_180_360_10000:=-8}</t>
  </si>
  <si>
    <t>MCH:=0.00054(30.41%) {MCH.win_delta.win_0_180_360_10000:=-8}</t>
  </si>
  <si>
    <t>Platelets:=-0.1725(14.85%) {Platelets.slope.win_0_360:=211.09503}</t>
  </si>
  <si>
    <t>Age:=0.26183(43.81%) {value:=85}</t>
  </si>
  <si>
    <t>Platelets:=-0.31163(11.88%) {Platelets.slope.win_0_360:=211.09503}</t>
  </si>
  <si>
    <t>MCH:=3.40902(9.51%) {MCH.win_delta.win_0_180_360_10000:=-8}</t>
  </si>
  <si>
    <t>MCHC-M:=0.1341(12.49%) {MCHC-M.win_delta.win_0_180_360_10000:=-4.2}</t>
  </si>
  <si>
    <t>Age:=2.0857(29.96%) {value:=85}</t>
  </si>
  <si>
    <t>Hematocrit:=0.00018(10.17%) {Hematocrit.win_delta.win_0_180_360_10000:=-9}</t>
  </si>
  <si>
    <t>MPV:=-0.11584(9.97%) {MPV.slope.win_0_180:=-65336}</t>
  </si>
  <si>
    <t>MCHC-M:=0.05815(9.73%) {MCHC-M.win_delta.win_0_180_360_10000:=-4.2}</t>
  </si>
  <si>
    <t>MPV:=-0.21917(8.36%) {MPV.slope.win_0_180:=-65336}</t>
  </si>
  <si>
    <t>MCV:=3.0914(8.62%) {MCV.avg.win_0_180:=78}</t>
  </si>
  <si>
    <t>MCV:=0.06913(6.44%) {MCV.avg.win_0_180:=78}</t>
  </si>
  <si>
    <t>Hemoglobin:=0.4527(6.50%) {Hemoglobin.min.win_0_180:=7.3}</t>
  </si>
  <si>
    <t>Hemoglobin:=0.00017(9.84%) {Hemoglobin.min.win_0_180:=7.3}</t>
  </si>
  <si>
    <t>Hematocrit:=-0.11512(9.91%) {Hematocrit.win_delta.win_0_180_360_10000:=-9}</t>
  </si>
  <si>
    <t>MCV:=0.03934(6.58%) {MCV.avg.win_0_180:=78}</t>
  </si>
  <si>
    <t>RDW_log:=-0.21373(8.15%) {RDW_log.last2_time.win_0_10000:=-65336}</t>
  </si>
  <si>
    <t>MCHC-M:=2.88977(8.06%) {MCHC-M.win_delta.win_0_180_360_10000:=-4.2}</t>
  </si>
  <si>
    <t>MCH:=0.06444(6.00%) {MCH.win_delta.win_0_180_360_10000:=-8}</t>
  </si>
  <si>
    <t>Platelets:=0.36544(5.25%) {Platelets.slope.win_0_360:=211.09503}</t>
  </si>
  <si>
    <t>Neutrophils#_log:=-0.00014(7.81%) {Neutrophils#_log.max.win_0_180:=1.77495}</t>
  </si>
  <si>
    <t>RDW_log:=-0.10731(9.24%) {RDW_log.last2_time.win_0_10000:=-65336}</t>
  </si>
  <si>
    <t>Platelets:=0.03808(6.37%) {Platelets.slope.win_0_360:=211.09503}</t>
  </si>
  <si>
    <t>Hematocrit:=-0.2112(8.05%) {Hematocrit.win_delta.win_0_180_360_10000:=-9}</t>
  </si>
  <si>
    <t>RDW_log:=2.5918(7.23%) {RDW_log.last2_time.win_0_10000:=-65336}</t>
  </si>
  <si>
    <t>RDW_log:=0.05974(5.57%) {RDW_log.last2_time.win_0_10000:=-65336}</t>
  </si>
  <si>
    <t>Hematocrit:=0.28915(4.15%) {Hematocrit.win_delta.win_0_180_360_10000:=-9}</t>
  </si>
  <si>
    <t>Age:=0.0001(6.07%) {value:=85}</t>
  </si>
  <si>
    <t>Hemoglobin:=-0.08793(7.57%) {Hemoglobin.min.win_0_180:=7.3}</t>
  </si>
  <si>
    <t>MCH:=0.03768(6.30%) {MCH.win_delta.win_0_180_360_10000:=-8}</t>
  </si>
  <si>
    <t>MCHC-M:=-0.2008(7.66%) {MCHC-M.win_delta.win_0_180_360_10000:=-4.2}</t>
  </si>
  <si>
    <t>Hemoglobin:=2.53317(7.06%) {Hemoglobin.min.win_0_180:=7.3}</t>
  </si>
  <si>
    <t>Platelets:=0.05429(5.06%) {Platelets.slope.win_0_360:=211.09503}</t>
  </si>
  <si>
    <t>MCHC-M:=0.28266(4.06%) {MCHC-M.win_delta.win_0_180_360_10000:=-4.2}</t>
  </si>
  <si>
    <t>Basophils%_log:=-0.0001(5.45%) {Basophils%_log.slope.win_0_180:=-65336}</t>
  </si>
  <si>
    <t>RBC:=-0.08228(7.08%) {RBC.slope.win_0_180:= 0}</t>
  </si>
  <si>
    <t>RDW_log:=0.03703(6.20%) {RDW_log.last2_time.win_0_10000:=-65336}</t>
  </si>
  <si>
    <t>Hemoglobin:=-0.19164(7.31%) {Hemoglobin.min.win_0_180:=7.3}</t>
  </si>
  <si>
    <t>Age:=2.36105(6.58%) {value:=85}</t>
  </si>
  <si>
    <t>RBC:=0.04228(3.94%) {RBC.slope.win_0_180:= 0}</t>
  </si>
  <si>
    <t>MCV:=0.22429(3.22%) {MCV.avg.win_0_180:=78}</t>
  </si>
  <si>
    <t>MPV:=0.00007(4.05%) {MPV.slope.win_0_180:=-65336}</t>
  </si>
  <si>
    <t>MCHC-M:=-0.07913(6.81%) {MCHC-M.win_delta.win_0_180_360_10000:=-4.2}</t>
  </si>
  <si>
    <t>RBC:=0.02246(3.76%) {RBC.slope.win_0_180:= 0}</t>
  </si>
  <si>
    <t>RBC:=-0.16877(6.43%) {RBC.slope.win_0_180:= 0}</t>
  </si>
  <si>
    <t>Hematocrit:=2.29975(6.41%) {Hematocrit.win_delta.win_0_180_360_10000:=-9}</t>
  </si>
  <si>
    <t>Basophils#_log:=0.03183(2.97%) {Basophils#_log.min.win_0_180:=-2.30259}</t>
  </si>
  <si>
    <t>RBC:=0.1722(2.47%) {RBC.slope.win_0_180:= 0}</t>
  </si>
  <si>
    <t>RBC:=0.00006(3.49%) {RBC.slope.win_0_180:= 0}</t>
  </si>
  <si>
    <t>Monocytes%:=-0.06533(5.62%) {Monocytes%.slope.win_0_180:= 0}</t>
  </si>
  <si>
    <t>MPV:=-0.02002(3.35%) {MPV.slope.win_0_180:=-65336}</t>
  </si>
  <si>
    <t>Monocytes%:=-0.16709(6.37%) {Monocytes%.slope.win_0_180:= 0}</t>
  </si>
  <si>
    <t>RBC:=1.80843(5.04%) {RBC.slope.win_0_180:= 0}</t>
  </si>
  <si>
    <t>Hemoglobin:=0.02532(2.36%) {Hemoglobin.min.win_0_180:=7.3}</t>
  </si>
  <si>
    <t>Lymphocytes#_log:=0.13594(1.95%) {Lymphocytes#_log.min.win_0_730:=0.78846}</t>
  </si>
  <si>
    <t>WBC_log:=-0.00005(2.75%) {WBC_log.std.win_0_730:=0.0799}</t>
  </si>
  <si>
    <t>Lymphocytes%:=-0.04508(3.88%) {Lymphocytes%.last.win_0_180:=24}</t>
  </si>
  <si>
    <t>Eosinophils#_log:=0.015(2.51%) {Eosinophils#_log.slope.win_0_180:= 0}</t>
  </si>
  <si>
    <t>Lymphocytes#_log:=-0.12085(4.61%) {Lymphocytes#_log.min.win_0_730:=0.78846}</t>
  </si>
  <si>
    <t>Platelets:=1.71258(4.78%) {Platelets.slope.win_0_360:=211.09503}</t>
  </si>
  <si>
    <t>Hematocrit:=0.01573(1.47%) {Hematocrit.win_delta.win_0_180_360_10000:=-9}</t>
  </si>
  <si>
    <t>Eosinophils#_log:=0.1292(1.86%) {Eosinophils#_log.slope.win_0_180:= 0}</t>
  </si>
  <si>
    <t>Platelets:=0.00005(2.64%) {Platelets.slope.win_0_360:=211.09503}</t>
  </si>
  <si>
    <t>Lymphocytes#_log:=-0.0437(3.76%) {Lymphocytes#_log.min.win_0_730:=0.78846}</t>
  </si>
  <si>
    <t>Basophils#_log:=0.01082(1.81%) {Basophils#_log.min.win_0_180:=-2.30259}</t>
  </si>
  <si>
    <t>Lymphocytes%:=-0.09626(3.67%) {Lymphocytes%.last.win_0_180:=24}</t>
  </si>
  <si>
    <t>Neutrophils%:=1.20395(3.36%) {Neutrophils%.max.win_0_180:=66}</t>
  </si>
  <si>
    <t>Age:=0.22054(34.96%) {value:=85}</t>
  </si>
  <si>
    <t>Age:=0.49208(45.67%) {value:=85}</t>
  </si>
  <si>
    <t>Hemoglobin:=0.0007(31.93%) {Hemoglobin.min.win_0_180:=7.3}</t>
  </si>
  <si>
    <t>MCHC-M:=0.06112(9.69%) {MCHC-M.win_delta.win_0_180_360_10000:=-4.2}</t>
  </si>
  <si>
    <t>MCHC-M:=0.13643(12.66%) {MCHC-M.win_delta.win_0_180_360_10000:=-4.2}</t>
  </si>
  <si>
    <t>Platelets:=0.00026(11.85%) {Platelets.slope.win_0_360:=211.09503}</t>
  </si>
  <si>
    <t>MCV:=0.05428(8.60%) {MCV.avg.win_0_180:=78}</t>
  </si>
  <si>
    <t>MCV:=0.07976(7.40%) {MCV.avg.win_0_180:=78}</t>
  </si>
  <si>
    <t>MCH:=0.0002(9.44%) {MCH.win_delta.win_0_180_360_10000:=-8}</t>
  </si>
  <si>
    <t>Platelets:=0.04623(7.33%) {Platelets.slope.win_0_360:=211.09503}</t>
  </si>
  <si>
    <t>RDW_log:=0.06546(6.08%) {RDW_log.last2_time.win_0_10000:=-65336}</t>
  </si>
  <si>
    <t>MCV:=0.00017(7.64%) {MCV.avg.win_0_180:=78}</t>
  </si>
  <si>
    <t>MCH:=0.04416(7.00%) {MCH.win_delta.win_0_180_360_10000:=-8}</t>
  </si>
  <si>
    <t>Platelets:=0.06167(5.72%) {Platelets.slope.win_0_360:=211.09503}</t>
  </si>
  <si>
    <t>Eosinophils#_log:=0.00013(6.25%) {Eosinophils#_log.slope.win_0_180:= 0}</t>
  </si>
  <si>
    <t>RDW_log:=0.03146(4.99%) {RDW_log.last2_time.win_0_10000:=-65336}</t>
  </si>
  <si>
    <t>MCH:=0.05734(5.32%) {MCH.win_delta.win_0_180_360_10000:=-8}</t>
  </si>
  <si>
    <t>RBC:=0.00009(4.03%) {RBC.slope.win_0_180:= 0}</t>
  </si>
  <si>
    <t>RBC:=0.0258(4.09%) {RBC.slope.win_0_180:= 0}</t>
  </si>
  <si>
    <t>RBC:=0.03793(3.52%) {RBC.slope.win_0_180:= 0}</t>
  </si>
  <si>
    <t>Eosinophils%_log:=0.00008(3.47%) {Eosinophils%_log.std.win_0_360:=0.19114}</t>
  </si>
  <si>
    <t>Neutrophils%:=-0.0168(2.66%) {Neutrophils%.max.win_0_180:=66}</t>
  </si>
  <si>
    <t>Hemoglobin:=0.02954(2.74%) {Hemoglobin.min.win_0_180:=7.3}</t>
  </si>
  <si>
    <t>Basophils%_log:=-0.00007(3.33%) {Basophils%_log.slope.win_0_180:=-65336}</t>
  </si>
  <si>
    <t>Neutrophils#_log:=0.01653(2.62%) {Neutrophils#_log.max.win_0_180:=1.77495}</t>
  </si>
  <si>
    <t>Basophils#_log:=0.02263(2.10%) {Basophils#_log.min.win_0_180:=-2.30259}</t>
  </si>
  <si>
    <t>WBC_log:=-0.00007(3.29%) {WBC_log.std.win_0_730:=0.0799}</t>
  </si>
  <si>
    <t>Hematocrit:=0.01474(2.34%) {Hematocrit.win_delta.win_0_180_360_10000:=-9}</t>
  </si>
  <si>
    <t>Hematocrit:=0.01565(1.45%) {Hematocrit.win_delta.win_0_180_360_10000:=-9}</t>
  </si>
  <si>
    <t>Hematocrit:=0.00007(3.19%) {Hematocrit.win_delta.win_0_180_360_10000:=-9}</t>
  </si>
  <si>
    <t>RDW_log:=-0.29073(10.56%) {RDW_log.last2_time.win_0_10000:=-65336}</t>
  </si>
  <si>
    <t>Age:=0.15691(35.64%) {value:=49}</t>
  </si>
  <si>
    <t>MCHC-M:=0.00067(23.04%) {MCHC-M.win_delta.win_0_180_360_10000:=-2.6}</t>
  </si>
  <si>
    <t>Age:=0.07578(33.01%) {value:=49}</t>
  </si>
  <si>
    <t>RDW_log:=-0.35973(8.39%) {RDW_log.last2_time.win_0_10000:=-65336}</t>
  </si>
  <si>
    <t>MCH:=1.75056(42.77%) {MCH.win_delta.win_0_180_360_10000:=-5.9}</t>
  </si>
  <si>
    <t>MCH:=2.39326(13.87%) {MCH.win_delta.win_0_180_360_10000:=-5.9}</t>
  </si>
  <si>
    <t>Platelets:=-0.23753(8.62%) {Platelets.slope.win_0_360:= 0}</t>
  </si>
  <si>
    <t>Platelets:=0.05258(11.94%) {Platelets.slope.win_0_360:= 0}</t>
  </si>
  <si>
    <t>MCH:=0.00053(18.17%) {MCH.win_delta.win_0_180_360_10000:=-5.9}</t>
  </si>
  <si>
    <t>Platelets:=0.02688(11.71%) {Platelets.slope.win_0_360:= 0}</t>
  </si>
  <si>
    <t>Platelets:=-0.34424(8.03%) {Platelets.slope.win_0_360:= 0}</t>
  </si>
  <si>
    <t>Platelets:=0.4987(12.18%) {Platelets.slope.win_0_360:= 0}</t>
  </si>
  <si>
    <t>MCV:=1.9051(11.04%) {MCV.avg.win_0_180:=71.25}</t>
  </si>
  <si>
    <t>Neutrophils#_log:=-0.237(8.61%) {Neutrophils#_log.max.win_0_180:=2.5416}</t>
  </si>
  <si>
    <t>MCHC-M:=0.05183(11.77%) {MCHC-M.win_delta.win_0_180_360_10000:=-2.6}</t>
  </si>
  <si>
    <t>Hemoglobin:=0.00037(12.79%) {Hemoglobin.min.win_0_180:=4.8}</t>
  </si>
  <si>
    <t>MCH:=0.0247(10.76%) {MCH.win_delta.win_0_180_360_10000:=-5.9}</t>
  </si>
  <si>
    <t>Neutrophils#_log:=-0.32177(7.50%) {Neutrophils#_log.max.win_0_180:=2.5416}</t>
  </si>
  <si>
    <t>MCHC-M:=0.29817(7.28%) {MCHC-M.win_delta.win_0_180_360_10000:=-2.6}</t>
  </si>
  <si>
    <t>MCHC-M:=1.75478(10.17%) {MCHC-M.win_delta.win_0_180_360_10000:=-2.6}</t>
  </si>
  <si>
    <t>WBC_log:=-0.23589(8.56%) {WBC_log.std.win_0_730:=0.16395}</t>
  </si>
  <si>
    <t>MCH:=0.04574(10.39%) {MCH.win_delta.win_0_180_360_10000:=-5.9}</t>
  </si>
  <si>
    <t>Platelets:=0.0003(10.42%) {Platelets.slope.win_0_360:= 0}</t>
  </si>
  <si>
    <t>MCHC-M:=0.0202(8.80%) {MCHC-M.win_delta.win_0_180_360_10000:=-2.6}</t>
  </si>
  <si>
    <t>WBC_log:=-0.31804(7.41%) {WBC_log.std.win_0_730:=0.16395}</t>
  </si>
  <si>
    <t>Lymphocytes%:=0.29245(7.15%) {Lymphocytes%.last.win_0_180:=12}</t>
  </si>
  <si>
    <t>Hemoglobin:=1.42957(8.28%) {Hemoglobin.min.win_0_180:=4.8}</t>
  </si>
  <si>
    <t>Neutrophils%:=-0.15984(5.80%) {Neutrophils%.max.win_0_180:=80}</t>
  </si>
  <si>
    <t>MCV:=0.02453(5.57%) {MCV.avg.win_0_180:=71.25}</t>
  </si>
  <si>
    <t>MCV:=0.00023(8.06%) {MCV.avg.win_0_180:=71.25}</t>
  </si>
  <si>
    <t>MCV:=0.01413(6.15%) {MCV.avg.win_0_180:=71.25}</t>
  </si>
  <si>
    <t>Hematocrit:=-0.29346(6.84%) {Hematocrit.win_delta.win_0_180_360_10000:=-3}</t>
  </si>
  <si>
    <t>Hemoglobin:=0.25894(6.33%) {Hemoglobin.min.win_0_180:=4.8}</t>
  </si>
  <si>
    <t>RDW_log:=1.35713(7.86%) {RDW_log.last2_time.win_0_10000:=-65336}</t>
  </si>
  <si>
    <t>Lymphocytes%:=-0.14974(5.44%) {Lymphocytes%.last.win_0_180:=12}</t>
  </si>
  <si>
    <t>Hemoglobin:=0.02213(5.03%) {Hemoglobin.min.win_0_180:=4.8}</t>
  </si>
  <si>
    <t>Age:=-0.00022(7.61%) {value:=49}</t>
  </si>
  <si>
    <t>Lymphocytes%:=0.00915(3.99%) {Lymphocytes%.last.win_0_180:=12}</t>
  </si>
  <si>
    <t>Lymphocytes#_log:=-0.23803(5.55%) {Lymphocytes#_log.min.win_0_730:=0.64185}</t>
  </si>
  <si>
    <t>Age:=-0.18078(4.42%) {value:=49}</t>
  </si>
  <si>
    <t>Platelets:=1.192(6.91%) {Platelets.slope.win_0_360:= 0}</t>
  </si>
  <si>
    <t>Hematocrit:=-0.14825(5.38%) {Hematocrit.win_delta.win_0_180_360_10000:=-3}</t>
  </si>
  <si>
    <t>Eosinophils%_log:=-0.01637(3.72%) {Eosinophils%_log.std.win_0_360:=0.34657}</t>
  </si>
  <si>
    <t>Hematocrit:=0.00013(4.39%) {Hematocrit.win_delta.win_0_180_360_10000:=-3}</t>
  </si>
  <si>
    <t>Hematocrit:=0.00711(3.10%) {Hematocrit.win_delta.win_0_180_360_10000:=-3}</t>
  </si>
  <si>
    <t>Basophils%_log:=-0.2286(5.33%) {Basophils%_log.slope.win_0_180:= 0}</t>
  </si>
  <si>
    <t>MCV:=0.16147(3.94%) {MCV.avg.win_0_180:=71.25}</t>
  </si>
  <si>
    <t>Hematocrit:=1.07343(6.22%) {Hematocrit.win_delta.win_0_180_360_10000:=-3}</t>
  </si>
  <si>
    <t>Lymphocytes#_log:=-0.147(5.34%) {Lymphocytes#_log.min.win_0_730:=0.64185}</t>
  </si>
  <si>
    <t>Lymphocytes%:=0.01467(3.33%) {Lymphocytes%.last.win_0_180:=12}</t>
  </si>
  <si>
    <t>RBC:=0.0001(3.19%) {RBC.slope.win_0_180:= 0}</t>
  </si>
  <si>
    <t>Monocytes%:=-0.00708(3.08%) {Monocytes%.slope.win_0_180:= 0}</t>
  </si>
  <si>
    <t>Neutrophils%:=-0.22542(5.26%) {Neutrophils%.max.win_0_180:=80}</t>
  </si>
  <si>
    <t>Hematocrit:=0.11233(2.74%) {Hematocrit.win_delta.win_0_180_360_10000:=-3}</t>
  </si>
  <si>
    <t>RBC:=0.85017(4.93%) {RBC.slope.win_0_180:= 0}</t>
  </si>
  <si>
    <t>Monocytes#_log:=-0.1358(4.93%) {Monocytes#_log.last2_time.win_0_360:=28}</t>
  </si>
  <si>
    <t>Neutrophils%:=0.01029(2.34%) {Neutrophils%.max.win_0_180:=80}</t>
  </si>
  <si>
    <t>Eosinophils#_log:=-0.00007(2.23%) {Eosinophils#_log.slope.win_0_180:= 0}</t>
  </si>
  <si>
    <t>RBC:=-0.00662(2.88%) {RBC.slope.win_0_180:= 0}</t>
  </si>
  <si>
    <t>Basophils#_log:=-0.2243(5.23%) {Basophils#_log.min.win_0_180:=-2.99573}</t>
  </si>
  <si>
    <t>RBC:=-0.1051(2.57%) {RBC.slope.win_0_180:= 0}</t>
  </si>
  <si>
    <t>Lymphocytes%:=0.57047(3.31%) {Lymphocytes%.last.win_0_180:=12}</t>
  </si>
  <si>
    <t>Basophils#_log:=-0.1313(4.77%) {Basophils#_log.min.win_0_180:=-2.99573}</t>
  </si>
  <si>
    <t>RBC:=-0.00803(1.82%) {RBC.slope.win_0_180:= 0}</t>
  </si>
  <si>
    <t>Neutrophils%:=0.00006(2.16%) {Neutrophils%.max.win_0_180:=80}</t>
  </si>
  <si>
    <t>Basophils#_log:=0.00622(2.71%) {Basophils#_log.min.win_0_180:=-2.99573}</t>
  </si>
  <si>
    <t>Lymphocytes%:=-0.2234(5.21%) {Lymphocytes%.last.win_0_180:=12}</t>
  </si>
  <si>
    <t>Eosinophils%_log:=-0.07606(1.86%) {Eosinophils%_log.std.win_0_360:=0.34657}</t>
  </si>
  <si>
    <t>Neutrophils%:=0.54088(3.13%) {Neutrophils%.max.win_0_180:=80}</t>
  </si>
  <si>
    <t>MCH:=0.21174(13.89%) {MCH.win_delta.win_0_180_360_10000:=-8.2}</t>
  </si>
  <si>
    <t>Hemoglobin:=0.00093(33.87%) {Hemoglobin.min.win_0_180:=8.5}</t>
  </si>
  <si>
    <t>Age:=0.17708(32.05%) {value:=74}</t>
  </si>
  <si>
    <t>MCH:=2.15238(32.87%) {MCH.win_delta.win_0_180_360_10000:=-8.2}</t>
  </si>
  <si>
    <t>Age:=0.41042(38.63%) {value:=74}</t>
  </si>
  <si>
    <t>RDW_log:=-0.21023(12.53%) {RDW_log.last2_time.win_0_10000:=-65336}</t>
  </si>
  <si>
    <t>MCH:=3.3576(10.05%) {MCH.win_delta.win_0_180_360_10000:=-8.2}</t>
  </si>
  <si>
    <t>RDW_log:=-0.20585(13.50%) {RDW_log.last2_time.win_0_10000:=-65336}</t>
  </si>
  <si>
    <t>MCV:=0.00037(13.65%) {MCV.avg.win_0_180:=70}</t>
  </si>
  <si>
    <t>MCHC-M:=0.06885(12.46%) {MCHC-M.win_delta.win_0_180_360_10000:=-3.5}</t>
  </si>
  <si>
    <t>Age:=2.10251(32.10%) {value:=74}</t>
  </si>
  <si>
    <t>MCHC-M:=0.133(12.52%) {MCHC-M.win_delta.win_0_180_360_10000:=-3.5}</t>
  </si>
  <si>
    <t>Platelets:=-0.17822(10.62%) {Platelets.slope.win_0_360:= 0}</t>
  </si>
  <si>
    <t>MCV:=3.05893(9.16%) {MCV.avg.win_0_180:=70}</t>
  </si>
  <si>
    <t>MCV:=0.14646(9.61%) {MCV.avg.win_0_180:=70}</t>
  </si>
  <si>
    <t>MCH:=0.0003(11.20%) {MCH.win_delta.win_0_180_360_10000:=-8.2}</t>
  </si>
  <si>
    <t>MCH:=0.03983(7.21%) {MCH.win_delta.win_0_180_360_10000:=-8.2}</t>
  </si>
  <si>
    <t>Platelets:=0.40105(6.12%) {Platelets.slope.win_0_360:= 0}</t>
  </si>
  <si>
    <t>Hematocrit:=0.071(6.68%) {Hematocrit.win_delta.win_0_180_360_10000:=-11}</t>
  </si>
  <si>
    <t>Basophils#_log:=-0.14349(8.55%) {Basophils#_log.min.win_0_180:=-2.30259}</t>
  </si>
  <si>
    <t>MCHC-M:=2.82097(8.45%) {MCHC-M.win_delta.win_0_180_360_10000:=-3.5}</t>
  </si>
  <si>
    <t>Hemoglobin:=0.11976(7.86%) {Hemoglobin.min.win_0_180:=8.5}</t>
  </si>
  <si>
    <t>MCHC-M:=0.0002(7.15%) {MCHC-M.win_delta.win_0_180_360_10000:=-3.5}</t>
  </si>
  <si>
    <t>RDW_log:=0.03495(6.32%) {RDW_log.last2_time.win_0_10000:=-65336}</t>
  </si>
  <si>
    <t>Hemoglobin:=0.37157(5.67%) {Hemoglobin.min.win_0_180:=8.5}</t>
  </si>
  <si>
    <t>MCH:=0.06769(6.37%) {MCH.win_delta.win_0_180_360_10000:=-8.2}</t>
  </si>
  <si>
    <t>MCH:=0.11677(6.96%) {MCH.win_delta.win_0_180_360_10000:=-8.2}</t>
  </si>
  <si>
    <t>RDW_log:=2.51876(7.54%) {RDW_log.last2_time.win_0_10000:=-65336}</t>
  </si>
  <si>
    <t>MCHC-M:=0.11659(7.65%) {MCHC-M.win_delta.win_0_180_360_10000:=-3.5}</t>
  </si>
  <si>
    <t>Basophils#_log:=0.0001(3.94%) {Basophils#_log.min.win_0_180:=-2.30259}</t>
  </si>
  <si>
    <t>Hematocrit:=0.03164(5.73%) {Hematocrit.win_delta.win_0_180_360_10000:=-11}</t>
  </si>
  <si>
    <t>MCV:=0.3193(4.88%) {MCV.avg.win_0_180:=70}</t>
  </si>
  <si>
    <t>RDW_log:=0.0668(6.29%) {RDW_log.last2_time.win_0_10000:=-65336}</t>
  </si>
  <si>
    <t>MPV:=-0.10813(6.45%) {MPV.slope.win_0_180:=-65336}</t>
  </si>
  <si>
    <t>Hemoglobin:=2.39747(7.18%) {Hemoglobin.min.win_0_180:=8.5}</t>
  </si>
  <si>
    <t>Platelets:=-0.09615(6.31%) {Platelets.slope.win_0_360:= 0}</t>
  </si>
  <si>
    <t>Lymphocytes#_log:=0.0001(3.91%) {Lymphocytes#_log.min.win_0_730:=0.47}</t>
  </si>
  <si>
    <t>MCV:=0.02856(5.17%) {MCV.avg.win_0_180:=70}</t>
  </si>
  <si>
    <t>MCHC-M:=0.24954(3.81%) {MCHC-M.win_delta.win_0_180_360_10000:=-3.5}</t>
  </si>
  <si>
    <t>MCV:=0.05805(5.46%) {MCV.avg.win_0_180:=70}</t>
  </si>
  <si>
    <t>MCHC-M:=0.10422(6.21%) {MCHC-M.win_delta.win_0_180_360_10000:=-3.5}</t>
  </si>
  <si>
    <t>Age:=2.37986(7.13%) {value:=74}</t>
  </si>
  <si>
    <t>Basophils#_log:=-0.08738(5.73%) {Basophils#_log.min.win_0_180:=-2.30259}</t>
  </si>
  <si>
    <t>RBC:=0.0001(3.69%) {RBC.slope.win_0_180:= 0}</t>
  </si>
  <si>
    <t>RBC:=0.02561(4.64%) {RBC.slope.win_0_180:= 0}</t>
  </si>
  <si>
    <t>Hematocrit:=0.24497(3.74%) {Hematocrit.win_delta.win_0_180_360_10000:=-11}</t>
  </si>
  <si>
    <t>Platelets:=0.04087(3.85%) {Platelets.slope.win_0_360:= 0}</t>
  </si>
  <si>
    <t>RBC:=-0.09932(5.92%) {RBC.slope.win_0_180:= 0}</t>
  </si>
  <si>
    <t>Hematocrit:=2.15734(6.46%) {Hematocrit.win_delta.win_0_180_360_10000:=-11}</t>
  </si>
  <si>
    <t>MPV:=-0.0694(4.55%) {MPV.slope.win_0_180:=-65336}</t>
  </si>
  <si>
    <t>Eosinophils%_log:=-0.0001(3.69%) {Eosinophils%_log.std.win_0_360:=0.2638}</t>
  </si>
  <si>
    <t>Platelets:=0.02003(3.63%) {Platelets.slope.win_0_360:= 0}</t>
  </si>
  <si>
    <t>RDW_log:=0.1943(2.97%) {RDW_log.last2_time.win_0_10000:=-65336}</t>
  </si>
  <si>
    <t>Hemoglobin:=0.03873(3.65%) {Hemoglobin.min.win_0_180:=8.5}</t>
  </si>
  <si>
    <t>Monocytes#_log:=-0.08444(5.03%) {Monocytes#_log.last2_time.win_0_360:=28}</t>
  </si>
  <si>
    <t>RBC:=1.6418(4.92%) {RBC.slope.win_0_180:= 0}</t>
  </si>
  <si>
    <t>Hematocrit:=0.06484(4.25%) {Hematocrit.win_delta.win_0_180_360_10000:=-11}</t>
  </si>
  <si>
    <t>Eosinophils#_log:=0.0001(3.58%) {Eosinophils#_log.slope.win_0_180:= 0}</t>
  </si>
  <si>
    <t>Eosinophils%_log:=0.01792(3.24%) {Eosinophils%_log.std.win_0_360:=0.2638}</t>
  </si>
  <si>
    <t>Gender:=0.13124(2.00%) {value:= 1}</t>
  </si>
  <si>
    <t>RBC:=0.0332(3.13%) {RBC.slope.win_0_180:= 0}</t>
  </si>
  <si>
    <t>Lymphocytes#_log:=-0.08047(4.80%) {Lymphocytes#_log.min.win_0_730:=0.47}</t>
  </si>
  <si>
    <t>Platelets:=1.63503(4.90%) {Platelets.slope.win_0_360:= 0}</t>
  </si>
  <si>
    <t>Eosinophils%_log:=-0.05903(3.87%) {Eosinophils%_log.std.win_0_360:=0.2638}</t>
  </si>
  <si>
    <t>MPV:=0.00008(3.10%) {MPV.slope.win_0_180:=-65336}</t>
  </si>
  <si>
    <t>Basophils%_log:=0.01677(3.03%) {Basophils%_log.slope.win_0_180:=-65336}</t>
  </si>
  <si>
    <t>Basophils%_log:=-0.0845(1.29%) {Basophils%_log.slope.win_0_180:=-65336}</t>
  </si>
  <si>
    <t>Basophils#_log:=0.02873(2.70%) {Basophils#_log.min.win_0_180:=-2.30259}</t>
  </si>
  <si>
    <t>Eosinophils%_log:=-0.07995(4.77%) {Eosinophils%_log.std.win_0_360:=0.2638}</t>
  </si>
  <si>
    <t>Monocytes%:=1.07058(3.21%) {Monocytes%.slope.win_0_180:= 0}</t>
  </si>
  <si>
    <t>Hematocrit:=0.40685(23.84%) {Hematocrit.win_delta.win_0_180_360_10000:=-65336}</t>
  </si>
  <si>
    <t>Hematocrit:=0.95199(18.93%) {Hematocrit.win_delta.win_0_180_360_10000:=-65336}</t>
  </si>
  <si>
    <t>Age:=-3.04704(75.05%) {value:=26}</t>
  </si>
  <si>
    <t>MCHC-M:=0.00008(31.08%) {MCHC-M.win_delta.win_0_180_360_10000:=-65336}</t>
  </si>
  <si>
    <t>Age:=-0.00083(16.05%) {value:=26}</t>
  </si>
  <si>
    <t>Age:=-0.00158(12.22%) {value:=26}</t>
  </si>
  <si>
    <t>Age:=-3.0913(17.99%) {value:=26}</t>
  </si>
  <si>
    <t>Hemoglobin:=0.28714(16.83%) {Hemoglobin.min.win_0_180:=7.5}</t>
  </si>
  <si>
    <t>Hemoglobin:=0.59385(11.81%) {Hemoglobin.min.win_0_180:=7.5}</t>
  </si>
  <si>
    <t>MCH:=-0.19549(4.81%) {MCH.win_delta.win_0_180_360_10000:=-65336}</t>
  </si>
  <si>
    <t>MCH:=0.00003(12.35%) {MCH.win_delta.win_0_180_360_10000:=-65336}</t>
  </si>
  <si>
    <t>MCHC-M:=-0.0006(11.44%) {MCHC-M.win_delta.win_0_180_360_10000:=-65336}</t>
  </si>
  <si>
    <t>Hematocrit:=-0.00106(8.17%) {Hematocrit.win_delta.win_0_180_360_10000:=-65336}</t>
  </si>
  <si>
    <t>RDW_log:=-1.11746(6.50%) {RDW_log.last2_time.win_0_10000:=-65336}</t>
  </si>
  <si>
    <t>MCHC-M:=-0.20244(11.86%) {MCHC-M.win_delta.win_0_180_360_10000:=-65336}</t>
  </si>
  <si>
    <t>Neutrophils#_log:=0.47715(9.49%) {Neutrophils#_log.max.win_0_180:=-65336}</t>
  </si>
  <si>
    <t>Hemoglobin:=0.12717(3.13%) {Hemoglobin.min.win_0_180:=7.5}</t>
  </si>
  <si>
    <t>Neutrophils%:=0.00002(9.96%) {Neutrophils%.max.win_0_180:=-65336}</t>
  </si>
  <si>
    <t>Lymphocytes#_log:=0.00047(9.12%) {Lymphocytes#_log.min.win_0_730:=-0.22314}</t>
  </si>
  <si>
    <t>Basophils#_log:=-0.00094(7.27%) {Basophils#_log.min.win_0_180:=-65336}</t>
  </si>
  <si>
    <t>MCHC-M:=-1.10167(6.41%) {MCHC-M.win_delta.win_0_180_360_10000:=-65336}</t>
  </si>
  <si>
    <t>Neutrophils#_log:=0.1038(6.08%) {Neutrophils#_log.max.win_0_180:=-65336}</t>
  </si>
  <si>
    <t>MCHC-M:=-0.46438(9.24%) {MCHC-M.win_delta.win_0_180_360_10000:=-65336}</t>
  </si>
  <si>
    <t>MCV:=-0.11169(2.75%) {MCV.avg.win_0_180:=88}</t>
  </si>
  <si>
    <t>RBC:=0.00002(8.76%) {RBC.slope.win_0_180:=-65336}</t>
  </si>
  <si>
    <t>Hemoglobin:=-0.00046(8.85%) {Hemoglobin.min.win_0_180:=7.5}</t>
  </si>
  <si>
    <t>MCH:=-0.00094(7.24%) {MCH.win_delta.win_0_180_360_10000:=-65336}</t>
  </si>
  <si>
    <t>MCV:=-1.05688(6.15%) {MCV.avg.win_0_180:=88}</t>
  </si>
  <si>
    <t>RBC:=0.10283(6.03%) {RBC.slope.win_0_180:=-65336}</t>
  </si>
  <si>
    <t>MPV:=0.39828(7.92%) {MPV.slope.win_0_180:=-65336}</t>
  </si>
  <si>
    <t>Platelets:=-0.07928(1.95%) {Platelets.slope.win_0_360:=-65336}</t>
  </si>
  <si>
    <t>Hemoglobin:=0.00001(5.18%) {Hemoglobin.min.win_0_180:=7.5}</t>
  </si>
  <si>
    <t>Hematocrit:=-0.00038(7.33%) {Hematocrit.win_delta.win_0_180_360_10000:=-65336}</t>
  </si>
  <si>
    <t>Lymphocytes#_log:=0.00092(7.13%) {Lymphocytes#_log.min.win_0_730:=-0.22314}</t>
  </si>
  <si>
    <t>Basophils%_log:=-0.82837(4.82%) {Basophils%_log.slope.win_0_180:=-65336}</t>
  </si>
  <si>
    <t>Neutrophils%:=0.09607(5.63%) {Neutrophils%.max.win_0_180:=-65336}</t>
  </si>
  <si>
    <t>Neutrophils%:=0.36607(7.28%) {Neutrophils%.max.win_0_180:=-65336}</t>
  </si>
  <si>
    <t>MCHC-M:=-0.07347(1.81%) {MCHC-M.win_delta.win_0_180_360_10000:=-65336}</t>
  </si>
  <si>
    <t>Neutrophils#_log:=0.00001(4.78%) {Neutrophils#_log.max.win_0_180:=-65336}</t>
  </si>
  <si>
    <t>MPV:=-0.00034(6.56%) {MPV.slope.win_0_180:=-65336}</t>
  </si>
  <si>
    <t>MCHC-M:=-0.0009(6.87%) {MCHC-M.win_delta.win_0_180_360_10000:=-65336}</t>
  </si>
  <si>
    <t>Eosinophils%_log:=-0.82692(4.81%) {Eosinophils%_log.std.win_0_360:=-65336}</t>
  </si>
  <si>
    <t>Eosinophils%_log:=-0.08414(4.93%) {Eosinophils%_log.std.win_0_360:=-65336}</t>
  </si>
  <si>
    <t>Eosinophils#_log:=0.34713(6.90%) {Eosinophils#_log.slope.win_0_180:=-65336}</t>
  </si>
  <si>
    <t>MPV:=-0.06193(1.53%) {MPV.slope.win_0_180:=-65336}</t>
  </si>
  <si>
    <t>RDW_log:=-0(3.98%) {RDW_log.last2_time.win_0_10000:=-65336}</t>
  </si>
  <si>
    <t>RBC:=-0.00032(6.11%) {RBC.slope.win_0_180:=-65336}</t>
  </si>
  <si>
    <t>RBC:=-0.00087(6.70%) {RBC.slope.win_0_180:=-65336}</t>
  </si>
  <si>
    <t>Monocytes%:=-0.79656(4.64%) {Monocytes%.slope.win_0_180:=-65336}</t>
  </si>
  <si>
    <t>MPV:=0.06493(3.81%) {MPV.slope.win_0_180:=-65336}</t>
  </si>
  <si>
    <t>Basophils#_log:=-0.3271(6.51%) {Basophils#_log.min.win_0_180:=-65336}</t>
  </si>
  <si>
    <t>Hematocrit:=0.0582(1.43%) {Hematocrit.win_delta.win_0_180_360_10000:=-65336}</t>
  </si>
  <si>
    <t>Gender:= 0(3.98%) {value:= 1}</t>
  </si>
  <si>
    <t>Basophils#_log:=-0.00029(5.52%) {Basophils#_log.min.win_0_180:=-65336}</t>
  </si>
  <si>
    <t>Hemoglobin:=-0.00084(6.48%) {Hemoglobin.min.win_0_180:=7.5}</t>
  </si>
  <si>
    <t>Hematocrit:=-0.7524(4.38%) {Hematocrit.win_delta.win_0_180_360_10000:=-65336}</t>
  </si>
  <si>
    <t>Basophils#_log:=-0.05669(3.32%) {Basophils#_log.min.win_0_180:=-65336}</t>
  </si>
  <si>
    <t>Platelets:=0.23521(4.68%) {Platelets.slope.win_0_360:=-65336}</t>
  </si>
  <si>
    <t>Eosinophils%_log:=-0.05714(1.41%) {Eosinophils%_log.std.win_0_360:=-65336}</t>
  </si>
  <si>
    <t>Platelets:=-0(3.59%) {Platelets.slope.win_0_360:=-65336}</t>
  </si>
  <si>
    <t>Monocytes%:=-0.0002(3.90%) {Monocytes%.slope.win_0_180:=-65336}</t>
  </si>
  <si>
    <t>MPV:=-0.00083(6.42%) {MPV.slope.win_0_180:=-65336}</t>
  </si>
  <si>
    <t>MCH:=-0.74296(4.32%) {MCH.win_delta.win_0_180_360_10000:=-65336}</t>
  </si>
  <si>
    <t>RDW_log:=-0.05602(3.28%) {RDW_log.last2_time.win_0_10000:=-65336}</t>
  </si>
  <si>
    <t>RDW_log:=-0.20153(4.01%) {RDW_log.last2_time.win_0_10000:=-65336}</t>
  </si>
  <si>
    <t>Eosinophils#_log:=-0.05566(1.37%) {Eosinophils#_log.slope.win_0_180:=-65336}</t>
  </si>
  <si>
    <t>Hematocrit:=-0(2.79%) {Hematocrit.win_delta.win_0_180_360_10000:=-65336}</t>
  </si>
  <si>
    <t>MCH:=-0.00019(3.63%) {MCH.win_delta.win_0_180_360_10000:=-65336}</t>
  </si>
  <si>
    <t>Eosinophils%_log:=-0.0007(5.37%) {Eosinophils%_log.std.win_0_360:=-65336}</t>
  </si>
  <si>
    <t>Basophils#_log:=-0.71369(4.15%) {Basophils#_log.min.win_0_180:=-65336}</t>
  </si>
  <si>
    <t>Hematocrit:=0.51951(13.52%) {Hematocrit.win_delta.win_0_180_360_10000:=-11}</t>
  </si>
  <si>
    <t>MCH:=0.23286(27.53%) {MCH.win_delta.win_0_180_360_10000:=-3.5}</t>
  </si>
  <si>
    <t>Age:=2.03712(37.14%) {value:=77}</t>
  </si>
  <si>
    <t>MCHC-M:=0.00026(12.49%) {MCHC-M.win_delta.win_0_180_360_10000:=-1.1}</t>
  </si>
  <si>
    <t>Hematocrit:=0.23008(16.95%) {Hematocrit.win_delta.win_0_180_360_10000:=-11}</t>
  </si>
  <si>
    <t>MCH:=0.1156(23.07%) {MCH.win_delta.win_0_180_360_10000:=-3.5}</t>
  </si>
  <si>
    <t>MCH:=2.46753(9.21%) {MCH.win_delta.win_0_180_360_10000:=-3.5}</t>
  </si>
  <si>
    <t>Hemoglobin:=0.51375(13.37%) {Hemoglobin.min.win_0_180:=13.1}</t>
  </si>
  <si>
    <t>MCV:=0.1382(16.34%) {MCV.avg.win_0_180:=82}</t>
  </si>
  <si>
    <t>MCH:=1.67624(30.56%) {MCH.win_delta.win_0_180_360_10000:=-3.5}</t>
  </si>
  <si>
    <t>MCV:=0.00025(12.15%) {MCV.avg.win_0_180:=82}</t>
  </si>
  <si>
    <t>Hemoglobin:=0.22613(16.66%) {Hemoglobin.min.win_0_180:=13.1}</t>
  </si>
  <si>
    <t>MCV:=0.0802(16.01%) {MCV.avg.win_0_180:=82}</t>
  </si>
  <si>
    <t>MCV:=2.309(8.62%) {MCV.avg.win_0_180:=82}</t>
  </si>
  <si>
    <t>Basophils%_log:=-0.42676(11.11%) {Basophils%_log.slope.win_0_180:=-65336}</t>
  </si>
  <si>
    <t>Hemoglobin:=0.09134(10.80%) {Hemoglobin.min.win_0_180:=13.1}</t>
  </si>
  <si>
    <t>Hemoglobin:=0.27087(4.94%) {Hemoglobin.min.win_0_180:=13.1}</t>
  </si>
  <si>
    <t>Eosinophils%_log:=-0.0002(9.91%) {Eosinophils%_log.std.win_0_360:=0.13561}</t>
  </si>
  <si>
    <t>Basophils%_log:=-0.20893(15.39%) {Basophils%_log.slope.win_0_180:=-65336}</t>
  </si>
  <si>
    <t>Hemoglobin:=0.05537(11.05%) {Hemoglobin.min.win_0_180:=13.1}</t>
  </si>
  <si>
    <t>Age:=2.22028(8.29%) {value:=77}</t>
  </si>
  <si>
    <t>MCH:=0.33473(8.71%) {MCH.win_delta.win_0_180_360_10000:=-3.5}</t>
  </si>
  <si>
    <t>MCHC-M:=0.07209(8.52%) {MCHC-M.win_delta.win_0_180_360_10000:=-1.1}</t>
  </si>
  <si>
    <t>MCV:=0.22942(4.18%) {MCV.avg.win_0_180:=82}</t>
  </si>
  <si>
    <t>Hemoglobin:=-0.00016(7.81%) {Hemoglobin.min.win_0_180:=13.1}</t>
  </si>
  <si>
    <t>Basophils#_log:=-0.14174(10.44%) {Basophils#_log.min.win_0_180:=-2.30259}</t>
  </si>
  <si>
    <t>MCHC-M:=0.0404(8.07%) {MCHC-M.win_delta.win_0_180_360_10000:=-1.1}</t>
  </si>
  <si>
    <t>MCHC-M:=2.0749(7.75%) {MCHC-M.win_delta.win_0_180_360_10000:=-1.1}</t>
  </si>
  <si>
    <t>RBC:=0.29674(7.72%) {RBC.slope.win_0_180:= 0}</t>
  </si>
  <si>
    <t>Age:=0.05971(7.06%) {value:=77}</t>
  </si>
  <si>
    <t>RDW_log:=0.1699(3.10%) {RDW_log.last2_time.win_0_10000:=-65336}</t>
  </si>
  <si>
    <t>Age:=0.00016(7.66%) {value:=77}</t>
  </si>
  <si>
    <t>MCHC-M:=0.09085(6.69%) {MCHC-M.win_delta.win_0_180_360_10000:=-1.1}</t>
  </si>
  <si>
    <t>Hematocrit:=0.03387(6.76%) {Hematocrit.win_delta.win_0_180_360_10000:=-11}</t>
  </si>
  <si>
    <t>RDW_log:=1.90192(7.10%) {RDW_log.last2_time.win_0_10000:=-65336}</t>
  </si>
  <si>
    <t>Basophils#_log:=-0.28209(7.34%) {Basophils#_log.min.win_0_180:=-2.30259}</t>
  </si>
  <si>
    <t>Hematocrit:=0.05172(6.11%) {Hematocrit.win_delta.win_0_180_360_10000:=-11}</t>
  </si>
  <si>
    <t>Gender:=0.16014(2.92%) {value:= 1}</t>
  </si>
  <si>
    <t>Platelets:=0.00016(7.56%) {Platelets.slope.win_0_360:=41.39307}</t>
  </si>
  <si>
    <t>Platelets:=-0.08394(6.18%) {Platelets.slope.win_0_360:=41.39307}</t>
  </si>
  <si>
    <t>Age:=0.03108(6.20%) {value:=77}</t>
  </si>
  <si>
    <t>Hemoglobin:=1.71519(6.40%) {Hemoglobin.min.win_0_180:=13.1}</t>
  </si>
  <si>
    <t>Monocytes%:=0.2113(5.50%) {Monocytes%.slope.win_0_180:= 0}</t>
  </si>
  <si>
    <t>RDW_log:=0.0284(3.36%) {RDW_log.last2_time.win_0_10000:=-65336}</t>
  </si>
  <si>
    <t>Eosinophils%_log:=0.11938(2.18%) {Eosinophils%_log.std.win_0_360:=0.13561}</t>
  </si>
  <si>
    <t>Hematocrit:=0.00015(7.47%) {Hematocrit.win_delta.win_0_180_360_10000:=-11}</t>
  </si>
  <si>
    <t>MCH:=0.0675(4.97%) {MCH.win_delta.win_0_180_360_10000:=-3.5}</t>
  </si>
  <si>
    <t>WBC_log:=0.01787(3.57%) {WBC_log.std.win_0_730:=0.07675}</t>
  </si>
  <si>
    <t>Hematocrit:=1.58087(5.90%) {Hematocrit.win_delta.win_0_180_360_10000:=-11}</t>
  </si>
  <si>
    <t>MCV:=0.19585(5.10%) {MCV.avg.win_0_180:=82}</t>
  </si>
  <si>
    <t>Monocytes%:=0.02186(2.58%) {Monocytes%.slope.win_0_180:= 0}</t>
  </si>
  <si>
    <t>Platelets:=0.11299(2.06%) {Platelets.slope.win_0_360:=41.39307}</t>
  </si>
  <si>
    <t>MCH:=0.00013(6.30%) {MCH.win_delta.win_0_180_360_10000:=-3.5}</t>
  </si>
  <si>
    <t>MPV:=-0.06176(4.55%) {MPV.slope.win_0_180:=-65336}</t>
  </si>
  <si>
    <t>Lymphocytes#_log:=0.01737(3.47%) {Lymphocytes#_log.min.win_0_730:=0.40547}</t>
  </si>
  <si>
    <t>RBC:=1.15734(4.32%) {RBC.slope.win_0_180:= 0}</t>
  </si>
  <si>
    <t>MCHC-M:=0.18609(4.84%) {MCHC-M.win_delta.win_0_180_360_10000:=-1.1}</t>
  </si>
  <si>
    <t>Lymphocytes#_log:=0.01942(2.30%) {Lymphocytes#_log.min.win_0_730:=0.40547}</t>
  </si>
  <si>
    <t>Lymphocytes#_log:=0.10778(1.97%) {Lymphocytes#_log.min.win_0_730:=0.40547}</t>
  </si>
  <si>
    <t>Basophils%_log:=-0.0001(5.08%) {Basophils%_log.slope.win_0_180:=-65336}</t>
  </si>
  <si>
    <t>RBC:=0.05444(4.01%) {RBC.slope.win_0_180:= 0}</t>
  </si>
  <si>
    <t>Monocytes%:=0.0157(3.13%) {Monocytes%.slope.win_0_180:= 0}</t>
  </si>
  <si>
    <t>Platelets:=1.1294(4.22%) {Platelets.slope.win_0_360:=41.39307}</t>
  </si>
  <si>
    <t>Neutrophils%:=0.18122(4.72%) {Neutrophils%.max.win_0_180:=60}</t>
  </si>
  <si>
    <t>WBC_log:=0.01802(2.13%) {WBC_log.std.win_0_730:=0.07675}</t>
  </si>
  <si>
    <t>Hematocrit:=0.0909(1.66%) {Hematocrit.win_delta.win_0_180_360_10000:=-11}</t>
  </si>
  <si>
    <t>Monocytes#_log:=0.00008(3.90%) {Monocytes#_log.last2_time.win_0_360:=94}</t>
  </si>
  <si>
    <t>Eosinophils#_log:=-0.0338(2.49%) {Eosinophils#_log.slope.win_0_180:= 0}</t>
  </si>
  <si>
    <t>Basophils#_log:=0.01445(2.88%) {Basophils#_log.min.win_0_180:=-2.30259}</t>
  </si>
  <si>
    <t>Neutrophils%:=0.95363(3.56%) {Neutrophils%.max.win_0_180:=60}</t>
  </si>
  <si>
    <t>Monocytes%:=1.01066(14.35%) {Monocytes%.slope.win_0_180:=-65336}</t>
  </si>
  <si>
    <t>Age:=0.01562(22.71%) {value:=77}</t>
  </si>
  <si>
    <t>MCV:=0.12916(13.76%) {MCV.avg.win_0_180:=108}</t>
  </si>
  <si>
    <t>Age:=0.0067(17.84%) {value:=77}</t>
  </si>
  <si>
    <t>MCHC-M:=0.00026(28.77%) {MCHC-M.win_delta.win_0_180_360_10000:=0.6}</t>
  </si>
  <si>
    <t>Age:=1.2099(41.48%) {value:=77}</t>
  </si>
  <si>
    <t>Age:=1.12576(27.52%) {value:=77}</t>
  </si>
  <si>
    <t>MCV:=0.91335(12.97%) {MCV.avg.win_0_180:=108}</t>
  </si>
  <si>
    <t>Gender:=-0.0146(21.24%) {value:= 2}</t>
  </si>
  <si>
    <t>Monocytes%:=0.1027(10.94%) {Monocytes%.slope.win_0_180:=-65336}</t>
  </si>
  <si>
    <t>Gender:=-0.00593(15.78%) {value:= 2}</t>
  </si>
  <si>
    <t>MCV:=0.00023(25.71%) {MCV.avg.win_0_180:=108}</t>
  </si>
  <si>
    <t>MCH:=-0.3803(13.04%) {MCH.win_delta.win_0_180_360_10000:=1.7}</t>
  </si>
  <si>
    <t>MCH:=-0.5253(12.84%) {MCH.win_delta.win_0_180_360_10000:=1.7}</t>
  </si>
  <si>
    <t>Monocytes#_log:=0.7356(10.45%) {Monocytes#_log.last2_time.win_0_360:=246}</t>
  </si>
  <si>
    <t>MCV:=0.00936(13.61%) {MCV.avg.win_0_180:=108}</t>
  </si>
  <si>
    <t>RBC:=0.09081(9.67%) {RBC.slope.win_0_180:=-65336}</t>
  </si>
  <si>
    <t>MCHC-M:=0.0045(11.97%) {MCHC-M.win_delta.win_0_180_360_10000:=0.6}</t>
  </si>
  <si>
    <t>MCH:=0.00008(8.32%) {MCH.win_delta.win_0_180_360_10000:=1.7}</t>
  </si>
  <si>
    <t>MCV:=-0.25082(8.60%) {MCV.avg.win_0_180:=108}</t>
  </si>
  <si>
    <t>MCV:=-0.3755(9.18%) {MCV.avg.win_0_180:=108}</t>
  </si>
  <si>
    <t>RBC:=0.55526(7.89%) {RBC.slope.win_0_180:=-65336}</t>
  </si>
  <si>
    <t>MCHC-M:=0.00614(8.93%) {MCHC-M.win_delta.win_0_180_360_10000:=0.6}</t>
  </si>
  <si>
    <t>Monocytes#_log:=0.07058(7.52%) {Monocytes#_log.last2_time.win_0_360:=246}</t>
  </si>
  <si>
    <t>MCV:=0.00443(11.79%) {MCV.avg.win_0_180:=108}</t>
  </si>
  <si>
    <t>Lymphocytes#_log:=0.00005(5.58%) {Lymphocytes#_log.min.win_0_730:=0.87547}</t>
  </si>
  <si>
    <t>Gender:=-0.17541(6.01%) {value:= 2}</t>
  </si>
  <si>
    <t>Platelets:=-0.24262(5.93%) {Platelets.slope.win_0_360:=6.09756}</t>
  </si>
  <si>
    <t>Hemoglobin:=0.54618(7.76%) {Hemoglobin.min.win_0_180:=10.4}</t>
  </si>
  <si>
    <t>RDW_log:=0.00316(4.60%) {RDW_log.last2_time.win_0_10000:=-65336}</t>
  </si>
  <si>
    <t>Neutrophils#_log:=-0.06585(7.01%) {Neutrophils#_log.max.win_0_180:=0.33647}</t>
  </si>
  <si>
    <t>Eosinophils#_log:=-0.00203(5.39%) {Eosinophils#_log.slope.win_0_180:=-65336}</t>
  </si>
  <si>
    <t>WBC_log:=-0.00004(4.49%) {WBC_log.std.win_0_730:=0.18159}</t>
  </si>
  <si>
    <t>Platelets:=-0.14832(5.09%) {Platelets.slope.win_0_360:=6.09756}</t>
  </si>
  <si>
    <t>Gender:=-0.21482(5.25%) {value:= 2}</t>
  </si>
  <si>
    <t>Hematocrit:=0.54098(7.68%) {Hematocrit.win_delta.win_0_180_360_10000:=-5}</t>
  </si>
  <si>
    <t>MPV:=-0.00268(3.89%) {MPV.slope.win_0_180:=-65336}</t>
  </si>
  <si>
    <t>MCH:=-0.05608(5.97%) {MCH.win_delta.win_0_180_360_10000:=1.7}</t>
  </si>
  <si>
    <t>Basophils#_log:=-0.00153(4.07%) {Basophils#_log.min.win_0_180:=-3.91202}</t>
  </si>
  <si>
    <t>Hemoglobin:=-0.00004(4.38%) {Hemoglobin.min.win_0_180:=10.4}</t>
  </si>
  <si>
    <t>Neutrophils#_log:=-0.09317(3.19%) {Neutrophils#_log.max.win_0_180:=0.33647}</t>
  </si>
  <si>
    <t>RBC:=-0.20372(4.98%) {RBC.slope.win_0_180:=-65336}</t>
  </si>
  <si>
    <t>RDW_log:=0.43554(6.19%) {RDW_log.last2_time.win_0_10000:=-65336}</t>
  </si>
  <si>
    <t>MCH:=0.00234(3.40%) {MCH.win_delta.win_0_180_360_10000:=1.7}</t>
  </si>
  <si>
    <t>Lymphocytes#_log:=-0.0543(5.78%) {Lymphocytes#_log.min.win_0_730:=0.87547}</t>
  </si>
  <si>
    <t>MCH:=0.0015(3.99%) {MCH.win_delta.win_0_180_360_10000:=1.7}</t>
  </si>
  <si>
    <t>Hematocrit:=0.00004(3.94%) {Hematocrit.win_delta.win_0_180_360_10000:=-5}</t>
  </si>
  <si>
    <t>Neutrophils%:=-0.09111(3.12%) {Neutrophils%.max.win_0_180:=28}</t>
  </si>
  <si>
    <t>WBC_log:=-0.2035(4.97%) {WBC_log.std.win_0_730:=0.18159}</t>
  </si>
  <si>
    <t>MCH:=0.32523(4.62%) {MCH.win_delta.win_0_180_360_10000:=1.7}</t>
  </si>
  <si>
    <t>Eosinophils#_log:=-0.00222(3.23%) {Eosinophils#_log.slope.win_0_180:=-65336}</t>
  </si>
  <si>
    <t>Neutrophils%:=-0.05272(5.62%) {Neutrophils%.max.win_0_180:=28}</t>
  </si>
  <si>
    <t>RBC:=0.0013(3.48%) {RBC.slope.win_0_180:=-65336}</t>
  </si>
  <si>
    <t>Platelets:=-0.00002(2.74%) {Platelets.slope.win_0_360:=6.09756}</t>
  </si>
  <si>
    <t>MPV:=-0.07793(2.67%) {MPV.slope.win_0_180:=-65336}</t>
  </si>
  <si>
    <t>Hemoglobin:=-0.18992(4.64%) {Hemoglobin.min.win_0_180:=10.4}</t>
  </si>
  <si>
    <t>WBC_log:=0.27035(3.84%) {WBC_log.std.win_0_730:=0.18159}</t>
  </si>
  <si>
    <t>Lymphocytes%:=-0.00213(3.09%) {Lymphocytes%.last.win_0_180:=54}</t>
  </si>
  <si>
    <t>Platelets:=-0.0526(5.60%) {Platelets.slope.win_0_360:=6.09756}</t>
  </si>
  <si>
    <t>Lymphocytes%:=-0.00125(3.32%) {Lymphocytes%.last.win_0_180:=54}</t>
  </si>
  <si>
    <t>MPV:=-0.00002(2.41%) {MPV.slope.win_0_180:=-65336}</t>
  </si>
  <si>
    <t>RBC:=-0.06193(2.12%) {RBC.slope.win_0_180:=-65336}</t>
  </si>
  <si>
    <t>Neutrophils#_log:=-0.16937(4.14%) {Neutrophils#_log.max.win_0_180:=0.33647}</t>
  </si>
  <si>
    <t>Eosinophils%_log:=0.25884(3.68%) {Eosinophils%_log.std.win_0_360:=0.20273}</t>
  </si>
  <si>
    <t>Basophils#_log:=-0.00154(2.25%) {Basophils#_log.min.win_0_180:=-3.91202}</t>
  </si>
  <si>
    <t>MPV:=-0.04752(5.06%) {MPV.slope.win_0_180:=-65336}</t>
  </si>
  <si>
    <t>Monocytes#_log:=0.00115(3.06%) {Monocytes#_log.last2_time.win_0_360:=246}</t>
  </si>
  <si>
    <t>RBC:=0.00002(2.30%) {RBC.slope.win_0_180:=-65336}</t>
  </si>
  <si>
    <t>Basophils#_log:=-0.05563(1.91%) {Basophils#_log.min.win_0_180:=-3.91202}</t>
  </si>
  <si>
    <t>Monocytes#_log:=-0.14916(3.65%) {Monocytes#_log.last2_time.win_0_360:=246}</t>
  </si>
  <si>
    <t>MCH:=1.60187(37.36%) {MCH.win_delta.win_0_180_360_10000:=-8.5}</t>
  </si>
  <si>
    <t>MCV:=-0.56364(13.16%) {MCV.avg.win_0_180:=59.5}</t>
  </si>
  <si>
    <t>MCH:=2.28493(12.73%) {MCH.win_delta.win_0_180_360_10000:=-8.5}</t>
  </si>
  <si>
    <t>Age:=0.111(22.20%) {value:=46}</t>
  </si>
  <si>
    <t>Hemoglobin:=0.00065(27.78%) {Hemoglobin.min.win_0_180:=9.5}</t>
  </si>
  <si>
    <t>MCHC-M:=0.0477(15.93%) {MCHC-M.win_delta.win_0_180_360_10000:=-4.2}</t>
  </si>
  <si>
    <t>MCV:=-0.37536(12.24%) {MCV.avg.win_0_180:=59.5}</t>
  </si>
  <si>
    <t>Age:=-0.44057(10.27%) {value:=46}</t>
  </si>
  <si>
    <t>RBC:=-0.36695(8.56%) {RBC.slope.win_0_180:= 0}</t>
  </si>
  <si>
    <t>MCV:=1.8142(10.10%) {MCV.avg.win_0_180:=59.5}</t>
  </si>
  <si>
    <t>MCHC-M:=0.10122(20.24%) {MCHC-M.win_delta.win_0_180_360_10000:=-4.2}</t>
  </si>
  <si>
    <t>MCH:=0.00037(15.64%) {MCH.win_delta.win_0_180_360_10000:=-8.5}</t>
  </si>
  <si>
    <t>Age:=0.03425(11.44%) {value:=46}</t>
  </si>
  <si>
    <t>RDW_log:=-0.30066(9.80%) {RDW_log.last2_time.win_0_10000:=-65336}</t>
  </si>
  <si>
    <t>MCHC-M:=0.36837(8.59%) {MCHC-M.win_delta.win_0_180_360_10000:=-4.2}</t>
  </si>
  <si>
    <t>MCH:=-0.31528(7.36%) {MCH.win_delta.win_0_180_360_10000:=-8.5}</t>
  </si>
  <si>
    <t>MCHC-M:=1.67512(9.33%) {MCHC-M.win_delta.win_0_180_360_10000:=-4.2}</t>
  </si>
  <si>
    <t>Hematocrit:=0.03869(7.74%) {Hematocrit.win_delta.win_0_180_360_10000:=-13}</t>
  </si>
  <si>
    <t>Platelets:=0.00037(15.55%) {Platelets.slope.win_0_360:= 0}</t>
  </si>
  <si>
    <t>Neutrophils#_log:=-0.02333(7.79%) {Neutrophils#_log.max.win_0_180:=1.80829}</t>
  </si>
  <si>
    <t>RBC:=-0.24744(8.07%) {RBC.slope.win_0_180:= 0}</t>
  </si>
  <si>
    <t>Platelets:=0.36414(8.49%) {Platelets.slope.win_0_360:= 0}</t>
  </si>
  <si>
    <t>RDW_log:=-0.26742(6.24%) {RDW_log.last2_time.win_0_10000:=-65336}</t>
  </si>
  <si>
    <t>Hemoglobin:=1.47275(8.20%) {Hemoglobin.min.win_0_180:=9.5}</t>
  </si>
  <si>
    <t>Platelets:=0.03419(6.84%) {Platelets.slope.win_0_360:= 0}</t>
  </si>
  <si>
    <t>Age:=-0.00016(6.60%) {value:=46}</t>
  </si>
  <si>
    <t>Gender:=0.02211(7.38%) {value:= 1}</t>
  </si>
  <si>
    <t>MCH:=-0.22387(7.30%) {MCH.win_delta.win_0_180_360_10000:=-8.5}</t>
  </si>
  <si>
    <t>Lymphocytes%:=0.25618(5.97%) {Lymphocytes%.last.win_0_180:=16}</t>
  </si>
  <si>
    <t>Platelets:=-0.25623(5.98%) {Platelets.slope.win_0_360:= 0}</t>
  </si>
  <si>
    <t>RDW_log:=1.27677(7.11%) {RDW_log.last2_time.win_0_10000:=-65336}</t>
  </si>
  <si>
    <t>Neutrophils#_log:=-0.0286(5.72%) {Neutrophils#_log.max.win_0_180:=1.80829}</t>
  </si>
  <si>
    <t>RBC:=0.0001(4.43%) {RBC.slope.win_0_180:= 0}</t>
  </si>
  <si>
    <t>Hematocrit:=0.02118(7.07%) {Hematocrit.win_delta.win_0_180_360_10000:=-13}</t>
  </si>
  <si>
    <t>Lymphocytes#_log:=-0.222(7.24%) {Lymphocytes#_log.min.win_0_730:=0.09531}</t>
  </si>
  <si>
    <t>Hemoglobin:=0.24605(5.74%) {Hemoglobin.min.win_0_180:=9.5}</t>
  </si>
  <si>
    <t>Lymphocytes%:=-0.251(5.86%) {Lymphocytes%.last.win_0_180:=16}</t>
  </si>
  <si>
    <t>Hematocrit:=1.12595(6.27%) {Hematocrit.win_delta.win_0_180_360_10000:=-13}</t>
  </si>
  <si>
    <t>Gender:=0.02777(5.55%) {value:= 1}</t>
  </si>
  <si>
    <t>Eosinophils%_log:=0.00008(3.62%) {Eosinophils%_log.std.win_0_360:=0.14384}</t>
  </si>
  <si>
    <t>Eosinophils#_log:=0.02028(6.77%) {Eosinophils#_log.slope.win_0_180:= 0}</t>
  </si>
  <si>
    <t>Neutrophils%:=-0.20496(6.68%) {Neutrophils%.max.win_0_180:=73}</t>
  </si>
  <si>
    <t>Eosinophils#_log:=0.17904(4.18%) {Eosinophils#_log.slope.win_0_180:= 0}</t>
  </si>
  <si>
    <t>Lymphocytes#_log:=-0.2263(5.28%) {Lymphocytes#_log.min.win_0_730:=0.09531}</t>
  </si>
  <si>
    <t>Platelets:=1.06655(5.94%) {Platelets.slope.win_0_360:= 0}</t>
  </si>
  <si>
    <t>Basophils#_log:=0.02456(4.91%) {Basophils#_log.min.win_0_180:=-2.30259}</t>
  </si>
  <si>
    <t>Neutrophils#_log:=0.00008(3.28%) {Neutrophils#_log.max.win_0_180:=1.80829}</t>
  </si>
  <si>
    <t>Basophils%_log:=0.01887(6.30%) {Basophils%_log.slope.win_0_180:= 0}</t>
  </si>
  <si>
    <t>Lymphocytes%:=-0.20435(6.66%) {Lymphocytes%.last.win_0_180:=16}</t>
  </si>
  <si>
    <t>MCV:=0.17016(3.97%) {MCV.avg.win_0_180:=59.5}</t>
  </si>
  <si>
    <t>Neutrophils%:=-0.21132(4.93%) {Neutrophils%.max.win_0_180:=73}</t>
  </si>
  <si>
    <t>RBC:=0.94542(5.27%) {RBC.slope.win_0_180:= 0}</t>
  </si>
  <si>
    <t>WBC_log:=-0.01984(3.97%) {WBC_log.std.win_0_730:=0.21073}</t>
  </si>
  <si>
    <t>MPV:=-0.00008(3.20%) {MPV.slope.win_0_180:=-65336}</t>
  </si>
  <si>
    <t>Basophils#_log:=0.0188(6.28%) {Basophils#_log.min.win_0_180:=-2.30259}</t>
  </si>
  <si>
    <t>Monocytes%:=-0.16379(5.34%) {Monocytes%.slope.win_0_180:= 0}</t>
  </si>
  <si>
    <t>Gender:=0.15085(3.52%) {value:= 1}</t>
  </si>
  <si>
    <t>Basophils#_log:=-0.20532(4.79%) {Basophils#_log.min.win_0_180:=-2.30259}</t>
  </si>
  <si>
    <t>Neutrophils%:=0.6264(3.49%) {Neutrophils%.max.win_0_180:=73}</t>
  </si>
  <si>
    <t>Eosinophils#_log:=0.0163(3.26%) {Eosinophils#_log.slope.win_0_180:= 0}</t>
  </si>
  <si>
    <t>RDW_log:=-0.00006(2.73%) {RDW_log.last2_time.win_0_10000:=-65336}</t>
  </si>
  <si>
    <t>Hemoglobin:=0.01568(5.24%) {Hemoglobin.min.win_0_180:=9.5}</t>
  </si>
  <si>
    <t>Platelets:=-0.16242(5.30%) {Platelets.slope.win_0_360:= 0}</t>
  </si>
  <si>
    <t>Hematocrit:=0.0914(2.13%) {Hematocrit.win_delta.win_0_180_360_10000:=-13}</t>
  </si>
  <si>
    <t>Basophils%_log:=-0.18663(4.36%) {Basophils%_log.slope.win_0_180:= 0}</t>
  </si>
  <si>
    <t>Lymphocytes%:=0.60296(3.36%) {Lymphocytes%.last.win_0_180:=16}</t>
  </si>
  <si>
    <t>Hemoglobin:=0.0161(3.22%) {Hemoglobin.min.win_0_180:=9.5}</t>
  </si>
  <si>
    <t>Basophils#_log:=-0.00006(2.51%) {Basophils#_log.min.win_0_180:=-2.30259}</t>
  </si>
  <si>
    <t>Platelets:=0.01374(4.59%) {Platelets.slope.win_0_360:= 0}</t>
  </si>
  <si>
    <t>MCHC-M:=-0.14715(4.80%) {MCHC-M.win_delta.win_0_180_360_10000:=-4.2}</t>
  </si>
  <si>
    <t>Age:=0.0155(24.90%) {value:=83}</t>
  </si>
  <si>
    <t>Age:=1.0794(38.06%) {value:=83}</t>
  </si>
  <si>
    <t>Neutrophils%:=-0.27831(14.28%) {Neutrophils%.max.win_0_180:=89}</t>
  </si>
  <si>
    <t>Lymphocytes#_log:=-0.88368(14.19%) {Lymphocytes#_log.min.win_0_730:=-0.35667}</t>
  </si>
  <si>
    <t>Age:=1.00311(20.17%) {value:=83}</t>
  </si>
  <si>
    <t>MPV:=0.00016(14.16%) {MPV.slope.win_0_180:=-65336}</t>
  </si>
  <si>
    <t>Age:=0.00677(21.33%) {value:=83}</t>
  </si>
  <si>
    <t>Platelets:=-0.01205(19.35%) {Platelets.slope.win_0_360:=-65336}</t>
  </si>
  <si>
    <t>Platelets:=-0.36924(13.02%) {Platelets.slope.win_0_360:=-65336}</t>
  </si>
  <si>
    <t>Lymphocytes#_log:=-0.2049(10.51%) {Lymphocytes#_log.min.win_0_730:=-0.35667}</t>
  </si>
  <si>
    <t>WBC_log:=-0.7659(12.30%) {WBC_log.std.win_0_730:=-65336}</t>
  </si>
  <si>
    <t>MCH:=-0.50374(10.13%) {MCH.win_delta.win_0_180_360_10000:=-65336}</t>
  </si>
  <si>
    <t>MCHC-M:=0.00015(13.70%) {MCHC-M.win_delta.win_0_180_360_10000:=-65336}</t>
  </si>
  <si>
    <t>Platelets:=-0.00535(16.86%) {Platelets.slope.win_0_360:=-65336}</t>
  </si>
  <si>
    <t>Neutrophils%:=0.0066(10.59%) {Neutrophils%.max.win_0_180:=89}</t>
  </si>
  <si>
    <t>MCH:=-0.32052(11.30%) {MCH.win_delta.win_0_180_360_10000:=-65336}</t>
  </si>
  <si>
    <t>Monocytes%:=-0.19608(10.06%) {Monocytes%.slope.win_0_180:=-65336}</t>
  </si>
  <si>
    <t>Eosinophils%_log:=-0.70136(11.26%) {Eosinophils%_log.std.win_0_360:=-65336}</t>
  </si>
  <si>
    <t>Platelets:=-0.4527(9.10%) {Platelets.slope.win_0_360:=-65336}</t>
  </si>
  <si>
    <t>Monocytes#_log:=0.00012(10.98%) {Monocytes#_log.last2_time.win_0_360:=-65336}</t>
  </si>
  <si>
    <t>Lymphocytes#_log:=-0.00347(10.92%) {Lymphocytes#_log.min.win_0_730:=-0.35667}</t>
  </si>
  <si>
    <t>RDW_log:=0.00438(7.03%) {RDW_log.last2_time.win_0_10000:=-65336}</t>
  </si>
  <si>
    <t>MCV:=-0.2028(7.15%) {MCV.avg.win_0_180:=100}</t>
  </si>
  <si>
    <t>Platelets:=-0.18026(9.25%) {Platelets.slope.win_0_360:=-65336}</t>
  </si>
  <si>
    <t>Eosinophils#_log:=-0.69783(11.21%) {Eosinophils#_log.slope.win_0_180:=-65336}</t>
  </si>
  <si>
    <t>Lymphocytes#_log:=-0.34745(6.99%) {Lymphocytes#_log.min.win_0_730:=-0.35667}</t>
  </si>
  <si>
    <t>Hemoglobin:=-0.0001(9.80%) {Hemoglobin.min.win_0_180:=14.4}</t>
  </si>
  <si>
    <t>Neutrophils%:=0.00271(8.55%) {Neutrophils%.max.win_0_180:=89}</t>
  </si>
  <si>
    <t>Lymphocytes#_log:=-0.00322(5.18%) {Lymphocytes#_log.min.win_0_730:=-0.35667}</t>
  </si>
  <si>
    <t>Lymphocytes#_log:=-0.19964(7.04%) {Lymphocytes#_log.min.win_0_730:=-0.35667}</t>
  </si>
  <si>
    <t>Eosinophils%_log:=-0.15048(7.72%) {Eosinophils%_log.std.win_0_360:=-65336}</t>
  </si>
  <si>
    <t>Neutrophils%:=-0.68458(10.99%) {Neutrophils%.max.win_0_180:=89}</t>
  </si>
  <si>
    <t>MCV:=-0.33916(6.82%) {MCV.avg.win_0_180:=100}</t>
  </si>
  <si>
    <t>Age:=0.0001(8.26%) {value:=83}</t>
  </si>
  <si>
    <t>MCHC-M:=0.00178(5.61%) {MCHC-M.win_delta.win_0_180_360_10000:=-65336}</t>
  </si>
  <si>
    <t>Eosinophils%_log:=-0.0032(5.13%) {Eosinophils%_log.std.win_0_360:=-65336}</t>
  </si>
  <si>
    <t>Lymphocytes%:=-0.11107(3.92%) {Lymphocytes%.last.win_0_180:= 6}</t>
  </si>
  <si>
    <t>MPV:=-0.1447(7.42%) {MPV.slope.win_0_180:=-65336}</t>
  </si>
  <si>
    <t>Neutrophils#_log:=-0.50774(8.15%) {Neutrophils#_log.max.win_0_180:=2.37955}</t>
  </si>
  <si>
    <t>Lymphocytes%:=-0.30226(6.08%) {Lymphocytes%.last.win_0_180:= 6}</t>
  </si>
  <si>
    <t>MCV:=0.00007(6.26%) {MCV.avg.win_0_180:=100}</t>
  </si>
  <si>
    <t>Hemoglobin:=-0.00157(4.94%) {Hemoglobin.min.win_0_180:=14.4}</t>
  </si>
  <si>
    <t>MCV:=0.0026(4.18%) {MCV.avg.win_0_180:=100}</t>
  </si>
  <si>
    <t>Eosinophils%_log:=-0.09267(3.27%) {Eosinophils%_log.std.win_0_360:=-65336}</t>
  </si>
  <si>
    <t>Eosinophils#_log:=-0.1243(6.38%) {Eosinophils#_log.slope.win_0_180:=-65336}</t>
  </si>
  <si>
    <t>Basophils%_log:=-0.43716(7.02%) {Basophils%_log.slope.win_0_180:=-65336}</t>
  </si>
  <si>
    <t>WBC_log:=-0.27686(5.57%) {WBC_log.std.win_0_730:=-65336}</t>
  </si>
  <si>
    <t>Hematocrit:=0.00007(5.99%) {Hematocrit.win_delta.win_0_180_360_10000:=-65336}</t>
  </si>
  <si>
    <t>MPV:=-0.00149(4.68%) {MPV.slope.win_0_180:=-65336}</t>
  </si>
  <si>
    <t>MPV:=-0.00198(3.18%) {MPV.slope.win_0_180:=-65336}</t>
  </si>
  <si>
    <t>Gender:=0.07672(2.71%) {value:= 1}</t>
  </si>
  <si>
    <t>Basophils%_log:=-0.10427(5.35%) {Basophils%_log.slope.win_0_180:=-65336}</t>
  </si>
  <si>
    <t>Lymphocytes%:=-0.37274(5.99%) {Lymphocytes%.last.win_0_180:= 6}</t>
  </si>
  <si>
    <t>Neutrophils%:=-0.27181(5.47%) {Neutrophils%.max.win_0_180:=89}</t>
  </si>
  <si>
    <t>WBC_log:=0.00006(5.26%) {WBC_log.std.win_0_730:=-65336}</t>
  </si>
  <si>
    <t>WBC_log:=-0.00148(4.67%) {WBC_log.std.win_0_730:=-65336}</t>
  </si>
  <si>
    <t>WBC_log:=-0.00172(2.77%) {WBC_log.std.win_0_730:=-65336}</t>
  </si>
  <si>
    <t>Neutrophils%:=-0.05927(2.09%) {Neutrophils%.max.win_0_180:=89}</t>
  </si>
  <si>
    <t>Lymphocytes%:=-0.09833(5.04%) {Lymphocytes%.last.win_0_180:= 6}</t>
  </si>
  <si>
    <t>Basophils#_log:=-0.3692(5.93%) {Basophils#_log.min.win_0_180:=-3.21888}</t>
  </si>
  <si>
    <t>Neutrophils#_log:=-0.2381(4.79%) {Neutrophils#_log.max.win_0_180:=2.37955}</t>
  </si>
  <si>
    <t>Gender:=0.00005(4.17%) {value:= 1}</t>
  </si>
  <si>
    <t>RDW_log:=0.00138(4.34%) {RDW_log.last2_time.win_0_10000:=-65336}</t>
  </si>
  <si>
    <t>RBC:=-0.0017(2.74%) {RBC.slope.win_0_180:=-65336}</t>
  </si>
  <si>
    <t>Neutrophils#_log:=-0.05688(2.01%) {Neutrophils#_log.max.win_0_180:=2.37955}</t>
  </si>
  <si>
    <t>MCV:=-0.08597(4.41%) {MCV.avg.win_0_180:=100}</t>
  </si>
  <si>
    <t>MCHC-M:=-0.1785(2.87%) {MCHC-M.win_delta.win_0_180_360_10000:=-65336}</t>
  </si>
  <si>
    <t>Hemoglobin:=-0.20575(4.14%) {Hemoglobin.min.win_0_180:=14.4}</t>
  </si>
  <si>
    <t>Lymphocytes#_log:=0.00004(3.18%) {Lymphocytes#_log.min.win_0_730:=-0.35667}</t>
  </si>
  <si>
    <t>Eosinophils%_log:=-0.0009(2.84%) {Eosinophils%_log.std.win_0_360:=-65336}</t>
  </si>
  <si>
    <t>Eosinophils#_log:=-0.41176(9.07%) {Eosinophils#_log.slope.win_0_180:=-65336}</t>
  </si>
  <si>
    <t>MCH:=0.10754(21.47%) {MCH.win_delta.win_0_180_360_10000:=-3.7}</t>
  </si>
  <si>
    <t>MCV:=0.0006(26.71%) {MCV.avg.win_0_180:=85}</t>
  </si>
  <si>
    <t>Age:=2.08162(36.37%) {value:=73}</t>
  </si>
  <si>
    <t>MCH:=0.17291(10.64%) {MCH.win_delta.win_0_180_360_10000:=-3.7}</t>
  </si>
  <si>
    <t>MCH:=0.23395(25.61%) {MCH.win_delta.win_0_180_360_10000:=-3.7}</t>
  </si>
  <si>
    <t>MCH:=2.72192(9.42%) {MCH.win_delta.win_0_180_360_10000:=-3.7}</t>
  </si>
  <si>
    <t>Lymphocytes%:=-0.37318(8.22%) {Lymphocytes%.last.win_0_180:=42}</t>
  </si>
  <si>
    <t>MCV:=0.05557(11.10%) {MCV.avg.win_0_180:=85}</t>
  </si>
  <si>
    <t>MCH:=0.00038(17.21%) {MCH.win_delta.win_0_180_360_10000:=-3.7}</t>
  </si>
  <si>
    <t>MCH:=1.72005(30.05%) {MCH.win_delta.win_0_180_360_10000:=-3.7}</t>
  </si>
  <si>
    <t>Lymphocytes%:=-0.16615(10.22%) {Lymphocytes%.last.win_0_180:=42}</t>
  </si>
  <si>
    <t>MCV:=0.11363(12.44%) {MCV.avg.win_0_180:=85}</t>
  </si>
  <si>
    <t>MCV:=2.49038(8.62%) {MCV.avg.win_0_180:=85}</t>
  </si>
  <si>
    <t>Eosinophils%_log:=-0.37184(8.19%) {Eosinophils%_log.std.win_0_360:=0.01}</t>
  </si>
  <si>
    <t>MCHC-M:=0.0547(10.92%) {MCHC-M.win_delta.win_0_180_360_10000:=-1.3}</t>
  </si>
  <si>
    <t>Age:=0.00037(16.72%) {value:=73}</t>
  </si>
  <si>
    <t>Hemoglobin:=0.24361(4.26%) {Hemoglobin.min.win_0_180:=13.1}</t>
  </si>
  <si>
    <t>Neutrophils%:=-0.15827(9.74%) {Neutrophils%.max.win_0_180:=47}</t>
  </si>
  <si>
    <t>MCHC-M:=0.1027(11.24%) {MCHC-M.win_delta.win_0_180_360_10000:=-1.3}</t>
  </si>
  <si>
    <t>MCHC-M:=2.36783(8.20%) {MCHC-M.win_delta.win_0_180_360_10000:=-1.3}</t>
  </si>
  <si>
    <t>Neutrophils%:=-0.36136(7.96%) {Neutrophils%.max.win_0_180:=47}</t>
  </si>
  <si>
    <t>Hematocrit:=0.0473(9.44%) {Hematocrit.win_delta.win_0_180_360_10000:=-9}</t>
  </si>
  <si>
    <t>MCHC-M:=0.00017(7.62%) {MCHC-M.win_delta.win_0_180_360_10000:=-1.3}</t>
  </si>
  <si>
    <t>MCHC-M:=0.23503(4.11%) {MCHC-M.win_delta.win_0_180_360_10000:=-1.3}</t>
  </si>
  <si>
    <t>Lymphocytes#_log:=-0.11703(7.20%) {Lymphocytes#_log.min.win_0_730:=1.22378}</t>
  </si>
  <si>
    <t>Hematocrit:=0.08196(8.97%) {Hematocrit.win_delta.win_0_180_360_10000:=-9}</t>
  </si>
  <si>
    <t>Age:=2.32067(8.03%) {value:=73}</t>
  </si>
  <si>
    <t>MCH:=0.33501(7.38%) {MCH.win_delta.win_0_180_360_10000:=-3.7}</t>
  </si>
  <si>
    <t>Hemoglobin:=0.03244(6.48%) {Hemoglobin.min.win_0_180:=13.1}</t>
  </si>
  <si>
    <t>MPV:=0.00016(7.08%) {MPV.slope.win_0_180:=-65336}</t>
  </si>
  <si>
    <t>Platelets:=0.22788(3.98%) {Platelets.slope.win_0_360:=148.59438}</t>
  </si>
  <si>
    <t>Eosinophils%_log:=-0.10637(6.54%) {Eosinophils%_log.std.win_0_360:=0.01}</t>
  </si>
  <si>
    <t>Hemoglobin:=0.0664(7.27%) {Hemoglobin.min.win_0_180:=13.1}</t>
  </si>
  <si>
    <t>RDW_log:=2.10935(7.30%) {RDW_log.last2_time.win_0_10000:=-65336}</t>
  </si>
  <si>
    <t>MPV:=-0.30474(6.71%) {MPV.slope.win_0_180:=-65336}</t>
  </si>
  <si>
    <t>RBC:=0.0312(6.23%) {RBC.slope.win_0_180:=-65336}</t>
  </si>
  <si>
    <t>Neutrophils#_log:=0.00008(3.63%) {Neutrophils#_log.max.win_0_180:=1.36098}</t>
  </si>
  <si>
    <t>MCV:=0.2176(3.80%) {MCV.avg.win_0_180:=85}</t>
  </si>
  <si>
    <t>Eosinophils#_log:=-0.10336(6.36%) {Eosinophils#_log.slope.win_0_180:=-65336}</t>
  </si>
  <si>
    <t>RBC:=0.04993(5.47%) {RBC.slope.win_0_180:=-65336}</t>
  </si>
  <si>
    <t>Hemoglobin:=1.94807(6.74%) {Hemoglobin.min.win_0_180:=13.1}</t>
  </si>
  <si>
    <t>Neutrophils#_log:=-0.29754(6.56%) {Neutrophils#_log.max.win_0_180:=1.36098}</t>
  </si>
  <si>
    <t>Age:=0.02935(5.86%) {value:=73}</t>
  </si>
  <si>
    <t>Lymphocytes%:=0.00007(3.23%) {Lymphocytes%.last.win_0_180:=42}</t>
  </si>
  <si>
    <t>RDW_log:=0.17756(3.10%) {RDW_log.last2_time.win_0_10000:=-65336}</t>
  </si>
  <si>
    <t>MCHC-M:=0.09366(5.76%) {MCHC-M.win_delta.win_0_180_360_10000:=-1.3}</t>
  </si>
  <si>
    <t>Age:=0.04588(5.02%) {value:=73}</t>
  </si>
  <si>
    <t>Hematocrit:=1.77(6.13%) {Hematocrit.win_delta.win_0_180_360_10000:=-9}</t>
  </si>
  <si>
    <t>RDW_log:=-0.2468(5.44%) {RDW_log.last2_time.win_0_10000:=-65336}</t>
  </si>
  <si>
    <t>Platelets:=0.02534(5.06%) {Platelets.slope.win_0_360:=148.59438}</t>
  </si>
  <si>
    <t>Hematocrit:=0.00007(2.96%) {Hematocrit.win_delta.win_0_180_360_10000:=-9}</t>
  </si>
  <si>
    <t>Gender:=0.15945(2.79%) {value:= 1}</t>
  </si>
  <si>
    <t>MPV:=-0.08509(5.23%) {MPV.slope.win_0_180:=-65336}</t>
  </si>
  <si>
    <t>Platelets:=0.03977(4.35%) {Platelets.slope.win_0_360:=148.59438}</t>
  </si>
  <si>
    <t>RBC:=1.34188(4.65%) {RBC.slope.win_0_180:=-65336}</t>
  </si>
  <si>
    <t>Platelets:=-0.21461(4.73%) {Platelets.slope.win_0_360:=148.59438}</t>
  </si>
  <si>
    <t>Monocytes%:=0.02272(4.54%) {Monocytes%.slope.win_0_180:=-65336}</t>
  </si>
  <si>
    <t>Gender:=0.00006(2.60%) {value:= 1}</t>
  </si>
  <si>
    <t>Hematocrit:=0.13818(2.41%) {Hematocrit.win_delta.win_0_180_360_10000:=-9}</t>
  </si>
  <si>
    <t>Hemoglobin:=0.0848(5.22%) {Hemoglobin.min.win_0_180:=13.1}</t>
  </si>
  <si>
    <t>RDW_log:=0.03619(3.96%) {RDW_log.last2_time.win_0_10000:=-65336}</t>
  </si>
  <si>
    <t>Platelets:=1.33798(4.63%) {Platelets.slope.win_0_360:=148.59438}</t>
  </si>
  <si>
    <t>Basophils%_log:=-0.20975(4.62%) {Basophils%_log.slope.win_0_180:=-65336}</t>
  </si>
  <si>
    <t>RDW_log:=0.02197(4.39%) {RDW_log.last2_time.win_0_10000:=-65336}</t>
  </si>
  <si>
    <t>Monocytes%:=0.00004(1.88%) {Monocytes%.slope.win_0_180:=-65336}</t>
  </si>
  <si>
    <t>Lymphocytes#_log:=0.12198(2.13%) {Lymphocytes#_log.min.win_0_730:=1.22378}</t>
  </si>
  <si>
    <t>RDW_log:=-0.08307(5.11%) {RDW_log.last2_time.win_0_10000:=-65336}</t>
  </si>
  <si>
    <t>Basophils#_log:=0.02193(2.40%) {Basophils#_log.min.win_0_180:=-2.30259}</t>
  </si>
  <si>
    <t>Monocytes%:=1.00757(3.49%) {Monocytes%.slope.win_0_180:=-65336}</t>
  </si>
  <si>
    <t>MCH:=0.12377(22.58%) {MCH.win_delta.win_0_180_360_10000:=-3.3}</t>
  </si>
  <si>
    <t>MCH:=0.23913(25.70%) {MCH.win_delta.win_0_180_360_10000:=-3.3}</t>
  </si>
  <si>
    <t>MCH:=0.58872(13.93%) {MCH.win_delta.win_0_180_360_10000:=-3.3}</t>
  </si>
  <si>
    <t>Age:=2.0693(39.21%) {value:=68}</t>
  </si>
  <si>
    <t>Monocytes#_log:=0.00018(16.62%) {Monocytes#_log.last2_time.win_0_360:=359}</t>
  </si>
  <si>
    <t>MCH:=2.26696(8.88%) {MCH.win_delta.win_0_180_360_10000:=-3.3}</t>
  </si>
  <si>
    <t>Hemoglobin:=0.15763(11.05%) {Hemoglobin.min.win_0_180:=13.1}</t>
  </si>
  <si>
    <t>Hematocrit:=0.06048(11.03%) {Hematocrit.win_delta.win_0_180_360_10000:=-4}</t>
  </si>
  <si>
    <t>Hematocrit:=0.1235(13.28%) {Hematocrit.win_delta.win_0_180_360_10000:=-4}</t>
  </si>
  <si>
    <t>MCHC-M:=0.41554(9.83%) {MCHC-M.win_delta.win_0_180_360_10000:=-1.7}</t>
  </si>
  <si>
    <t>MCH:=1.42667(27.03%) {MCH.win_delta.win_0_180_360_10000:=-3.3}</t>
  </si>
  <si>
    <t>Age:=0.00013(12.46%) {value:=68}</t>
  </si>
  <si>
    <t>Age:=2.24882(8.81%) {value:=68}</t>
  </si>
  <si>
    <t>Monocytes#_log:=0.15708(11.01%) {Monocytes#_log.last2_time.win_0_360:=359}</t>
  </si>
  <si>
    <t>Age:=0.05717(10.43%) {value:=68}</t>
  </si>
  <si>
    <t>Hemoglobin:=0.1082(11.63%) {Hemoglobin.min.win_0_180:=13.1}</t>
  </si>
  <si>
    <t>Monocytes#_log:=0.40298(9.53%) {Monocytes#_log.last2_time.win_0_360:=359}</t>
  </si>
  <si>
    <t>Platelets:=0.28775(5.45%) {Platelets.slope.win_0_360:=12.53482}</t>
  </si>
  <si>
    <t>Hematocrit:=0.00013(11.99%) {Hematocrit.win_delta.win_0_180_360_10000:=-4}</t>
  </si>
  <si>
    <t>MCV:=2.14503(8.41%) {MCV.avg.win_0_180:=81}</t>
  </si>
  <si>
    <t>Basophils#_log:=0.15384(10.79%) {Basophils#_log.min.win_0_180:=-2.30259}</t>
  </si>
  <si>
    <t>Hemoglobin:=0.04916(8.97%) {Hemoglobin.min.win_0_180:=13.1}</t>
  </si>
  <si>
    <t>Age:=0.09851(10.59%) {value:=68}</t>
  </si>
  <si>
    <t>Basophils%_log:=0.40191(9.51%) {Basophils%_log.slope.win_0_180:=-65336}</t>
  </si>
  <si>
    <t>Gender:=0.20894(3.96%) {value:= 1}</t>
  </si>
  <si>
    <t>Neutrophils#_log:=-0.00011(10.76%) {Neutrophils#_log.max.win_0_180:=1.72277}</t>
  </si>
  <si>
    <t>MCHC-M:=1.9808(7.76%) {MCHC-M.win_delta.win_0_180_360_10000:=-1.7}</t>
  </si>
  <si>
    <t>Hematocrit:=0.14457(10.13%) {Hematocrit.win_delta.win_0_180_360_10000:=-4}</t>
  </si>
  <si>
    <t>Basophils#_log:=0.0313(5.71%) {Basophils#_log.min.win_0_180:=-2.30259}</t>
  </si>
  <si>
    <t>MCV:=0.05251(5.64%) {MCV.avg.win_0_180:=81}</t>
  </si>
  <si>
    <t>Basophils#_log:=0.33992(8.04%) {Basophils#_log.min.win_0_180:=-2.30259}</t>
  </si>
  <si>
    <t>Hemoglobin:=0.18197(3.45%) {Hemoglobin.min.win_0_180:=13.1}</t>
  </si>
  <si>
    <t>Hemoglobin:=0.00009(8.12%) {Hemoglobin.min.win_0_180:=13.1}</t>
  </si>
  <si>
    <t>RDW_log:=1.806(7.08%) {RDW_log.last2_time.win_0_10000:=-65336}</t>
  </si>
  <si>
    <t>Basophils%_log:=0.13284(9.31%) {Basophils%_log.slope.win_0_180:=-65336}</t>
  </si>
  <si>
    <t>RBC:=0.0297(5.42%) {RBC.slope.win_0_180:=-65336}</t>
  </si>
  <si>
    <t>Platelets:=0.04096(4.40%) {Platelets.slope.win_0_360:=12.53482}</t>
  </si>
  <si>
    <t>Monocytes%:=0.31585(7.47%) {Monocytes%.slope.win_0_180:=-65336}</t>
  </si>
  <si>
    <t>MCV:=0.17541(3.32%) {MCV.avg.win_0_180:=81}</t>
  </si>
  <si>
    <t>Eosinophils#_log:=0.00007(6.23%) {Eosinophils#_log.slope.win_0_180:=-65336}</t>
  </si>
  <si>
    <t>Hemoglobin:=1.65222(6.47%) {Hemoglobin.min.win_0_180:=13.1}</t>
  </si>
  <si>
    <t>MPV:=0.09715(6.81%) {MPV.slope.win_0_180:=-65336}</t>
  </si>
  <si>
    <t>MCV:=0.02426(4.43%) {MCV.avg.win_0_180:=81}</t>
  </si>
  <si>
    <t>Basophils#_log:=0.03708(3.99%) {Basophils#_log.min.win_0_180:=-2.30259}</t>
  </si>
  <si>
    <t>Hemoglobin:=0.30936(7.32%) {Hemoglobin.min.win_0_180:=13.1}</t>
  </si>
  <si>
    <t>RDW_log:=0.15434(2.92%) {RDW_log.last2_time.win_0_10000:=-65336}</t>
  </si>
  <si>
    <t>WBC_log:=0.00006(5.57%) {WBC_log.std.win_0_730:=0.0349}</t>
  </si>
  <si>
    <t>Hematocrit:=1.53839(6.03%) {Hematocrit.win_delta.win_0_180_360_10000:=-4}</t>
  </si>
  <si>
    <t>Monocytes%:=0.09656(6.77%) {Monocytes%.slope.win_0_180:=-65336}</t>
  </si>
  <si>
    <t>RDW_log:=0.02198(4.01%) {RDW_log.last2_time.win_0_10000:=-65336}</t>
  </si>
  <si>
    <t>MCHC-M:=0.03668(3.94%) {MCHC-M.win_delta.win_0_180_360_10000:=-1.7}</t>
  </si>
  <si>
    <t>Hematocrit:=0.29879(7.07%) {Hematocrit.win_delta.win_0_180_360_10000:=-4}</t>
  </si>
  <si>
    <t>MCHC-M:=0.09172(1.74%) {MCHC-M.win_delta.win_0_180_360_10000:=-1.7}</t>
  </si>
  <si>
    <t>Lymphocytes#_log:=0.00004(3.97%) {Lymphocytes#_log.min.win_0_730:=0.78846}</t>
  </si>
  <si>
    <t>Platelets:=1.20617(4.73%) {Platelets.slope.win_0_360:=12.53482}</t>
  </si>
  <si>
    <t>Eosinophils#_log:=0.07124(4.99%) {Eosinophils#_log.slope.win_0_180:=-65336}</t>
  </si>
  <si>
    <t>Platelets:=0.02158(3.94%) {Platelets.slope.win_0_360:=12.53482}</t>
  </si>
  <si>
    <t>RDW_log:=0.03482(3.74%) {RDW_log.last2_time.win_0_10000:=-65336}</t>
  </si>
  <si>
    <t>MPV:=0.21383(5.06%) {MPV.slope.win_0_180:=-65336}</t>
  </si>
  <si>
    <t>Hematocrit:=0.08586(1.63%) {Hematocrit.win_delta.win_0_180_360_10000:=-4}</t>
  </si>
  <si>
    <t>Lymphocytes%:=0.00003(3.21%) {Lymphocytes%.last.win_0_180:=25}</t>
  </si>
  <si>
    <t>RBC:=1.17488(4.60%) {RBC.slope.win_0_180:=-65336}</t>
  </si>
  <si>
    <t>Platelets:=0.0693(4.86%) {Platelets.slope.win_0_360:=12.53482}</t>
  </si>
  <si>
    <t>Gender:=0.02127(3.88%) {value:= 1}</t>
  </si>
  <si>
    <t>Monocytes%:=-0.0339(3.64%) {Monocytes%.slope.win_0_180:=-65336}</t>
  </si>
  <si>
    <t>Eosinophils#_log:=0.21009(4.97%) {Eosinophils#_log.slope.win_0_180:=-65336}</t>
  </si>
  <si>
    <t>Neutrophils#_log:=0.07653(1.45%) {Neutrophils#_log.max.win_0_180:=1.72277}</t>
  </si>
  <si>
    <t>Gender:=0.00003(3.02%) {value:= 1}</t>
  </si>
  <si>
    <t>Monocytes%:=0.87401(3.43%) {Monocytes%.slope.win_0_180:=-65336}</t>
  </si>
  <si>
    <t>Eosinophils%_log:=0.06021(4.22%) {Eosinophils%_log.std.win_0_360:=0.20273}</t>
  </si>
  <si>
    <t>MCH:=1.60006(44.72%) {MCH.win_delta.win_0_180_360_10000:=-6.2}</t>
  </si>
  <si>
    <t>MCH:=0.10285(23.04%) {MCH.win_delta.win_0_180_360_10000:=-6.2}</t>
  </si>
  <si>
    <t>MCH:=0.00038(22.47%) {MCH.win_delta.win_0_180_360_10000:=-6.2}</t>
  </si>
  <si>
    <t>MCH:=0.33935(13.01%) {MCH.win_delta.win_0_180_360_10000:=-6.2}</t>
  </si>
  <si>
    <t>MCH:=2.09122(14.41%) {MCH.win_delta.win_0_180_360_10000:=-6.2}</t>
  </si>
  <si>
    <t>MCH:=0.20365(23.87%) {MCH.win_delta.win_0_180_360_10000:=-6.2}</t>
  </si>
  <si>
    <t>Hemoglobin:=0.3541(12.54%) {Hemoglobin.min.win_0_180:=8.9}</t>
  </si>
  <si>
    <t>Platelets:=0.31393(8.77%) {Platelets.slope.win_0_360:=443.27731}</t>
  </si>
  <si>
    <t>Age:=-0.07175(16.07%) {value:=50}</t>
  </si>
  <si>
    <t>Platelets:=0.00036(21.22%) {Platelets.slope.win_0_360:=443.27731}</t>
  </si>
  <si>
    <t>Hemoglobin:=0.3173(12.16%) {Hemoglobin.min.win_0_180:=8.9}</t>
  </si>
  <si>
    <t>MCV:=1.64464(11.33%) {MCV.avg.win_0_180:=82}</t>
  </si>
  <si>
    <t>Age:=-0.12691(14.88%) {value:=50}</t>
  </si>
  <si>
    <t>MCH:=0.30457(10.78%) {MCH.win_delta.win_0_180_360_10000:=-6.2}</t>
  </si>
  <si>
    <t>Lymphocytes%:=0.24494(6.85%) {Lymphocytes%.last.win_0_180:= 7}</t>
  </si>
  <si>
    <t>MCV:=0.04655(10.43%) {MCV.avg.win_0_180:=82}</t>
  </si>
  <si>
    <t>Hemoglobin:=0.00023(13.95%) {Hemoglobin.min.win_0_180:=8.9}</t>
  </si>
  <si>
    <t>Hematocrit:=0.25346(9.72%) {Hematocrit.win_delta.win_0_180_360_10000:=-13}</t>
  </si>
  <si>
    <t>MCHC-M:=1.5291(10.53%) {MCHC-M.win_delta.win_0_180_360_10000:=-2.2}</t>
  </si>
  <si>
    <t>MCV:=0.10067(11.80%) {MCV.avg.win_0_180:=82}</t>
  </si>
  <si>
    <t>Hematocrit:=0.2853(10.10%) {Hematocrit.win_delta.win_0_180_360_10000:=-13}</t>
  </si>
  <si>
    <t>MCHC-M:=0.23908(6.68%) {MCHC-M.win_delta.win_0_180_360_10000:=-2.2}</t>
  </si>
  <si>
    <t>MCHC-M:=0.03734(8.37%) {MCHC-M.win_delta.win_0_180_360_10000:=-2.2}</t>
  </si>
  <si>
    <t>MCHC-M:=0.00018(10.73%) {MCHC-M.win_delta.win_0_180_360_10000:=-2.2}</t>
  </si>
  <si>
    <t>Platelets:=0.22302(8.55%) {Platelets.slope.win_0_360:=443.27731}</t>
  </si>
  <si>
    <t>Hemoglobin:=1.26598(8.72%) {Hemoglobin.min.win_0_180:=8.9}</t>
  </si>
  <si>
    <t>MCHC-M:=0.0717(8.40%) {MCHC-M.win_delta.win_0_180_360_10000:=-2.2}</t>
  </si>
  <si>
    <t>RBC:=0.24355(8.62%) {RBC.slope.win_0_180:=-65336}</t>
  </si>
  <si>
    <t>Hemoglobin:=0.22048(6.16%) {Hemoglobin.min.win_0_180:=8.9}</t>
  </si>
  <si>
    <t>Platelets:=0.02327(5.21%) {Platelets.slope.win_0_360:=443.27731}</t>
  </si>
  <si>
    <t>Hematocrit:=0.00007(4.41%) {Hematocrit.win_delta.win_0_180_360_10000:=-13}</t>
  </si>
  <si>
    <t>MCV:=0.19805(7.59%) {MCV.avg.win_0_180:=82}</t>
  </si>
  <si>
    <t>RDW_log:=1.15837(7.98%) {RDW_log.last2_time.win_0_10000:=-65336}</t>
  </si>
  <si>
    <t>Platelets:=0.0602(7.06%) {Platelets.slope.win_0_360:=443.27731}</t>
  </si>
  <si>
    <t>Platelets:=0.2113(7.48%) {Platelets.slope.win_0_360:=443.27731}</t>
  </si>
  <si>
    <t>MCV:=0.12343(3.45%) {MCV.avg.win_0_180:=82}</t>
  </si>
  <si>
    <t>Hemoglobin:=0.02182(4.89%) {Hemoglobin.min.win_0_180:=8.9}</t>
  </si>
  <si>
    <t>RBC:=0.00007(4.17%) {RBC.slope.win_0_180:=-65336}</t>
  </si>
  <si>
    <t>Monocytes%:=-0.18415(7.06%) {Monocytes%.slope.win_0_180:=-65336}</t>
  </si>
  <si>
    <t>Hematocrit:=0.95263(6.56%) {Hematocrit.win_delta.win_0_180_360_10000:=-13}</t>
  </si>
  <si>
    <t>Hematocrit:=0.0427(5.01%) {Hematocrit.win_delta.win_0_180_360_10000:=-13}</t>
  </si>
  <si>
    <t>MCV:=0.18864(6.68%) {MCV.avg.win_0_180:=82}</t>
  </si>
  <si>
    <t>Eosinophils#_log:=0.11695(3.27%) {Eosinophils#_log.slope.win_0_180:=-65336}</t>
  </si>
  <si>
    <t>WBC_log:=-0.0213(4.77%) {WBC_log.std.win_0_730:=0.24765}</t>
  </si>
  <si>
    <t>Neutrophils%:=-0.00006(3.69%) {Neutrophils%.max.win_0_180:=85}</t>
  </si>
  <si>
    <t>RBC:=0.14948(5.73%) {RBC.slope.win_0_180:=-65336}</t>
  </si>
  <si>
    <t>Platelets:=0.93135(6.42%) {Platelets.slope.win_0_360:=443.27731}</t>
  </si>
  <si>
    <t>Monocytes%:=-0.0404(4.74%) {Monocytes%.slope.win_0_180:=-65336}</t>
  </si>
  <si>
    <t>Monocytes#_log:=0.16191(5.73%) {Monocytes#_log.last2_time.win_0_360:=-65336}</t>
  </si>
  <si>
    <t>RDW_log:=0.0948(2.65%) {RDW_log.last2_time.win_0_10000:=-65336}</t>
  </si>
  <si>
    <t>Monocytes%:=-0.01846(4.14%) {Monocytes%.slope.win_0_180:=-65336}</t>
  </si>
  <si>
    <t>MCV:=0.00005(3.16%) {MCV.avg.win_0_180:=82}</t>
  </si>
  <si>
    <t>MCHC-M:=0.14403(5.52%) {MCHC-M.win_delta.win_0_180_360_10000:=-2.2}</t>
  </si>
  <si>
    <t>RBC:=0.74686(5.15%) {RBC.slope.win_0_180:=-65336}</t>
  </si>
  <si>
    <t>WBC_log:=-0.0385(4.51%) {WBC_log.std.win_0_730:=0.24765}</t>
  </si>
  <si>
    <t>MCHC-M:=0.16066(5.69%) {MCHC-M.win_delta.win_0_180_360_10000:=-2.2}</t>
  </si>
  <si>
    <t>Hematocrit:=0.08373(2.34%) {Hematocrit.win_delta.win_0_180_360_10000:=-13}</t>
  </si>
  <si>
    <t>Hematocrit:=0.01776(3.98%) {Hematocrit.win_delta.win_0_180_360_10000:=-13}</t>
  </si>
  <si>
    <t>WBC_log:=0.00005(3.04%) {WBC_log.std.win_0_730:=0.24765}</t>
  </si>
  <si>
    <t>Eosinophils%_log:=0.11523(4.42%) {Eosinophils%_log.std.win_0_360:=0.01}</t>
  </si>
  <si>
    <t>Neutrophils%:=0.40585(2.80%) {Neutrophils%.max.win_0_180:=85}</t>
  </si>
  <si>
    <t>Hemoglobin:=0.02995(3.51%) {Hemoglobin.min.win_0_180:=8.9}</t>
  </si>
  <si>
    <t>Basophils#_log:=0.15186(5.38%) {Basophils#_log.min.win_0_180:=-3.50656}</t>
  </si>
  <si>
    <t>Gender:=0.06919(1.93%) {value:= 1}</t>
  </si>
  <si>
    <t>Eosinophils#_log:=0.01715(3.84%) {Eosinophils#_log.slope.win_0_180:=-65336}</t>
  </si>
  <si>
    <t>MPV:=0.00004(2.56%) {MPV.slope.win_0_180:=-65336}</t>
  </si>
  <si>
    <t>WBC_log:=-0.10573(4.05%) {WBC_log.std.win_0_730:=0.24765}</t>
  </si>
  <si>
    <t>Lymphocytes%:=0.3922(2.70%) {Lymphocytes%.last.win_0_180:= 7}</t>
  </si>
  <si>
    <t>RDW_log:=0.02565(3.01%) {RDW_log.last2_time.win_0_10000:=-65336}</t>
  </si>
  <si>
    <t>Eosinophils%_log:=0.12223(4.33%) {Eosinophils%_log.std.win_0_360:=0.01}</t>
  </si>
  <si>
    <t>MCH:=0.31714(17.41%) {MCH.win_delta.win_0_180_360_10000:=-4.5}</t>
  </si>
  <si>
    <t>Platelets:=0.00013(18.45%) {Platelets.slope.win_0_360:=9.83146}</t>
  </si>
  <si>
    <t>MCH:=0.51344(18.23%) {MCH.win_delta.win_0_180_360_10000:=-4.5}</t>
  </si>
  <si>
    <t>MCH:=1.91608(12.76%) {MCH.win_delta.win_0_180_360_10000:=-4.5}</t>
  </si>
  <si>
    <t>Age:=-0.15538(28.98%) {value:=50}</t>
  </si>
  <si>
    <t>MCH:=1.45056(37.75%) {MCH.win_delta.win_0_180_360_10000:=-4.5}</t>
  </si>
  <si>
    <t>Age:=-0.30786(29.10%) {value:=50}</t>
  </si>
  <si>
    <t>MCV:=0.20434(11.22%) {MCV.avg.win_0_180:=82}</t>
  </si>
  <si>
    <t>Hematocrit:=0.0001(14.70%) {Hematocrit.win_delta.win_0_180_360_10000:=-5}</t>
  </si>
  <si>
    <t>Platelets:=-0.2614(9.28%) {Platelets.slope.win_0_360:=9.83146}</t>
  </si>
  <si>
    <t>MCV:=1.4877(9.91%) {MCV.avg.win_0_180:=82}</t>
  </si>
  <si>
    <t>MCH:=0.07857(14.66%) {MCH.win_delta.win_0_180_360_10000:=-4.5}</t>
  </si>
  <si>
    <t>Platelets:=0.42311(11.01%) {Platelets.slope.win_0_360:=9.83146}</t>
  </si>
  <si>
    <t>MCH:=0.16489(15.59%) {MCH.win_delta.win_0_180_360_10000:=-4.5}</t>
  </si>
  <si>
    <t>MCHC-M:=0.18594(10.21%) {MCHC-M.win_delta.win_0_180_360_10000:=-1.8}</t>
  </si>
  <si>
    <t>MCHC-M:=0.0001(13.04%) {MCHC-M.win_delta.win_0_180_360_10000:=-1.8}</t>
  </si>
  <si>
    <t>MCV:=0.2456(8.72%) {MCV.avg.win_0_180:=82}</t>
  </si>
  <si>
    <t>MCHC-M:=1.34748(8.97%) {MCHC-M.win_delta.win_0_180_360_10000:=-1.8}</t>
  </si>
  <si>
    <t>Platelets:=0.06054(11.29%) {Platelets.slope.win_0_360:=9.83146}</t>
  </si>
  <si>
    <t>Lymphocytes%:=0.367(9.55%) {Lymphocytes%.last.win_0_180:=20}</t>
  </si>
  <si>
    <t>MCV:=0.09824(9.29%) {MCV.avg.win_0_180:=82}</t>
  </si>
  <si>
    <t>Hemoglobin:=0.1322(7.26%) {Hemoglobin.min.win_0_180:=11.8}</t>
  </si>
  <si>
    <t>Neutrophils%:=0.00006(7.63%) {Neutrophils%.max.win_0_180:=68}</t>
  </si>
  <si>
    <t>MPV:=-0.1785(6.34%) {MPV.slope.win_0_180:=-65336}</t>
  </si>
  <si>
    <t>Hemoglobin:=1.07487(7.16%) {Hemoglobin.min.win_0_180:=11.8}</t>
  </si>
  <si>
    <t>MCV:=0.05708(10.65%) {MCV.avg.win_0_180:=82}</t>
  </si>
  <si>
    <t>Age:=-0.28361(7.38%) {value:=50}</t>
  </si>
  <si>
    <t>MCHC-M:=0.09708(9.18%) {MCHC-M.win_delta.win_0_180_360_10000:=-1.8}</t>
  </si>
  <si>
    <t>RDW_log:=-0.12327(6.77%) {RDW_log.last2_time.win_0_10000:=-65336}</t>
  </si>
  <si>
    <t>Eosinophils%_log:=0.00005(7.35%) {Eosinophils%_log.std.win_0_360:=0.45815}</t>
  </si>
  <si>
    <t>Eosinophils%_log:=-0.17374(6.17%) {Eosinophils%_log.std.win_0_360:=0.45815}</t>
  </si>
  <si>
    <t>RDW_log:=1.06432(7.09%) {RDW_log.last2_time.win_0_10000:=-65336}</t>
  </si>
  <si>
    <t>MCHC-M:=0.05546(10.35%) {MCHC-M.win_delta.win_0_180_360_10000:=-1.8}</t>
  </si>
  <si>
    <t>MCHC-M:=0.2539(6.61%) {MCHC-M.win_delta.win_0_180_360_10000:=-1.8}</t>
  </si>
  <si>
    <t>Platelets:=0.08744(8.27%) {Platelets.slope.win_0_360:=9.83146}</t>
  </si>
  <si>
    <t>Platelets:=-0.11586(6.36%) {Platelets.slope.win_0_360:=9.83146}</t>
  </si>
  <si>
    <t>MCV:=0.00005(7.07%) {MCV.avg.win_0_180:=82}</t>
  </si>
  <si>
    <t>Hemoglobin:=0.16081(5.71%) {Hemoglobin.min.win_0_180:=11.8}</t>
  </si>
  <si>
    <t>Platelets:=0.98828(6.58%) {Platelets.slope.win_0_360:=9.83146}</t>
  </si>
  <si>
    <t>Hemoglobin:=0.02401(4.48%) {Hemoglobin.min.win_0_180:=11.8}</t>
  </si>
  <si>
    <t>Hemoglobin:=0.1949(5.07%) {Hemoglobin.min.win_0_180:=11.8}</t>
  </si>
  <si>
    <t>Hemoglobin:=0.05444(5.15%) {Hemoglobin.min.win_0_180:=11.8}</t>
  </si>
  <si>
    <t>MPV:=-0.08403(4.61%) {MPV.slope.win_0_180:=-65336}</t>
  </si>
  <si>
    <t>Neutrophils#_log:=0.00004(4.85%) {Neutrophils#_log.max.win_0_180:=2.16332}</t>
  </si>
  <si>
    <t>Basophils#_log:=-0.15275(5.42%) {Basophils#_log.min.win_0_180:=-65336}</t>
  </si>
  <si>
    <t>Hematocrit:=0.76838(5.12%) {Hematocrit.win_delta.win_0_180_360_10000:=-5}</t>
  </si>
  <si>
    <t>Lymphocytes%:=0.0236(4.40%) {Lymphocytes%.last.win_0_180:=20}</t>
  </si>
  <si>
    <t>Eosinophils#_log:=0.14807(3.85%) {Eosinophils#_log.slope.win_0_180:=-65336}</t>
  </si>
  <si>
    <t>Lymphocytes%:=0.04958(4.69%) {Lymphocytes%.last.win_0_180:=20}</t>
  </si>
  <si>
    <t>WBC_log:=-0.0808(4.43%) {WBC_log.std.win_0_730:=0.09446}</t>
  </si>
  <si>
    <t>Lymphocytes%:=-0.00003(4.58%) {Lymphocytes%.last.win_0_180:=20}</t>
  </si>
  <si>
    <t>WBC_log:=-0.1455(5.17%) {WBC_log.std.win_0_730:=0.09446}</t>
  </si>
  <si>
    <t>Lymphocytes%:=0.71055(4.73%) {Lymphocytes%.last.win_0_180:=20}</t>
  </si>
  <si>
    <t>Monocytes#_log:=0.01573(2.93%) {Monocytes#_log.last2_time.win_0_360:=356}</t>
  </si>
  <si>
    <t>MCV:=0.123(3.20%) {MCV.avg.win_0_180:=82}</t>
  </si>
  <si>
    <t>Gender:=-0.04175(3.95%) {value:= 2}</t>
  </si>
  <si>
    <t>Basophils#_log:=-0.0673(3.69%) {Basophils#_log.min.win_0_180:=-65336}</t>
  </si>
  <si>
    <t>Eosinophils#_log:=0.00003(4.44%) {Eosinophils#_log.slope.win_0_180:=-65336}</t>
  </si>
  <si>
    <t>Neutrophils#_log:=-0.13969(4.96%) {Neutrophils#_log.max.win_0_180:=2.16332}</t>
  </si>
  <si>
    <t>Neutrophils%:=0.69299(4.61%) {Neutrophils%.max.win_0_180:=68}</t>
  </si>
  <si>
    <t>Hematocrit:=0.0141(2.63%) {Hematocrit.win_delta.win_0_180_360_10000:=-5}</t>
  </si>
  <si>
    <t>Monocytes#_log:=0.10123(2.63%) {Monocytes#_log.last2_time.win_0_360:=356}</t>
  </si>
  <si>
    <t>Hematocrit:=0.03405(3.22%) {Hematocrit.win_delta.win_0_180_360_10000:=-5}</t>
  </si>
  <si>
    <t>Lymphocytes#_log:=-0.06354(3.49%) {Lymphocytes#_log.min.win_0_730:=0.95551}</t>
  </si>
  <si>
    <t>WBC_log:=-0.00003(3.74%) {WBC_log.std.win_0_730:=0.09446}</t>
  </si>
  <si>
    <t>Basophils%_log:=-0.139(4.94%) {Basophils%_log.slope.win_0_180:=-65336}</t>
  </si>
  <si>
    <t>Neutrophils#_log:=0.64732(4.31%) {Neutrophils#_log.max.win_0_180:=2.16332}</t>
  </si>
  <si>
    <t>Neutrophils%:=-0.00959(1.79%) {Neutrophils%.max.win_0_180:=68}</t>
  </si>
  <si>
    <t>RDW_log:=0.09478(2.47%) {RDW_log.last2_time.win_0_10000:=-65336}</t>
  </si>
  <si>
    <t>Monocytes#_log:=0.02798(2.65%) {Monocytes#_log.last2_time.win_0_360:=356}</t>
  </si>
  <si>
    <t>Eosinophils%_log:=0.02555(43.45%) {Eosinophils%_log.std.win_0_360:=-65336}</t>
  </si>
  <si>
    <t>Eosinophils%_log:=0.01326(32.11%) {Eosinophils%_log.std.win_0_360:=-65336}</t>
  </si>
  <si>
    <t>Age:=-1.66054(56.71%) {value:=41}</t>
  </si>
  <si>
    <t>RDW_log:=13.35602(98.56%) {RDW_log.last2_time.win_0_10000:=-65336}</t>
  </si>
  <si>
    <t>Age:=-1.73205(11.83%) {value:=41}</t>
  </si>
  <si>
    <t>Hemoglobin:=0.00013(31.17%) {Hemoglobin.min.win_0_180:=13.3}</t>
  </si>
  <si>
    <t>Basophils%_log:=-0.09893(10.22%) {Basophils%_log.slope.win_0_180:=-65336}</t>
  </si>
  <si>
    <t>Age:=-0.00806(13.71%) {value:=41}</t>
  </si>
  <si>
    <t>Age:=-0.0027(6.52%) {value:=41}</t>
  </si>
  <si>
    <t>MCH:=-0.16186(5.53%) {MCH.win_delta.win_0_180_360_10000:=0.1}</t>
  </si>
  <si>
    <t>Basophils#_log:=0.01401(0.10%) {Basophils#_log.min.win_0_180:=-65336}</t>
  </si>
  <si>
    <t>MCHC-M:=-0.86946(5.94%) {MCHC-M.win_delta.win_0_180_360_10000:=1.4}</t>
  </si>
  <si>
    <t>Hematocrit:=0.00005(13.22%) {Hematocrit.win_delta.win_0_180_360_10000:= 6}</t>
  </si>
  <si>
    <t>WBC_log:=-0.09214(9.52%) {WBC_log.std.win_0_730:=-65336}</t>
  </si>
  <si>
    <t>MCH:=-0.00404(6.88%) {MCH.win_delta.win_0_180_360_10000:=0.1}</t>
  </si>
  <si>
    <t>MCH:=-0.00265(6.42%) {MCH.win_delta.win_0_180_360_10000:=0.1}</t>
  </si>
  <si>
    <t>Platelets:=-0.13237(4.52%) {Platelets.slope.win_0_360:=-65336}</t>
  </si>
  <si>
    <t>RBC:=0.0135(0.10%) {RBC.slope.win_0_180:=-65336}</t>
  </si>
  <si>
    <t>Hematocrit:=-0.82945(5.67%) {Hematocrit.win_delta.win_0_180_360_10000:= 6}</t>
  </si>
  <si>
    <t>Platelets:=0.00004(9.23%) {Platelets.slope.win_0_360:=-65336}</t>
  </si>
  <si>
    <t>Basophils#_log:=-0.08983(9.28%) {Basophils#_log.min.win_0_180:=-65336}</t>
  </si>
  <si>
    <t>Hemoglobin:=-0.00246(4.17%) {Hemoglobin.min.win_0_180:=13.3}</t>
  </si>
  <si>
    <t>MPV:=-0.00264(6.40%) {MPV.slope.win_0_180:=-65336}</t>
  </si>
  <si>
    <t>MCV:=0.10425(3.56%) {MCV.avg.win_0_180:=80}</t>
  </si>
  <si>
    <t>MCHC-M:=0.0135(0.10%) {MCHC-M.win_delta.win_0_180_360_10000:=1.4}</t>
  </si>
  <si>
    <t>RDW_log:=-0.79831(5.45%) {RDW_log.last2_time.win_0_10000:=-65336}</t>
  </si>
  <si>
    <t>MCH:=0.00003(8.23%) {MCH.win_delta.win_0_180_360_10000:=0.1}</t>
  </si>
  <si>
    <t>Eosinophils#_log:=-0.07894(8.16%) {Eosinophils#_log.slope.win_0_180:=-65336}</t>
  </si>
  <si>
    <t>MPV:=-0.00211(3.59%) {MPV.slope.win_0_180:=-65336}</t>
  </si>
  <si>
    <t>Eosinophils#_log:=-0.0022(5.33%) {Eosinophils#_log.slope.win_0_180:=-65336}</t>
  </si>
  <si>
    <t>Hemoglobin:=-0.0882(3.01%) {Hemoglobin.min.win_0_180:=13.3}</t>
  </si>
  <si>
    <t>Neutrophils#_log:=0.013(0.10%) {Neutrophils#_log.max.win_0_180:=0.64185}</t>
  </si>
  <si>
    <t>Hemoglobin:=-0.74039(5.06%) {Hemoglobin.min.win_0_180:=13.3}</t>
  </si>
  <si>
    <t>MCHC-M:=0.00003(7.73%) {MCHC-M.win_delta.win_0_180_360_10000:=1.4}</t>
  </si>
  <si>
    <t>MCV:=-0.07819(8.08%) {MCV.avg.win_0_180:=80}</t>
  </si>
  <si>
    <t>RBC:=-0.00197(3.36%) {RBC.slope.win_0_180:=-65336}</t>
  </si>
  <si>
    <t>Lymphocytes%:=-0.00214(5.17%) {Lymphocytes%.last.win_0_180:=48}</t>
  </si>
  <si>
    <t>Neutrophils%:=-0.0861(2.94%) {Neutrophils%.max.win_0_180:=45}</t>
  </si>
  <si>
    <t>Basophils%_log:=0.0125(0.09%) {Basophils%_log.slope.win_0_180:=-65336}</t>
  </si>
  <si>
    <t>Neutrophils%:=-0.6737(4.60%) {Neutrophils%.max.win_0_180:=45}</t>
  </si>
  <si>
    <t>WBC_log:=0.00002(5.74%) {WBC_log.std.win_0_730:=-65336}</t>
  </si>
  <si>
    <t>Eosinophils%_log:=-0.06988(7.22%) {Eosinophils%_log.std.win_0_360:=-65336}</t>
  </si>
  <si>
    <t>Platelets:=-0.0019(3.24%) {Platelets.slope.win_0_360:=-65336}</t>
  </si>
  <si>
    <t>Neutrophils%:=-0.00187(4.52%) {Neutrophils%.max.win_0_180:=45}</t>
  </si>
  <si>
    <t>MCHC-M:=-0.08377(2.86%) {MCHC-M.win_delta.win_0_180_360_10000:=1.4}</t>
  </si>
  <si>
    <t>Hematocrit:=0.0115(0.08%) {Hematocrit.win_delta.win_0_180_360_10000:= 6}</t>
  </si>
  <si>
    <t>Monocytes%:=-0.6699(4.58%) {Monocytes%.slope.win_0_180:=-65336}</t>
  </si>
  <si>
    <t>RBC:=0.00002(4.99%) {RBC.slope.win_0_180:=-65336}</t>
  </si>
  <si>
    <t>Hematocrit:=-0.06648(6.87%) {Hematocrit.win_delta.win_0_180_360_10000:= 6}</t>
  </si>
  <si>
    <t>Hematocrit:=-0.00188(3.20%) {Hematocrit.win_delta.win_0_180_360_10000:= 6}</t>
  </si>
  <si>
    <t>Neutrophils#_log:=-0.00172(4.17%) {Neutrophils#_log.max.win_0_180:=0.64185}</t>
  </si>
  <si>
    <t>Gender:=-0.0699(2.39%) {value:= 2}</t>
  </si>
  <si>
    <t>MPV:=0.0105(0.08%) {MPV.slope.win_0_180:=-65336}</t>
  </si>
  <si>
    <t>Eosinophils%_log:=-0.6643(4.54%) {Eosinophils%_log.std.win_0_360:=-65336}</t>
  </si>
  <si>
    <t>MPV:=-0.00001(3.74%) {MPV.slope.win_0_180:=-65336}</t>
  </si>
  <si>
    <t>Neutrophils#_log:=-0.0544(5.62%) {Neutrophils#_log.max.win_0_180:=0.64185}</t>
  </si>
  <si>
    <t>RDW_log:=-0.0017(2.88%) {RDW_log.last2_time.win_0_10000:=-65336}</t>
  </si>
  <si>
    <t>Platelets:=-0.00155(3.75%) {Platelets.slope.win_0_360:=-65336}</t>
  </si>
  <si>
    <t>Lymphocytes%:=-0.06802(2.32%) {Lymphocytes%.last.win_0_180:=48}</t>
  </si>
  <si>
    <t>Monocytes%:=0.01(0.07%) {Monocytes%.slope.win_0_180:=-65336}</t>
  </si>
  <si>
    <t>Basophils%_log:=-0.65022(4.44%) {Basophils%_log.slope.win_0_180:=-65336}</t>
  </si>
  <si>
    <t>MCV:=0.00001(2.99%) {MCV.avg.win_0_180:=80}</t>
  </si>
  <si>
    <t>MCH:=-0.05226(5.40%) {MCH.win_delta.win_0_180_360_10000:=0.1}</t>
  </si>
  <si>
    <t>MCHC-M:=-0.00148(2.52%) {MCHC-M.win_delta.win_0_180_360_10000:=1.4}</t>
  </si>
  <si>
    <t>RDW_log:=-0.00134(3.25%) {RDW_log.last2_time.win_0_10000:=-65336}</t>
  </si>
  <si>
    <t>RBC:=-0.068(2.32%) {RBC.slope.win_0_180:=-65336}</t>
  </si>
  <si>
    <t>Eosinophils%_log:=0.01(0.07%) {Eosinophils%_log.std.win_0_360:=-65336}</t>
  </si>
  <si>
    <t>Neutrophils#_log:=-0.64707(4.42%) {Neutrophils#_log.max.win_0_180:=0.64185}</t>
  </si>
  <si>
    <t>Monocytes#_log:=-0.00001(2.74%) {Monocytes#_log.last2_time.win_0_360:=-65336}</t>
  </si>
  <si>
    <t>RDW_log:=-0.04205(4.35%) {RDW_log.last2_time.win_0_10000:=-65336}</t>
  </si>
  <si>
    <t>Lymphocytes%:=-0.00122(11.06%) {Lymphocytes%.last.win_0_180:=40}</t>
  </si>
  <si>
    <t>Basophils#_log:=-0.0005(10.66%) {Basophils#_log.min.win_0_180:=-4.60517}</t>
  </si>
  <si>
    <t>Hemoglobin:=0.00011(25.11%) {Hemoglobin.min.win_0_180:=15.2}</t>
  </si>
  <si>
    <t>Age:=-1.6698(55.65%) {value:=40}</t>
  </si>
  <si>
    <t>Age:=-1.7637(11.10%) {value:=40}</t>
  </si>
  <si>
    <t>Monocytes#_log:=0.25715(25.74%) {Monocytes#_log.last2_time.win_0_360:=-65336}</t>
  </si>
  <si>
    <t>MCHC-M:= 0(0.00%) {MCHC-M.win_delta.win_0_180_360_10000:=1.6}</t>
  </si>
  <si>
    <t>Hematocrit:=-0.00093(8.41%) {Hematocrit.win_delta.win_0_180_360_10000:=10}</t>
  </si>
  <si>
    <t>Neutrophils#_log:=-0.00041(8.93%) {Neutrophils#_log.max.win_0_180:=0.95551}</t>
  </si>
  <si>
    <t>MCH:=0.00006(12.78%) {MCH.win_delta.win_0_180_360_10000:= 1}</t>
  </si>
  <si>
    <t>Platelets:=-0.22457(7.48%) {Platelets.slope.win_0_360:=-65336}</t>
  </si>
  <si>
    <t>MCHC-M:=-0.95714(6.02%) {MCHC-M.win_delta.win_0_180_360_10000:=1.6}</t>
  </si>
  <si>
    <t>Monocytes%:=0.10584(10.60%) {Monocytes%.slope.win_0_180:=-65336}</t>
  </si>
  <si>
    <t>WBC_log:= 0(0.00%) {WBC_log.std.win_0_730:=-65336}</t>
  </si>
  <si>
    <t>RBC:=-0.0009(8.15%) {RBC.slope.win_0_180:=-65336}</t>
  </si>
  <si>
    <t>RBC:=-0.00035(7.56%) {RBC.slope.win_0_180:=-65336}</t>
  </si>
  <si>
    <t>MCHC-M:=0.00005(11.45%) {MCHC-M.win_delta.win_0_180_360_10000:=1.6}</t>
  </si>
  <si>
    <t>MCH:=-0.17956(5.98%) {MCH.win_delta.win_0_180_360_10000:= 1}</t>
  </si>
  <si>
    <t>Hematocrit:=-0.9048(5.70%) {Hematocrit.win_delta.win_0_180_360_10000:=10}</t>
  </si>
  <si>
    <t>MPV:=0.0674(6.75%) {MPV.slope.win_0_180:=-65336}</t>
  </si>
  <si>
    <t>RDW_log:= 0(0.00%) {RDW_log.last2_time.win_0_10000:=-65336}</t>
  </si>
  <si>
    <t>Basophils#_log:=-0.00087(7.87%) {Basophils#_log.min.win_0_180:=-4.60517}</t>
  </si>
  <si>
    <t>RDW_log:=0.00034(7.35%) {RDW_log.last2_time.win_0_10000:=-65336}</t>
  </si>
  <si>
    <t>RBC:=0.00004(9.69%) {RBC.slope.win_0_180:=-65336}</t>
  </si>
  <si>
    <t>MCHC-M:=-0.10507(3.50%) {MCHC-M.win_delta.win_0_180_360_10000:=1.6}</t>
  </si>
  <si>
    <t>RDW_log:=-0.8881(5.59%) {RDW_log.last2_time.win_0_10000:=-65336}</t>
  </si>
  <si>
    <t>MCHC-M:=0.06605(6.61%) {MCHC-M.win_delta.win_0_180_360_10000:=1.6}</t>
  </si>
  <si>
    <t>RBC:= 0(0.00%) {RBC.slope.win_0_180:=-65336}</t>
  </si>
  <si>
    <t>Hemoglobin:=-0.00087(7.87%) {Hemoglobin.min.win_0_180:=15.2}</t>
  </si>
  <si>
    <t>Eosinophils%_log:=-0.00033(7.09%) {Eosinophils%_log.std.win_0_360:=-65336}</t>
  </si>
  <si>
    <t>Hematocrit:=0.00004(9.47%) {Hematocrit.win_delta.win_0_180_360_10000:=10}</t>
  </si>
  <si>
    <t>RBC:=-0.097(3.23%) {RBC.slope.win_0_180:=-65336}</t>
  </si>
  <si>
    <t>MCV:=-0.86383(5.44%) {MCV.avg.win_0_180:=91}</t>
  </si>
  <si>
    <t>MCH:=0.06013(6.02%) {MCH.win_delta.win_0_180_360_10000:= 1}</t>
  </si>
  <si>
    <t>Platelets:= 0(0.00%) {Platelets.slope.win_0_360:=-65336}</t>
  </si>
  <si>
    <t>Platelets:=-0.00082(7.45%) {Platelets.slope.win_0_360:=-65336}</t>
  </si>
  <si>
    <t>Hematocrit:=-0.0003(6.44%) {Hematocrit.win_delta.win_0_180_360_10000:=10}</t>
  </si>
  <si>
    <t>MCV:=0.00004(7.71%) {MCV.avg.win_0_180:=91}</t>
  </si>
  <si>
    <t>Hemoglobin:=-0.0809(2.70%) {Hemoglobin.min.win_0_180:=15.2}</t>
  </si>
  <si>
    <t>Hemoglobin:=-0.82425(5.19%) {Hemoglobin.min.win_0_180:=15.2}</t>
  </si>
  <si>
    <t>Lymphocytes#_log:=-0.0589(5.90%) {Lymphocytes#_log.min.win_0_730:=0.69315}</t>
  </si>
  <si>
    <t>Neutrophils%:= 0(0.00%) {Neutrophils%.max.win_0_180:=52}</t>
  </si>
  <si>
    <t>Monocytes%:=-0.00071(6.47%) {Monocytes%.slope.win_0_180:=-65336}</t>
  </si>
  <si>
    <t>MCV:=0.00029(6.20%) {MCV.avg.win_0_180:=91}</t>
  </si>
  <si>
    <t>WBC_log:=0.00002(5.29%) {WBC_log.std.win_0_730:=-65336}</t>
  </si>
  <si>
    <t>Lymphocytes%:=-0.07706(2.57%) {Lymphocytes%.last.win_0_180:=40}</t>
  </si>
  <si>
    <t>MCH:=-0.75879(4.78%) {MCH.win_delta.win_0_180_360_10000:= 1}</t>
  </si>
  <si>
    <t>RDW_log:=0.05463(5.47%) {RDW_log.last2_time.win_0_10000:=-65336}</t>
  </si>
  <si>
    <t>Neutrophils#_log:= 0(0.00%) {Neutrophils#_log.max.win_0_180:=0.95551}</t>
  </si>
  <si>
    <t>RDW_log:=-0.0006(5.40%) {RDW_log.last2_time.win_0_10000:=-65336}</t>
  </si>
  <si>
    <t>Lymphocytes%:=-0.00027(5.79%) {Lymphocytes%.last.win_0_180:=40}</t>
  </si>
  <si>
    <t>Age:=-0.00002(3.52%) {value:=40}</t>
  </si>
  <si>
    <t>Monocytes%:=-0.06832(2.28%) {Monocytes%.slope.win_0_180:=-65336}</t>
  </si>
  <si>
    <t>Platelets:=-0.7052(4.44%) {Platelets.slope.win_0_360:=-65336}</t>
  </si>
  <si>
    <t>Neutrophils%:=-0.04327(4.33%) {Neutrophils%.max.win_0_180:=52}</t>
  </si>
  <si>
    <t>Monocytes%:= 0(0.00%) {Monocytes%.slope.win_0_180:=-65336}</t>
  </si>
  <si>
    <t>Neutrophils#_log:=-0.00058(5.20%) {Neutrophils#_log.max.win_0_180:=0.95551}</t>
  </si>
  <si>
    <t>Platelets:=-0.00026(5.64%) {Platelets.slope.win_0_360:=-65336}</t>
  </si>
  <si>
    <t>Lymphocytes#_log:=0.00001(3.30%) {Lymphocytes#_log.min.win_0_730:=0.69315}</t>
  </si>
  <si>
    <t>Hematocrit:=-0.06523(2.17%) {Hematocrit.win_delta.win_0_180_360_10000:=10}</t>
  </si>
  <si>
    <t>RBC:=-0.70102(4.41%) {RBC.slope.win_0_180:=-65336}</t>
  </si>
  <si>
    <t>Neutrophils#_log:=0.04003(4.01%) {Neutrophils#_log.max.win_0_180:=0.95551}</t>
  </si>
  <si>
    <t>Monocytes#_log:= 0(0.00%) {Monocytes#_log.last2_time.win_0_360:=-65336}</t>
  </si>
  <si>
    <t>Neutrophils%:=-0.00054(4.88%) {Neutrophils%.max.win_0_180:=52}</t>
  </si>
  <si>
    <t>Lymphocytes#_log:=-0.00022(4.85%) {Lymphocytes#_log.min.win_0_730:=0.69315}</t>
  </si>
  <si>
    <t>Lymphocytes%:=-0(1.76%) {Lymphocytes%.last.win_0_180:=40}</t>
  </si>
  <si>
    <t>Neutrophils%:=-0.06455(2.15%) {Neutrophils%.max.win_0_180:=52}</t>
  </si>
  <si>
    <t>Monocytes%:=-0.69734(4.39%) {Monocytes%.slope.win_0_180:=-65336}</t>
  </si>
  <si>
    <t>WBC_log:=-0.03385(3.39%) {WBC_log.std.win_0_730:=-65336}</t>
  </si>
  <si>
    <t>MPV:= 0(0.00%) {MPV.slope.win_0_180:=-65336}</t>
  </si>
  <si>
    <t>MCH:=0.00096(38.70%) {MCH.win_delta.win_0_180_360_10000:=-8.7}</t>
  </si>
  <si>
    <t>MCH:=0.11555(19.55%) {MCH.win_delta.win_0_180_360_10000:=-8.7}</t>
  </si>
  <si>
    <t>Age:=2.24818(31.70%) {value:=84}</t>
  </si>
  <si>
    <t>MCV:=0.17325(14.81%) {MCV.avg.win_0_180:=70}</t>
  </si>
  <si>
    <t>MCH:=0.21798(21.03%) {MCH.win_delta.win_0_180_360_10000:=-8.7}</t>
  </si>
  <si>
    <t>MCH:=0.17505(16.95%) {MCH.win_delta.win_0_180_360_10000:=-8.7}</t>
  </si>
  <si>
    <t>MCH:=3.43624(9.56%) {MCH.win_delta.win_0_180_360_10000:=-8.7}</t>
  </si>
  <si>
    <t>MCV:=0.0005(20.22%) {MCV.avg.win_0_180:=70}</t>
  </si>
  <si>
    <t>MCV:=0.06797(11.50%) {MCV.avg.win_0_180:=70}</t>
  </si>
  <si>
    <t>MCH:=2.14448(30.23%) {MCH.win_delta.win_0_180_360_10000:=-8.7}</t>
  </si>
  <si>
    <t>MCH:=0.16548(14.15%) {MCH.win_delta.win_0_180_360_10000:=-8.7}</t>
  </si>
  <si>
    <t>MCV:=0.1534(14.80%) {MCV.avg.win_0_180:=70}</t>
  </si>
  <si>
    <t>MCV:=0.16926(16.39%) {MCV.avg.win_0_180:=70}</t>
  </si>
  <si>
    <t>MCV:=3.17109(8.83%) {MCV.avg.win_0_180:=70}</t>
  </si>
  <si>
    <t>Hematocrit:=0.00017(6.81%) {Hematocrit.win_delta.win_0_180_360_10000:=-12}</t>
  </si>
  <si>
    <t>Age:=0.05429(9.18%) {value:=84}</t>
  </si>
  <si>
    <t>Hemoglobin:=0.52317(7.38%) {Hemoglobin.min.win_0_180:=7.1}</t>
  </si>
  <si>
    <t>Neutrophils#_log:=0.08828(7.55%) {Neutrophils#_log.max.win_0_180:=1.4816}</t>
  </si>
  <si>
    <t>Hemoglobin:=0.11287(10.89%) {Hemoglobin.min.win_0_180:=7.1}</t>
  </si>
  <si>
    <t>RDW_log:=0.1004(9.72%) {RDW_log.last2_time.win_0_10000:=-65336}</t>
  </si>
  <si>
    <t>MCHC-M:=2.84975(7.93%) {MCHC-M.win_delta.win_0_180_360_10000:=-3.6}</t>
  </si>
  <si>
    <t>MCHC-M:=0.00016(6.32%) {MCHC-M.win_delta.win_0_180_360_10000:=-3.6}</t>
  </si>
  <si>
    <t>MCHC-M:=0.04655(7.87%) {MCHC-M.win_delta.win_0_180_360_10000:=-3.6}</t>
  </si>
  <si>
    <t>Platelets:=0.39963(5.63%) {Platelets.slope.win_0_360:=47.61905}</t>
  </si>
  <si>
    <t>Neutrophils%:=0.08304(7.10%) {Neutrophils%.max.win_0_180:=59}</t>
  </si>
  <si>
    <t>MCHC-M:=0.09055(8.73%) {MCHC-M.win_delta.win_0_180_360_10000:=-3.6}</t>
  </si>
  <si>
    <t>Neutrophils#_log:=0.09058(8.77%) {Neutrophils#_log.max.win_0_180:=1.4816}</t>
  </si>
  <si>
    <t>RDW_log:=2.58855(7.21%) {RDW_log.last2_time.win_0_10000:=-65336}</t>
  </si>
  <si>
    <t>Monocytes%:=0.00012(4.75%) {Monocytes%.slope.win_0_180:=-65336}</t>
  </si>
  <si>
    <t>Hemoglobin:=0.04344(7.35%) {Hemoglobin.min.win_0_180:=7.1}</t>
  </si>
  <si>
    <t>MCV:=0.33877(4.78%) {MCV.avg.win_0_180:=70}</t>
  </si>
  <si>
    <t>WBC_log:=0.0813(6.95%) {WBC_log.std.win_0_730:=0.14315}</t>
  </si>
  <si>
    <t>Hematocrit:=0.08755(8.45%) {Hematocrit.win_delta.win_0_180_360_10000:=-12}</t>
  </si>
  <si>
    <t>Basophils%_log:=-0.06627(6.42%) {Basophils%_log.slope.win_0_180:=-65336}</t>
  </si>
  <si>
    <t>Hemoglobin:=2.56556(7.14%) {Hemoglobin.min.win_0_180:=7.1}</t>
  </si>
  <si>
    <t>Age:=0.0001(4.31%) {value:=84}</t>
  </si>
  <si>
    <t>Platelets:=0.04243(7.18%) {Platelets.slope.win_0_360:=47.61905}</t>
  </si>
  <si>
    <t>Hematocrit:=0.2827(3.99%) {Hematocrit.win_delta.win_0_180_360_10000:=-12}</t>
  </si>
  <si>
    <t>RDW_log:=0.07693(6.58%) {RDW_log.last2_time.win_0_10000:=-65336}</t>
  </si>
  <si>
    <t>Platelets:=0.07925(7.65%) {Platelets.slope.win_0_360:=47.61905}</t>
  </si>
  <si>
    <t>WBC_log:=0.06554(6.35%) {WBC_log.std.win_0_730:=0.14315}</t>
  </si>
  <si>
    <t>Age:=2.52074(7.02%) {value:=84}</t>
  </si>
  <si>
    <t>Eosinophils%_log:=0.00007(2.82%) {Eosinophils%_log.std.win_0_360:=0.14384}</t>
  </si>
  <si>
    <t>Hematocrit:=0.03855(6.52%) {Hematocrit.win_delta.win_0_180_360_10000:=-12}</t>
  </si>
  <si>
    <t>MCHC-M:=0.17768(2.50%) {MCHC-M.win_delta.win_0_180_360_10000:=-3.6}</t>
  </si>
  <si>
    <t>Eosinophils#_log:=0.0552(4.72%) {Eosinophils#_log.slope.win_0_180:=-65336}</t>
  </si>
  <si>
    <t>Age:=0.05289(5.10%) {value:=84}</t>
  </si>
  <si>
    <t>Lymphocytes%:=0.06419(6.22%) {Lymphocytes%.last.win_0_180:=20}</t>
  </si>
  <si>
    <t>Hematocrit:=2.35992(6.57%) {Hematocrit.win_delta.win_0_180_360_10000:=-12}</t>
  </si>
  <si>
    <t>Platelets:=-0.00007(2.78%) {Platelets.slope.win_0_360:=47.61905}</t>
  </si>
  <si>
    <t>Eosinophils#_log:=0.03018(5.11%) {Eosinophils#_log.slope.win_0_180:=-65336}</t>
  </si>
  <si>
    <t>RBC:=0.1608(2.27%) {RBC.slope.win_0_180:=-65336}</t>
  </si>
  <si>
    <t>Eosinophils%_log:=0.05466(4.67%) {Eosinophils%_log.std.win_0_360:=0.14384}</t>
  </si>
  <si>
    <t>RBC:=0.04814(4.64%) {RBC.slope.win_0_180:=-65336}</t>
  </si>
  <si>
    <t>MPV:=0.04972(4.82%) {MPV.slope.win_0_180:=-65336}</t>
  </si>
  <si>
    <t>RBC:=1.86726(5.20%) {RBC.slope.win_0_180:=-65336}</t>
  </si>
  <si>
    <t>Neutrophils%:=0.00006(2.26%) {Neutrophils%.max.win_0_180:=59}</t>
  </si>
  <si>
    <t>RDW_log:=0.0259(4.38%) {RDW_log.last2_time.win_0_10000:=-65336}</t>
  </si>
  <si>
    <t>RDW_log:=0.1552(2.19%) {RDW_log.last2_time.win_0_10000:=-65336}</t>
  </si>
  <si>
    <t>MPV:=0.0545(4.66%) {MPV.slope.win_0_180:=-65336}</t>
  </si>
  <si>
    <t>RDW_log:=0.0425(4.10%) {RDW_log.last2_time.win_0_10000:=-65336}</t>
  </si>
  <si>
    <t>Hemoglobin:=0.0446(4.32%) {Hemoglobin.min.win_0_180:=7.1}</t>
  </si>
  <si>
    <t>Platelets:=1.70316(4.74%) {Platelets.slope.win_0_360:=47.61905}</t>
  </si>
  <si>
    <t>RDW_log:=-0.00005(2.09%) {RDW_log.last2_time.win_0_10000:=-65336}</t>
  </si>
  <si>
    <t>MPV:=0.02315(3.92%) {MPV.slope.win_0_180:=-65336}</t>
  </si>
  <si>
    <t>Eosinophils#_log:=0.14744(2.08%) {Eosinophils#_log.slope.win_0_180:=-65336}</t>
  </si>
  <si>
    <t>Hemoglobin:=0.04965(4.25%) {Hemoglobin.min.win_0_180:=7.1}</t>
  </si>
  <si>
    <t>Eosinophils%_log:=0.01983(1.91%) {Eosinophils%_log.std.win_0_360:=0.14384}</t>
  </si>
  <si>
    <t>Neutrophils%:=0.04256(4.12%) {Neutrophils%.max.win_0_180:=59}</t>
  </si>
  <si>
    <t>Eosinophils%_log:=1.19059(3.31%) {Eosinophils%_log.std.win_0_360:=0.14384}</t>
  </si>
  <si>
    <t>Basophils%_log:=0.46201(25.47%) {Basophils%_log.slope.win_0_180:=-65336}</t>
  </si>
  <si>
    <t>Age:=-1.73576(57.02%) {value:=40}</t>
  </si>
  <si>
    <t>RDW_log:=0.00522(24.95%) {RDW_log.last2_time.win_0_10000:=2008}</t>
  </si>
  <si>
    <t>RDW_log:=-0.82355(64.32%) {RDW_log.last2_time.win_0_10000:=2008}</t>
  </si>
  <si>
    <t>MCHC-M:=0.00022(39.47%) {MCHC-M.win_delta.win_0_180_360_10000:=1.3}</t>
  </si>
  <si>
    <t>Age:=-1.84246(11.31%) {value:=40}</t>
  </si>
  <si>
    <t>RDW_log:=0.0027(26.93%) {RDW_log.last2_time.win_0_10000:=2008}</t>
  </si>
  <si>
    <t>Basophils#_log:=0.28787(15.87%) {Basophils#_log.min.win_0_180:=-2.30259}</t>
  </si>
  <si>
    <t>MCH:=-0.1816(5.97%) {MCH.win_delta.win_0_180_360_10000:=1.8}</t>
  </si>
  <si>
    <t>MCH:=-0.00169(8.05%) {MCH.win_delta.win_0_180_360_10000:=1.8}</t>
  </si>
  <si>
    <t>Platelets:=-0.03106(2.43%) {Platelets.slope.win_0_360:=-65336}</t>
  </si>
  <si>
    <t>Hematocrit:=0.00014(24.74%) {Hematocrit.win_delta.win_0_180_360_10000:=10}</t>
  </si>
  <si>
    <t>MCHC-M:=-0.99702(6.12%) {MCHC-M.win_delta.win_0_180_360_10000:=1.3}</t>
  </si>
  <si>
    <t>Hematocrit:=-0.0008(8.08%) {Hematocrit.win_delta.win_0_180_360_10000:=10}</t>
  </si>
  <si>
    <t>MCHC-M:=-0.2008(11.07%) {MCHC-M.win_delta.win_0_180_360_10000:=1.3}</t>
  </si>
  <si>
    <t>Platelets:=-0.15415(5.06%) {Platelets.slope.win_0_360:=-65336}</t>
  </si>
  <si>
    <t>MCV:=-0.00123(5.88%) {MCV.avg.win_0_180:=86}</t>
  </si>
  <si>
    <t>Basophils%_log:=-0.02956(2.31%) {Basophils%_log.slope.win_0_180:=-65336}</t>
  </si>
  <si>
    <t>MCH:=0.00005(8.95%) {MCH.win_delta.win_0_180_360_10000:=1.8}</t>
  </si>
  <si>
    <t>RDW_log:=-0.9303(5.71%) {RDW_log.last2_time.win_0_10000:=2008}</t>
  </si>
  <si>
    <t>MCH:=-0.00077(7.64%) {MCH.win_delta.win_0_180_360_10000:=1.8}</t>
  </si>
  <si>
    <t>Monocytes%:=-0.17756(9.79%) {Monocytes%.slope.win_0_180:=-65336}</t>
  </si>
  <si>
    <t>Hematocrit:=-0.12153(3.99%) {Hematocrit.win_delta.win_0_180_360_10000:=10}</t>
  </si>
  <si>
    <t>Platelets:=-0.00121(5.80%) {Platelets.slope.win_0_360:=-65336}</t>
  </si>
  <si>
    <t>WBC_log:=-0.02956(2.31%) {WBC_log.std.win_0_730:=-65336}</t>
  </si>
  <si>
    <t>Monocytes#_log:=-0.00003(4.91%) {Monocytes#_log.last2_time.win_0_360:=-65336}</t>
  </si>
  <si>
    <t>Hematocrit:=-0.92064(5.65%) {Hematocrit.win_delta.win_0_180_360_10000:=10}</t>
  </si>
  <si>
    <t>MCV:=-0.00065(6.44%) {MCV.avg.win_0_180:=86}</t>
  </si>
  <si>
    <t>RDW_log:=-0.1157(6.38%) {RDW_log.last2_time.win_0_10000:=2008}</t>
  </si>
  <si>
    <t>MCHC-M:=-0.11752(3.86%) {MCHC-M.win_delta.win_0_180_360_10000:=1.3}</t>
  </si>
  <si>
    <t>Hematocrit:=-0.0012(5.75%) {Hematocrit.win_delta.win_0_180_360_10000:=10}</t>
  </si>
  <si>
    <t>MCV:=-0.02855(2.23%) {MCV.avg.win_0_180:=86}</t>
  </si>
  <si>
    <t>Hemoglobin:=-0.00003(4.74%) {Hemoglobin.min.win_0_180:=15.1}</t>
  </si>
  <si>
    <t>MCV:=-0.86363(5.30%) {MCV.avg.win_0_180:=86}</t>
  </si>
  <si>
    <t>Platelets:=-0.00055(5.47%) {Platelets.slope.win_0_360:=-65336}</t>
  </si>
  <si>
    <t>Monocytes#_log:=-0.10544(5.81%) {Monocytes#_log.last2_time.win_0_360:=-65336}</t>
  </si>
  <si>
    <t>Neutrophils%:=-0.08329(2.74%) {Neutrophils%.max.win_0_180:=61}</t>
  </si>
  <si>
    <t>Eosinophils%_log:=-0.00106(5.09%) {Eosinophils%_log.std.win_0_360:=-65336}</t>
  </si>
  <si>
    <t>Lymphocytes#_log:=-0.02755(2.15%) {Lymphocytes#_log.min.win_0_730:=0.64185}</t>
  </si>
  <si>
    <t>RBC:=0.00002(3.68%) {RBC.slope.win_0_180:=-65336}</t>
  </si>
  <si>
    <t>Hemoglobin:=-0.83854(5.15%) {Hemoglobin.min.win_0_180:=15.1}</t>
  </si>
  <si>
    <t>Eosinophils#_log:=-0.00049(4.86%) {Eosinophils#_log.slope.win_0_180:=-65336}</t>
  </si>
  <si>
    <t>MPV:=0.09544(5.26%) {MPV.slope.win_0_180:=-65336}</t>
  </si>
  <si>
    <t>Hemoglobin:=-0.07687(2.53%) {Hemoglobin.min.win_0_180:=15.1}</t>
  </si>
  <si>
    <t>MCHC-M:=-0.001(4.81%) {MCHC-M.win_delta.win_0_180_360_10000:=1.3}</t>
  </si>
  <si>
    <t>Eosinophils%_log:=-0.02655(2.07%) {Eosinophils%_log.std.win_0_360:=-65336}</t>
  </si>
  <si>
    <t>MPV:=0.00001(2.63%) {MPV.slope.win_0_180:=-65336}</t>
  </si>
  <si>
    <t>MCH:=-0.76657(4.71%) {MCH.win_delta.win_0_180_360_10000:=1.8}</t>
  </si>
  <si>
    <t>Gender:=0.00046(4.60%) {value:= 2}</t>
  </si>
  <si>
    <t>Eosinophils#_log:=0.07512(4.14%) {Eosinophils#_log.slope.win_0_180:=-65336}</t>
  </si>
  <si>
    <t>Monocytes#_log:=-0.06242(2.05%) {Monocytes#_log.last2_time.win_0_360:=-65336}</t>
  </si>
  <si>
    <t>Monocytes#_log:=-0.00089(4.25%) {Monocytes#_log.last2_time.win_0_360:=-65336}</t>
  </si>
  <si>
    <t>Eosinophils#_log:=-0.02605(2.03%) {Eosinophils#_log.slope.win_0_180:=-65336}</t>
  </si>
  <si>
    <t>Basophils%_log:=0.00001(2.11%) {Basophils%_log.slope.win_0_180:=-65336}</t>
  </si>
  <si>
    <t>Basophils%_log:=-0.71959(4.42%) {Basophils%_log.slope.win_0_180:=-65336}</t>
  </si>
  <si>
    <t>Neutrophils#_log:=-0.00041(4.14%) {Neutrophils#_log.max.win_0_180:=1.3863}</t>
  </si>
  <si>
    <t>Hematocrit:=-0.06298(3.47%) {Hematocrit.win_delta.win_0_180_360_10000:=10}</t>
  </si>
  <si>
    <t>MPV:=-0.0611(2.01%) {MPV.slope.win_0_180:=-65336}</t>
  </si>
  <si>
    <t>Basophils%_log:=-0.00085(4.06%) {Basophils%_log.slope.win_0_180:=-65336}</t>
  </si>
  <si>
    <t>Lymphocytes%:=-0.02555(2.00%) {Lymphocytes%.last.win_0_180:=29}</t>
  </si>
  <si>
    <t>Neutrophils#_log:=0.00001(1.93%) {Neutrophils#_log.max.win_0_180:=1.3863}</t>
  </si>
  <si>
    <t>Eosinophils%_log:=-0.70641(4.34%) {Eosinophils%_log.std.win_0_360:=-65336}</t>
  </si>
  <si>
    <t>Eosinophils%_log:=-0.00041(4.12%) {Eosinophils%_log.std.win_0_360:=-65336}</t>
  </si>
  <si>
    <t>Lymphocytes%:=-0.0428(2.36%) {Lymphocytes%.last.win_0_180:=29}</t>
  </si>
  <si>
    <t>Neutrophils#_log:=-0.05197(1.71%) {Neutrophils#_log.max.win_0_180:=1.3863}</t>
  </si>
  <si>
    <t>Neutrophils#_log:=-0.00084(4.01%) {Neutrophils#_log.max.win_0_180:=1.3863}</t>
  </si>
  <si>
    <t>MPV:=-0.02404(1.88%) {MPV.slope.win_0_180:=-65336}</t>
  </si>
  <si>
    <t>Eosinophils%_log:=-0(1.58%) {Eosinophils%_log.std.win_0_360:=-65336}</t>
  </si>
  <si>
    <t>Monocytes%:=-0.69426(4.26%) {Monocytes%.slope.win_0_180:=-65336}</t>
  </si>
  <si>
    <t>Monocytes#_log:=-0.00037(3.74%) {Monocytes#_log.last2_time.win_0_360:=-65336}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</si>
</sst>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0"/>
  <sheetViews>
    <sheetView tabSelected="1" topLeftCell="I489" workbookViewId="0">
      <selection activeCell="L519" sqref="L519"/>
    </sheetView>
  </sheetViews>
  <sheetFormatPr defaultRowHeight="15"/>
  <cols>
    <col min="1" max="1" width="16.28515625" bestFit="1" customWidth="1"/>
    <col min="2" max="2" width="12.28515625" bestFit="1" customWidth="1"/>
    <col min="3" max="3" width="9" customWidth="1"/>
    <col min="4" max="4" width="12" bestFit="1" customWidth="1"/>
    <col min="5" max="5" width="71.85546875" bestFit="1" customWidth="1"/>
    <col min="6" max="6" width="75" bestFit="1" customWidth="1"/>
    <col min="7" max="7" width="72.7109375" bestFit="1" customWidth="1"/>
    <col min="8" max="8" width="72.5703125" bestFit="1" customWidth="1"/>
    <col min="9" max="9" width="72.7109375" bestFit="1" customWidth="1"/>
    <col min="10" max="10" width="72.5703125" bestFit="1" customWidth="1"/>
    <col min="11" max="11" width="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5032048</v>
      </c>
      <c r="B2">
        <v>20150325</v>
      </c>
      <c r="C2">
        <v>0</v>
      </c>
      <c r="D2">
        <v>1.5847799999999999E-2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</row>
    <row r="3" spans="1:11">
      <c r="A3">
        <v>5032048</v>
      </c>
      <c r="B3">
        <v>20150325</v>
      </c>
      <c r="C3">
        <v>0</v>
      </c>
      <c r="D3">
        <v>1.5847799999999999E-2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</row>
    <row r="4" spans="1:11">
      <c r="A4">
        <v>5032048</v>
      </c>
      <c r="B4">
        <v>20150325</v>
      </c>
      <c r="C4">
        <v>0</v>
      </c>
      <c r="D4">
        <v>1.5847799999999999E-2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</row>
    <row r="5" spans="1:11">
      <c r="A5">
        <v>5032048</v>
      </c>
      <c r="B5">
        <v>20150325</v>
      </c>
      <c r="C5">
        <v>0</v>
      </c>
      <c r="D5">
        <v>1.5847799999999999E-2</v>
      </c>
      <c r="E5" t="s">
        <v>32</v>
      </c>
      <c r="F5" t="s">
        <v>33</v>
      </c>
      <c r="G5" t="s">
        <v>34</v>
      </c>
      <c r="H5" t="s">
        <v>35</v>
      </c>
      <c r="I5" t="s">
        <v>36</v>
      </c>
      <c r="J5" t="s">
        <v>37</v>
      </c>
      <c r="K5" t="s">
        <v>38</v>
      </c>
    </row>
    <row r="6" spans="1:11">
      <c r="A6">
        <v>5032048</v>
      </c>
      <c r="B6">
        <v>20150325</v>
      </c>
      <c r="C6">
        <v>0</v>
      </c>
      <c r="D6">
        <v>1.5847799999999999E-2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  <c r="K6" t="s">
        <v>45</v>
      </c>
    </row>
    <row r="7" spans="1:11">
      <c r="A7">
        <v>5032048</v>
      </c>
      <c r="B7">
        <v>20150325</v>
      </c>
      <c r="C7">
        <v>0</v>
      </c>
      <c r="D7">
        <v>1.5847799999999999E-2</v>
      </c>
      <c r="E7" t="s">
        <v>46</v>
      </c>
      <c r="F7" t="s">
        <v>47</v>
      </c>
      <c r="G7" t="s">
        <v>48</v>
      </c>
      <c r="H7" t="s">
        <v>49</v>
      </c>
      <c r="I7" t="s">
        <v>50</v>
      </c>
      <c r="J7" t="s">
        <v>51</v>
      </c>
      <c r="K7" t="s">
        <v>52</v>
      </c>
    </row>
    <row r="8" spans="1:11">
      <c r="A8">
        <v>5032048</v>
      </c>
      <c r="B8">
        <v>20150325</v>
      </c>
      <c r="C8">
        <v>0</v>
      </c>
      <c r="D8">
        <v>1.5847799999999999E-2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</row>
    <row r="9" spans="1:11">
      <c r="A9">
        <v>5032048</v>
      </c>
      <c r="B9">
        <v>20150325</v>
      </c>
      <c r="C9">
        <v>0</v>
      </c>
      <c r="D9">
        <v>1.5847799999999999E-2</v>
      </c>
      <c r="E9" t="s">
        <v>60</v>
      </c>
      <c r="F9" t="s">
        <v>61</v>
      </c>
      <c r="G9" t="s">
        <v>62</v>
      </c>
      <c r="H9" t="s">
        <v>63</v>
      </c>
      <c r="I9" t="s">
        <v>64</v>
      </c>
      <c r="J9" t="s">
        <v>65</v>
      </c>
      <c r="K9" t="s">
        <v>66</v>
      </c>
    </row>
    <row r="10" spans="1:11">
      <c r="A10">
        <v>5032048</v>
      </c>
      <c r="B10">
        <v>20150325</v>
      </c>
      <c r="C10">
        <v>0</v>
      </c>
      <c r="D10">
        <v>1.5847799999999999E-2</v>
      </c>
      <c r="E10" t="s">
        <v>67</v>
      </c>
      <c r="F10" t="s">
        <v>68</v>
      </c>
      <c r="G10" t="s">
        <v>69</v>
      </c>
      <c r="H10" t="s">
        <v>70</v>
      </c>
      <c r="I10" t="s">
        <v>71</v>
      </c>
      <c r="J10" t="s">
        <v>72</v>
      </c>
      <c r="K10" t="s">
        <v>73</v>
      </c>
    </row>
    <row r="11" spans="1:11">
      <c r="A11">
        <v>5032048</v>
      </c>
      <c r="B11">
        <v>20150325</v>
      </c>
      <c r="C11">
        <v>0</v>
      </c>
      <c r="D11">
        <v>1.5847799999999999E-2</v>
      </c>
      <c r="E11" t="s">
        <v>74</v>
      </c>
      <c r="F11" t="s">
        <v>75</v>
      </c>
      <c r="G11" t="s">
        <v>76</v>
      </c>
      <c r="H11" t="s">
        <v>77</v>
      </c>
      <c r="I11" t="s">
        <v>78</v>
      </c>
      <c r="J11" t="s">
        <v>79</v>
      </c>
      <c r="K11" t="s">
        <v>80</v>
      </c>
    </row>
    <row r="12" spans="1:11">
      <c r="A12" t="s">
        <v>81</v>
      </c>
      <c r="B12">
        <v>5032048</v>
      </c>
      <c r="C12">
        <v>20150325</v>
      </c>
      <c r="D12" t="s">
        <v>82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3</v>
      </c>
    </row>
    <row r="13" spans="1:11">
      <c r="A13" t="s">
        <v>83</v>
      </c>
      <c r="B13" t="str">
        <f>HYPERLINK("http://node-02:8194/pid,5032048,20150325,prediction_time_crc,demographics&amp;P_Red&amp;P_Red2&amp;P_BP&amp;P_Cholesterol&amp;P_Diabetes&amp;P_Renal&amp;P_Liver&amp;P_White&amp;P_IONS&amp;drugs_heatmap&amp;RC","OpenViewer")</f>
        <v>OpenViewer</v>
      </c>
    </row>
    <row r="15" spans="1:11">
      <c r="A15">
        <v>5099496</v>
      </c>
      <c r="B15">
        <v>20150323</v>
      </c>
      <c r="C15">
        <v>0</v>
      </c>
      <c r="D15">
        <v>7.9081900000000001E-4</v>
      </c>
      <c r="E15" t="s">
        <v>84</v>
      </c>
      <c r="F15" t="s">
        <v>85</v>
      </c>
      <c r="G15" t="s">
        <v>86</v>
      </c>
      <c r="H15" t="s">
        <v>87</v>
      </c>
      <c r="I15" t="s">
        <v>88</v>
      </c>
      <c r="J15" t="s">
        <v>89</v>
      </c>
      <c r="K15" t="s">
        <v>90</v>
      </c>
    </row>
    <row r="16" spans="1:11">
      <c r="A16">
        <v>5099496</v>
      </c>
      <c r="B16">
        <v>20150323</v>
      </c>
      <c r="C16">
        <v>0</v>
      </c>
      <c r="D16">
        <v>7.9081900000000001E-4</v>
      </c>
      <c r="E16" t="s">
        <v>91</v>
      </c>
      <c r="F16" t="s">
        <v>92</v>
      </c>
      <c r="G16" t="s">
        <v>93</v>
      </c>
      <c r="H16" t="s">
        <v>94</v>
      </c>
      <c r="I16" t="s">
        <v>95</v>
      </c>
      <c r="J16" t="s">
        <v>96</v>
      </c>
      <c r="K16" t="s">
        <v>97</v>
      </c>
    </row>
    <row r="17" spans="1:11">
      <c r="A17">
        <v>5099496</v>
      </c>
      <c r="B17">
        <v>20150323</v>
      </c>
      <c r="C17">
        <v>0</v>
      </c>
      <c r="D17">
        <v>7.9081900000000001E-4</v>
      </c>
      <c r="E17" t="s">
        <v>98</v>
      </c>
      <c r="F17" t="s">
        <v>99</v>
      </c>
      <c r="G17" t="s">
        <v>100</v>
      </c>
      <c r="H17" t="s">
        <v>101</v>
      </c>
      <c r="I17" t="s">
        <v>102</v>
      </c>
      <c r="J17" t="s">
        <v>103</v>
      </c>
      <c r="K17" t="s">
        <v>104</v>
      </c>
    </row>
    <row r="18" spans="1:11">
      <c r="A18">
        <v>5099496</v>
      </c>
      <c r="B18">
        <v>20150323</v>
      </c>
      <c r="C18">
        <v>0</v>
      </c>
      <c r="D18">
        <v>7.9081900000000001E-4</v>
      </c>
      <c r="E18" t="s">
        <v>105</v>
      </c>
      <c r="F18" t="s">
        <v>106</v>
      </c>
      <c r="G18" t="s">
        <v>107</v>
      </c>
      <c r="H18" t="s">
        <v>108</v>
      </c>
      <c r="I18" t="s">
        <v>109</v>
      </c>
      <c r="J18" t="s">
        <v>110</v>
      </c>
      <c r="K18" t="s">
        <v>111</v>
      </c>
    </row>
    <row r="19" spans="1:11">
      <c r="A19">
        <v>5099496</v>
      </c>
      <c r="B19">
        <v>20150323</v>
      </c>
      <c r="C19">
        <v>0</v>
      </c>
      <c r="D19">
        <v>7.9081900000000001E-4</v>
      </c>
      <c r="E19" t="s">
        <v>112</v>
      </c>
      <c r="F19" t="s">
        <v>113</v>
      </c>
      <c r="G19" t="s">
        <v>114</v>
      </c>
      <c r="H19" t="s">
        <v>115</v>
      </c>
      <c r="I19" t="s">
        <v>116</v>
      </c>
      <c r="J19" t="s">
        <v>117</v>
      </c>
      <c r="K19" t="s">
        <v>118</v>
      </c>
    </row>
    <row r="20" spans="1:11">
      <c r="A20">
        <v>5099496</v>
      </c>
      <c r="B20">
        <v>20150323</v>
      </c>
      <c r="C20">
        <v>0</v>
      </c>
      <c r="D20">
        <v>7.9081900000000001E-4</v>
      </c>
      <c r="E20" t="s">
        <v>119</v>
      </c>
      <c r="F20" t="s">
        <v>120</v>
      </c>
      <c r="G20" t="s">
        <v>121</v>
      </c>
      <c r="H20" t="s">
        <v>122</v>
      </c>
      <c r="I20" t="s">
        <v>123</v>
      </c>
      <c r="J20" t="s">
        <v>124</v>
      </c>
      <c r="K20" t="s">
        <v>125</v>
      </c>
    </row>
    <row r="21" spans="1:11">
      <c r="A21">
        <v>5099496</v>
      </c>
      <c r="B21">
        <v>20150323</v>
      </c>
      <c r="C21">
        <v>0</v>
      </c>
      <c r="D21">
        <v>7.9081900000000001E-4</v>
      </c>
      <c r="E21" t="s">
        <v>126</v>
      </c>
      <c r="F21" t="s">
        <v>127</v>
      </c>
      <c r="G21" t="s">
        <v>128</v>
      </c>
      <c r="H21" t="s">
        <v>129</v>
      </c>
      <c r="I21" t="s">
        <v>130</v>
      </c>
      <c r="J21" t="s">
        <v>131</v>
      </c>
      <c r="K21" t="s">
        <v>132</v>
      </c>
    </row>
    <row r="22" spans="1:11">
      <c r="A22">
        <v>5099496</v>
      </c>
      <c r="B22">
        <v>20150323</v>
      </c>
      <c r="C22">
        <v>0</v>
      </c>
      <c r="D22">
        <v>7.9081900000000001E-4</v>
      </c>
      <c r="E22" t="s">
        <v>133</v>
      </c>
      <c r="F22" t="s">
        <v>134</v>
      </c>
      <c r="G22" t="s">
        <v>135</v>
      </c>
      <c r="H22" t="s">
        <v>136</v>
      </c>
      <c r="I22" t="s">
        <v>137</v>
      </c>
      <c r="J22" t="s">
        <v>138</v>
      </c>
      <c r="K22" t="s">
        <v>139</v>
      </c>
    </row>
    <row r="23" spans="1:11">
      <c r="A23">
        <v>5099496</v>
      </c>
      <c r="B23">
        <v>20150323</v>
      </c>
      <c r="C23">
        <v>0</v>
      </c>
      <c r="D23">
        <v>7.9081900000000001E-4</v>
      </c>
      <c r="E23" t="s">
        <v>140</v>
      </c>
      <c r="F23" t="s">
        <v>141</v>
      </c>
      <c r="G23" t="s">
        <v>142</v>
      </c>
      <c r="H23" t="s">
        <v>143</v>
      </c>
      <c r="I23" t="s">
        <v>144</v>
      </c>
      <c r="J23" t="s">
        <v>145</v>
      </c>
      <c r="K23" t="s">
        <v>146</v>
      </c>
    </row>
    <row r="24" spans="1:11">
      <c r="A24">
        <v>5099496</v>
      </c>
      <c r="B24">
        <v>20150323</v>
      </c>
      <c r="C24">
        <v>0</v>
      </c>
      <c r="D24">
        <v>7.9081900000000001E-4</v>
      </c>
      <c r="E24" t="s">
        <v>147</v>
      </c>
      <c r="F24" t="s">
        <v>148</v>
      </c>
      <c r="G24" t="s">
        <v>149</v>
      </c>
      <c r="H24" t="s">
        <v>150</v>
      </c>
      <c r="I24" t="s">
        <v>151</v>
      </c>
      <c r="J24" t="s">
        <v>152</v>
      </c>
      <c r="K24" t="s">
        <v>153</v>
      </c>
    </row>
    <row r="25" spans="1:11">
      <c r="A25" t="s">
        <v>81</v>
      </c>
      <c r="B25">
        <v>5099496</v>
      </c>
      <c r="C25">
        <v>20150323</v>
      </c>
      <c r="D25" t="s">
        <v>82</v>
      </c>
      <c r="E25">
        <v>2</v>
      </c>
      <c r="F25">
        <v>2</v>
      </c>
      <c r="G25">
        <v>2</v>
      </c>
      <c r="H25">
        <v>1</v>
      </c>
      <c r="I25">
        <v>4</v>
      </c>
      <c r="J25">
        <v>4</v>
      </c>
      <c r="K25">
        <v>2</v>
      </c>
    </row>
    <row r="26" spans="1:11">
      <c r="A26" t="s">
        <v>83</v>
      </c>
      <c r="B26" t="str">
        <f>HYPERLINK("http://node-02:8194/pid,5099496,20150323,prediction_time_crc,demographics&amp;P_Red&amp;P_Red2&amp;P_BP&amp;P_Cholesterol&amp;P_Diabetes&amp;P_Renal&amp;P_Liver&amp;P_White&amp;P_IONS&amp;drugs_heatmap&amp;RC","OpenViewer")</f>
        <v>OpenViewer</v>
      </c>
    </row>
    <row r="28" spans="1:11">
      <c r="A28">
        <v>5712301</v>
      </c>
      <c r="B28">
        <v>20151027</v>
      </c>
      <c r="C28">
        <v>0</v>
      </c>
      <c r="D28">
        <v>1.0378200000000001E-3</v>
      </c>
      <c r="E28" t="s">
        <v>154</v>
      </c>
      <c r="F28" t="s">
        <v>155</v>
      </c>
      <c r="G28" t="s">
        <v>156</v>
      </c>
      <c r="H28" t="s">
        <v>157</v>
      </c>
      <c r="I28" t="s">
        <v>158</v>
      </c>
      <c r="J28" t="s">
        <v>159</v>
      </c>
      <c r="K28" t="s">
        <v>160</v>
      </c>
    </row>
    <row r="29" spans="1:11">
      <c r="A29">
        <v>5712301</v>
      </c>
      <c r="B29">
        <v>20151027</v>
      </c>
      <c r="C29">
        <v>0</v>
      </c>
      <c r="D29">
        <v>1.0378200000000001E-3</v>
      </c>
      <c r="E29" t="s">
        <v>161</v>
      </c>
      <c r="F29" t="s">
        <v>162</v>
      </c>
      <c r="G29" t="s">
        <v>163</v>
      </c>
      <c r="H29" t="s">
        <v>164</v>
      </c>
      <c r="I29" t="s">
        <v>165</v>
      </c>
      <c r="J29" t="s">
        <v>166</v>
      </c>
      <c r="K29" t="s">
        <v>167</v>
      </c>
    </row>
    <row r="30" spans="1:11">
      <c r="A30">
        <v>5712301</v>
      </c>
      <c r="B30">
        <v>20151027</v>
      </c>
      <c r="C30">
        <v>0</v>
      </c>
      <c r="D30">
        <v>1.0378200000000001E-3</v>
      </c>
      <c r="E30" t="s">
        <v>168</v>
      </c>
      <c r="F30" t="s">
        <v>169</v>
      </c>
      <c r="G30" t="s">
        <v>170</v>
      </c>
      <c r="H30" t="s">
        <v>171</v>
      </c>
      <c r="I30" t="s">
        <v>172</v>
      </c>
      <c r="J30" t="s">
        <v>173</v>
      </c>
      <c r="K30" t="s">
        <v>174</v>
      </c>
    </row>
    <row r="31" spans="1:11">
      <c r="A31">
        <v>5712301</v>
      </c>
      <c r="B31">
        <v>20151027</v>
      </c>
      <c r="C31">
        <v>0</v>
      </c>
      <c r="D31">
        <v>1.0378200000000001E-3</v>
      </c>
      <c r="E31" t="s">
        <v>175</v>
      </c>
      <c r="F31" t="s">
        <v>176</v>
      </c>
      <c r="G31" t="s">
        <v>177</v>
      </c>
      <c r="H31" t="s">
        <v>178</v>
      </c>
      <c r="I31" t="s">
        <v>179</v>
      </c>
      <c r="J31" t="s">
        <v>180</v>
      </c>
      <c r="K31" t="s">
        <v>181</v>
      </c>
    </row>
    <row r="32" spans="1:11">
      <c r="A32">
        <v>5712301</v>
      </c>
      <c r="B32">
        <v>20151027</v>
      </c>
      <c r="C32">
        <v>0</v>
      </c>
      <c r="D32">
        <v>1.0378200000000001E-3</v>
      </c>
      <c r="E32" t="s">
        <v>182</v>
      </c>
      <c r="F32" t="s">
        <v>183</v>
      </c>
      <c r="G32" t="s">
        <v>184</v>
      </c>
      <c r="H32" t="s">
        <v>185</v>
      </c>
      <c r="I32" t="s">
        <v>186</v>
      </c>
      <c r="J32" t="s">
        <v>187</v>
      </c>
      <c r="K32" t="s">
        <v>188</v>
      </c>
    </row>
    <row r="33" spans="1:11">
      <c r="A33">
        <v>5712301</v>
      </c>
      <c r="B33">
        <v>20151027</v>
      </c>
      <c r="C33">
        <v>0</v>
      </c>
      <c r="D33">
        <v>1.0378200000000001E-3</v>
      </c>
      <c r="E33" t="s">
        <v>189</v>
      </c>
      <c r="F33" t="s">
        <v>190</v>
      </c>
      <c r="G33" t="s">
        <v>191</v>
      </c>
      <c r="H33" t="s">
        <v>192</v>
      </c>
      <c r="I33" t="s">
        <v>193</v>
      </c>
      <c r="J33" t="s">
        <v>194</v>
      </c>
      <c r="K33" t="s">
        <v>195</v>
      </c>
    </row>
    <row r="34" spans="1:11">
      <c r="A34">
        <v>5712301</v>
      </c>
      <c r="B34">
        <v>20151027</v>
      </c>
      <c r="C34">
        <v>0</v>
      </c>
      <c r="D34">
        <v>1.0378200000000001E-3</v>
      </c>
      <c r="E34" t="s">
        <v>196</v>
      </c>
      <c r="F34" t="s">
        <v>197</v>
      </c>
      <c r="G34" t="s">
        <v>198</v>
      </c>
      <c r="H34" t="s">
        <v>199</v>
      </c>
      <c r="I34" t="s">
        <v>200</v>
      </c>
      <c r="J34" t="s">
        <v>201</v>
      </c>
      <c r="K34" t="s">
        <v>202</v>
      </c>
    </row>
    <row r="35" spans="1:11">
      <c r="A35">
        <v>5712301</v>
      </c>
      <c r="B35">
        <v>20151027</v>
      </c>
      <c r="C35">
        <v>0</v>
      </c>
      <c r="D35">
        <v>1.0378200000000001E-3</v>
      </c>
      <c r="E35" t="s">
        <v>203</v>
      </c>
      <c r="F35" t="s">
        <v>204</v>
      </c>
      <c r="G35" t="s">
        <v>205</v>
      </c>
      <c r="H35" t="s">
        <v>206</v>
      </c>
      <c r="I35" t="s">
        <v>207</v>
      </c>
      <c r="J35" t="s">
        <v>208</v>
      </c>
      <c r="K35" t="s">
        <v>209</v>
      </c>
    </row>
    <row r="36" spans="1:11">
      <c r="A36">
        <v>5712301</v>
      </c>
      <c r="B36">
        <v>20151027</v>
      </c>
      <c r="C36">
        <v>0</v>
      </c>
      <c r="D36">
        <v>1.0378200000000001E-3</v>
      </c>
      <c r="E36" t="s">
        <v>210</v>
      </c>
      <c r="F36" t="s">
        <v>211</v>
      </c>
      <c r="G36" t="s">
        <v>212</v>
      </c>
      <c r="H36" t="s">
        <v>213</v>
      </c>
      <c r="I36" t="s">
        <v>214</v>
      </c>
      <c r="J36" t="s">
        <v>215</v>
      </c>
      <c r="K36" t="s">
        <v>216</v>
      </c>
    </row>
    <row r="37" spans="1:11">
      <c r="A37">
        <v>5712301</v>
      </c>
      <c r="B37">
        <v>20151027</v>
      </c>
      <c r="C37">
        <v>0</v>
      </c>
      <c r="D37">
        <v>1.0378200000000001E-3</v>
      </c>
      <c r="E37" t="s">
        <v>217</v>
      </c>
      <c r="F37" t="s">
        <v>218</v>
      </c>
      <c r="G37" t="s">
        <v>219</v>
      </c>
      <c r="H37" t="s">
        <v>220</v>
      </c>
      <c r="I37" t="s">
        <v>221</v>
      </c>
      <c r="J37" t="s">
        <v>222</v>
      </c>
      <c r="K37" t="s">
        <v>223</v>
      </c>
    </row>
    <row r="38" spans="1:11">
      <c r="A38" t="s">
        <v>81</v>
      </c>
      <c r="B38">
        <v>5712301</v>
      </c>
      <c r="C38">
        <v>20151027</v>
      </c>
      <c r="D38" t="s">
        <v>82</v>
      </c>
      <c r="E38">
        <v>1</v>
      </c>
      <c r="F38">
        <v>2</v>
      </c>
      <c r="G38">
        <v>3</v>
      </c>
      <c r="H38">
        <v>4</v>
      </c>
      <c r="I38">
        <v>2</v>
      </c>
      <c r="J38">
        <v>2</v>
      </c>
      <c r="K38">
        <v>2</v>
      </c>
    </row>
    <row r="39" spans="1:11">
      <c r="A39" t="s">
        <v>83</v>
      </c>
      <c r="B39" t="str">
        <f>HYPERLINK("http://node-02:8194/pid,5712301,20151027,prediction_time_crc,demographics&amp;P_Red&amp;P_Red2&amp;P_BP&amp;P_Cholesterol&amp;P_Diabetes&amp;P_Renal&amp;P_Liver&amp;P_White&amp;P_IONS&amp;drugs_heatmap&amp;RC","OpenViewer")</f>
        <v>OpenViewer</v>
      </c>
    </row>
    <row r="41" spans="1:11">
      <c r="A41">
        <v>6086706</v>
      </c>
      <c r="B41">
        <v>20151012</v>
      </c>
      <c r="C41">
        <v>0</v>
      </c>
      <c r="D41">
        <v>1.7490100000000001E-3</v>
      </c>
      <c r="E41" t="s">
        <v>224</v>
      </c>
      <c r="F41" t="s">
        <v>225</v>
      </c>
      <c r="G41" t="s">
        <v>226</v>
      </c>
      <c r="H41" t="s">
        <v>227</v>
      </c>
      <c r="I41" t="s">
        <v>228</v>
      </c>
      <c r="J41" t="s">
        <v>229</v>
      </c>
      <c r="K41" t="s">
        <v>230</v>
      </c>
    </row>
    <row r="42" spans="1:11">
      <c r="A42">
        <v>6086706</v>
      </c>
      <c r="B42">
        <v>20151012</v>
      </c>
      <c r="C42">
        <v>0</v>
      </c>
      <c r="D42">
        <v>1.7490100000000001E-3</v>
      </c>
      <c r="E42" t="s">
        <v>231</v>
      </c>
      <c r="F42" t="s">
        <v>232</v>
      </c>
      <c r="G42" t="s">
        <v>233</v>
      </c>
      <c r="H42" t="s">
        <v>234</v>
      </c>
      <c r="I42" t="s">
        <v>235</v>
      </c>
      <c r="J42" t="s">
        <v>236</v>
      </c>
      <c r="K42" t="s">
        <v>237</v>
      </c>
    </row>
    <row r="43" spans="1:11">
      <c r="A43">
        <v>6086706</v>
      </c>
      <c r="B43">
        <v>20151012</v>
      </c>
      <c r="C43">
        <v>0</v>
      </c>
      <c r="D43">
        <v>1.7490100000000001E-3</v>
      </c>
      <c r="E43" t="s">
        <v>238</v>
      </c>
      <c r="F43" t="s">
        <v>239</v>
      </c>
      <c r="G43" t="s">
        <v>240</v>
      </c>
      <c r="H43" t="s">
        <v>241</v>
      </c>
      <c r="I43" t="s">
        <v>242</v>
      </c>
      <c r="J43" t="s">
        <v>243</v>
      </c>
      <c r="K43" t="s">
        <v>244</v>
      </c>
    </row>
    <row r="44" spans="1:11">
      <c r="A44">
        <v>6086706</v>
      </c>
      <c r="B44">
        <v>20151012</v>
      </c>
      <c r="C44">
        <v>0</v>
      </c>
      <c r="D44">
        <v>1.7490100000000001E-3</v>
      </c>
      <c r="E44" t="s">
        <v>245</v>
      </c>
      <c r="F44" t="s">
        <v>246</v>
      </c>
      <c r="G44" t="s">
        <v>247</v>
      </c>
      <c r="H44" t="s">
        <v>248</v>
      </c>
      <c r="I44" t="s">
        <v>249</v>
      </c>
      <c r="J44" t="s">
        <v>250</v>
      </c>
      <c r="K44" t="s">
        <v>251</v>
      </c>
    </row>
    <row r="45" spans="1:11">
      <c r="A45">
        <v>6086706</v>
      </c>
      <c r="B45">
        <v>20151012</v>
      </c>
      <c r="C45">
        <v>0</v>
      </c>
      <c r="D45">
        <v>1.7490100000000001E-3</v>
      </c>
      <c r="E45" t="s">
        <v>252</v>
      </c>
      <c r="F45" t="s">
        <v>253</v>
      </c>
      <c r="G45" t="s">
        <v>254</v>
      </c>
      <c r="H45" t="s">
        <v>255</v>
      </c>
      <c r="I45" t="s">
        <v>256</v>
      </c>
      <c r="J45" t="s">
        <v>257</v>
      </c>
      <c r="K45" t="s">
        <v>258</v>
      </c>
    </row>
    <row r="46" spans="1:11">
      <c r="A46">
        <v>6086706</v>
      </c>
      <c r="B46">
        <v>20151012</v>
      </c>
      <c r="C46">
        <v>0</v>
      </c>
      <c r="D46">
        <v>1.7490100000000001E-3</v>
      </c>
      <c r="E46" t="s">
        <v>259</v>
      </c>
      <c r="F46" t="s">
        <v>260</v>
      </c>
      <c r="G46" t="s">
        <v>261</v>
      </c>
      <c r="H46" t="s">
        <v>262</v>
      </c>
      <c r="I46" t="s">
        <v>263</v>
      </c>
      <c r="J46" t="s">
        <v>264</v>
      </c>
      <c r="K46" t="s">
        <v>265</v>
      </c>
    </row>
    <row r="47" spans="1:11">
      <c r="A47">
        <v>6086706</v>
      </c>
      <c r="B47">
        <v>20151012</v>
      </c>
      <c r="C47">
        <v>0</v>
      </c>
      <c r="D47">
        <v>1.7490100000000001E-3</v>
      </c>
      <c r="E47" t="s">
        <v>266</v>
      </c>
      <c r="F47" t="s">
        <v>267</v>
      </c>
      <c r="G47" t="s">
        <v>268</v>
      </c>
      <c r="H47" t="s">
        <v>269</v>
      </c>
      <c r="I47" t="s">
        <v>270</v>
      </c>
      <c r="J47" t="s">
        <v>271</v>
      </c>
      <c r="K47" t="s">
        <v>272</v>
      </c>
    </row>
    <row r="48" spans="1:11">
      <c r="A48">
        <v>6086706</v>
      </c>
      <c r="B48">
        <v>20151012</v>
      </c>
      <c r="C48">
        <v>0</v>
      </c>
      <c r="D48">
        <v>1.7490100000000001E-3</v>
      </c>
      <c r="E48" t="s">
        <v>273</v>
      </c>
      <c r="F48" t="s">
        <v>274</v>
      </c>
      <c r="G48" t="s">
        <v>275</v>
      </c>
      <c r="H48" t="s">
        <v>276</v>
      </c>
      <c r="I48" t="s">
        <v>277</v>
      </c>
      <c r="J48" t="s">
        <v>278</v>
      </c>
      <c r="K48" t="s">
        <v>279</v>
      </c>
    </row>
    <row r="49" spans="1:11">
      <c r="A49">
        <v>6086706</v>
      </c>
      <c r="B49">
        <v>20151012</v>
      </c>
      <c r="C49">
        <v>0</v>
      </c>
      <c r="D49">
        <v>1.7490100000000001E-3</v>
      </c>
      <c r="E49" t="s">
        <v>280</v>
      </c>
      <c r="F49" t="s">
        <v>281</v>
      </c>
      <c r="G49" t="s">
        <v>282</v>
      </c>
      <c r="H49" t="s">
        <v>283</v>
      </c>
      <c r="I49" t="s">
        <v>284</v>
      </c>
      <c r="J49" t="s">
        <v>285</v>
      </c>
      <c r="K49" t="s">
        <v>286</v>
      </c>
    </row>
    <row r="50" spans="1:11">
      <c r="A50">
        <v>6086706</v>
      </c>
      <c r="B50">
        <v>20151012</v>
      </c>
      <c r="C50">
        <v>0</v>
      </c>
      <c r="D50">
        <v>1.7490100000000001E-3</v>
      </c>
      <c r="E50" t="s">
        <v>287</v>
      </c>
      <c r="F50" t="s">
        <v>288</v>
      </c>
      <c r="G50" t="s">
        <v>289</v>
      </c>
      <c r="H50" t="s">
        <v>290</v>
      </c>
      <c r="I50" t="s">
        <v>291</v>
      </c>
      <c r="J50" t="s">
        <v>292</v>
      </c>
      <c r="K50" t="s">
        <v>293</v>
      </c>
    </row>
    <row r="51" spans="1:11">
      <c r="A51" t="s">
        <v>81</v>
      </c>
      <c r="B51">
        <v>6086706</v>
      </c>
      <c r="C51">
        <v>20151012</v>
      </c>
      <c r="D51" t="s">
        <v>82</v>
      </c>
      <c r="E51">
        <v>4</v>
      </c>
      <c r="F51">
        <v>1</v>
      </c>
      <c r="G51">
        <v>3</v>
      </c>
      <c r="H51">
        <v>2</v>
      </c>
      <c r="I51">
        <v>2</v>
      </c>
      <c r="J51">
        <v>1</v>
      </c>
      <c r="K51">
        <v>2</v>
      </c>
    </row>
    <row r="52" spans="1:11">
      <c r="A52" t="s">
        <v>83</v>
      </c>
      <c r="B52" t="str">
        <f>HYPERLINK("http://node-02:8194/pid,6086706,20151012,prediction_time_crc,demographics&amp;P_Red&amp;P_Red2&amp;P_BP&amp;P_Cholesterol&amp;P_Diabetes&amp;P_Renal&amp;P_Liver&amp;P_White&amp;P_IONS&amp;drugs_heatmap&amp;RC","OpenViewer")</f>
        <v>OpenViewer</v>
      </c>
    </row>
    <row r="54" spans="1:11">
      <c r="A54">
        <v>6939244</v>
      </c>
      <c r="B54">
        <v>20150505</v>
      </c>
      <c r="C54">
        <v>0</v>
      </c>
      <c r="D54">
        <v>1.9738100000000001E-2</v>
      </c>
      <c r="E54" t="s">
        <v>294</v>
      </c>
      <c r="F54" t="s">
        <v>295</v>
      </c>
      <c r="G54" t="s">
        <v>296</v>
      </c>
      <c r="H54" t="s">
        <v>297</v>
      </c>
      <c r="I54" t="s">
        <v>298</v>
      </c>
      <c r="J54" t="s">
        <v>299</v>
      </c>
      <c r="K54" t="s">
        <v>300</v>
      </c>
    </row>
    <row r="55" spans="1:11">
      <c r="A55">
        <v>6939244</v>
      </c>
      <c r="B55">
        <v>20150505</v>
      </c>
      <c r="C55">
        <v>0</v>
      </c>
      <c r="D55">
        <v>1.9738100000000001E-2</v>
      </c>
      <c r="E55" t="s">
        <v>301</v>
      </c>
      <c r="F55" t="s">
        <v>302</v>
      </c>
      <c r="G55" t="s">
        <v>303</v>
      </c>
      <c r="H55" t="s">
        <v>304</v>
      </c>
      <c r="I55" t="s">
        <v>305</v>
      </c>
      <c r="J55" t="s">
        <v>306</v>
      </c>
      <c r="K55" t="s">
        <v>307</v>
      </c>
    </row>
    <row r="56" spans="1:11">
      <c r="A56">
        <v>6939244</v>
      </c>
      <c r="B56">
        <v>20150505</v>
      </c>
      <c r="C56">
        <v>0</v>
      </c>
      <c r="D56">
        <v>1.9738100000000001E-2</v>
      </c>
      <c r="E56" t="s">
        <v>308</v>
      </c>
      <c r="F56" t="s">
        <v>309</v>
      </c>
      <c r="G56" t="s">
        <v>310</v>
      </c>
      <c r="H56" t="s">
        <v>311</v>
      </c>
      <c r="I56" t="s">
        <v>312</v>
      </c>
      <c r="J56" t="s">
        <v>313</v>
      </c>
      <c r="K56" t="s">
        <v>314</v>
      </c>
    </row>
    <row r="57" spans="1:11">
      <c r="A57">
        <v>6939244</v>
      </c>
      <c r="B57">
        <v>20150505</v>
      </c>
      <c r="C57">
        <v>0</v>
      </c>
      <c r="D57">
        <v>1.9738100000000001E-2</v>
      </c>
      <c r="E57" t="s">
        <v>315</v>
      </c>
      <c r="F57" t="s">
        <v>316</v>
      </c>
      <c r="G57" t="s">
        <v>317</v>
      </c>
      <c r="H57" t="s">
        <v>318</v>
      </c>
      <c r="I57" t="s">
        <v>319</v>
      </c>
      <c r="J57" t="s">
        <v>320</v>
      </c>
      <c r="K57" t="s">
        <v>321</v>
      </c>
    </row>
    <row r="58" spans="1:11">
      <c r="A58">
        <v>6939244</v>
      </c>
      <c r="B58">
        <v>20150505</v>
      </c>
      <c r="C58">
        <v>0</v>
      </c>
      <c r="D58">
        <v>1.9738100000000001E-2</v>
      </c>
      <c r="E58" t="s">
        <v>322</v>
      </c>
      <c r="F58" t="s">
        <v>323</v>
      </c>
      <c r="G58" t="s">
        <v>324</v>
      </c>
      <c r="H58" t="s">
        <v>325</v>
      </c>
      <c r="I58" t="s">
        <v>326</v>
      </c>
      <c r="J58" t="s">
        <v>327</v>
      </c>
      <c r="K58" t="s">
        <v>328</v>
      </c>
    </row>
    <row r="59" spans="1:11">
      <c r="A59">
        <v>6939244</v>
      </c>
      <c r="B59">
        <v>20150505</v>
      </c>
      <c r="C59">
        <v>0</v>
      </c>
      <c r="D59">
        <v>1.9738100000000001E-2</v>
      </c>
      <c r="E59" t="s">
        <v>329</v>
      </c>
      <c r="F59" t="s">
        <v>330</v>
      </c>
      <c r="G59" t="s">
        <v>331</v>
      </c>
      <c r="H59" t="s">
        <v>332</v>
      </c>
      <c r="I59" t="s">
        <v>333</v>
      </c>
      <c r="J59" t="s">
        <v>334</v>
      </c>
      <c r="K59" t="s">
        <v>335</v>
      </c>
    </row>
    <row r="60" spans="1:11">
      <c r="A60">
        <v>6939244</v>
      </c>
      <c r="B60">
        <v>20150505</v>
      </c>
      <c r="C60">
        <v>0</v>
      </c>
      <c r="D60">
        <v>1.9738100000000001E-2</v>
      </c>
      <c r="E60" t="s">
        <v>336</v>
      </c>
      <c r="F60" t="s">
        <v>337</v>
      </c>
      <c r="G60" t="s">
        <v>338</v>
      </c>
      <c r="H60" t="s">
        <v>339</v>
      </c>
      <c r="I60" t="s">
        <v>340</v>
      </c>
      <c r="J60" t="s">
        <v>341</v>
      </c>
      <c r="K60" t="s">
        <v>342</v>
      </c>
    </row>
    <row r="61" spans="1:11">
      <c r="A61">
        <v>6939244</v>
      </c>
      <c r="B61">
        <v>20150505</v>
      </c>
      <c r="C61">
        <v>0</v>
      </c>
      <c r="D61">
        <v>1.9738100000000001E-2</v>
      </c>
      <c r="E61" t="s">
        <v>343</v>
      </c>
      <c r="F61" t="s">
        <v>344</v>
      </c>
      <c r="G61" t="s">
        <v>345</v>
      </c>
      <c r="H61" t="s">
        <v>346</v>
      </c>
      <c r="I61" t="s">
        <v>347</v>
      </c>
      <c r="J61" t="s">
        <v>348</v>
      </c>
      <c r="K61" t="s">
        <v>349</v>
      </c>
    </row>
    <row r="62" spans="1:11">
      <c r="A62">
        <v>6939244</v>
      </c>
      <c r="B62">
        <v>20150505</v>
      </c>
      <c r="C62">
        <v>0</v>
      </c>
      <c r="D62">
        <v>1.9738100000000001E-2</v>
      </c>
      <c r="E62" t="s">
        <v>350</v>
      </c>
      <c r="F62" t="s">
        <v>351</v>
      </c>
      <c r="G62" t="s">
        <v>352</v>
      </c>
      <c r="H62" t="s">
        <v>353</v>
      </c>
      <c r="I62" t="s">
        <v>354</v>
      </c>
      <c r="J62" t="s">
        <v>355</v>
      </c>
      <c r="K62" t="s">
        <v>356</v>
      </c>
    </row>
    <row r="63" spans="1:11">
      <c r="A63">
        <v>6939244</v>
      </c>
      <c r="B63">
        <v>20150505</v>
      </c>
      <c r="C63">
        <v>0</v>
      </c>
      <c r="D63">
        <v>1.9738100000000001E-2</v>
      </c>
      <c r="E63" t="s">
        <v>357</v>
      </c>
      <c r="F63" t="s">
        <v>358</v>
      </c>
      <c r="G63" t="s">
        <v>359</v>
      </c>
      <c r="H63" t="s">
        <v>360</v>
      </c>
      <c r="I63" t="s">
        <v>361</v>
      </c>
      <c r="J63" t="s">
        <v>362</v>
      </c>
      <c r="K63" t="s">
        <v>363</v>
      </c>
    </row>
    <row r="64" spans="1:11">
      <c r="A64" t="s">
        <v>81</v>
      </c>
      <c r="B64">
        <v>6939244</v>
      </c>
      <c r="C64">
        <v>20150505</v>
      </c>
      <c r="D64" t="s">
        <v>82</v>
      </c>
      <c r="E64">
        <v>3</v>
      </c>
      <c r="F64">
        <v>3</v>
      </c>
      <c r="G64">
        <v>2</v>
      </c>
      <c r="H64">
        <v>2</v>
      </c>
      <c r="I64">
        <v>2</v>
      </c>
      <c r="J64">
        <v>3</v>
      </c>
      <c r="K64">
        <v>2</v>
      </c>
    </row>
    <row r="65" spans="1:11">
      <c r="A65" t="s">
        <v>83</v>
      </c>
      <c r="B65" t="str">
        <f>HYPERLINK("http://node-02:8194/pid,6939244,20150505,prediction_time_crc,demographics&amp;P_Red&amp;P_Red2&amp;P_BP&amp;P_Cholesterol&amp;P_Diabetes&amp;P_Renal&amp;P_Liver&amp;P_White&amp;P_IONS&amp;drugs_heatmap&amp;RC","OpenViewer")</f>
        <v>OpenViewer</v>
      </c>
    </row>
    <row r="67" spans="1:11">
      <c r="A67">
        <v>7737799</v>
      </c>
      <c r="B67">
        <v>20151215</v>
      </c>
      <c r="C67">
        <v>0</v>
      </c>
      <c r="D67">
        <v>0.93291500000000005</v>
      </c>
      <c r="E67" t="s">
        <v>364</v>
      </c>
      <c r="F67" t="s">
        <v>365</v>
      </c>
      <c r="G67" t="s">
        <v>366</v>
      </c>
      <c r="H67" t="s">
        <v>367</v>
      </c>
      <c r="I67" t="s">
        <v>368</v>
      </c>
      <c r="J67" t="s">
        <v>369</v>
      </c>
      <c r="K67" t="s">
        <v>370</v>
      </c>
    </row>
    <row r="68" spans="1:11">
      <c r="A68">
        <v>7737799</v>
      </c>
      <c r="B68">
        <v>20151215</v>
      </c>
      <c r="C68">
        <v>0</v>
      </c>
      <c r="D68">
        <v>0.93291500000000005</v>
      </c>
      <c r="E68" t="s">
        <v>371</v>
      </c>
      <c r="F68" t="s">
        <v>372</v>
      </c>
      <c r="G68" t="s">
        <v>373</v>
      </c>
      <c r="H68" t="s">
        <v>374</v>
      </c>
      <c r="I68" t="s">
        <v>375</v>
      </c>
      <c r="J68" t="s">
        <v>376</v>
      </c>
      <c r="K68" t="s">
        <v>377</v>
      </c>
    </row>
    <row r="69" spans="1:11">
      <c r="A69">
        <v>7737799</v>
      </c>
      <c r="B69">
        <v>20151215</v>
      </c>
      <c r="C69">
        <v>0</v>
      </c>
      <c r="D69">
        <v>0.93291500000000005</v>
      </c>
      <c r="E69" t="s">
        <v>378</v>
      </c>
      <c r="F69" t="s">
        <v>379</v>
      </c>
      <c r="G69" t="s">
        <v>380</v>
      </c>
      <c r="H69" t="s">
        <v>381</v>
      </c>
      <c r="I69" t="s">
        <v>382</v>
      </c>
      <c r="J69" t="s">
        <v>383</v>
      </c>
      <c r="K69" t="s">
        <v>384</v>
      </c>
    </row>
    <row r="70" spans="1:11">
      <c r="A70">
        <v>7737799</v>
      </c>
      <c r="B70">
        <v>20151215</v>
      </c>
      <c r="C70">
        <v>0</v>
      </c>
      <c r="D70">
        <v>0.93291500000000005</v>
      </c>
      <c r="E70" t="s">
        <v>385</v>
      </c>
      <c r="F70" t="s">
        <v>386</v>
      </c>
      <c r="G70" t="s">
        <v>387</v>
      </c>
      <c r="H70" t="s">
        <v>388</v>
      </c>
      <c r="I70" t="s">
        <v>389</v>
      </c>
      <c r="J70" t="s">
        <v>390</v>
      </c>
      <c r="K70" t="s">
        <v>391</v>
      </c>
    </row>
    <row r="71" spans="1:11">
      <c r="A71">
        <v>7737799</v>
      </c>
      <c r="B71">
        <v>20151215</v>
      </c>
      <c r="C71">
        <v>0</v>
      </c>
      <c r="D71">
        <v>0.93291500000000005</v>
      </c>
      <c r="E71" t="s">
        <v>392</v>
      </c>
      <c r="F71" t="s">
        <v>393</v>
      </c>
      <c r="G71" t="s">
        <v>394</v>
      </c>
      <c r="H71" t="s">
        <v>395</v>
      </c>
      <c r="I71" t="s">
        <v>396</v>
      </c>
      <c r="J71" t="s">
        <v>397</v>
      </c>
      <c r="K71" t="s">
        <v>398</v>
      </c>
    </row>
    <row r="72" spans="1:11">
      <c r="A72">
        <v>7737799</v>
      </c>
      <c r="B72">
        <v>20151215</v>
      </c>
      <c r="C72">
        <v>0</v>
      </c>
      <c r="D72">
        <v>0.93291500000000005</v>
      </c>
      <c r="E72" t="s">
        <v>399</v>
      </c>
      <c r="F72" t="s">
        <v>400</v>
      </c>
      <c r="G72" t="s">
        <v>401</v>
      </c>
      <c r="H72" t="s">
        <v>402</v>
      </c>
      <c r="I72" t="s">
        <v>403</v>
      </c>
      <c r="J72" t="s">
        <v>404</v>
      </c>
      <c r="K72" t="s">
        <v>405</v>
      </c>
    </row>
    <row r="73" spans="1:11">
      <c r="A73">
        <v>7737799</v>
      </c>
      <c r="B73">
        <v>20151215</v>
      </c>
      <c r="C73">
        <v>0</v>
      </c>
      <c r="D73">
        <v>0.93291500000000005</v>
      </c>
      <c r="E73" t="s">
        <v>406</v>
      </c>
      <c r="F73" t="s">
        <v>407</v>
      </c>
      <c r="G73" t="s">
        <v>408</v>
      </c>
      <c r="H73" t="s">
        <v>409</v>
      </c>
      <c r="I73" t="s">
        <v>410</v>
      </c>
      <c r="J73" t="s">
        <v>411</v>
      </c>
      <c r="K73" t="s">
        <v>412</v>
      </c>
    </row>
    <row r="74" spans="1:11">
      <c r="A74">
        <v>7737799</v>
      </c>
      <c r="B74">
        <v>20151215</v>
      </c>
      <c r="C74">
        <v>0</v>
      </c>
      <c r="D74">
        <v>0.93291500000000005</v>
      </c>
      <c r="E74" t="s">
        <v>413</v>
      </c>
      <c r="F74" t="s">
        <v>414</v>
      </c>
      <c r="G74" t="s">
        <v>415</v>
      </c>
      <c r="H74" t="s">
        <v>416</v>
      </c>
      <c r="I74" t="s">
        <v>417</v>
      </c>
      <c r="J74" t="s">
        <v>418</v>
      </c>
      <c r="K74" t="s">
        <v>419</v>
      </c>
    </row>
    <row r="75" spans="1:11">
      <c r="A75">
        <v>7737799</v>
      </c>
      <c r="B75">
        <v>20151215</v>
      </c>
      <c r="C75">
        <v>0</v>
      </c>
      <c r="D75">
        <v>0.93291500000000005</v>
      </c>
      <c r="E75" t="s">
        <v>420</v>
      </c>
      <c r="F75" t="s">
        <v>421</v>
      </c>
      <c r="G75" t="s">
        <v>422</v>
      </c>
      <c r="H75" t="s">
        <v>423</v>
      </c>
      <c r="I75" t="s">
        <v>424</v>
      </c>
      <c r="J75" t="s">
        <v>425</v>
      </c>
      <c r="K75" t="s">
        <v>426</v>
      </c>
    </row>
    <row r="76" spans="1:11">
      <c r="A76">
        <v>7737799</v>
      </c>
      <c r="B76">
        <v>20151215</v>
      </c>
      <c r="C76">
        <v>0</v>
      </c>
      <c r="D76">
        <v>0.93291500000000005</v>
      </c>
      <c r="E76" t="s">
        <v>427</v>
      </c>
      <c r="F76" t="s">
        <v>428</v>
      </c>
      <c r="G76" t="s">
        <v>429</v>
      </c>
      <c r="H76" t="s">
        <v>430</v>
      </c>
      <c r="I76" t="s">
        <v>431</v>
      </c>
      <c r="J76" t="s">
        <v>432</v>
      </c>
      <c r="K76" t="s">
        <v>433</v>
      </c>
    </row>
    <row r="77" spans="1:11">
      <c r="A77" t="s">
        <v>81</v>
      </c>
      <c r="B77">
        <v>7737799</v>
      </c>
      <c r="C77">
        <v>20151215</v>
      </c>
      <c r="D77" t="s">
        <v>82</v>
      </c>
      <c r="E77">
        <v>4</v>
      </c>
      <c r="F77">
        <v>4</v>
      </c>
      <c r="G77">
        <v>3</v>
      </c>
      <c r="H77">
        <v>3</v>
      </c>
      <c r="I77">
        <v>5</v>
      </c>
      <c r="J77">
        <v>2</v>
      </c>
      <c r="K77">
        <v>4</v>
      </c>
    </row>
    <row r="78" spans="1:11">
      <c r="A78" t="s">
        <v>83</v>
      </c>
      <c r="B78" t="str">
        <f>HYPERLINK("http://node-02:8194/pid,7737799,20151215,prediction_time_crc,demographics&amp;P_Red&amp;P_Red2&amp;P_BP&amp;P_Cholesterol&amp;P_Diabetes&amp;P_Renal&amp;P_Liver&amp;P_White&amp;P_IONS&amp;drugs_heatmap&amp;RC","OpenViewer")</f>
        <v>OpenViewer</v>
      </c>
    </row>
    <row r="80" spans="1:11">
      <c r="A80">
        <v>9799762</v>
      </c>
      <c r="B80">
        <v>20150917</v>
      </c>
      <c r="C80">
        <v>0</v>
      </c>
      <c r="D80">
        <v>1.42347E-3</v>
      </c>
      <c r="E80" t="s">
        <v>434</v>
      </c>
      <c r="F80" t="s">
        <v>435</v>
      </c>
      <c r="G80" t="s">
        <v>436</v>
      </c>
      <c r="H80" t="s">
        <v>437</v>
      </c>
      <c r="I80" t="s">
        <v>438</v>
      </c>
      <c r="J80" t="s">
        <v>439</v>
      </c>
      <c r="K80" t="s">
        <v>440</v>
      </c>
    </row>
    <row r="81" spans="1:11">
      <c r="A81">
        <v>9799762</v>
      </c>
      <c r="B81">
        <v>20150917</v>
      </c>
      <c r="C81">
        <v>0</v>
      </c>
      <c r="D81">
        <v>1.42347E-3</v>
      </c>
      <c r="E81" t="s">
        <v>441</v>
      </c>
      <c r="F81" t="s">
        <v>442</v>
      </c>
      <c r="G81" t="s">
        <v>443</v>
      </c>
      <c r="H81" t="s">
        <v>444</v>
      </c>
      <c r="I81" t="s">
        <v>445</v>
      </c>
      <c r="J81" t="s">
        <v>446</v>
      </c>
      <c r="K81" t="s">
        <v>447</v>
      </c>
    </row>
    <row r="82" spans="1:11">
      <c r="A82">
        <v>9799762</v>
      </c>
      <c r="B82">
        <v>20150917</v>
      </c>
      <c r="C82">
        <v>0</v>
      </c>
      <c r="D82">
        <v>1.42347E-3</v>
      </c>
      <c r="E82" t="s">
        <v>448</v>
      </c>
      <c r="F82" t="s">
        <v>449</v>
      </c>
      <c r="G82" t="s">
        <v>450</v>
      </c>
      <c r="H82" t="s">
        <v>451</v>
      </c>
      <c r="I82" t="s">
        <v>452</v>
      </c>
      <c r="J82" t="s">
        <v>453</v>
      </c>
      <c r="K82" t="s">
        <v>454</v>
      </c>
    </row>
    <row r="83" spans="1:11">
      <c r="A83">
        <v>9799762</v>
      </c>
      <c r="B83">
        <v>20150917</v>
      </c>
      <c r="C83">
        <v>0</v>
      </c>
      <c r="D83">
        <v>1.42347E-3</v>
      </c>
      <c r="E83" t="s">
        <v>455</v>
      </c>
      <c r="F83" t="s">
        <v>456</v>
      </c>
      <c r="G83" t="s">
        <v>457</v>
      </c>
      <c r="H83" t="s">
        <v>458</v>
      </c>
      <c r="I83" t="s">
        <v>459</v>
      </c>
      <c r="J83" t="s">
        <v>460</v>
      </c>
      <c r="K83" t="s">
        <v>461</v>
      </c>
    </row>
    <row r="84" spans="1:11">
      <c r="A84">
        <v>9799762</v>
      </c>
      <c r="B84">
        <v>20150917</v>
      </c>
      <c r="C84">
        <v>0</v>
      </c>
      <c r="D84">
        <v>1.42347E-3</v>
      </c>
      <c r="E84" t="s">
        <v>462</v>
      </c>
      <c r="F84" t="s">
        <v>463</v>
      </c>
      <c r="G84" t="s">
        <v>464</v>
      </c>
      <c r="H84" t="s">
        <v>465</v>
      </c>
      <c r="I84" t="s">
        <v>466</v>
      </c>
      <c r="J84" t="s">
        <v>467</v>
      </c>
      <c r="K84" t="s">
        <v>468</v>
      </c>
    </row>
    <row r="85" spans="1:11">
      <c r="A85">
        <v>9799762</v>
      </c>
      <c r="B85">
        <v>20150917</v>
      </c>
      <c r="C85">
        <v>0</v>
      </c>
      <c r="D85">
        <v>1.42347E-3</v>
      </c>
      <c r="E85" t="s">
        <v>469</v>
      </c>
      <c r="F85" t="s">
        <v>470</v>
      </c>
      <c r="G85" t="s">
        <v>471</v>
      </c>
      <c r="H85" t="s">
        <v>472</v>
      </c>
      <c r="I85" t="s">
        <v>473</v>
      </c>
      <c r="J85" t="s">
        <v>474</v>
      </c>
      <c r="K85" t="s">
        <v>475</v>
      </c>
    </row>
    <row r="86" spans="1:11">
      <c r="A86">
        <v>9799762</v>
      </c>
      <c r="B86">
        <v>20150917</v>
      </c>
      <c r="C86">
        <v>0</v>
      </c>
      <c r="D86">
        <v>1.42347E-3</v>
      </c>
      <c r="E86" t="s">
        <v>476</v>
      </c>
      <c r="F86" t="s">
        <v>477</v>
      </c>
      <c r="G86" t="s">
        <v>478</v>
      </c>
      <c r="H86" t="s">
        <v>479</v>
      </c>
      <c r="I86" t="s">
        <v>480</v>
      </c>
      <c r="J86" t="s">
        <v>481</v>
      </c>
      <c r="K86" t="s">
        <v>482</v>
      </c>
    </row>
    <row r="87" spans="1:11">
      <c r="A87">
        <v>9799762</v>
      </c>
      <c r="B87">
        <v>20150917</v>
      </c>
      <c r="C87">
        <v>0</v>
      </c>
      <c r="D87">
        <v>1.42347E-3</v>
      </c>
      <c r="E87" t="s">
        <v>483</v>
      </c>
      <c r="F87" t="s">
        <v>484</v>
      </c>
      <c r="G87" t="s">
        <v>485</v>
      </c>
      <c r="H87" t="s">
        <v>486</v>
      </c>
      <c r="I87" t="s">
        <v>487</v>
      </c>
      <c r="J87" t="s">
        <v>488</v>
      </c>
      <c r="K87" t="s">
        <v>489</v>
      </c>
    </row>
    <row r="88" spans="1:11">
      <c r="A88">
        <v>9799762</v>
      </c>
      <c r="B88">
        <v>20150917</v>
      </c>
      <c r="C88">
        <v>0</v>
      </c>
      <c r="D88">
        <v>1.42347E-3</v>
      </c>
      <c r="E88" t="s">
        <v>490</v>
      </c>
      <c r="F88" t="s">
        <v>491</v>
      </c>
      <c r="G88" t="s">
        <v>492</v>
      </c>
      <c r="H88" t="s">
        <v>493</v>
      </c>
      <c r="I88" t="s">
        <v>494</v>
      </c>
      <c r="J88" t="s">
        <v>495</v>
      </c>
      <c r="K88" t="s">
        <v>496</v>
      </c>
    </row>
    <row r="89" spans="1:11">
      <c r="A89">
        <v>9799762</v>
      </c>
      <c r="B89">
        <v>20150917</v>
      </c>
      <c r="C89">
        <v>0</v>
      </c>
      <c r="D89">
        <v>1.42347E-3</v>
      </c>
      <c r="E89" t="s">
        <v>497</v>
      </c>
      <c r="F89" t="s">
        <v>498</v>
      </c>
      <c r="G89" t="s">
        <v>499</v>
      </c>
      <c r="H89" t="s">
        <v>500</v>
      </c>
      <c r="I89" t="s">
        <v>501</v>
      </c>
      <c r="J89" t="s">
        <v>502</v>
      </c>
      <c r="K89" t="s">
        <v>503</v>
      </c>
    </row>
    <row r="90" spans="1:11">
      <c r="A90" t="s">
        <v>81</v>
      </c>
      <c r="B90">
        <v>9799762</v>
      </c>
      <c r="C90">
        <v>20150917</v>
      </c>
      <c r="D90" t="s">
        <v>82</v>
      </c>
      <c r="E90">
        <v>2</v>
      </c>
      <c r="F90">
        <v>4</v>
      </c>
      <c r="G90">
        <v>2</v>
      </c>
      <c r="H90">
        <v>2</v>
      </c>
      <c r="I90">
        <v>3</v>
      </c>
      <c r="J90">
        <v>4</v>
      </c>
      <c r="K90">
        <v>2</v>
      </c>
    </row>
    <row r="91" spans="1:11">
      <c r="A91" t="s">
        <v>83</v>
      </c>
      <c r="B91" t="str">
        <f>HYPERLINK("http://node-02:8194/pid,9799762,20150917,prediction_time_crc,demographics&amp;P_Red&amp;P_Red2&amp;P_BP&amp;P_Cholesterol&amp;P_Diabetes&amp;P_Renal&amp;P_Liver&amp;P_White&amp;P_IONS&amp;drugs_heatmap&amp;RC","OpenViewer")</f>
        <v>OpenViewer</v>
      </c>
    </row>
    <row r="93" spans="1:11">
      <c r="A93">
        <v>10204751</v>
      </c>
      <c r="B93">
        <v>20151025</v>
      </c>
      <c r="C93">
        <v>0</v>
      </c>
      <c r="D93">
        <v>7.5901400000000002E-4</v>
      </c>
      <c r="E93" t="s">
        <v>504</v>
      </c>
      <c r="F93" t="s">
        <v>505</v>
      </c>
      <c r="G93" t="s">
        <v>506</v>
      </c>
      <c r="H93" t="s">
        <v>507</v>
      </c>
      <c r="I93" t="s">
        <v>508</v>
      </c>
      <c r="J93" t="s">
        <v>509</v>
      </c>
      <c r="K93" t="s">
        <v>510</v>
      </c>
    </row>
    <row r="94" spans="1:11">
      <c r="A94">
        <v>10204751</v>
      </c>
      <c r="B94">
        <v>20151025</v>
      </c>
      <c r="C94">
        <v>0</v>
      </c>
      <c r="D94">
        <v>7.5901400000000002E-4</v>
      </c>
      <c r="E94" t="s">
        <v>511</v>
      </c>
      <c r="F94" t="s">
        <v>512</v>
      </c>
      <c r="G94" t="s">
        <v>513</v>
      </c>
      <c r="H94" t="s">
        <v>514</v>
      </c>
      <c r="I94" t="s">
        <v>515</v>
      </c>
      <c r="J94" t="s">
        <v>516</v>
      </c>
      <c r="K94" t="s">
        <v>517</v>
      </c>
    </row>
    <row r="95" spans="1:11">
      <c r="A95">
        <v>10204751</v>
      </c>
      <c r="B95">
        <v>20151025</v>
      </c>
      <c r="C95">
        <v>0</v>
      </c>
      <c r="D95">
        <v>7.5901400000000002E-4</v>
      </c>
      <c r="E95" t="s">
        <v>518</v>
      </c>
      <c r="F95" t="s">
        <v>519</v>
      </c>
      <c r="G95" t="s">
        <v>520</v>
      </c>
      <c r="H95" t="s">
        <v>521</v>
      </c>
      <c r="I95" t="s">
        <v>522</v>
      </c>
      <c r="J95" t="s">
        <v>523</v>
      </c>
      <c r="K95" t="s">
        <v>524</v>
      </c>
    </row>
    <row r="96" spans="1:11">
      <c r="A96">
        <v>10204751</v>
      </c>
      <c r="B96">
        <v>20151025</v>
      </c>
      <c r="C96">
        <v>0</v>
      </c>
      <c r="D96">
        <v>7.5901400000000002E-4</v>
      </c>
      <c r="E96" t="s">
        <v>525</v>
      </c>
      <c r="F96" t="s">
        <v>526</v>
      </c>
      <c r="G96" t="s">
        <v>527</v>
      </c>
      <c r="H96" t="s">
        <v>528</v>
      </c>
      <c r="I96" t="s">
        <v>529</v>
      </c>
      <c r="J96" t="s">
        <v>530</v>
      </c>
      <c r="K96" t="s">
        <v>531</v>
      </c>
    </row>
    <row r="97" spans="1:11">
      <c r="A97">
        <v>10204751</v>
      </c>
      <c r="B97">
        <v>20151025</v>
      </c>
      <c r="C97">
        <v>0</v>
      </c>
      <c r="D97">
        <v>7.5901400000000002E-4</v>
      </c>
      <c r="E97" t="s">
        <v>532</v>
      </c>
      <c r="F97" t="s">
        <v>533</v>
      </c>
      <c r="G97" t="s">
        <v>534</v>
      </c>
      <c r="H97" t="s">
        <v>535</v>
      </c>
      <c r="I97" t="s">
        <v>536</v>
      </c>
      <c r="J97" t="s">
        <v>537</v>
      </c>
      <c r="K97" t="s">
        <v>538</v>
      </c>
    </row>
    <row r="98" spans="1:11">
      <c r="A98">
        <v>10204751</v>
      </c>
      <c r="B98">
        <v>20151025</v>
      </c>
      <c r="C98">
        <v>0</v>
      </c>
      <c r="D98">
        <v>7.5901400000000002E-4</v>
      </c>
      <c r="E98" t="s">
        <v>539</v>
      </c>
      <c r="F98" t="s">
        <v>540</v>
      </c>
      <c r="G98" t="s">
        <v>541</v>
      </c>
      <c r="H98" t="s">
        <v>542</v>
      </c>
      <c r="I98" t="s">
        <v>543</v>
      </c>
      <c r="J98" t="s">
        <v>544</v>
      </c>
      <c r="K98" t="s">
        <v>545</v>
      </c>
    </row>
    <row r="99" spans="1:11">
      <c r="A99">
        <v>10204751</v>
      </c>
      <c r="B99">
        <v>20151025</v>
      </c>
      <c r="C99">
        <v>0</v>
      </c>
      <c r="D99">
        <v>7.5901400000000002E-4</v>
      </c>
      <c r="E99" t="s">
        <v>546</v>
      </c>
      <c r="F99" t="s">
        <v>547</v>
      </c>
      <c r="G99" t="s">
        <v>548</v>
      </c>
      <c r="H99" t="s">
        <v>549</v>
      </c>
      <c r="I99" t="s">
        <v>550</v>
      </c>
      <c r="J99" t="s">
        <v>551</v>
      </c>
      <c r="K99" t="s">
        <v>552</v>
      </c>
    </row>
    <row r="100" spans="1:11">
      <c r="A100">
        <v>10204751</v>
      </c>
      <c r="B100">
        <v>20151025</v>
      </c>
      <c r="C100">
        <v>0</v>
      </c>
      <c r="D100">
        <v>7.5901400000000002E-4</v>
      </c>
      <c r="E100" t="s">
        <v>553</v>
      </c>
      <c r="F100" t="s">
        <v>554</v>
      </c>
      <c r="G100" t="s">
        <v>555</v>
      </c>
      <c r="H100" t="s">
        <v>556</v>
      </c>
      <c r="I100" t="s">
        <v>557</v>
      </c>
      <c r="J100" t="s">
        <v>558</v>
      </c>
      <c r="K100" t="s">
        <v>559</v>
      </c>
    </row>
    <row r="101" spans="1:11">
      <c r="A101">
        <v>10204751</v>
      </c>
      <c r="B101">
        <v>20151025</v>
      </c>
      <c r="C101">
        <v>0</v>
      </c>
      <c r="D101">
        <v>7.5901400000000002E-4</v>
      </c>
      <c r="E101" t="s">
        <v>560</v>
      </c>
      <c r="F101" t="s">
        <v>561</v>
      </c>
      <c r="G101" t="s">
        <v>562</v>
      </c>
      <c r="H101" t="s">
        <v>563</v>
      </c>
      <c r="I101" t="s">
        <v>564</v>
      </c>
      <c r="J101" t="s">
        <v>565</v>
      </c>
      <c r="K101" t="s">
        <v>566</v>
      </c>
    </row>
    <row r="102" spans="1:11">
      <c r="A102">
        <v>10204751</v>
      </c>
      <c r="B102">
        <v>20151025</v>
      </c>
      <c r="C102">
        <v>0</v>
      </c>
      <c r="D102">
        <v>7.5901400000000002E-4</v>
      </c>
      <c r="E102" t="s">
        <v>567</v>
      </c>
      <c r="F102" t="s">
        <v>568</v>
      </c>
      <c r="G102" t="s">
        <v>569</v>
      </c>
      <c r="H102" t="s">
        <v>570</v>
      </c>
      <c r="I102" t="s">
        <v>571</v>
      </c>
      <c r="J102" t="s">
        <v>572</v>
      </c>
      <c r="K102" t="s">
        <v>573</v>
      </c>
    </row>
    <row r="103" spans="1:11">
      <c r="A103" t="s">
        <v>81</v>
      </c>
      <c r="B103">
        <v>10204751</v>
      </c>
      <c r="C103">
        <v>20151025</v>
      </c>
      <c r="D103" t="s">
        <v>82</v>
      </c>
      <c r="E103">
        <v>2</v>
      </c>
      <c r="F103">
        <v>2</v>
      </c>
      <c r="G103">
        <v>2</v>
      </c>
      <c r="H103">
        <v>2</v>
      </c>
      <c r="I103">
        <v>4</v>
      </c>
      <c r="J103">
        <v>5</v>
      </c>
      <c r="K103">
        <v>2</v>
      </c>
    </row>
    <row r="104" spans="1:11">
      <c r="A104" t="s">
        <v>83</v>
      </c>
      <c r="B104" t="str">
        <f>HYPERLINK("http://node-02:8194/pid,10204751,20151025,prediction_time_crc,demographics&amp;P_Red&amp;P_Red2&amp;P_BP&amp;P_Cholesterol&amp;P_Diabetes&amp;P_Renal&amp;P_Liver&amp;P_White&amp;P_IONS&amp;drugs_heatmap&amp;RC","OpenViewer")</f>
        <v>OpenViewer</v>
      </c>
    </row>
    <row r="106" spans="1:11">
      <c r="A106">
        <v>10434301</v>
      </c>
      <c r="B106">
        <v>20150911</v>
      </c>
      <c r="C106">
        <v>0</v>
      </c>
      <c r="D106">
        <v>1.11392E-3</v>
      </c>
      <c r="E106" t="s">
        <v>574</v>
      </c>
      <c r="F106" t="s">
        <v>575</v>
      </c>
      <c r="G106" t="s">
        <v>576</v>
      </c>
      <c r="H106" t="s">
        <v>577</v>
      </c>
      <c r="I106" t="s">
        <v>578</v>
      </c>
      <c r="J106" t="s">
        <v>579</v>
      </c>
      <c r="K106" t="s">
        <v>580</v>
      </c>
    </row>
    <row r="107" spans="1:11">
      <c r="A107">
        <v>10434301</v>
      </c>
      <c r="B107">
        <v>20150911</v>
      </c>
      <c r="C107">
        <v>0</v>
      </c>
      <c r="D107">
        <v>1.11392E-3</v>
      </c>
      <c r="E107" t="s">
        <v>581</v>
      </c>
      <c r="F107" t="s">
        <v>582</v>
      </c>
      <c r="G107" t="s">
        <v>583</v>
      </c>
      <c r="H107" t="s">
        <v>584</v>
      </c>
      <c r="I107" t="s">
        <v>585</v>
      </c>
      <c r="J107" t="s">
        <v>586</v>
      </c>
      <c r="K107" t="s">
        <v>587</v>
      </c>
    </row>
    <row r="108" spans="1:11">
      <c r="A108">
        <v>10434301</v>
      </c>
      <c r="B108">
        <v>20150911</v>
      </c>
      <c r="C108">
        <v>0</v>
      </c>
      <c r="D108">
        <v>1.11392E-3</v>
      </c>
      <c r="E108" t="s">
        <v>588</v>
      </c>
      <c r="F108" t="s">
        <v>589</v>
      </c>
      <c r="G108" t="s">
        <v>590</v>
      </c>
      <c r="H108" t="s">
        <v>591</v>
      </c>
      <c r="I108" t="s">
        <v>592</v>
      </c>
      <c r="J108" t="s">
        <v>593</v>
      </c>
      <c r="K108" t="s">
        <v>594</v>
      </c>
    </row>
    <row r="109" spans="1:11">
      <c r="A109">
        <v>10434301</v>
      </c>
      <c r="B109">
        <v>20150911</v>
      </c>
      <c r="C109">
        <v>0</v>
      </c>
      <c r="D109">
        <v>1.11392E-3</v>
      </c>
      <c r="E109" t="s">
        <v>595</v>
      </c>
      <c r="F109" t="s">
        <v>596</v>
      </c>
      <c r="G109" t="s">
        <v>597</v>
      </c>
      <c r="H109" t="s">
        <v>598</v>
      </c>
      <c r="I109" t="s">
        <v>599</v>
      </c>
      <c r="J109" t="s">
        <v>600</v>
      </c>
      <c r="K109" t="s">
        <v>601</v>
      </c>
    </row>
    <row r="110" spans="1:11">
      <c r="A110">
        <v>10434301</v>
      </c>
      <c r="B110">
        <v>20150911</v>
      </c>
      <c r="C110">
        <v>0</v>
      </c>
      <c r="D110">
        <v>1.11392E-3</v>
      </c>
      <c r="E110" t="s">
        <v>602</v>
      </c>
      <c r="F110" t="s">
        <v>603</v>
      </c>
      <c r="G110" t="s">
        <v>604</v>
      </c>
      <c r="H110" t="s">
        <v>605</v>
      </c>
      <c r="I110" t="s">
        <v>606</v>
      </c>
      <c r="J110" t="s">
        <v>607</v>
      </c>
      <c r="K110" t="s">
        <v>608</v>
      </c>
    </row>
    <row r="111" spans="1:11">
      <c r="A111">
        <v>10434301</v>
      </c>
      <c r="B111">
        <v>20150911</v>
      </c>
      <c r="C111">
        <v>0</v>
      </c>
      <c r="D111">
        <v>1.11392E-3</v>
      </c>
      <c r="E111" t="s">
        <v>609</v>
      </c>
      <c r="F111" t="s">
        <v>610</v>
      </c>
      <c r="G111" t="s">
        <v>611</v>
      </c>
      <c r="H111" t="s">
        <v>612</v>
      </c>
      <c r="I111" t="s">
        <v>613</v>
      </c>
      <c r="J111" t="s">
        <v>614</v>
      </c>
      <c r="K111" t="s">
        <v>615</v>
      </c>
    </row>
    <row r="112" spans="1:11">
      <c r="A112">
        <v>10434301</v>
      </c>
      <c r="B112">
        <v>20150911</v>
      </c>
      <c r="C112">
        <v>0</v>
      </c>
      <c r="D112">
        <v>1.11392E-3</v>
      </c>
      <c r="E112" t="s">
        <v>616</v>
      </c>
      <c r="F112" t="s">
        <v>617</v>
      </c>
      <c r="G112" t="s">
        <v>618</v>
      </c>
      <c r="H112" t="s">
        <v>619</v>
      </c>
      <c r="I112" t="s">
        <v>620</v>
      </c>
      <c r="J112" t="s">
        <v>621</v>
      </c>
      <c r="K112" t="s">
        <v>622</v>
      </c>
    </row>
    <row r="113" spans="1:11">
      <c r="A113">
        <v>10434301</v>
      </c>
      <c r="B113">
        <v>20150911</v>
      </c>
      <c r="C113">
        <v>0</v>
      </c>
      <c r="D113">
        <v>1.11392E-3</v>
      </c>
      <c r="E113" t="s">
        <v>623</v>
      </c>
      <c r="F113" t="s">
        <v>624</v>
      </c>
      <c r="G113" t="s">
        <v>625</v>
      </c>
      <c r="H113" t="s">
        <v>626</v>
      </c>
      <c r="I113" t="s">
        <v>627</v>
      </c>
      <c r="J113" t="s">
        <v>628</v>
      </c>
      <c r="K113" t="s">
        <v>629</v>
      </c>
    </row>
    <row r="114" spans="1:11">
      <c r="A114">
        <v>10434301</v>
      </c>
      <c r="B114">
        <v>20150911</v>
      </c>
      <c r="C114">
        <v>0</v>
      </c>
      <c r="D114">
        <v>1.11392E-3</v>
      </c>
      <c r="E114" t="s">
        <v>630</v>
      </c>
      <c r="F114" t="s">
        <v>631</v>
      </c>
      <c r="G114" t="s">
        <v>632</v>
      </c>
      <c r="H114" t="s">
        <v>633</v>
      </c>
      <c r="I114" t="s">
        <v>634</v>
      </c>
      <c r="J114" t="s">
        <v>635</v>
      </c>
      <c r="K114" t="s">
        <v>636</v>
      </c>
    </row>
    <row r="115" spans="1:11">
      <c r="A115">
        <v>10434301</v>
      </c>
      <c r="B115">
        <v>20150911</v>
      </c>
      <c r="C115">
        <v>0</v>
      </c>
      <c r="D115">
        <v>1.11392E-3</v>
      </c>
      <c r="E115" t="s">
        <v>637</v>
      </c>
      <c r="F115" t="s">
        <v>638</v>
      </c>
      <c r="G115" t="s">
        <v>639</v>
      </c>
      <c r="H115" t="s">
        <v>640</v>
      </c>
      <c r="I115" t="s">
        <v>641</v>
      </c>
      <c r="J115" t="s">
        <v>642</v>
      </c>
      <c r="K115" t="s">
        <v>643</v>
      </c>
    </row>
    <row r="116" spans="1:11">
      <c r="A116" t="s">
        <v>81</v>
      </c>
      <c r="B116">
        <v>10434301</v>
      </c>
      <c r="C116">
        <v>20150911</v>
      </c>
      <c r="D116" t="s">
        <v>82</v>
      </c>
      <c r="E116">
        <v>2</v>
      </c>
      <c r="F116">
        <v>3</v>
      </c>
      <c r="G116">
        <v>3</v>
      </c>
      <c r="H116">
        <v>3</v>
      </c>
      <c r="I116">
        <v>3</v>
      </c>
      <c r="J116">
        <v>3</v>
      </c>
      <c r="K116">
        <v>4</v>
      </c>
    </row>
    <row r="117" spans="1:11">
      <c r="A117" t="s">
        <v>83</v>
      </c>
      <c r="B117" t="str">
        <f>HYPERLINK("http://node-02:8194/pid,10434301,20150911,prediction_time_crc,demographics&amp;P_Red&amp;P_Red2&amp;P_BP&amp;P_Cholesterol&amp;P_Diabetes&amp;P_Renal&amp;P_Liver&amp;P_White&amp;P_IONS&amp;drugs_heatmap&amp;RC","OpenViewer")</f>
        <v>OpenViewer</v>
      </c>
    </row>
    <row r="119" spans="1:11">
      <c r="A119">
        <v>10464461</v>
      </c>
      <c r="B119">
        <v>20150814</v>
      </c>
      <c r="C119">
        <v>0</v>
      </c>
      <c r="D119">
        <v>0.96547400000000005</v>
      </c>
      <c r="E119" t="s">
        <v>644</v>
      </c>
      <c r="F119" t="s">
        <v>645</v>
      </c>
      <c r="G119" t="s">
        <v>646</v>
      </c>
      <c r="H119" t="s">
        <v>647</v>
      </c>
      <c r="I119" t="s">
        <v>648</v>
      </c>
      <c r="J119" t="s">
        <v>649</v>
      </c>
      <c r="K119" t="s">
        <v>650</v>
      </c>
    </row>
    <row r="120" spans="1:11">
      <c r="A120">
        <v>10464461</v>
      </c>
      <c r="B120">
        <v>20150814</v>
      </c>
      <c r="C120">
        <v>0</v>
      </c>
      <c r="D120">
        <v>0.96547400000000005</v>
      </c>
      <c r="E120" t="s">
        <v>651</v>
      </c>
      <c r="F120" t="s">
        <v>652</v>
      </c>
      <c r="G120" t="s">
        <v>653</v>
      </c>
      <c r="H120" t="s">
        <v>654</v>
      </c>
      <c r="I120" t="s">
        <v>655</v>
      </c>
      <c r="J120" t="s">
        <v>656</v>
      </c>
      <c r="K120" t="s">
        <v>657</v>
      </c>
    </row>
    <row r="121" spans="1:11">
      <c r="A121">
        <v>10464461</v>
      </c>
      <c r="B121">
        <v>20150814</v>
      </c>
      <c r="C121">
        <v>0</v>
      </c>
      <c r="D121">
        <v>0.96547400000000005</v>
      </c>
      <c r="E121" t="s">
        <v>658</v>
      </c>
      <c r="F121" t="s">
        <v>659</v>
      </c>
      <c r="G121" t="s">
        <v>660</v>
      </c>
      <c r="H121" t="s">
        <v>661</v>
      </c>
      <c r="I121" t="s">
        <v>662</v>
      </c>
      <c r="J121" t="s">
        <v>663</v>
      </c>
      <c r="K121" t="s">
        <v>664</v>
      </c>
    </row>
    <row r="122" spans="1:11">
      <c r="A122">
        <v>10464461</v>
      </c>
      <c r="B122">
        <v>20150814</v>
      </c>
      <c r="C122">
        <v>0</v>
      </c>
      <c r="D122">
        <v>0.96547400000000005</v>
      </c>
      <c r="E122" t="s">
        <v>665</v>
      </c>
      <c r="F122" t="s">
        <v>666</v>
      </c>
      <c r="G122" t="s">
        <v>667</v>
      </c>
      <c r="H122" t="s">
        <v>668</v>
      </c>
      <c r="I122" t="s">
        <v>669</v>
      </c>
      <c r="J122" t="s">
        <v>670</v>
      </c>
      <c r="K122" t="s">
        <v>671</v>
      </c>
    </row>
    <row r="123" spans="1:11">
      <c r="A123">
        <v>10464461</v>
      </c>
      <c r="B123">
        <v>20150814</v>
      </c>
      <c r="C123">
        <v>0</v>
      </c>
      <c r="D123">
        <v>0.96547400000000005</v>
      </c>
      <c r="E123" t="s">
        <v>672</v>
      </c>
      <c r="F123" t="s">
        <v>673</v>
      </c>
      <c r="G123" t="s">
        <v>674</v>
      </c>
      <c r="H123" t="s">
        <v>675</v>
      </c>
      <c r="I123" t="s">
        <v>676</v>
      </c>
      <c r="J123" t="s">
        <v>677</v>
      </c>
      <c r="K123" t="s">
        <v>678</v>
      </c>
    </row>
    <row r="124" spans="1:11">
      <c r="A124">
        <v>10464461</v>
      </c>
      <c r="B124">
        <v>20150814</v>
      </c>
      <c r="C124">
        <v>0</v>
      </c>
      <c r="D124">
        <v>0.96547400000000005</v>
      </c>
      <c r="E124" t="s">
        <v>679</v>
      </c>
      <c r="F124" t="s">
        <v>680</v>
      </c>
      <c r="G124" t="s">
        <v>681</v>
      </c>
      <c r="H124" t="s">
        <v>682</v>
      </c>
      <c r="I124" t="s">
        <v>683</v>
      </c>
      <c r="J124" t="s">
        <v>684</v>
      </c>
      <c r="K124" t="s">
        <v>685</v>
      </c>
    </row>
    <row r="125" spans="1:11">
      <c r="A125">
        <v>10464461</v>
      </c>
      <c r="B125">
        <v>20150814</v>
      </c>
      <c r="C125">
        <v>0</v>
      </c>
      <c r="D125">
        <v>0.96547400000000005</v>
      </c>
      <c r="E125" t="s">
        <v>686</v>
      </c>
      <c r="F125" t="s">
        <v>687</v>
      </c>
      <c r="G125" t="s">
        <v>688</v>
      </c>
      <c r="H125" t="s">
        <v>689</v>
      </c>
      <c r="I125" t="s">
        <v>690</v>
      </c>
      <c r="J125" t="s">
        <v>691</v>
      </c>
      <c r="K125" t="s">
        <v>692</v>
      </c>
    </row>
    <row r="126" spans="1:11">
      <c r="A126">
        <v>10464461</v>
      </c>
      <c r="B126">
        <v>20150814</v>
      </c>
      <c r="C126">
        <v>0</v>
      </c>
      <c r="D126">
        <v>0.96547400000000005</v>
      </c>
      <c r="E126" t="s">
        <v>693</v>
      </c>
      <c r="F126" t="s">
        <v>694</v>
      </c>
      <c r="G126" t="s">
        <v>695</v>
      </c>
      <c r="H126" t="s">
        <v>696</v>
      </c>
      <c r="I126" t="s">
        <v>697</v>
      </c>
      <c r="J126" t="s">
        <v>698</v>
      </c>
      <c r="K126" t="s">
        <v>699</v>
      </c>
    </row>
    <row r="127" spans="1:11">
      <c r="A127">
        <v>10464461</v>
      </c>
      <c r="B127">
        <v>20150814</v>
      </c>
      <c r="C127">
        <v>0</v>
      </c>
      <c r="D127">
        <v>0.96547400000000005</v>
      </c>
      <c r="E127" t="s">
        <v>700</v>
      </c>
      <c r="F127" t="s">
        <v>701</v>
      </c>
      <c r="G127" t="s">
        <v>702</v>
      </c>
      <c r="H127" t="s">
        <v>703</v>
      </c>
      <c r="I127" t="s">
        <v>704</v>
      </c>
      <c r="J127" t="s">
        <v>705</v>
      </c>
      <c r="K127" t="s">
        <v>706</v>
      </c>
    </row>
    <row r="128" spans="1:11">
      <c r="A128">
        <v>10464461</v>
      </c>
      <c r="B128">
        <v>20150814</v>
      </c>
      <c r="C128">
        <v>0</v>
      </c>
      <c r="D128">
        <v>0.96547400000000005</v>
      </c>
      <c r="E128" t="s">
        <v>707</v>
      </c>
      <c r="F128" t="s">
        <v>708</v>
      </c>
      <c r="G128" t="s">
        <v>709</v>
      </c>
      <c r="H128" t="s">
        <v>710</v>
      </c>
      <c r="I128" t="s">
        <v>711</v>
      </c>
      <c r="J128" t="s">
        <v>712</v>
      </c>
      <c r="K128" t="s">
        <v>713</v>
      </c>
    </row>
    <row r="129" spans="1:11">
      <c r="A129" t="s">
        <v>81</v>
      </c>
      <c r="B129">
        <v>10464461</v>
      </c>
      <c r="C129">
        <v>20150814</v>
      </c>
      <c r="D129" t="s">
        <v>82</v>
      </c>
      <c r="E129">
        <v>4</v>
      </c>
      <c r="F129">
        <v>2</v>
      </c>
      <c r="G129">
        <v>4</v>
      </c>
      <c r="H129">
        <v>4</v>
      </c>
      <c r="I129">
        <v>4</v>
      </c>
      <c r="J129">
        <v>4</v>
      </c>
      <c r="K129">
        <v>4</v>
      </c>
    </row>
    <row r="130" spans="1:11">
      <c r="A130" t="s">
        <v>83</v>
      </c>
      <c r="B130" t="str">
        <f>HYPERLINK("http://node-02:8194/pid,10464461,20150814,prediction_time_crc,demographics&amp;P_Red&amp;P_Red2&amp;P_BP&amp;P_Cholesterol&amp;P_Diabetes&amp;P_Renal&amp;P_Liver&amp;P_White&amp;P_IONS&amp;drugs_heatmap&amp;RC","OpenViewer")</f>
        <v>OpenViewer</v>
      </c>
    </row>
    <row r="132" spans="1:11">
      <c r="A132">
        <v>11269466</v>
      </c>
      <c r="B132">
        <v>20151124</v>
      </c>
      <c r="C132">
        <v>0</v>
      </c>
      <c r="D132">
        <v>8.5950100000000004E-4</v>
      </c>
      <c r="E132" t="s">
        <v>714</v>
      </c>
      <c r="F132" t="s">
        <v>715</v>
      </c>
      <c r="G132" t="s">
        <v>716</v>
      </c>
      <c r="H132" t="s">
        <v>717</v>
      </c>
      <c r="I132" t="s">
        <v>718</v>
      </c>
      <c r="J132" t="s">
        <v>719</v>
      </c>
      <c r="K132" t="s">
        <v>720</v>
      </c>
    </row>
    <row r="133" spans="1:11">
      <c r="A133">
        <v>11269466</v>
      </c>
      <c r="B133">
        <v>20151124</v>
      </c>
      <c r="C133">
        <v>0</v>
      </c>
      <c r="D133">
        <v>8.5950100000000004E-4</v>
      </c>
      <c r="E133" t="s">
        <v>721</v>
      </c>
      <c r="F133" t="s">
        <v>722</v>
      </c>
      <c r="G133" t="s">
        <v>723</v>
      </c>
      <c r="H133" t="s">
        <v>724</v>
      </c>
      <c r="I133" t="s">
        <v>725</v>
      </c>
      <c r="J133" t="s">
        <v>726</v>
      </c>
      <c r="K133" t="s">
        <v>727</v>
      </c>
    </row>
    <row r="134" spans="1:11">
      <c r="A134">
        <v>11269466</v>
      </c>
      <c r="B134">
        <v>20151124</v>
      </c>
      <c r="C134">
        <v>0</v>
      </c>
      <c r="D134">
        <v>8.5950100000000004E-4</v>
      </c>
      <c r="E134" t="s">
        <v>728</v>
      </c>
      <c r="F134" t="s">
        <v>729</v>
      </c>
      <c r="G134" t="s">
        <v>730</v>
      </c>
      <c r="H134" t="s">
        <v>731</v>
      </c>
      <c r="I134" t="s">
        <v>732</v>
      </c>
      <c r="J134" t="s">
        <v>733</v>
      </c>
      <c r="K134" t="s">
        <v>734</v>
      </c>
    </row>
    <row r="135" spans="1:11">
      <c r="A135">
        <v>11269466</v>
      </c>
      <c r="B135">
        <v>20151124</v>
      </c>
      <c r="C135">
        <v>0</v>
      </c>
      <c r="D135">
        <v>8.5950100000000004E-4</v>
      </c>
      <c r="E135" t="s">
        <v>735</v>
      </c>
      <c r="F135" t="s">
        <v>736</v>
      </c>
      <c r="G135" t="s">
        <v>737</v>
      </c>
      <c r="H135" t="s">
        <v>738</v>
      </c>
      <c r="I135" t="s">
        <v>739</v>
      </c>
      <c r="J135" t="s">
        <v>740</v>
      </c>
      <c r="K135" t="s">
        <v>741</v>
      </c>
    </row>
    <row r="136" spans="1:11">
      <c r="A136">
        <v>11269466</v>
      </c>
      <c r="B136">
        <v>20151124</v>
      </c>
      <c r="C136">
        <v>0</v>
      </c>
      <c r="D136">
        <v>8.5950100000000004E-4</v>
      </c>
      <c r="E136" t="s">
        <v>742</v>
      </c>
      <c r="F136" t="s">
        <v>743</v>
      </c>
      <c r="G136" t="s">
        <v>744</v>
      </c>
      <c r="H136" t="s">
        <v>745</v>
      </c>
      <c r="I136" t="s">
        <v>746</v>
      </c>
      <c r="J136" t="s">
        <v>747</v>
      </c>
      <c r="K136" t="s">
        <v>748</v>
      </c>
    </row>
    <row r="137" spans="1:11">
      <c r="A137">
        <v>11269466</v>
      </c>
      <c r="B137">
        <v>20151124</v>
      </c>
      <c r="C137">
        <v>0</v>
      </c>
      <c r="D137">
        <v>8.5950100000000004E-4</v>
      </c>
      <c r="E137" t="s">
        <v>749</v>
      </c>
      <c r="F137" t="s">
        <v>750</v>
      </c>
      <c r="G137" t="s">
        <v>751</v>
      </c>
      <c r="H137" t="s">
        <v>752</v>
      </c>
      <c r="I137" t="s">
        <v>753</v>
      </c>
      <c r="J137" t="s">
        <v>754</v>
      </c>
      <c r="K137" t="s">
        <v>755</v>
      </c>
    </row>
    <row r="138" spans="1:11">
      <c r="A138">
        <v>11269466</v>
      </c>
      <c r="B138">
        <v>20151124</v>
      </c>
      <c r="C138">
        <v>0</v>
      </c>
      <c r="D138">
        <v>8.5950100000000004E-4</v>
      </c>
      <c r="E138" t="s">
        <v>756</v>
      </c>
      <c r="F138" t="s">
        <v>757</v>
      </c>
      <c r="G138" t="s">
        <v>758</v>
      </c>
      <c r="H138" t="s">
        <v>759</v>
      </c>
      <c r="I138" t="s">
        <v>760</v>
      </c>
      <c r="J138" t="s">
        <v>761</v>
      </c>
      <c r="K138" t="s">
        <v>762</v>
      </c>
    </row>
    <row r="139" spans="1:11">
      <c r="A139">
        <v>11269466</v>
      </c>
      <c r="B139">
        <v>20151124</v>
      </c>
      <c r="C139">
        <v>0</v>
      </c>
      <c r="D139">
        <v>8.5950100000000004E-4</v>
      </c>
      <c r="E139" t="s">
        <v>763</v>
      </c>
      <c r="F139" t="s">
        <v>764</v>
      </c>
      <c r="G139" t="s">
        <v>765</v>
      </c>
      <c r="H139" t="s">
        <v>766</v>
      </c>
      <c r="I139" t="s">
        <v>767</v>
      </c>
      <c r="J139" t="s">
        <v>768</v>
      </c>
      <c r="K139" t="s">
        <v>769</v>
      </c>
    </row>
    <row r="140" spans="1:11">
      <c r="A140">
        <v>11269466</v>
      </c>
      <c r="B140">
        <v>20151124</v>
      </c>
      <c r="C140">
        <v>0</v>
      </c>
      <c r="D140">
        <v>8.5950100000000004E-4</v>
      </c>
      <c r="E140" t="s">
        <v>770</v>
      </c>
      <c r="F140" t="s">
        <v>771</v>
      </c>
      <c r="G140" t="s">
        <v>772</v>
      </c>
      <c r="H140" t="s">
        <v>773</v>
      </c>
      <c r="I140" t="s">
        <v>774</v>
      </c>
      <c r="J140" t="s">
        <v>775</v>
      </c>
      <c r="K140" t="s">
        <v>776</v>
      </c>
    </row>
    <row r="141" spans="1:11">
      <c r="A141">
        <v>11269466</v>
      </c>
      <c r="B141">
        <v>20151124</v>
      </c>
      <c r="C141">
        <v>0</v>
      </c>
      <c r="D141">
        <v>8.5950100000000004E-4</v>
      </c>
      <c r="E141" t="s">
        <v>777</v>
      </c>
      <c r="F141" t="s">
        <v>778</v>
      </c>
      <c r="G141" t="s">
        <v>779</v>
      </c>
      <c r="H141" t="s">
        <v>780</v>
      </c>
      <c r="I141" t="s">
        <v>781</v>
      </c>
      <c r="J141" t="s">
        <v>782</v>
      </c>
      <c r="K141" t="s">
        <v>783</v>
      </c>
    </row>
    <row r="142" spans="1:11">
      <c r="A142" t="s">
        <v>81</v>
      </c>
      <c r="B142">
        <v>11269466</v>
      </c>
      <c r="C142">
        <v>20151124</v>
      </c>
      <c r="D142" t="s">
        <v>82</v>
      </c>
      <c r="E142">
        <v>2</v>
      </c>
      <c r="F142">
        <v>3</v>
      </c>
      <c r="G142">
        <v>2</v>
      </c>
      <c r="H142">
        <v>2</v>
      </c>
      <c r="I142">
        <v>2</v>
      </c>
      <c r="J142">
        <v>2</v>
      </c>
      <c r="K142">
        <v>3</v>
      </c>
    </row>
    <row r="143" spans="1:11">
      <c r="A143" t="s">
        <v>83</v>
      </c>
      <c r="B143" t="str">
        <f>HYPERLINK("http://node-02:8194/pid,11269466,20151124,prediction_time_crc,demographics&amp;P_Red&amp;P_Red2&amp;P_BP&amp;P_Cholesterol&amp;P_Diabetes&amp;P_Renal&amp;P_Liver&amp;P_White&amp;P_IONS&amp;drugs_heatmap&amp;RC","OpenViewer")</f>
        <v>OpenViewer</v>
      </c>
    </row>
    <row r="145" spans="1:11">
      <c r="A145">
        <v>11742025</v>
      </c>
      <c r="B145">
        <v>20150901</v>
      </c>
      <c r="C145">
        <v>0</v>
      </c>
      <c r="D145">
        <v>7.7880799999999997E-4</v>
      </c>
      <c r="E145" t="s">
        <v>784</v>
      </c>
      <c r="F145" t="s">
        <v>785</v>
      </c>
      <c r="G145" t="s">
        <v>786</v>
      </c>
      <c r="H145" t="s">
        <v>787</v>
      </c>
      <c r="I145" t="s">
        <v>788</v>
      </c>
      <c r="J145" t="s">
        <v>789</v>
      </c>
      <c r="K145" t="s">
        <v>790</v>
      </c>
    </row>
    <row r="146" spans="1:11">
      <c r="A146">
        <v>11742025</v>
      </c>
      <c r="B146">
        <v>20150901</v>
      </c>
      <c r="C146">
        <v>0</v>
      </c>
      <c r="D146">
        <v>7.7880799999999997E-4</v>
      </c>
      <c r="E146" t="s">
        <v>791</v>
      </c>
      <c r="F146" t="s">
        <v>792</v>
      </c>
      <c r="G146" t="s">
        <v>793</v>
      </c>
      <c r="H146" t="s">
        <v>794</v>
      </c>
      <c r="I146" t="s">
        <v>795</v>
      </c>
      <c r="J146" t="s">
        <v>796</v>
      </c>
      <c r="K146" t="s">
        <v>797</v>
      </c>
    </row>
    <row r="147" spans="1:11">
      <c r="A147">
        <v>11742025</v>
      </c>
      <c r="B147">
        <v>20150901</v>
      </c>
      <c r="C147">
        <v>0</v>
      </c>
      <c r="D147">
        <v>7.7880799999999997E-4</v>
      </c>
      <c r="E147" t="s">
        <v>798</v>
      </c>
      <c r="F147" t="s">
        <v>799</v>
      </c>
      <c r="G147" t="s">
        <v>800</v>
      </c>
      <c r="H147" t="s">
        <v>801</v>
      </c>
      <c r="I147" t="s">
        <v>802</v>
      </c>
      <c r="J147" t="s">
        <v>803</v>
      </c>
      <c r="K147" t="s">
        <v>804</v>
      </c>
    </row>
    <row r="148" spans="1:11">
      <c r="A148">
        <v>11742025</v>
      </c>
      <c r="B148">
        <v>20150901</v>
      </c>
      <c r="C148">
        <v>0</v>
      </c>
      <c r="D148">
        <v>7.7880799999999997E-4</v>
      </c>
      <c r="E148" t="s">
        <v>805</v>
      </c>
      <c r="F148" t="s">
        <v>806</v>
      </c>
      <c r="G148" t="s">
        <v>807</v>
      </c>
      <c r="H148" t="s">
        <v>808</v>
      </c>
      <c r="I148" t="s">
        <v>809</v>
      </c>
      <c r="J148" t="s">
        <v>810</v>
      </c>
      <c r="K148" t="s">
        <v>811</v>
      </c>
    </row>
    <row r="149" spans="1:11">
      <c r="A149">
        <v>11742025</v>
      </c>
      <c r="B149">
        <v>20150901</v>
      </c>
      <c r="C149">
        <v>0</v>
      </c>
      <c r="D149">
        <v>7.7880799999999997E-4</v>
      </c>
      <c r="E149" t="s">
        <v>812</v>
      </c>
      <c r="F149" t="s">
        <v>813</v>
      </c>
      <c r="G149" t="s">
        <v>814</v>
      </c>
      <c r="H149" t="s">
        <v>815</v>
      </c>
      <c r="I149" t="s">
        <v>816</v>
      </c>
      <c r="J149" t="s">
        <v>817</v>
      </c>
      <c r="K149" t="s">
        <v>818</v>
      </c>
    </row>
    <row r="150" spans="1:11">
      <c r="A150">
        <v>11742025</v>
      </c>
      <c r="B150">
        <v>20150901</v>
      </c>
      <c r="C150">
        <v>0</v>
      </c>
      <c r="D150">
        <v>7.7880799999999997E-4</v>
      </c>
      <c r="E150" t="s">
        <v>819</v>
      </c>
      <c r="F150" t="s">
        <v>820</v>
      </c>
      <c r="G150" t="s">
        <v>821</v>
      </c>
      <c r="H150" t="s">
        <v>822</v>
      </c>
      <c r="I150" t="s">
        <v>823</v>
      </c>
      <c r="J150" t="s">
        <v>824</v>
      </c>
      <c r="K150" t="s">
        <v>825</v>
      </c>
    </row>
    <row r="151" spans="1:11">
      <c r="A151">
        <v>11742025</v>
      </c>
      <c r="B151">
        <v>20150901</v>
      </c>
      <c r="C151">
        <v>0</v>
      </c>
      <c r="D151">
        <v>7.7880799999999997E-4</v>
      </c>
      <c r="E151" t="s">
        <v>826</v>
      </c>
      <c r="F151" t="s">
        <v>827</v>
      </c>
      <c r="G151" t="s">
        <v>828</v>
      </c>
      <c r="H151" t="s">
        <v>829</v>
      </c>
      <c r="I151" t="s">
        <v>830</v>
      </c>
      <c r="J151" t="s">
        <v>831</v>
      </c>
      <c r="K151" t="s">
        <v>832</v>
      </c>
    </row>
    <row r="152" spans="1:11">
      <c r="A152">
        <v>11742025</v>
      </c>
      <c r="B152">
        <v>20150901</v>
      </c>
      <c r="C152">
        <v>0</v>
      </c>
      <c r="D152">
        <v>7.7880799999999997E-4</v>
      </c>
      <c r="E152" t="s">
        <v>833</v>
      </c>
      <c r="F152" t="s">
        <v>834</v>
      </c>
      <c r="G152" t="s">
        <v>835</v>
      </c>
      <c r="H152" t="s">
        <v>836</v>
      </c>
      <c r="I152" t="s">
        <v>837</v>
      </c>
      <c r="J152" t="s">
        <v>838</v>
      </c>
      <c r="K152" t="s">
        <v>839</v>
      </c>
    </row>
    <row r="153" spans="1:11">
      <c r="A153">
        <v>11742025</v>
      </c>
      <c r="B153">
        <v>20150901</v>
      </c>
      <c r="C153">
        <v>0</v>
      </c>
      <c r="D153">
        <v>7.7880799999999997E-4</v>
      </c>
      <c r="E153" t="s">
        <v>840</v>
      </c>
      <c r="F153" t="s">
        <v>841</v>
      </c>
      <c r="G153" t="s">
        <v>842</v>
      </c>
      <c r="H153" t="s">
        <v>843</v>
      </c>
      <c r="I153" t="s">
        <v>844</v>
      </c>
      <c r="J153" t="s">
        <v>845</v>
      </c>
      <c r="K153" t="s">
        <v>846</v>
      </c>
    </row>
    <row r="154" spans="1:11">
      <c r="A154">
        <v>11742025</v>
      </c>
      <c r="B154">
        <v>20150901</v>
      </c>
      <c r="C154">
        <v>0</v>
      </c>
      <c r="D154">
        <v>7.7880799999999997E-4</v>
      </c>
      <c r="E154" t="s">
        <v>847</v>
      </c>
      <c r="F154" t="s">
        <v>848</v>
      </c>
      <c r="G154" t="s">
        <v>849</v>
      </c>
      <c r="H154" t="s">
        <v>850</v>
      </c>
      <c r="I154" t="s">
        <v>851</v>
      </c>
      <c r="J154" t="s">
        <v>852</v>
      </c>
      <c r="K154" t="s">
        <v>853</v>
      </c>
    </row>
    <row r="155" spans="1:11">
      <c r="A155" t="s">
        <v>81</v>
      </c>
      <c r="B155">
        <v>11742025</v>
      </c>
      <c r="C155">
        <v>20150901</v>
      </c>
      <c r="D155" t="s">
        <v>82</v>
      </c>
      <c r="E155">
        <v>2</v>
      </c>
      <c r="F155">
        <v>2</v>
      </c>
      <c r="G155">
        <v>2</v>
      </c>
      <c r="H155">
        <v>2</v>
      </c>
      <c r="I155">
        <v>3</v>
      </c>
      <c r="J155">
        <v>2</v>
      </c>
      <c r="K155">
        <v>4</v>
      </c>
    </row>
    <row r="156" spans="1:11">
      <c r="A156" t="s">
        <v>83</v>
      </c>
      <c r="B156" t="str">
        <f>HYPERLINK("http://node-02:8194/pid,11742025,20150901,prediction_time_crc,demographics&amp;P_Red&amp;P_Red2&amp;P_BP&amp;P_Cholesterol&amp;P_Diabetes&amp;P_Renal&amp;P_Liver&amp;P_White&amp;P_IONS&amp;drugs_heatmap&amp;RC","OpenViewer")</f>
        <v>OpenViewer</v>
      </c>
    </row>
    <row r="158" spans="1:11">
      <c r="A158">
        <v>12047620</v>
      </c>
      <c r="B158">
        <v>20150421</v>
      </c>
      <c r="C158">
        <v>0</v>
      </c>
      <c r="D158">
        <v>0.837534</v>
      </c>
      <c r="E158" t="s">
        <v>854</v>
      </c>
      <c r="F158" t="s">
        <v>855</v>
      </c>
      <c r="G158" t="s">
        <v>856</v>
      </c>
      <c r="H158" t="s">
        <v>857</v>
      </c>
      <c r="I158" t="s">
        <v>858</v>
      </c>
      <c r="J158" t="s">
        <v>859</v>
      </c>
      <c r="K158" t="s">
        <v>860</v>
      </c>
    </row>
    <row r="159" spans="1:11">
      <c r="A159">
        <v>12047620</v>
      </c>
      <c r="B159">
        <v>20150421</v>
      </c>
      <c r="C159">
        <v>0</v>
      </c>
      <c r="D159">
        <v>0.837534</v>
      </c>
      <c r="E159" t="s">
        <v>861</v>
      </c>
      <c r="F159" t="s">
        <v>862</v>
      </c>
      <c r="G159" t="s">
        <v>863</v>
      </c>
      <c r="H159" t="s">
        <v>864</v>
      </c>
      <c r="I159" t="s">
        <v>865</v>
      </c>
      <c r="J159" t="s">
        <v>866</v>
      </c>
      <c r="K159" t="s">
        <v>867</v>
      </c>
    </row>
    <row r="160" spans="1:11">
      <c r="A160">
        <v>12047620</v>
      </c>
      <c r="B160">
        <v>20150421</v>
      </c>
      <c r="C160">
        <v>0</v>
      </c>
      <c r="D160">
        <v>0.837534</v>
      </c>
      <c r="E160" t="s">
        <v>868</v>
      </c>
      <c r="F160" t="s">
        <v>869</v>
      </c>
      <c r="G160" t="s">
        <v>870</v>
      </c>
      <c r="H160" t="s">
        <v>871</v>
      </c>
      <c r="I160" t="s">
        <v>872</v>
      </c>
      <c r="J160" t="s">
        <v>873</v>
      </c>
      <c r="K160" t="s">
        <v>874</v>
      </c>
    </row>
    <row r="161" spans="1:11">
      <c r="A161">
        <v>12047620</v>
      </c>
      <c r="B161">
        <v>20150421</v>
      </c>
      <c r="C161">
        <v>0</v>
      </c>
      <c r="D161">
        <v>0.837534</v>
      </c>
      <c r="E161" t="s">
        <v>875</v>
      </c>
      <c r="F161" t="s">
        <v>876</v>
      </c>
      <c r="G161" t="s">
        <v>877</v>
      </c>
      <c r="H161" t="s">
        <v>878</v>
      </c>
      <c r="I161" t="s">
        <v>879</v>
      </c>
      <c r="J161" t="s">
        <v>880</v>
      </c>
      <c r="K161" t="s">
        <v>881</v>
      </c>
    </row>
    <row r="162" spans="1:11">
      <c r="A162">
        <v>12047620</v>
      </c>
      <c r="B162">
        <v>20150421</v>
      </c>
      <c r="C162">
        <v>0</v>
      </c>
      <c r="D162">
        <v>0.837534</v>
      </c>
      <c r="E162" t="s">
        <v>882</v>
      </c>
      <c r="F162" t="s">
        <v>883</v>
      </c>
      <c r="G162" t="s">
        <v>884</v>
      </c>
      <c r="H162" t="s">
        <v>885</v>
      </c>
      <c r="I162" t="s">
        <v>886</v>
      </c>
      <c r="J162" t="s">
        <v>887</v>
      </c>
      <c r="K162" t="s">
        <v>888</v>
      </c>
    </row>
    <row r="163" spans="1:11">
      <c r="A163">
        <v>12047620</v>
      </c>
      <c r="B163">
        <v>20150421</v>
      </c>
      <c r="C163">
        <v>0</v>
      </c>
      <c r="D163">
        <v>0.837534</v>
      </c>
      <c r="E163" t="s">
        <v>889</v>
      </c>
      <c r="F163" t="s">
        <v>890</v>
      </c>
      <c r="G163" t="s">
        <v>891</v>
      </c>
      <c r="H163" t="s">
        <v>892</v>
      </c>
      <c r="I163" t="s">
        <v>893</v>
      </c>
      <c r="J163" t="s">
        <v>894</v>
      </c>
      <c r="K163" t="s">
        <v>895</v>
      </c>
    </row>
    <row r="164" spans="1:11">
      <c r="A164">
        <v>12047620</v>
      </c>
      <c r="B164">
        <v>20150421</v>
      </c>
      <c r="C164">
        <v>0</v>
      </c>
      <c r="D164">
        <v>0.837534</v>
      </c>
      <c r="E164" t="s">
        <v>896</v>
      </c>
      <c r="F164" t="s">
        <v>897</v>
      </c>
      <c r="G164" t="s">
        <v>898</v>
      </c>
      <c r="H164" t="s">
        <v>899</v>
      </c>
      <c r="I164" t="s">
        <v>900</v>
      </c>
      <c r="J164" t="s">
        <v>901</v>
      </c>
      <c r="K164" t="s">
        <v>902</v>
      </c>
    </row>
    <row r="165" spans="1:11">
      <c r="A165">
        <v>12047620</v>
      </c>
      <c r="B165">
        <v>20150421</v>
      </c>
      <c r="C165">
        <v>0</v>
      </c>
      <c r="D165">
        <v>0.837534</v>
      </c>
      <c r="E165" t="s">
        <v>903</v>
      </c>
      <c r="F165" t="s">
        <v>904</v>
      </c>
      <c r="G165" t="s">
        <v>905</v>
      </c>
      <c r="H165" t="s">
        <v>906</v>
      </c>
      <c r="I165" t="s">
        <v>907</v>
      </c>
      <c r="J165" t="s">
        <v>908</v>
      </c>
      <c r="K165" t="s">
        <v>909</v>
      </c>
    </row>
    <row r="166" spans="1:11">
      <c r="A166">
        <v>12047620</v>
      </c>
      <c r="B166">
        <v>20150421</v>
      </c>
      <c r="C166">
        <v>0</v>
      </c>
      <c r="D166">
        <v>0.837534</v>
      </c>
      <c r="E166" t="s">
        <v>910</v>
      </c>
      <c r="F166" t="s">
        <v>911</v>
      </c>
      <c r="G166" t="s">
        <v>912</v>
      </c>
      <c r="H166" t="s">
        <v>913</v>
      </c>
      <c r="I166" t="s">
        <v>914</v>
      </c>
      <c r="J166" t="s">
        <v>915</v>
      </c>
      <c r="K166" t="s">
        <v>916</v>
      </c>
    </row>
    <row r="167" spans="1:11">
      <c r="A167">
        <v>12047620</v>
      </c>
      <c r="B167">
        <v>20150421</v>
      </c>
      <c r="C167">
        <v>0</v>
      </c>
      <c r="D167">
        <v>0.837534</v>
      </c>
      <c r="E167" t="s">
        <v>917</v>
      </c>
      <c r="F167" t="s">
        <v>918</v>
      </c>
      <c r="G167" t="s">
        <v>919</v>
      </c>
      <c r="H167" t="s">
        <v>920</v>
      </c>
      <c r="I167" t="s">
        <v>921</v>
      </c>
      <c r="J167" t="s">
        <v>922</v>
      </c>
      <c r="K167" t="s">
        <v>923</v>
      </c>
    </row>
    <row r="168" spans="1:11">
      <c r="A168" t="s">
        <v>81</v>
      </c>
      <c r="B168">
        <v>12047620</v>
      </c>
      <c r="C168">
        <v>20150421</v>
      </c>
      <c r="D168" t="s">
        <v>82</v>
      </c>
      <c r="E168">
        <v>3</v>
      </c>
      <c r="F168">
        <v>4</v>
      </c>
      <c r="G168">
        <v>3</v>
      </c>
      <c r="H168">
        <v>3</v>
      </c>
      <c r="I168">
        <v>3</v>
      </c>
      <c r="J168">
        <v>3</v>
      </c>
      <c r="K168">
        <v>4</v>
      </c>
    </row>
    <row r="169" spans="1:11">
      <c r="A169" t="s">
        <v>83</v>
      </c>
      <c r="B169" t="str">
        <f>HYPERLINK("http://node-02:8194/pid,12047620,20150421,prediction_time_crc,demographics&amp;P_Red&amp;P_Red2&amp;P_BP&amp;P_Cholesterol&amp;P_Diabetes&amp;P_Renal&amp;P_Liver&amp;P_White&amp;P_IONS&amp;drugs_heatmap&amp;RC","OpenViewer")</f>
        <v>OpenViewer</v>
      </c>
    </row>
    <row r="171" spans="1:11">
      <c r="A171">
        <v>12102357</v>
      </c>
      <c r="B171">
        <v>20150810</v>
      </c>
      <c r="C171">
        <v>0</v>
      </c>
      <c r="D171">
        <v>0.28163199999999999</v>
      </c>
      <c r="E171" t="s">
        <v>924</v>
      </c>
      <c r="F171" t="s">
        <v>925</v>
      </c>
      <c r="G171" t="s">
        <v>926</v>
      </c>
      <c r="H171" t="s">
        <v>927</v>
      </c>
      <c r="I171" t="s">
        <v>928</v>
      </c>
      <c r="J171" t="s">
        <v>929</v>
      </c>
      <c r="K171" t="s">
        <v>930</v>
      </c>
    </row>
    <row r="172" spans="1:11">
      <c r="A172">
        <v>12102357</v>
      </c>
      <c r="B172">
        <v>20150810</v>
      </c>
      <c r="C172">
        <v>0</v>
      </c>
      <c r="D172">
        <v>0.28163199999999999</v>
      </c>
      <c r="E172" t="s">
        <v>931</v>
      </c>
      <c r="F172" t="s">
        <v>932</v>
      </c>
      <c r="G172" t="s">
        <v>933</v>
      </c>
      <c r="H172" t="s">
        <v>934</v>
      </c>
      <c r="I172" t="s">
        <v>935</v>
      </c>
      <c r="J172" t="s">
        <v>936</v>
      </c>
      <c r="K172" t="s">
        <v>937</v>
      </c>
    </row>
    <row r="173" spans="1:11">
      <c r="A173">
        <v>12102357</v>
      </c>
      <c r="B173">
        <v>20150810</v>
      </c>
      <c r="C173">
        <v>0</v>
      </c>
      <c r="D173">
        <v>0.28163199999999999</v>
      </c>
      <c r="E173" t="s">
        <v>938</v>
      </c>
      <c r="F173" t="s">
        <v>939</v>
      </c>
      <c r="G173" t="s">
        <v>940</v>
      </c>
      <c r="H173" t="s">
        <v>941</v>
      </c>
      <c r="I173" t="s">
        <v>942</v>
      </c>
      <c r="J173" t="s">
        <v>943</v>
      </c>
      <c r="K173" t="s">
        <v>944</v>
      </c>
    </row>
    <row r="174" spans="1:11">
      <c r="A174">
        <v>12102357</v>
      </c>
      <c r="B174">
        <v>20150810</v>
      </c>
      <c r="C174">
        <v>0</v>
      </c>
      <c r="D174">
        <v>0.28163199999999999</v>
      </c>
      <c r="E174" t="s">
        <v>945</v>
      </c>
      <c r="F174" t="s">
        <v>946</v>
      </c>
      <c r="G174" t="s">
        <v>947</v>
      </c>
      <c r="H174" t="s">
        <v>948</v>
      </c>
      <c r="I174" t="s">
        <v>949</v>
      </c>
      <c r="J174" t="s">
        <v>950</v>
      </c>
      <c r="K174" t="s">
        <v>951</v>
      </c>
    </row>
    <row r="175" spans="1:11">
      <c r="A175">
        <v>12102357</v>
      </c>
      <c r="B175">
        <v>20150810</v>
      </c>
      <c r="C175">
        <v>0</v>
      </c>
      <c r="D175">
        <v>0.28163199999999999</v>
      </c>
      <c r="E175" t="s">
        <v>952</v>
      </c>
      <c r="F175" t="s">
        <v>953</v>
      </c>
      <c r="G175" t="s">
        <v>954</v>
      </c>
      <c r="H175" t="s">
        <v>955</v>
      </c>
      <c r="I175" t="s">
        <v>956</v>
      </c>
      <c r="J175" t="s">
        <v>957</v>
      </c>
      <c r="K175" t="s">
        <v>958</v>
      </c>
    </row>
    <row r="176" spans="1:11">
      <c r="A176">
        <v>12102357</v>
      </c>
      <c r="B176">
        <v>20150810</v>
      </c>
      <c r="C176">
        <v>0</v>
      </c>
      <c r="D176">
        <v>0.28163199999999999</v>
      </c>
      <c r="E176" t="s">
        <v>959</v>
      </c>
      <c r="F176" t="s">
        <v>960</v>
      </c>
      <c r="G176" t="s">
        <v>961</v>
      </c>
      <c r="H176" t="s">
        <v>962</v>
      </c>
      <c r="I176" t="s">
        <v>963</v>
      </c>
      <c r="J176" t="s">
        <v>964</v>
      </c>
      <c r="K176" t="s">
        <v>965</v>
      </c>
    </row>
    <row r="177" spans="1:11">
      <c r="A177">
        <v>12102357</v>
      </c>
      <c r="B177">
        <v>20150810</v>
      </c>
      <c r="C177">
        <v>0</v>
      </c>
      <c r="D177">
        <v>0.28163199999999999</v>
      </c>
      <c r="E177" t="s">
        <v>966</v>
      </c>
      <c r="F177" t="s">
        <v>967</v>
      </c>
      <c r="G177" t="s">
        <v>968</v>
      </c>
      <c r="H177" t="s">
        <v>969</v>
      </c>
      <c r="I177" t="s">
        <v>970</v>
      </c>
      <c r="J177" t="s">
        <v>971</v>
      </c>
      <c r="K177" t="s">
        <v>972</v>
      </c>
    </row>
    <row r="178" spans="1:11">
      <c r="A178">
        <v>12102357</v>
      </c>
      <c r="B178">
        <v>20150810</v>
      </c>
      <c r="C178">
        <v>0</v>
      </c>
      <c r="D178">
        <v>0.28163199999999999</v>
      </c>
      <c r="E178" t="s">
        <v>973</v>
      </c>
      <c r="F178" t="s">
        <v>974</v>
      </c>
      <c r="G178" t="s">
        <v>975</v>
      </c>
      <c r="H178" t="s">
        <v>976</v>
      </c>
      <c r="I178" t="s">
        <v>977</v>
      </c>
      <c r="J178" t="s">
        <v>978</v>
      </c>
      <c r="K178" t="s">
        <v>979</v>
      </c>
    </row>
    <row r="179" spans="1:11">
      <c r="A179">
        <v>12102357</v>
      </c>
      <c r="B179">
        <v>20150810</v>
      </c>
      <c r="C179">
        <v>0</v>
      </c>
      <c r="D179">
        <v>0.28163199999999999</v>
      </c>
      <c r="E179" t="s">
        <v>980</v>
      </c>
      <c r="F179" t="s">
        <v>981</v>
      </c>
      <c r="G179" t="s">
        <v>982</v>
      </c>
      <c r="H179" t="s">
        <v>983</v>
      </c>
      <c r="I179" t="s">
        <v>984</v>
      </c>
      <c r="J179" t="s">
        <v>985</v>
      </c>
      <c r="K179" t="s">
        <v>986</v>
      </c>
    </row>
    <row r="180" spans="1:11">
      <c r="A180">
        <v>12102357</v>
      </c>
      <c r="B180">
        <v>20150810</v>
      </c>
      <c r="C180">
        <v>0</v>
      </c>
      <c r="D180">
        <v>0.28163199999999999</v>
      </c>
      <c r="E180" t="s">
        <v>987</v>
      </c>
      <c r="F180" t="s">
        <v>988</v>
      </c>
      <c r="G180" t="s">
        <v>989</v>
      </c>
      <c r="H180" t="s">
        <v>990</v>
      </c>
      <c r="I180" t="s">
        <v>991</v>
      </c>
      <c r="J180" t="s">
        <v>992</v>
      </c>
      <c r="K180" t="s">
        <v>993</v>
      </c>
    </row>
    <row r="181" spans="1:11">
      <c r="A181" t="s">
        <v>81</v>
      </c>
      <c r="B181">
        <v>12102357</v>
      </c>
      <c r="C181">
        <v>20150810</v>
      </c>
      <c r="D181" t="s">
        <v>82</v>
      </c>
      <c r="E181">
        <v>4</v>
      </c>
      <c r="F181">
        <v>2</v>
      </c>
      <c r="G181">
        <v>2</v>
      </c>
      <c r="H181">
        <v>4</v>
      </c>
      <c r="I181">
        <v>3</v>
      </c>
      <c r="J181">
        <v>4</v>
      </c>
      <c r="K181">
        <v>3</v>
      </c>
    </row>
    <row r="182" spans="1:11">
      <c r="A182" t="s">
        <v>83</v>
      </c>
      <c r="B182" t="str">
        <f>HYPERLINK("http://node-02:8194/pid,12102357,20150810,prediction_time_crc,demographics&amp;P_Red&amp;P_Red2&amp;P_BP&amp;P_Cholesterol&amp;P_Diabetes&amp;P_Renal&amp;P_Liver&amp;P_White&amp;P_IONS&amp;drugs_heatmap&amp;RC","OpenViewer")</f>
        <v>OpenViewer</v>
      </c>
    </row>
    <row r="184" spans="1:11">
      <c r="A184">
        <v>12975454</v>
      </c>
      <c r="B184">
        <v>20151014</v>
      </c>
      <c r="C184">
        <v>0</v>
      </c>
      <c r="D184">
        <v>0.93806</v>
      </c>
      <c r="E184" t="s">
        <v>994</v>
      </c>
      <c r="F184" t="s">
        <v>995</v>
      </c>
      <c r="G184" t="s">
        <v>996</v>
      </c>
      <c r="H184" t="s">
        <v>997</v>
      </c>
      <c r="I184" t="s">
        <v>998</v>
      </c>
      <c r="J184" t="s">
        <v>999</v>
      </c>
      <c r="K184" t="s">
        <v>1000</v>
      </c>
    </row>
    <row r="185" spans="1:11">
      <c r="A185">
        <v>12975454</v>
      </c>
      <c r="B185">
        <v>20151014</v>
      </c>
      <c r="C185">
        <v>0</v>
      </c>
      <c r="D185">
        <v>0.93806</v>
      </c>
      <c r="E185" t="s">
        <v>1001</v>
      </c>
      <c r="F185" t="s">
        <v>1002</v>
      </c>
      <c r="G185" t="s">
        <v>1003</v>
      </c>
      <c r="H185" t="s">
        <v>1004</v>
      </c>
      <c r="I185" t="s">
        <v>1005</v>
      </c>
      <c r="J185" t="s">
        <v>1006</v>
      </c>
      <c r="K185" t="s">
        <v>1007</v>
      </c>
    </row>
    <row r="186" spans="1:11">
      <c r="A186">
        <v>12975454</v>
      </c>
      <c r="B186">
        <v>20151014</v>
      </c>
      <c r="C186">
        <v>0</v>
      </c>
      <c r="D186">
        <v>0.93806</v>
      </c>
      <c r="E186" t="s">
        <v>1008</v>
      </c>
      <c r="F186" t="s">
        <v>1009</v>
      </c>
      <c r="G186" t="s">
        <v>1010</v>
      </c>
      <c r="H186" t="s">
        <v>1011</v>
      </c>
      <c r="I186" t="s">
        <v>1012</v>
      </c>
      <c r="J186" t="s">
        <v>1013</v>
      </c>
      <c r="K186" t="s">
        <v>1014</v>
      </c>
    </row>
    <row r="187" spans="1:11">
      <c r="A187">
        <v>12975454</v>
      </c>
      <c r="B187">
        <v>20151014</v>
      </c>
      <c r="C187">
        <v>0</v>
      </c>
      <c r="D187">
        <v>0.93806</v>
      </c>
      <c r="E187" t="s">
        <v>1015</v>
      </c>
      <c r="F187" t="s">
        <v>1016</v>
      </c>
      <c r="G187" t="s">
        <v>1017</v>
      </c>
      <c r="H187" t="s">
        <v>1018</v>
      </c>
      <c r="I187" t="s">
        <v>1019</v>
      </c>
      <c r="J187" t="s">
        <v>1020</v>
      </c>
      <c r="K187" t="s">
        <v>1021</v>
      </c>
    </row>
    <row r="188" spans="1:11">
      <c r="A188">
        <v>12975454</v>
      </c>
      <c r="B188">
        <v>20151014</v>
      </c>
      <c r="C188">
        <v>0</v>
      </c>
      <c r="D188">
        <v>0.93806</v>
      </c>
      <c r="E188" t="s">
        <v>1022</v>
      </c>
      <c r="F188" t="s">
        <v>1023</v>
      </c>
      <c r="G188" t="s">
        <v>1024</v>
      </c>
      <c r="H188" t="s">
        <v>1025</v>
      </c>
      <c r="I188" t="s">
        <v>1026</v>
      </c>
      <c r="J188" t="s">
        <v>1027</v>
      </c>
      <c r="K188" t="s">
        <v>1028</v>
      </c>
    </row>
    <row r="189" spans="1:11">
      <c r="A189">
        <v>12975454</v>
      </c>
      <c r="B189">
        <v>20151014</v>
      </c>
      <c r="C189">
        <v>0</v>
      </c>
      <c r="D189">
        <v>0.93806</v>
      </c>
      <c r="E189" t="s">
        <v>1029</v>
      </c>
      <c r="F189" t="s">
        <v>1030</v>
      </c>
      <c r="G189" t="s">
        <v>1031</v>
      </c>
      <c r="H189" t="s">
        <v>1032</v>
      </c>
      <c r="I189" t="s">
        <v>1033</v>
      </c>
      <c r="J189" t="s">
        <v>1034</v>
      </c>
      <c r="K189" t="s">
        <v>1035</v>
      </c>
    </row>
    <row r="190" spans="1:11">
      <c r="A190">
        <v>12975454</v>
      </c>
      <c r="B190">
        <v>20151014</v>
      </c>
      <c r="C190">
        <v>0</v>
      </c>
      <c r="D190">
        <v>0.93806</v>
      </c>
      <c r="E190" t="s">
        <v>1036</v>
      </c>
      <c r="F190" t="s">
        <v>1037</v>
      </c>
      <c r="G190" t="s">
        <v>1038</v>
      </c>
      <c r="H190" t="s">
        <v>1039</v>
      </c>
      <c r="I190" t="s">
        <v>1040</v>
      </c>
      <c r="J190" t="s">
        <v>1041</v>
      </c>
      <c r="K190" t="s">
        <v>1042</v>
      </c>
    </row>
    <row r="191" spans="1:11">
      <c r="A191">
        <v>12975454</v>
      </c>
      <c r="B191">
        <v>20151014</v>
      </c>
      <c r="C191">
        <v>0</v>
      </c>
      <c r="D191">
        <v>0.93806</v>
      </c>
      <c r="E191" t="s">
        <v>1043</v>
      </c>
      <c r="F191" t="s">
        <v>1044</v>
      </c>
      <c r="G191" t="s">
        <v>1045</v>
      </c>
      <c r="H191" t="s">
        <v>1046</v>
      </c>
      <c r="I191" t="s">
        <v>1047</v>
      </c>
      <c r="J191" t="s">
        <v>1048</v>
      </c>
      <c r="K191" t="s">
        <v>1049</v>
      </c>
    </row>
    <row r="192" spans="1:11">
      <c r="A192">
        <v>12975454</v>
      </c>
      <c r="B192">
        <v>20151014</v>
      </c>
      <c r="C192">
        <v>0</v>
      </c>
      <c r="D192">
        <v>0.93806</v>
      </c>
      <c r="E192" t="s">
        <v>1050</v>
      </c>
      <c r="F192" t="s">
        <v>1051</v>
      </c>
      <c r="G192" t="s">
        <v>1052</v>
      </c>
      <c r="H192" t="s">
        <v>1053</v>
      </c>
      <c r="I192" t="s">
        <v>1054</v>
      </c>
      <c r="J192" t="s">
        <v>1055</v>
      </c>
      <c r="K192" t="s">
        <v>1056</v>
      </c>
    </row>
    <row r="193" spans="1:11">
      <c r="A193">
        <v>12975454</v>
      </c>
      <c r="B193">
        <v>20151014</v>
      </c>
      <c r="C193">
        <v>0</v>
      </c>
      <c r="D193">
        <v>0.93806</v>
      </c>
      <c r="E193" t="s">
        <v>1057</v>
      </c>
      <c r="F193" t="s">
        <v>1058</v>
      </c>
      <c r="G193" t="s">
        <v>1059</v>
      </c>
      <c r="H193" t="s">
        <v>1060</v>
      </c>
      <c r="I193" t="s">
        <v>1061</v>
      </c>
      <c r="J193" t="s">
        <v>1062</v>
      </c>
      <c r="K193" t="s">
        <v>1063</v>
      </c>
    </row>
    <row r="194" spans="1:11">
      <c r="A194" t="s">
        <v>81</v>
      </c>
      <c r="B194">
        <v>12975454</v>
      </c>
      <c r="C194">
        <v>20151014</v>
      </c>
      <c r="D194" t="s">
        <v>82</v>
      </c>
      <c r="E194">
        <v>3</v>
      </c>
      <c r="F194">
        <v>4</v>
      </c>
      <c r="G194">
        <v>3</v>
      </c>
      <c r="H194">
        <v>3</v>
      </c>
      <c r="I194">
        <v>4</v>
      </c>
      <c r="J194">
        <v>4</v>
      </c>
      <c r="K194">
        <v>4</v>
      </c>
    </row>
    <row r="195" spans="1:11">
      <c r="A195" t="s">
        <v>83</v>
      </c>
      <c r="B195" t="str">
        <f>HYPERLINK("http://node-02:8194/pid,12975454,20151014,prediction_time_crc,demographics&amp;P_Red&amp;P_Red2&amp;P_BP&amp;P_Cholesterol&amp;P_Diabetes&amp;P_Renal&amp;P_Liver&amp;P_White&amp;P_IONS&amp;drugs_heatmap&amp;RC","OpenViewer")</f>
        <v>OpenViewer</v>
      </c>
    </row>
    <row r="197" spans="1:11">
      <c r="A197">
        <v>13071392</v>
      </c>
      <c r="B197">
        <v>20150123</v>
      </c>
      <c r="C197">
        <v>0</v>
      </c>
      <c r="D197">
        <v>0.74766999999999995</v>
      </c>
      <c r="E197" t="s">
        <v>1064</v>
      </c>
      <c r="F197" t="s">
        <v>1065</v>
      </c>
      <c r="G197" t="s">
        <v>1066</v>
      </c>
      <c r="H197" t="s">
        <v>1067</v>
      </c>
      <c r="I197" t="s">
        <v>1068</v>
      </c>
      <c r="J197" t="s">
        <v>1069</v>
      </c>
      <c r="K197" t="s">
        <v>1070</v>
      </c>
    </row>
    <row r="198" spans="1:11">
      <c r="A198">
        <v>13071392</v>
      </c>
      <c r="B198">
        <v>20150123</v>
      </c>
      <c r="C198">
        <v>0</v>
      </c>
      <c r="D198">
        <v>0.74766999999999995</v>
      </c>
      <c r="E198" t="s">
        <v>1071</v>
      </c>
      <c r="F198" t="s">
        <v>1072</v>
      </c>
      <c r="G198" t="s">
        <v>1073</v>
      </c>
      <c r="H198" t="s">
        <v>1074</v>
      </c>
      <c r="I198" t="s">
        <v>1075</v>
      </c>
      <c r="J198" t="s">
        <v>1076</v>
      </c>
      <c r="K198" t="s">
        <v>1077</v>
      </c>
    </row>
    <row r="199" spans="1:11">
      <c r="A199">
        <v>13071392</v>
      </c>
      <c r="B199">
        <v>20150123</v>
      </c>
      <c r="C199">
        <v>0</v>
      </c>
      <c r="D199">
        <v>0.74766999999999995</v>
      </c>
      <c r="E199" t="s">
        <v>1078</v>
      </c>
      <c r="F199" t="s">
        <v>1079</v>
      </c>
      <c r="G199" t="s">
        <v>1080</v>
      </c>
      <c r="H199" t="s">
        <v>1081</v>
      </c>
      <c r="I199" t="s">
        <v>1082</v>
      </c>
      <c r="J199" t="s">
        <v>1083</v>
      </c>
      <c r="K199" t="s">
        <v>1084</v>
      </c>
    </row>
    <row r="200" spans="1:11">
      <c r="A200">
        <v>13071392</v>
      </c>
      <c r="B200">
        <v>20150123</v>
      </c>
      <c r="C200">
        <v>0</v>
      </c>
      <c r="D200">
        <v>0.74766999999999995</v>
      </c>
      <c r="E200" t="s">
        <v>1085</v>
      </c>
      <c r="F200" t="s">
        <v>1086</v>
      </c>
      <c r="G200" t="s">
        <v>1087</v>
      </c>
      <c r="H200" t="s">
        <v>1088</v>
      </c>
      <c r="I200" t="s">
        <v>1089</v>
      </c>
      <c r="J200" t="s">
        <v>1090</v>
      </c>
      <c r="K200" t="s">
        <v>1091</v>
      </c>
    </row>
    <row r="201" spans="1:11">
      <c r="A201">
        <v>13071392</v>
      </c>
      <c r="B201">
        <v>20150123</v>
      </c>
      <c r="C201">
        <v>0</v>
      </c>
      <c r="D201">
        <v>0.74766999999999995</v>
      </c>
      <c r="E201" t="s">
        <v>1092</v>
      </c>
      <c r="F201" t="s">
        <v>1093</v>
      </c>
      <c r="G201" t="s">
        <v>1094</v>
      </c>
      <c r="H201" t="s">
        <v>1095</v>
      </c>
      <c r="I201" t="s">
        <v>1096</v>
      </c>
      <c r="J201" t="s">
        <v>1097</v>
      </c>
      <c r="K201" t="s">
        <v>1098</v>
      </c>
    </row>
    <row r="202" spans="1:11">
      <c r="A202">
        <v>13071392</v>
      </c>
      <c r="B202">
        <v>20150123</v>
      </c>
      <c r="C202">
        <v>0</v>
      </c>
      <c r="D202">
        <v>0.74766999999999995</v>
      </c>
      <c r="E202" t="s">
        <v>1099</v>
      </c>
      <c r="F202" t="s">
        <v>1100</v>
      </c>
      <c r="G202" t="s">
        <v>1101</v>
      </c>
      <c r="H202" t="s">
        <v>1102</v>
      </c>
      <c r="I202" t="s">
        <v>1103</v>
      </c>
      <c r="J202" t="s">
        <v>1104</v>
      </c>
      <c r="K202" t="s">
        <v>1105</v>
      </c>
    </row>
    <row r="203" spans="1:11">
      <c r="A203">
        <v>13071392</v>
      </c>
      <c r="B203">
        <v>20150123</v>
      </c>
      <c r="C203">
        <v>0</v>
      </c>
      <c r="D203">
        <v>0.74766999999999995</v>
      </c>
      <c r="E203" t="s">
        <v>1106</v>
      </c>
      <c r="F203" t="s">
        <v>1107</v>
      </c>
      <c r="G203" t="s">
        <v>1108</v>
      </c>
      <c r="H203" t="s">
        <v>1109</v>
      </c>
      <c r="I203" t="s">
        <v>1110</v>
      </c>
      <c r="J203" t="s">
        <v>1111</v>
      </c>
      <c r="K203" t="s">
        <v>1112</v>
      </c>
    </row>
    <row r="204" spans="1:11">
      <c r="A204">
        <v>13071392</v>
      </c>
      <c r="B204">
        <v>20150123</v>
      </c>
      <c r="C204">
        <v>0</v>
      </c>
      <c r="D204">
        <v>0.74766999999999995</v>
      </c>
      <c r="E204" t="s">
        <v>1113</v>
      </c>
      <c r="F204" t="s">
        <v>1114</v>
      </c>
      <c r="G204" t="s">
        <v>1115</v>
      </c>
      <c r="H204" t="s">
        <v>1116</v>
      </c>
      <c r="I204" t="s">
        <v>1117</v>
      </c>
      <c r="J204" t="s">
        <v>1118</v>
      </c>
      <c r="K204" t="s">
        <v>1119</v>
      </c>
    </row>
    <row r="205" spans="1:11">
      <c r="A205">
        <v>13071392</v>
      </c>
      <c r="B205">
        <v>20150123</v>
      </c>
      <c r="C205">
        <v>0</v>
      </c>
      <c r="D205">
        <v>0.74766999999999995</v>
      </c>
      <c r="E205" t="s">
        <v>1120</v>
      </c>
      <c r="F205" t="s">
        <v>1121</v>
      </c>
      <c r="G205" t="s">
        <v>1122</v>
      </c>
      <c r="H205" t="s">
        <v>1123</v>
      </c>
      <c r="I205" t="s">
        <v>1124</v>
      </c>
      <c r="J205" t="s">
        <v>1125</v>
      </c>
      <c r="K205" t="s">
        <v>1126</v>
      </c>
    </row>
    <row r="206" spans="1:11">
      <c r="A206">
        <v>13071392</v>
      </c>
      <c r="B206">
        <v>20150123</v>
      </c>
      <c r="C206">
        <v>0</v>
      </c>
      <c r="D206">
        <v>0.74766999999999995</v>
      </c>
      <c r="E206" t="s">
        <v>1127</v>
      </c>
      <c r="F206" t="s">
        <v>1128</v>
      </c>
      <c r="G206" t="s">
        <v>1129</v>
      </c>
      <c r="H206" t="s">
        <v>1130</v>
      </c>
      <c r="I206" t="s">
        <v>1131</v>
      </c>
      <c r="J206" t="s">
        <v>1132</v>
      </c>
      <c r="K206" t="s">
        <v>1133</v>
      </c>
    </row>
    <row r="207" spans="1:11">
      <c r="A207" t="s">
        <v>81</v>
      </c>
      <c r="B207">
        <v>13071392</v>
      </c>
      <c r="C207">
        <v>20150123</v>
      </c>
      <c r="D207" t="s">
        <v>82</v>
      </c>
      <c r="E207">
        <v>3</v>
      </c>
      <c r="F207">
        <v>3</v>
      </c>
      <c r="G207">
        <v>3</v>
      </c>
      <c r="H207">
        <v>3</v>
      </c>
      <c r="I207">
        <v>3</v>
      </c>
      <c r="J207">
        <v>3</v>
      </c>
      <c r="K207">
        <v>3</v>
      </c>
    </row>
    <row r="208" spans="1:11">
      <c r="A208" t="s">
        <v>83</v>
      </c>
      <c r="B208" t="str">
        <f>HYPERLINK("http://node-02:8194/pid,13071392,20150123,prediction_time_crc,demographics&amp;P_Red&amp;P_Red2&amp;P_BP&amp;P_Cholesterol&amp;P_Diabetes&amp;P_Renal&amp;P_Liver&amp;P_White&amp;P_IONS&amp;drugs_heatmap&amp;RC","OpenViewer")</f>
        <v>OpenViewer</v>
      </c>
    </row>
    <row r="210" spans="1:11">
      <c r="A210">
        <v>13093511</v>
      </c>
      <c r="B210">
        <v>20150528</v>
      </c>
      <c r="C210">
        <v>0</v>
      </c>
      <c r="D210">
        <v>7.2245399999999998E-4</v>
      </c>
      <c r="E210" t="s">
        <v>1134</v>
      </c>
      <c r="F210" t="s">
        <v>1135</v>
      </c>
      <c r="G210" t="s">
        <v>1136</v>
      </c>
      <c r="H210" t="s">
        <v>1137</v>
      </c>
      <c r="I210" t="s">
        <v>1138</v>
      </c>
      <c r="J210" t="s">
        <v>1139</v>
      </c>
      <c r="K210" t="s">
        <v>1140</v>
      </c>
    </row>
    <row r="211" spans="1:11">
      <c r="A211">
        <v>13093511</v>
      </c>
      <c r="B211">
        <v>20150528</v>
      </c>
      <c r="C211">
        <v>0</v>
      </c>
      <c r="D211">
        <v>7.2245399999999998E-4</v>
      </c>
      <c r="E211" t="s">
        <v>1141</v>
      </c>
      <c r="F211" t="s">
        <v>1142</v>
      </c>
      <c r="G211" t="s">
        <v>1143</v>
      </c>
      <c r="H211" t="s">
        <v>1144</v>
      </c>
      <c r="I211" t="s">
        <v>1145</v>
      </c>
      <c r="J211" t="s">
        <v>1146</v>
      </c>
      <c r="K211" t="s">
        <v>1147</v>
      </c>
    </row>
    <row r="212" spans="1:11">
      <c r="A212">
        <v>13093511</v>
      </c>
      <c r="B212">
        <v>20150528</v>
      </c>
      <c r="C212">
        <v>0</v>
      </c>
      <c r="D212">
        <v>7.2245399999999998E-4</v>
      </c>
      <c r="E212" t="s">
        <v>1148</v>
      </c>
      <c r="F212" t="s">
        <v>1149</v>
      </c>
      <c r="G212" t="s">
        <v>1150</v>
      </c>
      <c r="H212" t="s">
        <v>1151</v>
      </c>
      <c r="I212" t="s">
        <v>1152</v>
      </c>
      <c r="J212" t="s">
        <v>1153</v>
      </c>
      <c r="K212" t="s">
        <v>1154</v>
      </c>
    </row>
    <row r="213" spans="1:11">
      <c r="A213">
        <v>13093511</v>
      </c>
      <c r="B213">
        <v>20150528</v>
      </c>
      <c r="C213">
        <v>0</v>
      </c>
      <c r="D213">
        <v>7.2245399999999998E-4</v>
      </c>
      <c r="E213" t="s">
        <v>1155</v>
      </c>
      <c r="F213" t="s">
        <v>1156</v>
      </c>
      <c r="G213" t="s">
        <v>1157</v>
      </c>
      <c r="H213" t="s">
        <v>1158</v>
      </c>
      <c r="I213" t="s">
        <v>1159</v>
      </c>
      <c r="J213" t="s">
        <v>1160</v>
      </c>
      <c r="K213" t="s">
        <v>1161</v>
      </c>
    </row>
    <row r="214" spans="1:11">
      <c r="A214">
        <v>13093511</v>
      </c>
      <c r="B214">
        <v>20150528</v>
      </c>
      <c r="C214">
        <v>0</v>
      </c>
      <c r="D214">
        <v>7.2245399999999998E-4</v>
      </c>
      <c r="E214" t="s">
        <v>1162</v>
      </c>
      <c r="F214" t="s">
        <v>1163</v>
      </c>
      <c r="G214" t="s">
        <v>1164</v>
      </c>
      <c r="H214" t="s">
        <v>1165</v>
      </c>
      <c r="I214" t="s">
        <v>1166</v>
      </c>
      <c r="J214" t="s">
        <v>1167</v>
      </c>
      <c r="K214" t="s">
        <v>1168</v>
      </c>
    </row>
    <row r="215" spans="1:11">
      <c r="A215">
        <v>13093511</v>
      </c>
      <c r="B215">
        <v>20150528</v>
      </c>
      <c r="C215">
        <v>0</v>
      </c>
      <c r="D215">
        <v>7.2245399999999998E-4</v>
      </c>
      <c r="E215" t="s">
        <v>1169</v>
      </c>
      <c r="F215" t="s">
        <v>1170</v>
      </c>
      <c r="G215" t="s">
        <v>1171</v>
      </c>
      <c r="H215" t="s">
        <v>1172</v>
      </c>
      <c r="I215" t="s">
        <v>1173</v>
      </c>
      <c r="J215" t="s">
        <v>1174</v>
      </c>
      <c r="K215" t="s">
        <v>1175</v>
      </c>
    </row>
    <row r="216" spans="1:11">
      <c r="A216">
        <v>13093511</v>
      </c>
      <c r="B216">
        <v>20150528</v>
      </c>
      <c r="C216">
        <v>0</v>
      </c>
      <c r="D216">
        <v>7.2245399999999998E-4</v>
      </c>
      <c r="E216" t="s">
        <v>1176</v>
      </c>
      <c r="F216" t="s">
        <v>1177</v>
      </c>
      <c r="G216" t="s">
        <v>1178</v>
      </c>
      <c r="H216" t="s">
        <v>1179</v>
      </c>
      <c r="I216" t="s">
        <v>1180</v>
      </c>
      <c r="J216" t="s">
        <v>1181</v>
      </c>
      <c r="K216" t="s">
        <v>1182</v>
      </c>
    </row>
    <row r="217" spans="1:11">
      <c r="A217">
        <v>13093511</v>
      </c>
      <c r="B217">
        <v>20150528</v>
      </c>
      <c r="C217">
        <v>0</v>
      </c>
      <c r="D217">
        <v>7.2245399999999998E-4</v>
      </c>
      <c r="E217" t="s">
        <v>1183</v>
      </c>
      <c r="F217" t="s">
        <v>1184</v>
      </c>
      <c r="G217" t="s">
        <v>1185</v>
      </c>
      <c r="H217" t="s">
        <v>1186</v>
      </c>
      <c r="I217" t="s">
        <v>1187</v>
      </c>
      <c r="J217" t="s">
        <v>1188</v>
      </c>
      <c r="K217" t="s">
        <v>1189</v>
      </c>
    </row>
    <row r="218" spans="1:11">
      <c r="A218">
        <v>13093511</v>
      </c>
      <c r="B218">
        <v>20150528</v>
      </c>
      <c r="C218">
        <v>0</v>
      </c>
      <c r="D218">
        <v>7.2245399999999998E-4</v>
      </c>
      <c r="E218" t="s">
        <v>1190</v>
      </c>
      <c r="F218" t="s">
        <v>1191</v>
      </c>
      <c r="G218" t="s">
        <v>1192</v>
      </c>
      <c r="H218" t="s">
        <v>1193</v>
      </c>
      <c r="I218" t="s">
        <v>1194</v>
      </c>
      <c r="J218" t="s">
        <v>1195</v>
      </c>
      <c r="K218" t="s">
        <v>1196</v>
      </c>
    </row>
    <row r="219" spans="1:11">
      <c r="A219">
        <v>13093511</v>
      </c>
      <c r="B219">
        <v>20150528</v>
      </c>
      <c r="C219">
        <v>0</v>
      </c>
      <c r="D219">
        <v>7.2245399999999998E-4</v>
      </c>
      <c r="E219" t="s">
        <v>1197</v>
      </c>
      <c r="F219" t="s">
        <v>1198</v>
      </c>
      <c r="G219" t="s">
        <v>1199</v>
      </c>
      <c r="H219" t="s">
        <v>1200</v>
      </c>
      <c r="I219" t="s">
        <v>1201</v>
      </c>
      <c r="J219" t="s">
        <v>1202</v>
      </c>
      <c r="K219" t="s">
        <v>1203</v>
      </c>
    </row>
    <row r="220" spans="1:11">
      <c r="A220" t="s">
        <v>81</v>
      </c>
      <c r="B220">
        <v>13093511</v>
      </c>
      <c r="C220">
        <v>20150528</v>
      </c>
      <c r="D220" t="s">
        <v>82</v>
      </c>
      <c r="E220">
        <v>2</v>
      </c>
      <c r="F220">
        <v>3</v>
      </c>
      <c r="G220">
        <v>3</v>
      </c>
      <c r="H220">
        <v>3</v>
      </c>
      <c r="I220">
        <v>3</v>
      </c>
      <c r="J220">
        <v>3</v>
      </c>
      <c r="K220">
        <v>4</v>
      </c>
    </row>
    <row r="221" spans="1:11">
      <c r="A221" t="s">
        <v>83</v>
      </c>
      <c r="B221" t="str">
        <f>HYPERLINK("http://node-02:8194/pid,13093511,20150528,prediction_time_crc,demographics&amp;P_Red&amp;P_Red2&amp;P_BP&amp;P_Cholesterol&amp;P_Diabetes&amp;P_Renal&amp;P_Liver&amp;P_White&amp;P_IONS&amp;drugs_heatmap&amp;RC","OpenViewer")</f>
        <v>OpenViewer</v>
      </c>
    </row>
    <row r="223" spans="1:11">
      <c r="A223">
        <v>13488857</v>
      </c>
      <c r="B223">
        <v>20151127</v>
      </c>
      <c r="C223">
        <v>1</v>
      </c>
      <c r="D223">
        <v>0.93828</v>
      </c>
      <c r="E223" t="s">
        <v>1204</v>
      </c>
      <c r="F223" t="s">
        <v>1205</v>
      </c>
      <c r="G223" t="s">
        <v>1206</v>
      </c>
      <c r="H223" t="s">
        <v>1207</v>
      </c>
      <c r="I223" t="s">
        <v>1208</v>
      </c>
      <c r="J223" t="s">
        <v>1209</v>
      </c>
      <c r="K223" t="s">
        <v>1210</v>
      </c>
    </row>
    <row r="224" spans="1:11">
      <c r="A224">
        <v>13488857</v>
      </c>
      <c r="B224">
        <v>20151127</v>
      </c>
      <c r="C224">
        <v>1</v>
      </c>
      <c r="D224">
        <v>0.93828</v>
      </c>
      <c r="E224" t="s">
        <v>1211</v>
      </c>
      <c r="F224" t="s">
        <v>1212</v>
      </c>
      <c r="G224" t="s">
        <v>1213</v>
      </c>
      <c r="H224" t="s">
        <v>1214</v>
      </c>
      <c r="I224" t="s">
        <v>1215</v>
      </c>
      <c r="J224" t="s">
        <v>1216</v>
      </c>
      <c r="K224" t="s">
        <v>1217</v>
      </c>
    </row>
    <row r="225" spans="1:11">
      <c r="A225">
        <v>13488857</v>
      </c>
      <c r="B225">
        <v>20151127</v>
      </c>
      <c r="C225">
        <v>1</v>
      </c>
      <c r="D225">
        <v>0.93828</v>
      </c>
      <c r="E225" t="s">
        <v>1218</v>
      </c>
      <c r="F225" t="s">
        <v>1219</v>
      </c>
      <c r="G225" t="s">
        <v>1220</v>
      </c>
      <c r="H225" t="s">
        <v>1221</v>
      </c>
      <c r="I225" t="s">
        <v>1222</v>
      </c>
      <c r="J225" t="s">
        <v>1223</v>
      </c>
      <c r="K225" t="s">
        <v>1224</v>
      </c>
    </row>
    <row r="226" spans="1:11">
      <c r="A226">
        <v>13488857</v>
      </c>
      <c r="B226">
        <v>20151127</v>
      </c>
      <c r="C226">
        <v>1</v>
      </c>
      <c r="D226">
        <v>0.93828</v>
      </c>
      <c r="E226" t="s">
        <v>1225</v>
      </c>
      <c r="F226" t="s">
        <v>1226</v>
      </c>
      <c r="G226" t="s">
        <v>1227</v>
      </c>
      <c r="H226" t="s">
        <v>1228</v>
      </c>
      <c r="I226" t="s">
        <v>1229</v>
      </c>
      <c r="J226" t="s">
        <v>1230</v>
      </c>
      <c r="K226" t="s">
        <v>1231</v>
      </c>
    </row>
    <row r="227" spans="1:11">
      <c r="A227">
        <v>13488857</v>
      </c>
      <c r="B227">
        <v>20151127</v>
      </c>
      <c r="C227">
        <v>1</v>
      </c>
      <c r="D227">
        <v>0.93828</v>
      </c>
      <c r="E227" t="s">
        <v>1232</v>
      </c>
      <c r="F227" t="s">
        <v>1233</v>
      </c>
      <c r="G227" t="s">
        <v>1234</v>
      </c>
      <c r="H227" t="s">
        <v>1235</v>
      </c>
      <c r="I227" t="s">
        <v>1236</v>
      </c>
      <c r="J227" t="s">
        <v>1237</v>
      </c>
      <c r="K227" t="s">
        <v>1238</v>
      </c>
    </row>
    <row r="228" spans="1:11">
      <c r="A228">
        <v>13488857</v>
      </c>
      <c r="B228">
        <v>20151127</v>
      </c>
      <c r="C228">
        <v>1</v>
      </c>
      <c r="D228">
        <v>0.93828</v>
      </c>
      <c r="E228" t="s">
        <v>1239</v>
      </c>
      <c r="F228" t="s">
        <v>1240</v>
      </c>
      <c r="G228" t="s">
        <v>1241</v>
      </c>
      <c r="H228" t="s">
        <v>1242</v>
      </c>
      <c r="I228" t="s">
        <v>1243</v>
      </c>
      <c r="J228" t="s">
        <v>1244</v>
      </c>
      <c r="K228" t="s">
        <v>1245</v>
      </c>
    </row>
    <row r="229" spans="1:11">
      <c r="A229">
        <v>13488857</v>
      </c>
      <c r="B229">
        <v>20151127</v>
      </c>
      <c r="C229">
        <v>1</v>
      </c>
      <c r="D229">
        <v>0.93828</v>
      </c>
      <c r="E229" t="s">
        <v>1246</v>
      </c>
      <c r="F229" t="s">
        <v>1247</v>
      </c>
      <c r="G229" t="s">
        <v>1248</v>
      </c>
      <c r="H229" t="s">
        <v>1249</v>
      </c>
      <c r="I229" t="s">
        <v>1250</v>
      </c>
      <c r="J229" t="s">
        <v>1251</v>
      </c>
      <c r="K229" t="s">
        <v>1252</v>
      </c>
    </row>
    <row r="230" spans="1:11">
      <c r="A230">
        <v>13488857</v>
      </c>
      <c r="B230">
        <v>20151127</v>
      </c>
      <c r="C230">
        <v>1</v>
      </c>
      <c r="D230">
        <v>0.93828</v>
      </c>
      <c r="E230" t="s">
        <v>1253</v>
      </c>
      <c r="F230" t="s">
        <v>1254</v>
      </c>
      <c r="G230" t="s">
        <v>1255</v>
      </c>
      <c r="H230" t="s">
        <v>1256</v>
      </c>
      <c r="I230" t="s">
        <v>1257</v>
      </c>
      <c r="J230" t="s">
        <v>1258</v>
      </c>
      <c r="K230" t="s">
        <v>1259</v>
      </c>
    </row>
    <row r="231" spans="1:11">
      <c r="A231">
        <v>13488857</v>
      </c>
      <c r="B231">
        <v>20151127</v>
      </c>
      <c r="C231">
        <v>1</v>
      </c>
      <c r="D231">
        <v>0.93828</v>
      </c>
      <c r="E231" t="s">
        <v>1260</v>
      </c>
      <c r="F231" t="s">
        <v>1261</v>
      </c>
      <c r="G231" t="s">
        <v>1262</v>
      </c>
      <c r="H231" t="s">
        <v>1263</v>
      </c>
      <c r="I231" t="s">
        <v>1264</v>
      </c>
      <c r="J231" t="s">
        <v>1265</v>
      </c>
      <c r="K231" t="s">
        <v>1266</v>
      </c>
    </row>
    <row r="232" spans="1:11">
      <c r="A232">
        <v>13488857</v>
      </c>
      <c r="B232">
        <v>20151127</v>
      </c>
      <c r="C232">
        <v>1</v>
      </c>
      <c r="D232">
        <v>0.93828</v>
      </c>
      <c r="E232" t="s">
        <v>1267</v>
      </c>
      <c r="F232" t="s">
        <v>1268</v>
      </c>
      <c r="G232" t="s">
        <v>1269</v>
      </c>
      <c r="H232" t="s">
        <v>1270</v>
      </c>
      <c r="I232" t="s">
        <v>1271</v>
      </c>
      <c r="J232" t="s">
        <v>1272</v>
      </c>
      <c r="K232" t="s">
        <v>1273</v>
      </c>
    </row>
    <row r="233" spans="1:11">
      <c r="A233" t="s">
        <v>81</v>
      </c>
      <c r="B233">
        <v>13488857</v>
      </c>
      <c r="C233">
        <v>20151127</v>
      </c>
      <c r="D233" t="s">
        <v>82</v>
      </c>
      <c r="E233">
        <v>2</v>
      </c>
      <c r="F233">
        <v>4</v>
      </c>
      <c r="G233">
        <v>2</v>
      </c>
      <c r="H233">
        <v>4</v>
      </c>
      <c r="I233">
        <v>3</v>
      </c>
      <c r="J233">
        <v>3</v>
      </c>
      <c r="K233">
        <v>4</v>
      </c>
    </row>
    <row r="234" spans="1:11">
      <c r="A234" t="s">
        <v>83</v>
      </c>
      <c r="B234" t="str">
        <f>HYPERLINK("http://node-02:8194/pid,13488857,20151127,prediction_time_crc,demographics&amp;P_Red&amp;P_Red2&amp;P_BP&amp;P_Cholesterol&amp;P_Diabetes&amp;P_Renal&amp;P_Liver&amp;P_White&amp;P_IONS&amp;drugs_heatmap&amp;RC","OpenViewer")</f>
        <v>OpenViewer</v>
      </c>
    </row>
    <row r="236" spans="1:11">
      <c r="A236">
        <v>13488857</v>
      </c>
      <c r="B236">
        <v>20151207</v>
      </c>
      <c r="C236">
        <v>1</v>
      </c>
      <c r="D236">
        <v>0.95063799999999998</v>
      </c>
      <c r="E236" t="s">
        <v>1274</v>
      </c>
      <c r="F236" t="s">
        <v>1275</v>
      </c>
      <c r="G236" t="s">
        <v>1276</v>
      </c>
      <c r="H236" t="s">
        <v>1277</v>
      </c>
      <c r="I236" t="s">
        <v>1278</v>
      </c>
      <c r="J236" t="s">
        <v>1279</v>
      </c>
      <c r="K236" t="s">
        <v>1280</v>
      </c>
    </row>
    <row r="237" spans="1:11">
      <c r="A237">
        <v>13488857</v>
      </c>
      <c r="B237">
        <v>20151207</v>
      </c>
      <c r="C237">
        <v>1</v>
      </c>
      <c r="D237">
        <v>0.95063799999999998</v>
      </c>
      <c r="E237" t="s">
        <v>1281</v>
      </c>
      <c r="F237" t="s">
        <v>1282</v>
      </c>
      <c r="G237" t="s">
        <v>1283</v>
      </c>
      <c r="H237" t="s">
        <v>1284</v>
      </c>
      <c r="I237" t="s">
        <v>1285</v>
      </c>
      <c r="J237" t="s">
        <v>1286</v>
      </c>
      <c r="K237" t="s">
        <v>1287</v>
      </c>
    </row>
    <row r="238" spans="1:11">
      <c r="A238">
        <v>13488857</v>
      </c>
      <c r="B238">
        <v>20151207</v>
      </c>
      <c r="C238">
        <v>1</v>
      </c>
      <c r="D238">
        <v>0.95063799999999998</v>
      </c>
      <c r="E238" t="s">
        <v>1288</v>
      </c>
      <c r="F238" t="s">
        <v>1289</v>
      </c>
      <c r="G238" t="s">
        <v>1290</v>
      </c>
      <c r="H238" t="s">
        <v>1291</v>
      </c>
      <c r="I238" t="s">
        <v>1292</v>
      </c>
      <c r="J238" t="s">
        <v>1293</v>
      </c>
      <c r="K238" t="s">
        <v>1294</v>
      </c>
    </row>
    <row r="239" spans="1:11">
      <c r="A239">
        <v>13488857</v>
      </c>
      <c r="B239">
        <v>20151207</v>
      </c>
      <c r="C239">
        <v>1</v>
      </c>
      <c r="D239">
        <v>0.95063799999999998</v>
      </c>
      <c r="E239" t="s">
        <v>1295</v>
      </c>
      <c r="F239" t="s">
        <v>1296</v>
      </c>
      <c r="G239" t="s">
        <v>1297</v>
      </c>
      <c r="H239" t="s">
        <v>1298</v>
      </c>
      <c r="I239" t="s">
        <v>1299</v>
      </c>
      <c r="J239" t="s">
        <v>1300</v>
      </c>
      <c r="K239" t="s">
        <v>1301</v>
      </c>
    </row>
    <row r="240" spans="1:11">
      <c r="A240">
        <v>13488857</v>
      </c>
      <c r="B240">
        <v>20151207</v>
      </c>
      <c r="C240">
        <v>1</v>
      </c>
      <c r="D240">
        <v>0.95063799999999998</v>
      </c>
      <c r="E240" t="s">
        <v>1302</v>
      </c>
      <c r="F240" t="s">
        <v>1303</v>
      </c>
      <c r="G240" t="s">
        <v>1304</v>
      </c>
      <c r="H240" t="s">
        <v>1305</v>
      </c>
      <c r="I240" t="s">
        <v>1306</v>
      </c>
      <c r="J240" t="s">
        <v>1307</v>
      </c>
      <c r="K240" t="s">
        <v>1308</v>
      </c>
    </row>
    <row r="241" spans="1:11">
      <c r="A241">
        <v>13488857</v>
      </c>
      <c r="B241">
        <v>20151207</v>
      </c>
      <c r="C241">
        <v>1</v>
      </c>
      <c r="D241">
        <v>0.95063799999999998</v>
      </c>
      <c r="E241" t="s">
        <v>1309</v>
      </c>
      <c r="F241" t="s">
        <v>1310</v>
      </c>
      <c r="G241" t="s">
        <v>1311</v>
      </c>
      <c r="H241" t="s">
        <v>1312</v>
      </c>
      <c r="I241" t="s">
        <v>1313</v>
      </c>
      <c r="J241" t="s">
        <v>1314</v>
      </c>
      <c r="K241" t="s">
        <v>1315</v>
      </c>
    </row>
    <row r="242" spans="1:11">
      <c r="A242">
        <v>13488857</v>
      </c>
      <c r="B242">
        <v>20151207</v>
      </c>
      <c r="C242">
        <v>1</v>
      </c>
      <c r="D242">
        <v>0.95063799999999998</v>
      </c>
      <c r="E242" t="s">
        <v>1316</v>
      </c>
      <c r="F242" t="s">
        <v>1317</v>
      </c>
      <c r="G242" t="s">
        <v>1318</v>
      </c>
      <c r="H242" t="s">
        <v>1319</v>
      </c>
      <c r="I242" t="s">
        <v>1320</v>
      </c>
      <c r="J242" t="s">
        <v>1321</v>
      </c>
      <c r="K242" t="s">
        <v>1322</v>
      </c>
    </row>
    <row r="243" spans="1:11">
      <c r="A243">
        <v>13488857</v>
      </c>
      <c r="B243">
        <v>20151207</v>
      </c>
      <c r="C243">
        <v>1</v>
      </c>
      <c r="D243">
        <v>0.95063799999999998</v>
      </c>
      <c r="E243" t="s">
        <v>1323</v>
      </c>
      <c r="F243" t="s">
        <v>1324</v>
      </c>
      <c r="G243" t="s">
        <v>1325</v>
      </c>
      <c r="H243" t="s">
        <v>1326</v>
      </c>
      <c r="I243" t="s">
        <v>1327</v>
      </c>
      <c r="J243" t="s">
        <v>1328</v>
      </c>
      <c r="K243" t="s">
        <v>1329</v>
      </c>
    </row>
    <row r="244" spans="1:11">
      <c r="A244">
        <v>13488857</v>
      </c>
      <c r="B244">
        <v>20151207</v>
      </c>
      <c r="C244">
        <v>1</v>
      </c>
      <c r="D244">
        <v>0.95063799999999998</v>
      </c>
      <c r="E244" t="s">
        <v>1330</v>
      </c>
      <c r="F244" t="s">
        <v>1331</v>
      </c>
      <c r="G244" t="s">
        <v>1332</v>
      </c>
      <c r="H244" t="s">
        <v>1333</v>
      </c>
      <c r="I244" t="s">
        <v>1334</v>
      </c>
      <c r="J244" t="s">
        <v>1335</v>
      </c>
      <c r="K244" t="s">
        <v>1336</v>
      </c>
    </row>
    <row r="245" spans="1:11">
      <c r="A245">
        <v>13488857</v>
      </c>
      <c r="B245">
        <v>20151207</v>
      </c>
      <c r="C245">
        <v>1</v>
      </c>
      <c r="D245">
        <v>0.95063799999999998</v>
      </c>
      <c r="E245" t="s">
        <v>1337</v>
      </c>
      <c r="F245" t="s">
        <v>1338</v>
      </c>
      <c r="G245" t="s">
        <v>1339</v>
      </c>
      <c r="H245" t="s">
        <v>1340</v>
      </c>
      <c r="I245" t="s">
        <v>1341</v>
      </c>
      <c r="J245" t="s">
        <v>1342</v>
      </c>
      <c r="K245" t="s">
        <v>1343</v>
      </c>
    </row>
    <row r="246" spans="1:11">
      <c r="A246" t="s">
        <v>81</v>
      </c>
      <c r="B246">
        <v>13488857</v>
      </c>
      <c r="C246">
        <v>20151207</v>
      </c>
      <c r="D246" t="s">
        <v>82</v>
      </c>
      <c r="E246">
        <v>2</v>
      </c>
      <c r="F246">
        <v>3</v>
      </c>
      <c r="G246">
        <v>3</v>
      </c>
      <c r="H246">
        <v>4</v>
      </c>
      <c r="I246">
        <v>4</v>
      </c>
      <c r="J246">
        <v>3</v>
      </c>
      <c r="K246">
        <v>3</v>
      </c>
    </row>
    <row r="247" spans="1:11">
      <c r="A247" t="s">
        <v>83</v>
      </c>
      <c r="B247" t="str">
        <f>HYPERLINK("http://node-02:8194/pid,13488857,20151207,prediction_time_crc,demographics&amp;P_Red&amp;P_Red2&amp;P_BP&amp;P_Cholesterol&amp;P_Diabetes&amp;P_Renal&amp;P_Liver&amp;P_White&amp;P_IONS&amp;drugs_heatmap&amp;RC","OpenViewer")</f>
        <v>OpenViewer</v>
      </c>
    </row>
    <row r="249" spans="1:11">
      <c r="A249">
        <v>13606303</v>
      </c>
      <c r="B249">
        <v>20150501</v>
      </c>
      <c r="C249">
        <v>0</v>
      </c>
      <c r="D249">
        <v>2.33779E-2</v>
      </c>
      <c r="E249" t="s">
        <v>1344</v>
      </c>
      <c r="F249" t="s">
        <v>1345</v>
      </c>
      <c r="G249" t="s">
        <v>1346</v>
      </c>
      <c r="H249" t="s">
        <v>1347</v>
      </c>
      <c r="I249" t="s">
        <v>1348</v>
      </c>
      <c r="J249" t="s">
        <v>1349</v>
      </c>
      <c r="K249" t="s">
        <v>1350</v>
      </c>
    </row>
    <row r="250" spans="1:11">
      <c r="A250">
        <v>13606303</v>
      </c>
      <c r="B250">
        <v>20150501</v>
      </c>
      <c r="C250">
        <v>0</v>
      </c>
      <c r="D250">
        <v>2.33779E-2</v>
      </c>
      <c r="E250" t="s">
        <v>1351</v>
      </c>
      <c r="F250" t="s">
        <v>1352</v>
      </c>
      <c r="G250" t="s">
        <v>1353</v>
      </c>
      <c r="H250" t="s">
        <v>1354</v>
      </c>
      <c r="I250" t="s">
        <v>1355</v>
      </c>
      <c r="J250" t="s">
        <v>1356</v>
      </c>
      <c r="K250" t="s">
        <v>1357</v>
      </c>
    </row>
    <row r="251" spans="1:11">
      <c r="A251">
        <v>13606303</v>
      </c>
      <c r="B251">
        <v>20150501</v>
      </c>
      <c r="C251">
        <v>0</v>
      </c>
      <c r="D251">
        <v>2.33779E-2</v>
      </c>
      <c r="E251" t="s">
        <v>1358</v>
      </c>
      <c r="F251" t="s">
        <v>1359</v>
      </c>
      <c r="G251" t="s">
        <v>1360</v>
      </c>
      <c r="H251" t="s">
        <v>1361</v>
      </c>
      <c r="I251" t="s">
        <v>1362</v>
      </c>
      <c r="J251" t="s">
        <v>1363</v>
      </c>
      <c r="K251" t="s">
        <v>1364</v>
      </c>
    </row>
    <row r="252" spans="1:11">
      <c r="A252">
        <v>13606303</v>
      </c>
      <c r="B252">
        <v>20150501</v>
      </c>
      <c r="C252">
        <v>0</v>
      </c>
      <c r="D252">
        <v>2.33779E-2</v>
      </c>
      <c r="E252" t="s">
        <v>1365</v>
      </c>
      <c r="F252" t="s">
        <v>1366</v>
      </c>
      <c r="G252" t="s">
        <v>1367</v>
      </c>
      <c r="H252" t="s">
        <v>1368</v>
      </c>
      <c r="I252" t="s">
        <v>1369</v>
      </c>
      <c r="J252" t="s">
        <v>1370</v>
      </c>
      <c r="K252" t="s">
        <v>1371</v>
      </c>
    </row>
    <row r="253" spans="1:11">
      <c r="A253">
        <v>13606303</v>
      </c>
      <c r="B253">
        <v>20150501</v>
      </c>
      <c r="C253">
        <v>0</v>
      </c>
      <c r="D253">
        <v>2.33779E-2</v>
      </c>
      <c r="E253" t="s">
        <v>1372</v>
      </c>
      <c r="F253" t="s">
        <v>1373</v>
      </c>
      <c r="G253" t="s">
        <v>1374</v>
      </c>
      <c r="H253" t="s">
        <v>1375</v>
      </c>
      <c r="I253" t="s">
        <v>1376</v>
      </c>
      <c r="J253" t="s">
        <v>1377</v>
      </c>
      <c r="K253" t="s">
        <v>1378</v>
      </c>
    </row>
    <row r="254" spans="1:11">
      <c r="A254">
        <v>13606303</v>
      </c>
      <c r="B254">
        <v>20150501</v>
      </c>
      <c r="C254">
        <v>0</v>
      </c>
      <c r="D254">
        <v>2.33779E-2</v>
      </c>
      <c r="E254" t="s">
        <v>1379</v>
      </c>
      <c r="F254" t="s">
        <v>1380</v>
      </c>
      <c r="G254" t="s">
        <v>1381</v>
      </c>
      <c r="H254" t="s">
        <v>1382</v>
      </c>
      <c r="I254" t="s">
        <v>1383</v>
      </c>
      <c r="J254" t="s">
        <v>1384</v>
      </c>
      <c r="K254" t="s">
        <v>1385</v>
      </c>
    </row>
    <row r="255" spans="1:11">
      <c r="A255">
        <v>13606303</v>
      </c>
      <c r="B255">
        <v>20150501</v>
      </c>
      <c r="C255">
        <v>0</v>
      </c>
      <c r="D255">
        <v>2.33779E-2</v>
      </c>
      <c r="E255" t="s">
        <v>1386</v>
      </c>
      <c r="F255" t="s">
        <v>1387</v>
      </c>
      <c r="G255" t="s">
        <v>1388</v>
      </c>
      <c r="H255" t="s">
        <v>1389</v>
      </c>
      <c r="I255" t="s">
        <v>1390</v>
      </c>
      <c r="J255" t="s">
        <v>1391</v>
      </c>
      <c r="K255" t="s">
        <v>1392</v>
      </c>
    </row>
    <row r="256" spans="1:11">
      <c r="A256">
        <v>13606303</v>
      </c>
      <c r="B256">
        <v>20150501</v>
      </c>
      <c r="C256">
        <v>0</v>
      </c>
      <c r="D256">
        <v>2.33779E-2</v>
      </c>
      <c r="E256" t="s">
        <v>1393</v>
      </c>
      <c r="F256" t="s">
        <v>1394</v>
      </c>
      <c r="G256" t="s">
        <v>1395</v>
      </c>
      <c r="H256" t="s">
        <v>1396</v>
      </c>
      <c r="I256" t="s">
        <v>1397</v>
      </c>
      <c r="J256" t="s">
        <v>1398</v>
      </c>
      <c r="K256" t="s">
        <v>1399</v>
      </c>
    </row>
    <row r="257" spans="1:11">
      <c r="A257">
        <v>13606303</v>
      </c>
      <c r="B257">
        <v>20150501</v>
      </c>
      <c r="C257">
        <v>0</v>
      </c>
      <c r="D257">
        <v>2.33779E-2</v>
      </c>
      <c r="E257" t="s">
        <v>1400</v>
      </c>
      <c r="F257" t="s">
        <v>1401</v>
      </c>
      <c r="G257" t="s">
        <v>1402</v>
      </c>
      <c r="H257" t="s">
        <v>1403</v>
      </c>
      <c r="I257" t="s">
        <v>1404</v>
      </c>
      <c r="J257" t="s">
        <v>1405</v>
      </c>
      <c r="K257" t="s">
        <v>1406</v>
      </c>
    </row>
    <row r="258" spans="1:11">
      <c r="A258">
        <v>13606303</v>
      </c>
      <c r="B258">
        <v>20150501</v>
      </c>
      <c r="C258">
        <v>0</v>
      </c>
      <c r="D258">
        <v>2.33779E-2</v>
      </c>
      <c r="E258" t="s">
        <v>1407</v>
      </c>
      <c r="F258" t="s">
        <v>1408</v>
      </c>
      <c r="G258" t="s">
        <v>1409</v>
      </c>
      <c r="H258" t="s">
        <v>1410</v>
      </c>
      <c r="I258" t="s">
        <v>1411</v>
      </c>
      <c r="J258" t="s">
        <v>1412</v>
      </c>
      <c r="K258" t="s">
        <v>1413</v>
      </c>
    </row>
    <row r="259" spans="1:11">
      <c r="A259" t="s">
        <v>81</v>
      </c>
      <c r="B259">
        <v>13606303</v>
      </c>
      <c r="C259">
        <v>20150501</v>
      </c>
      <c r="D259" t="s">
        <v>82</v>
      </c>
      <c r="E259">
        <v>2</v>
      </c>
      <c r="F259">
        <v>2</v>
      </c>
      <c r="G259">
        <v>2</v>
      </c>
      <c r="H259">
        <v>2</v>
      </c>
      <c r="I259">
        <v>2</v>
      </c>
      <c r="J259">
        <v>2</v>
      </c>
      <c r="K259">
        <v>2</v>
      </c>
    </row>
    <row r="260" spans="1:11">
      <c r="A260" t="s">
        <v>83</v>
      </c>
      <c r="B260" t="str">
        <f>HYPERLINK("http://node-02:8194/pid,13606303,20150501,prediction_time_crc,demographics&amp;P_Red&amp;P_Red2&amp;P_BP&amp;P_Cholesterol&amp;P_Diabetes&amp;P_Renal&amp;P_Liver&amp;P_White&amp;P_IONS&amp;drugs_heatmap&amp;RC","OpenViewer")</f>
        <v>OpenViewer</v>
      </c>
    </row>
    <row r="262" spans="1:11">
      <c r="A262">
        <v>13620017</v>
      </c>
      <c r="B262">
        <v>20150923</v>
      </c>
      <c r="C262">
        <v>0</v>
      </c>
      <c r="D262">
        <v>7.7981100000000005E-4</v>
      </c>
      <c r="E262" t="s">
        <v>1414</v>
      </c>
      <c r="F262" t="s">
        <v>1415</v>
      </c>
      <c r="G262" t="s">
        <v>1416</v>
      </c>
      <c r="H262" t="s">
        <v>1417</v>
      </c>
      <c r="I262" t="s">
        <v>1418</v>
      </c>
      <c r="J262" t="s">
        <v>1419</v>
      </c>
      <c r="K262" t="s">
        <v>1420</v>
      </c>
    </row>
    <row r="263" spans="1:11">
      <c r="A263">
        <v>13620017</v>
      </c>
      <c r="B263">
        <v>20150923</v>
      </c>
      <c r="C263">
        <v>0</v>
      </c>
      <c r="D263">
        <v>7.7981100000000005E-4</v>
      </c>
      <c r="E263" t="s">
        <v>1421</v>
      </c>
      <c r="F263" t="s">
        <v>1422</v>
      </c>
      <c r="G263" t="s">
        <v>1423</v>
      </c>
      <c r="H263" t="s">
        <v>1424</v>
      </c>
      <c r="I263" t="s">
        <v>1425</v>
      </c>
      <c r="J263" t="s">
        <v>1426</v>
      </c>
      <c r="K263" t="s">
        <v>1427</v>
      </c>
    </row>
    <row r="264" spans="1:11">
      <c r="A264">
        <v>13620017</v>
      </c>
      <c r="B264">
        <v>20150923</v>
      </c>
      <c r="C264">
        <v>0</v>
      </c>
      <c r="D264">
        <v>7.7981100000000005E-4</v>
      </c>
      <c r="E264" t="s">
        <v>1428</v>
      </c>
      <c r="F264" t="s">
        <v>1429</v>
      </c>
      <c r="G264" t="s">
        <v>1430</v>
      </c>
      <c r="H264" t="s">
        <v>1431</v>
      </c>
      <c r="I264" t="s">
        <v>1432</v>
      </c>
      <c r="J264" t="s">
        <v>1433</v>
      </c>
      <c r="K264" t="s">
        <v>1434</v>
      </c>
    </row>
    <row r="265" spans="1:11">
      <c r="A265">
        <v>13620017</v>
      </c>
      <c r="B265">
        <v>20150923</v>
      </c>
      <c r="C265">
        <v>0</v>
      </c>
      <c r="D265">
        <v>7.7981100000000005E-4</v>
      </c>
      <c r="E265" t="s">
        <v>1435</v>
      </c>
      <c r="F265" t="s">
        <v>1436</v>
      </c>
      <c r="G265" t="s">
        <v>1437</v>
      </c>
      <c r="H265" t="s">
        <v>1438</v>
      </c>
      <c r="I265" t="s">
        <v>1439</v>
      </c>
      <c r="J265" t="s">
        <v>1440</v>
      </c>
      <c r="K265" t="s">
        <v>1441</v>
      </c>
    </row>
    <row r="266" spans="1:11">
      <c r="A266">
        <v>13620017</v>
      </c>
      <c r="B266">
        <v>20150923</v>
      </c>
      <c r="C266">
        <v>0</v>
      </c>
      <c r="D266">
        <v>7.7981100000000005E-4</v>
      </c>
      <c r="E266" t="s">
        <v>1442</v>
      </c>
      <c r="F266" t="s">
        <v>1443</v>
      </c>
      <c r="G266" t="s">
        <v>1444</v>
      </c>
      <c r="H266" t="s">
        <v>1445</v>
      </c>
      <c r="I266" t="s">
        <v>1446</v>
      </c>
      <c r="J266" t="s">
        <v>1447</v>
      </c>
      <c r="K266" t="s">
        <v>1448</v>
      </c>
    </row>
    <row r="267" spans="1:11">
      <c r="A267">
        <v>13620017</v>
      </c>
      <c r="B267">
        <v>20150923</v>
      </c>
      <c r="C267">
        <v>0</v>
      </c>
      <c r="D267">
        <v>7.7981100000000005E-4</v>
      </c>
      <c r="E267" t="s">
        <v>1449</v>
      </c>
      <c r="F267" t="s">
        <v>1450</v>
      </c>
      <c r="G267" t="s">
        <v>1451</v>
      </c>
      <c r="H267" t="s">
        <v>1452</v>
      </c>
      <c r="I267" t="s">
        <v>1453</v>
      </c>
      <c r="J267" t="s">
        <v>1454</v>
      </c>
      <c r="K267" t="s">
        <v>1455</v>
      </c>
    </row>
    <row r="268" spans="1:11">
      <c r="A268">
        <v>13620017</v>
      </c>
      <c r="B268">
        <v>20150923</v>
      </c>
      <c r="C268">
        <v>0</v>
      </c>
      <c r="D268">
        <v>7.7981100000000005E-4</v>
      </c>
      <c r="E268" t="s">
        <v>1456</v>
      </c>
      <c r="F268" t="s">
        <v>1457</v>
      </c>
      <c r="G268" t="s">
        <v>1458</v>
      </c>
      <c r="H268" t="s">
        <v>1459</v>
      </c>
      <c r="I268" t="s">
        <v>1460</v>
      </c>
      <c r="J268" t="s">
        <v>1461</v>
      </c>
      <c r="K268" t="s">
        <v>1462</v>
      </c>
    </row>
    <row r="269" spans="1:11">
      <c r="A269">
        <v>13620017</v>
      </c>
      <c r="B269">
        <v>20150923</v>
      </c>
      <c r="C269">
        <v>0</v>
      </c>
      <c r="D269">
        <v>7.7981100000000005E-4</v>
      </c>
      <c r="E269" t="s">
        <v>1463</v>
      </c>
      <c r="F269" t="s">
        <v>1464</v>
      </c>
      <c r="G269" t="s">
        <v>1465</v>
      </c>
      <c r="H269" t="s">
        <v>1466</v>
      </c>
      <c r="I269" t="s">
        <v>1467</v>
      </c>
      <c r="J269" t="s">
        <v>1468</v>
      </c>
      <c r="K269" t="s">
        <v>1469</v>
      </c>
    </row>
    <row r="270" spans="1:11">
      <c r="A270">
        <v>13620017</v>
      </c>
      <c r="B270">
        <v>20150923</v>
      </c>
      <c r="C270">
        <v>0</v>
      </c>
      <c r="D270">
        <v>7.7981100000000005E-4</v>
      </c>
      <c r="E270" t="s">
        <v>1470</v>
      </c>
      <c r="F270" t="s">
        <v>1471</v>
      </c>
      <c r="G270" t="s">
        <v>1472</v>
      </c>
      <c r="H270" t="s">
        <v>1473</v>
      </c>
      <c r="I270" t="s">
        <v>1474</v>
      </c>
      <c r="J270" t="s">
        <v>1475</v>
      </c>
      <c r="K270" t="s">
        <v>1476</v>
      </c>
    </row>
    <row r="271" spans="1:11">
      <c r="A271">
        <v>13620017</v>
      </c>
      <c r="B271">
        <v>20150923</v>
      </c>
      <c r="C271">
        <v>0</v>
      </c>
      <c r="D271">
        <v>7.7981100000000005E-4</v>
      </c>
      <c r="E271" t="s">
        <v>1477</v>
      </c>
      <c r="F271" t="s">
        <v>1478</v>
      </c>
      <c r="G271" t="s">
        <v>1479</v>
      </c>
      <c r="H271" t="s">
        <v>1480</v>
      </c>
      <c r="I271" t="s">
        <v>1481</v>
      </c>
      <c r="J271" t="s">
        <v>1482</v>
      </c>
      <c r="K271" t="s">
        <v>1483</v>
      </c>
    </row>
    <row r="272" spans="1:11">
      <c r="A272" t="s">
        <v>81</v>
      </c>
      <c r="B272">
        <v>13620017</v>
      </c>
      <c r="C272">
        <v>20150923</v>
      </c>
      <c r="D272" t="s">
        <v>82</v>
      </c>
      <c r="E272">
        <v>4</v>
      </c>
      <c r="F272">
        <v>2</v>
      </c>
      <c r="G272">
        <v>1</v>
      </c>
      <c r="H272">
        <v>2</v>
      </c>
      <c r="I272">
        <v>2</v>
      </c>
      <c r="J272">
        <v>3</v>
      </c>
      <c r="K272">
        <v>4</v>
      </c>
    </row>
    <row r="273" spans="1:11">
      <c r="A273" t="s">
        <v>83</v>
      </c>
      <c r="B273" t="str">
        <f>HYPERLINK("http://node-02:8194/pid,13620017,20150923,prediction_time_crc,demographics&amp;P_Red&amp;P_Red2&amp;P_BP&amp;P_Cholesterol&amp;P_Diabetes&amp;P_Renal&amp;P_Liver&amp;P_White&amp;P_IONS&amp;drugs_heatmap&amp;RC","OpenViewer")</f>
        <v>OpenViewer</v>
      </c>
    </row>
    <row r="275" spans="1:11">
      <c r="A275">
        <v>14238803</v>
      </c>
      <c r="B275">
        <v>20150529</v>
      </c>
      <c r="C275">
        <v>0</v>
      </c>
      <c r="D275">
        <v>8.6492700000000004E-4</v>
      </c>
      <c r="E275" t="s">
        <v>1484</v>
      </c>
      <c r="F275" t="s">
        <v>1485</v>
      </c>
      <c r="G275" t="s">
        <v>1486</v>
      </c>
      <c r="H275" t="s">
        <v>1487</v>
      </c>
      <c r="I275" t="s">
        <v>1488</v>
      </c>
      <c r="J275" t="s">
        <v>1489</v>
      </c>
      <c r="K275" t="s">
        <v>1490</v>
      </c>
    </row>
    <row r="276" spans="1:11">
      <c r="A276">
        <v>14238803</v>
      </c>
      <c r="B276">
        <v>20150529</v>
      </c>
      <c r="C276">
        <v>0</v>
      </c>
      <c r="D276">
        <v>8.6492700000000004E-4</v>
      </c>
      <c r="E276" t="s">
        <v>1491</v>
      </c>
      <c r="F276" t="s">
        <v>1492</v>
      </c>
      <c r="G276" t="s">
        <v>1493</v>
      </c>
      <c r="H276" t="s">
        <v>1494</v>
      </c>
      <c r="I276" t="s">
        <v>1495</v>
      </c>
      <c r="J276" t="s">
        <v>1496</v>
      </c>
      <c r="K276" t="s">
        <v>1497</v>
      </c>
    </row>
    <row r="277" spans="1:11">
      <c r="A277">
        <v>14238803</v>
      </c>
      <c r="B277">
        <v>20150529</v>
      </c>
      <c r="C277">
        <v>0</v>
      </c>
      <c r="D277">
        <v>8.6492700000000004E-4</v>
      </c>
      <c r="E277" t="s">
        <v>1498</v>
      </c>
      <c r="F277" t="s">
        <v>1499</v>
      </c>
      <c r="G277" t="s">
        <v>1500</v>
      </c>
      <c r="H277" t="s">
        <v>1501</v>
      </c>
      <c r="I277" t="s">
        <v>1502</v>
      </c>
      <c r="J277" t="s">
        <v>1503</v>
      </c>
      <c r="K277" t="s">
        <v>1504</v>
      </c>
    </row>
    <row r="278" spans="1:11">
      <c r="A278">
        <v>14238803</v>
      </c>
      <c r="B278">
        <v>20150529</v>
      </c>
      <c r="C278">
        <v>0</v>
      </c>
      <c r="D278">
        <v>8.6492700000000004E-4</v>
      </c>
      <c r="E278" t="s">
        <v>1505</v>
      </c>
      <c r="F278" t="s">
        <v>1506</v>
      </c>
      <c r="G278" t="s">
        <v>1507</v>
      </c>
      <c r="H278" t="s">
        <v>1508</v>
      </c>
      <c r="I278" t="s">
        <v>1509</v>
      </c>
      <c r="J278" t="s">
        <v>1510</v>
      </c>
      <c r="K278" t="s">
        <v>1511</v>
      </c>
    </row>
    <row r="279" spans="1:11">
      <c r="A279">
        <v>14238803</v>
      </c>
      <c r="B279">
        <v>20150529</v>
      </c>
      <c r="C279">
        <v>0</v>
      </c>
      <c r="D279">
        <v>8.6492700000000004E-4</v>
      </c>
      <c r="E279" t="s">
        <v>1512</v>
      </c>
      <c r="F279" t="s">
        <v>1513</v>
      </c>
      <c r="G279" t="s">
        <v>1514</v>
      </c>
      <c r="H279" t="s">
        <v>1515</v>
      </c>
      <c r="I279" t="s">
        <v>1516</v>
      </c>
      <c r="J279" t="s">
        <v>1517</v>
      </c>
      <c r="K279" t="s">
        <v>1518</v>
      </c>
    </row>
    <row r="280" spans="1:11">
      <c r="A280">
        <v>14238803</v>
      </c>
      <c r="B280">
        <v>20150529</v>
      </c>
      <c r="C280">
        <v>0</v>
      </c>
      <c r="D280">
        <v>8.6492700000000004E-4</v>
      </c>
      <c r="E280" t="s">
        <v>1519</v>
      </c>
      <c r="F280" t="s">
        <v>1520</v>
      </c>
      <c r="G280" t="s">
        <v>1521</v>
      </c>
      <c r="H280" t="s">
        <v>1522</v>
      </c>
      <c r="I280" t="s">
        <v>1523</v>
      </c>
      <c r="J280" t="s">
        <v>1524</v>
      </c>
      <c r="K280" t="s">
        <v>1525</v>
      </c>
    </row>
    <row r="281" spans="1:11">
      <c r="A281">
        <v>14238803</v>
      </c>
      <c r="B281">
        <v>20150529</v>
      </c>
      <c r="C281">
        <v>0</v>
      </c>
      <c r="D281">
        <v>8.6492700000000004E-4</v>
      </c>
      <c r="E281" t="s">
        <v>1526</v>
      </c>
      <c r="F281" t="s">
        <v>1527</v>
      </c>
      <c r="G281" t="s">
        <v>1528</v>
      </c>
      <c r="H281" t="s">
        <v>1529</v>
      </c>
      <c r="I281" t="s">
        <v>1530</v>
      </c>
      <c r="J281" t="s">
        <v>1531</v>
      </c>
      <c r="K281" t="s">
        <v>1532</v>
      </c>
    </row>
    <row r="282" spans="1:11">
      <c r="A282">
        <v>14238803</v>
      </c>
      <c r="B282">
        <v>20150529</v>
      </c>
      <c r="C282">
        <v>0</v>
      </c>
      <c r="D282">
        <v>8.6492700000000004E-4</v>
      </c>
      <c r="E282" t="s">
        <v>1533</v>
      </c>
      <c r="F282" t="s">
        <v>1534</v>
      </c>
      <c r="G282" t="s">
        <v>1535</v>
      </c>
      <c r="H282" t="s">
        <v>1536</v>
      </c>
      <c r="I282" t="s">
        <v>1537</v>
      </c>
      <c r="J282" t="s">
        <v>1538</v>
      </c>
      <c r="K282" t="s">
        <v>1539</v>
      </c>
    </row>
    <row r="283" spans="1:11">
      <c r="A283">
        <v>14238803</v>
      </c>
      <c r="B283">
        <v>20150529</v>
      </c>
      <c r="C283">
        <v>0</v>
      </c>
      <c r="D283">
        <v>8.6492700000000004E-4</v>
      </c>
      <c r="E283" t="s">
        <v>1540</v>
      </c>
      <c r="F283" t="s">
        <v>1541</v>
      </c>
      <c r="G283" t="s">
        <v>1542</v>
      </c>
      <c r="H283" t="s">
        <v>1543</v>
      </c>
      <c r="I283" t="s">
        <v>1544</v>
      </c>
      <c r="J283" t="s">
        <v>1545</v>
      </c>
      <c r="K283" t="s">
        <v>1546</v>
      </c>
    </row>
    <row r="284" spans="1:11">
      <c r="A284">
        <v>14238803</v>
      </c>
      <c r="B284">
        <v>20150529</v>
      </c>
      <c r="C284">
        <v>0</v>
      </c>
      <c r="D284">
        <v>8.6492700000000004E-4</v>
      </c>
      <c r="E284" t="s">
        <v>1547</v>
      </c>
      <c r="F284" t="s">
        <v>1548</v>
      </c>
      <c r="G284" t="s">
        <v>1549</v>
      </c>
      <c r="H284" t="s">
        <v>1550</v>
      </c>
      <c r="I284" t="s">
        <v>1551</v>
      </c>
      <c r="J284" t="s">
        <v>1552</v>
      </c>
      <c r="K284" t="s">
        <v>1553</v>
      </c>
    </row>
    <row r="285" spans="1:11">
      <c r="A285" t="s">
        <v>81</v>
      </c>
      <c r="B285">
        <v>14238803</v>
      </c>
      <c r="C285">
        <v>20150529</v>
      </c>
      <c r="D285" t="s">
        <v>82</v>
      </c>
      <c r="E285">
        <v>2</v>
      </c>
      <c r="F285">
        <v>3</v>
      </c>
      <c r="G285">
        <v>3</v>
      </c>
      <c r="H285">
        <v>2</v>
      </c>
      <c r="I285">
        <v>2</v>
      </c>
      <c r="J285">
        <v>2</v>
      </c>
      <c r="K285">
        <v>5</v>
      </c>
    </row>
    <row r="286" spans="1:11">
      <c r="A286" t="s">
        <v>83</v>
      </c>
      <c r="B286" t="str">
        <f>HYPERLINK("http://node-02:8194/pid,14238803,20150529,prediction_time_crc,demographics&amp;P_Red&amp;P_Red2&amp;P_BP&amp;P_Cholesterol&amp;P_Diabetes&amp;P_Renal&amp;P_Liver&amp;P_White&amp;P_IONS&amp;drugs_heatmap&amp;RC","OpenViewer")</f>
        <v>OpenViewer</v>
      </c>
    </row>
    <row r="288" spans="1:11">
      <c r="A288">
        <v>14324467</v>
      </c>
      <c r="B288">
        <v>20150423</v>
      </c>
      <c r="C288">
        <v>0</v>
      </c>
      <c r="D288">
        <v>0.94764400000000004</v>
      </c>
      <c r="E288" t="s">
        <v>1554</v>
      </c>
      <c r="F288" t="s">
        <v>1555</v>
      </c>
      <c r="G288" t="s">
        <v>1556</v>
      </c>
      <c r="H288" t="s">
        <v>1557</v>
      </c>
      <c r="I288" t="s">
        <v>1558</v>
      </c>
      <c r="J288" t="s">
        <v>1559</v>
      </c>
      <c r="K288" t="s">
        <v>1560</v>
      </c>
    </row>
    <row r="289" spans="1:11">
      <c r="A289">
        <v>14324467</v>
      </c>
      <c r="B289">
        <v>20150423</v>
      </c>
      <c r="C289">
        <v>0</v>
      </c>
      <c r="D289">
        <v>0.94764400000000004</v>
      </c>
      <c r="E289" t="s">
        <v>1561</v>
      </c>
      <c r="F289" t="s">
        <v>1562</v>
      </c>
      <c r="G289" t="s">
        <v>1563</v>
      </c>
      <c r="H289" t="s">
        <v>1564</v>
      </c>
      <c r="I289" t="s">
        <v>1565</v>
      </c>
      <c r="J289" t="s">
        <v>1566</v>
      </c>
      <c r="K289" t="s">
        <v>1567</v>
      </c>
    </row>
    <row r="290" spans="1:11">
      <c r="A290">
        <v>14324467</v>
      </c>
      <c r="B290">
        <v>20150423</v>
      </c>
      <c r="C290">
        <v>0</v>
      </c>
      <c r="D290">
        <v>0.94764400000000004</v>
      </c>
      <c r="E290" t="s">
        <v>1568</v>
      </c>
      <c r="F290" t="s">
        <v>1569</v>
      </c>
      <c r="G290" t="s">
        <v>1570</v>
      </c>
      <c r="H290" t="s">
        <v>1571</v>
      </c>
      <c r="I290" t="s">
        <v>1572</v>
      </c>
      <c r="J290" t="s">
        <v>1573</v>
      </c>
      <c r="K290" t="s">
        <v>1574</v>
      </c>
    </row>
    <row r="291" spans="1:11">
      <c r="A291">
        <v>14324467</v>
      </c>
      <c r="B291">
        <v>20150423</v>
      </c>
      <c r="C291">
        <v>0</v>
      </c>
      <c r="D291">
        <v>0.94764400000000004</v>
      </c>
      <c r="E291" t="s">
        <v>1575</v>
      </c>
      <c r="F291" t="s">
        <v>1576</v>
      </c>
      <c r="G291" t="s">
        <v>1577</v>
      </c>
      <c r="H291" t="s">
        <v>1578</v>
      </c>
      <c r="I291" t="s">
        <v>1579</v>
      </c>
      <c r="J291" t="s">
        <v>1580</v>
      </c>
      <c r="K291" t="s">
        <v>1581</v>
      </c>
    </row>
    <row r="292" spans="1:11">
      <c r="A292">
        <v>14324467</v>
      </c>
      <c r="B292">
        <v>20150423</v>
      </c>
      <c r="C292">
        <v>0</v>
      </c>
      <c r="D292">
        <v>0.94764400000000004</v>
      </c>
      <c r="E292" t="s">
        <v>1582</v>
      </c>
      <c r="F292" t="s">
        <v>1583</v>
      </c>
      <c r="G292" t="s">
        <v>1584</v>
      </c>
      <c r="H292" t="s">
        <v>1585</v>
      </c>
      <c r="I292" t="s">
        <v>1586</v>
      </c>
      <c r="J292" t="s">
        <v>1587</v>
      </c>
      <c r="K292" t="s">
        <v>1588</v>
      </c>
    </row>
    <row r="293" spans="1:11">
      <c r="A293">
        <v>14324467</v>
      </c>
      <c r="B293">
        <v>20150423</v>
      </c>
      <c r="C293">
        <v>0</v>
      </c>
      <c r="D293">
        <v>0.94764400000000004</v>
      </c>
      <c r="E293" t="s">
        <v>1589</v>
      </c>
      <c r="F293" t="s">
        <v>1590</v>
      </c>
      <c r="G293" t="s">
        <v>1591</v>
      </c>
      <c r="H293" t="s">
        <v>1592</v>
      </c>
      <c r="I293" t="s">
        <v>1593</v>
      </c>
      <c r="J293" t="s">
        <v>1594</v>
      </c>
      <c r="K293" t="s">
        <v>1595</v>
      </c>
    </row>
    <row r="294" spans="1:11">
      <c r="A294">
        <v>14324467</v>
      </c>
      <c r="B294">
        <v>20150423</v>
      </c>
      <c r="C294">
        <v>0</v>
      </c>
      <c r="D294">
        <v>0.94764400000000004</v>
      </c>
      <c r="E294" t="s">
        <v>1596</v>
      </c>
      <c r="F294" t="s">
        <v>1597</v>
      </c>
      <c r="G294" t="s">
        <v>1598</v>
      </c>
      <c r="H294" t="s">
        <v>1599</v>
      </c>
      <c r="I294" t="s">
        <v>1600</v>
      </c>
      <c r="J294" t="s">
        <v>1601</v>
      </c>
      <c r="K294" t="s">
        <v>1602</v>
      </c>
    </row>
    <row r="295" spans="1:11">
      <c r="A295">
        <v>14324467</v>
      </c>
      <c r="B295">
        <v>20150423</v>
      </c>
      <c r="C295">
        <v>0</v>
      </c>
      <c r="D295">
        <v>0.94764400000000004</v>
      </c>
      <c r="E295" t="s">
        <v>1603</v>
      </c>
      <c r="F295" t="s">
        <v>1604</v>
      </c>
      <c r="G295" t="s">
        <v>1605</v>
      </c>
      <c r="H295" t="s">
        <v>1606</v>
      </c>
      <c r="I295" t="s">
        <v>1607</v>
      </c>
      <c r="J295" t="s">
        <v>1608</v>
      </c>
      <c r="K295" t="s">
        <v>1609</v>
      </c>
    </row>
    <row r="296" spans="1:11">
      <c r="A296">
        <v>14324467</v>
      </c>
      <c r="B296">
        <v>20150423</v>
      </c>
      <c r="C296">
        <v>0</v>
      </c>
      <c r="D296">
        <v>0.94764400000000004</v>
      </c>
      <c r="E296" t="s">
        <v>1610</v>
      </c>
      <c r="F296" t="s">
        <v>1611</v>
      </c>
      <c r="G296" t="s">
        <v>1612</v>
      </c>
      <c r="H296" t="s">
        <v>1613</v>
      </c>
      <c r="I296" t="s">
        <v>1614</v>
      </c>
      <c r="J296" t="s">
        <v>1615</v>
      </c>
      <c r="K296" t="s">
        <v>1616</v>
      </c>
    </row>
    <row r="297" spans="1:11">
      <c r="A297">
        <v>14324467</v>
      </c>
      <c r="B297">
        <v>20150423</v>
      </c>
      <c r="C297">
        <v>0</v>
      </c>
      <c r="D297">
        <v>0.94764400000000004</v>
      </c>
      <c r="E297" t="s">
        <v>1617</v>
      </c>
      <c r="F297" t="s">
        <v>1618</v>
      </c>
      <c r="G297" t="s">
        <v>1619</v>
      </c>
      <c r="H297" t="s">
        <v>1620</v>
      </c>
      <c r="I297" t="s">
        <v>1621</v>
      </c>
      <c r="J297" t="s">
        <v>1622</v>
      </c>
      <c r="K297" t="s">
        <v>1623</v>
      </c>
    </row>
    <row r="298" spans="1:11">
      <c r="A298" t="s">
        <v>81</v>
      </c>
      <c r="B298">
        <v>14324467</v>
      </c>
      <c r="C298">
        <v>20150423</v>
      </c>
      <c r="D298" t="s">
        <v>82</v>
      </c>
      <c r="E298">
        <v>4</v>
      </c>
      <c r="F298">
        <v>4</v>
      </c>
      <c r="G298">
        <v>4</v>
      </c>
      <c r="H298">
        <v>4</v>
      </c>
      <c r="I298">
        <v>4</v>
      </c>
      <c r="J298">
        <v>4</v>
      </c>
      <c r="K298">
        <v>3</v>
      </c>
    </row>
    <row r="299" spans="1:11">
      <c r="A299" t="s">
        <v>83</v>
      </c>
      <c r="B299" t="str">
        <f>HYPERLINK("http://node-02:8194/pid,14324467,20150423,prediction_time_crc,demographics&amp;P_Red&amp;P_Red2&amp;P_BP&amp;P_Cholesterol&amp;P_Diabetes&amp;P_Renal&amp;P_Liver&amp;P_White&amp;P_IONS&amp;drugs_heatmap&amp;RC","OpenViewer")</f>
        <v>OpenViewer</v>
      </c>
    </row>
    <row r="301" spans="1:11">
      <c r="A301">
        <v>14324467</v>
      </c>
      <c r="B301">
        <v>20150430</v>
      </c>
      <c r="C301">
        <v>0</v>
      </c>
      <c r="D301">
        <v>0.95050900000000005</v>
      </c>
      <c r="E301" t="s">
        <v>1624</v>
      </c>
      <c r="F301" t="s">
        <v>1625</v>
      </c>
      <c r="G301" t="s">
        <v>1626</v>
      </c>
      <c r="H301" t="s">
        <v>1627</v>
      </c>
      <c r="I301" t="s">
        <v>1628</v>
      </c>
      <c r="J301" t="s">
        <v>1629</v>
      </c>
      <c r="K301" t="s">
        <v>1630</v>
      </c>
    </row>
    <row r="302" spans="1:11">
      <c r="A302">
        <v>14324467</v>
      </c>
      <c r="B302">
        <v>20150430</v>
      </c>
      <c r="C302">
        <v>0</v>
      </c>
      <c r="D302">
        <v>0.95050900000000005</v>
      </c>
      <c r="E302" t="s">
        <v>1631</v>
      </c>
      <c r="F302" t="s">
        <v>1632</v>
      </c>
      <c r="G302" t="s">
        <v>1633</v>
      </c>
      <c r="H302" t="s">
        <v>1634</v>
      </c>
      <c r="I302" t="s">
        <v>1635</v>
      </c>
      <c r="J302" t="s">
        <v>1636</v>
      </c>
      <c r="K302" t="s">
        <v>1637</v>
      </c>
    </row>
    <row r="303" spans="1:11">
      <c r="A303">
        <v>14324467</v>
      </c>
      <c r="B303">
        <v>20150430</v>
      </c>
      <c r="C303">
        <v>0</v>
      </c>
      <c r="D303">
        <v>0.95050900000000005</v>
      </c>
      <c r="E303" t="s">
        <v>1638</v>
      </c>
      <c r="F303" t="s">
        <v>1639</v>
      </c>
      <c r="G303" t="s">
        <v>1640</v>
      </c>
      <c r="H303" t="s">
        <v>1641</v>
      </c>
      <c r="I303" t="s">
        <v>1642</v>
      </c>
      <c r="J303" t="s">
        <v>1643</v>
      </c>
      <c r="K303" t="s">
        <v>1644</v>
      </c>
    </row>
    <row r="304" spans="1:11">
      <c r="A304">
        <v>14324467</v>
      </c>
      <c r="B304">
        <v>20150430</v>
      </c>
      <c r="C304">
        <v>0</v>
      </c>
      <c r="D304">
        <v>0.95050900000000005</v>
      </c>
      <c r="E304" t="s">
        <v>1645</v>
      </c>
      <c r="F304" t="s">
        <v>1646</v>
      </c>
      <c r="G304" t="s">
        <v>1647</v>
      </c>
      <c r="H304" t="s">
        <v>1648</v>
      </c>
      <c r="I304" t="s">
        <v>1649</v>
      </c>
      <c r="J304" t="s">
        <v>1650</v>
      </c>
      <c r="K304" t="s">
        <v>1651</v>
      </c>
    </row>
    <row r="305" spans="1:11">
      <c r="A305">
        <v>14324467</v>
      </c>
      <c r="B305">
        <v>20150430</v>
      </c>
      <c r="C305">
        <v>0</v>
      </c>
      <c r="D305">
        <v>0.95050900000000005</v>
      </c>
      <c r="E305" t="s">
        <v>1652</v>
      </c>
      <c r="F305" t="s">
        <v>1653</v>
      </c>
      <c r="G305" t="s">
        <v>1654</v>
      </c>
      <c r="H305" t="s">
        <v>1655</v>
      </c>
      <c r="I305" t="s">
        <v>1656</v>
      </c>
      <c r="J305" t="s">
        <v>1657</v>
      </c>
      <c r="K305" t="s">
        <v>1658</v>
      </c>
    </row>
    <row r="306" spans="1:11">
      <c r="A306">
        <v>14324467</v>
      </c>
      <c r="B306">
        <v>20150430</v>
      </c>
      <c r="C306">
        <v>0</v>
      </c>
      <c r="D306">
        <v>0.95050900000000005</v>
      </c>
      <c r="E306" t="s">
        <v>1659</v>
      </c>
      <c r="F306" t="s">
        <v>1660</v>
      </c>
      <c r="G306" t="s">
        <v>1661</v>
      </c>
      <c r="H306" t="s">
        <v>1662</v>
      </c>
      <c r="I306" t="s">
        <v>1663</v>
      </c>
      <c r="J306" t="s">
        <v>1664</v>
      </c>
      <c r="K306" t="s">
        <v>1665</v>
      </c>
    </row>
    <row r="307" spans="1:11">
      <c r="A307">
        <v>14324467</v>
      </c>
      <c r="B307">
        <v>20150430</v>
      </c>
      <c r="C307">
        <v>0</v>
      </c>
      <c r="D307">
        <v>0.95050900000000005</v>
      </c>
      <c r="E307" t="s">
        <v>1666</v>
      </c>
      <c r="F307" t="s">
        <v>1667</v>
      </c>
      <c r="G307" t="s">
        <v>1668</v>
      </c>
      <c r="H307" t="s">
        <v>1669</v>
      </c>
      <c r="I307" t="s">
        <v>1670</v>
      </c>
      <c r="J307" t="s">
        <v>1671</v>
      </c>
      <c r="K307" t="s">
        <v>1672</v>
      </c>
    </row>
    <row r="308" spans="1:11">
      <c r="A308">
        <v>14324467</v>
      </c>
      <c r="B308">
        <v>20150430</v>
      </c>
      <c r="C308">
        <v>0</v>
      </c>
      <c r="D308">
        <v>0.95050900000000005</v>
      </c>
      <c r="E308" t="s">
        <v>1673</v>
      </c>
      <c r="F308" t="s">
        <v>1674</v>
      </c>
      <c r="G308" t="s">
        <v>1675</v>
      </c>
      <c r="H308" t="s">
        <v>1676</v>
      </c>
      <c r="I308" t="s">
        <v>1677</v>
      </c>
      <c r="J308" t="s">
        <v>1678</v>
      </c>
      <c r="K308" t="s">
        <v>1679</v>
      </c>
    </row>
    <row r="309" spans="1:11">
      <c r="A309">
        <v>14324467</v>
      </c>
      <c r="B309">
        <v>20150430</v>
      </c>
      <c r="C309">
        <v>0</v>
      </c>
      <c r="D309">
        <v>0.95050900000000005</v>
      </c>
      <c r="E309" t="s">
        <v>1680</v>
      </c>
      <c r="F309" t="s">
        <v>1681</v>
      </c>
      <c r="G309" t="s">
        <v>1682</v>
      </c>
      <c r="H309" t="s">
        <v>1683</v>
      </c>
      <c r="I309" t="s">
        <v>1684</v>
      </c>
      <c r="J309" t="s">
        <v>1685</v>
      </c>
      <c r="K309" t="s">
        <v>1686</v>
      </c>
    </row>
    <row r="310" spans="1:11">
      <c r="A310">
        <v>14324467</v>
      </c>
      <c r="B310">
        <v>20150430</v>
      </c>
      <c r="C310">
        <v>0</v>
      </c>
      <c r="D310">
        <v>0.95050900000000005</v>
      </c>
      <c r="E310" t="s">
        <v>1687</v>
      </c>
      <c r="F310" t="s">
        <v>1688</v>
      </c>
      <c r="G310" t="s">
        <v>1689</v>
      </c>
      <c r="H310" t="s">
        <v>1690</v>
      </c>
      <c r="I310" t="s">
        <v>1691</v>
      </c>
      <c r="J310" t="s">
        <v>1692</v>
      </c>
      <c r="K310" t="s">
        <v>1693</v>
      </c>
    </row>
    <row r="311" spans="1:11">
      <c r="A311" t="s">
        <v>81</v>
      </c>
      <c r="B311">
        <v>14324467</v>
      </c>
      <c r="C311">
        <v>20150430</v>
      </c>
      <c r="D311" t="s">
        <v>82</v>
      </c>
      <c r="E311">
        <v>4</v>
      </c>
      <c r="F311">
        <v>4</v>
      </c>
      <c r="G311">
        <v>4</v>
      </c>
      <c r="H311">
        <v>1</v>
      </c>
      <c r="I311">
        <v>4</v>
      </c>
      <c r="J311">
        <v>1</v>
      </c>
      <c r="K311">
        <v>5</v>
      </c>
    </row>
    <row r="312" spans="1:11">
      <c r="A312" t="s">
        <v>83</v>
      </c>
      <c r="B312" t="str">
        <f>HYPERLINK("http://node-02:8194/pid,14324467,20150430,prediction_time_crc,demographics&amp;P_Red&amp;P_Red2&amp;P_BP&amp;P_Cholesterol&amp;P_Diabetes&amp;P_Renal&amp;P_Liver&amp;P_White&amp;P_IONS&amp;drugs_heatmap&amp;RC","OpenViewer")</f>
        <v>OpenViewer</v>
      </c>
    </row>
    <row r="314" spans="1:11">
      <c r="A314">
        <v>14324467</v>
      </c>
      <c r="B314">
        <v>20150430</v>
      </c>
      <c r="C314">
        <v>0</v>
      </c>
      <c r="D314">
        <v>0.95050900000000005</v>
      </c>
      <c r="E314" t="s">
        <v>1629</v>
      </c>
      <c r="F314" t="s">
        <v>1627</v>
      </c>
      <c r="G314" t="s">
        <v>1630</v>
      </c>
      <c r="H314" t="s">
        <v>1625</v>
      </c>
      <c r="I314" t="s">
        <v>1694</v>
      </c>
      <c r="J314" t="s">
        <v>1695</v>
      </c>
      <c r="K314" t="s">
        <v>1696</v>
      </c>
    </row>
    <row r="315" spans="1:11">
      <c r="A315">
        <v>14324467</v>
      </c>
      <c r="B315">
        <v>20150430</v>
      </c>
      <c r="C315">
        <v>0</v>
      </c>
      <c r="D315">
        <v>0.95050900000000005</v>
      </c>
      <c r="E315" t="s">
        <v>1636</v>
      </c>
      <c r="F315" t="s">
        <v>1634</v>
      </c>
      <c r="G315" t="s">
        <v>1637</v>
      </c>
      <c r="H315" t="s">
        <v>1632</v>
      </c>
      <c r="I315" t="s">
        <v>1697</v>
      </c>
      <c r="J315" t="s">
        <v>1698</v>
      </c>
      <c r="K315" t="s">
        <v>1699</v>
      </c>
    </row>
    <row r="316" spans="1:11">
      <c r="A316">
        <v>14324467</v>
      </c>
      <c r="B316">
        <v>20150430</v>
      </c>
      <c r="C316">
        <v>0</v>
      </c>
      <c r="D316">
        <v>0.95050900000000005</v>
      </c>
      <c r="E316" t="s">
        <v>1643</v>
      </c>
      <c r="F316" t="s">
        <v>1641</v>
      </c>
      <c r="G316" t="s">
        <v>1644</v>
      </c>
      <c r="H316" t="s">
        <v>1639</v>
      </c>
      <c r="I316" t="s">
        <v>1700</v>
      </c>
      <c r="J316" t="s">
        <v>1701</v>
      </c>
      <c r="K316" t="s">
        <v>1702</v>
      </c>
    </row>
    <row r="317" spans="1:11">
      <c r="A317">
        <v>14324467</v>
      </c>
      <c r="B317">
        <v>20150430</v>
      </c>
      <c r="C317">
        <v>0</v>
      </c>
      <c r="D317">
        <v>0.95050900000000005</v>
      </c>
      <c r="E317" t="s">
        <v>1650</v>
      </c>
      <c r="F317" t="s">
        <v>1648</v>
      </c>
      <c r="G317" t="s">
        <v>1651</v>
      </c>
      <c r="H317" t="s">
        <v>1646</v>
      </c>
      <c r="I317" t="s">
        <v>1703</v>
      </c>
      <c r="J317" t="s">
        <v>1704</v>
      </c>
      <c r="K317" t="s">
        <v>1705</v>
      </c>
    </row>
    <row r="318" spans="1:11">
      <c r="A318">
        <v>14324467</v>
      </c>
      <c r="B318">
        <v>20150430</v>
      </c>
      <c r="C318">
        <v>0</v>
      </c>
      <c r="D318">
        <v>0.95050900000000005</v>
      </c>
      <c r="E318" t="s">
        <v>1657</v>
      </c>
      <c r="F318" t="s">
        <v>1655</v>
      </c>
      <c r="G318" t="s">
        <v>1658</v>
      </c>
      <c r="H318" t="s">
        <v>1653</v>
      </c>
      <c r="I318" t="s">
        <v>1706</v>
      </c>
      <c r="J318" t="s">
        <v>1707</v>
      </c>
      <c r="K318" t="s">
        <v>1708</v>
      </c>
    </row>
    <row r="319" spans="1:11">
      <c r="A319">
        <v>14324467</v>
      </c>
      <c r="B319">
        <v>20150430</v>
      </c>
      <c r="C319">
        <v>0</v>
      </c>
      <c r="D319">
        <v>0.95050900000000005</v>
      </c>
      <c r="E319" t="s">
        <v>1664</v>
      </c>
      <c r="F319" t="s">
        <v>1662</v>
      </c>
      <c r="G319" t="s">
        <v>1665</v>
      </c>
      <c r="H319" t="s">
        <v>1660</v>
      </c>
      <c r="I319" t="s">
        <v>1709</v>
      </c>
      <c r="J319" t="s">
        <v>1710</v>
      </c>
      <c r="K319" t="s">
        <v>1711</v>
      </c>
    </row>
    <row r="320" spans="1:11">
      <c r="A320">
        <v>14324467</v>
      </c>
      <c r="B320">
        <v>20150430</v>
      </c>
      <c r="C320">
        <v>0</v>
      </c>
      <c r="D320">
        <v>0.95050900000000005</v>
      </c>
      <c r="E320" t="s">
        <v>1671</v>
      </c>
      <c r="F320" t="s">
        <v>1669</v>
      </c>
      <c r="G320" t="s">
        <v>1672</v>
      </c>
      <c r="H320" t="s">
        <v>1667</v>
      </c>
      <c r="I320" t="s">
        <v>1712</v>
      </c>
      <c r="J320" t="s">
        <v>1713</v>
      </c>
      <c r="K320" t="s">
        <v>1714</v>
      </c>
    </row>
    <row r="321" spans="1:11">
      <c r="A321">
        <v>14324467</v>
      </c>
      <c r="B321">
        <v>20150430</v>
      </c>
      <c r="C321">
        <v>0</v>
      </c>
      <c r="D321">
        <v>0.95050900000000005</v>
      </c>
      <c r="E321" t="s">
        <v>1678</v>
      </c>
      <c r="F321" t="s">
        <v>1676</v>
      </c>
      <c r="G321" t="s">
        <v>1679</v>
      </c>
      <c r="H321" t="s">
        <v>1674</v>
      </c>
      <c r="I321" t="s">
        <v>1715</v>
      </c>
      <c r="J321" t="s">
        <v>1716</v>
      </c>
      <c r="K321" t="s">
        <v>1717</v>
      </c>
    </row>
    <row r="322" spans="1:11">
      <c r="A322">
        <v>14324467</v>
      </c>
      <c r="B322">
        <v>20150430</v>
      </c>
      <c r="C322">
        <v>0</v>
      </c>
      <c r="D322">
        <v>0.95050900000000005</v>
      </c>
      <c r="E322" t="s">
        <v>1685</v>
      </c>
      <c r="F322" t="s">
        <v>1683</v>
      </c>
      <c r="G322" t="s">
        <v>1686</v>
      </c>
      <c r="H322" t="s">
        <v>1681</v>
      </c>
      <c r="I322" t="s">
        <v>1718</v>
      </c>
      <c r="J322" t="s">
        <v>1719</v>
      </c>
      <c r="K322" t="s">
        <v>1720</v>
      </c>
    </row>
    <row r="323" spans="1:11">
      <c r="A323">
        <v>14324467</v>
      </c>
      <c r="B323">
        <v>20150430</v>
      </c>
      <c r="C323">
        <v>0</v>
      </c>
      <c r="D323">
        <v>0.95050900000000005</v>
      </c>
      <c r="E323" t="s">
        <v>1692</v>
      </c>
      <c r="F323" t="s">
        <v>1690</v>
      </c>
      <c r="G323" t="s">
        <v>1693</v>
      </c>
      <c r="H323" t="s">
        <v>1688</v>
      </c>
      <c r="I323" t="s">
        <v>1721</v>
      </c>
      <c r="J323" t="s">
        <v>1722</v>
      </c>
      <c r="K323" t="s">
        <v>1723</v>
      </c>
    </row>
    <row r="324" spans="1:11">
      <c r="A324" t="s">
        <v>81</v>
      </c>
      <c r="B324">
        <v>14324467</v>
      </c>
      <c r="C324">
        <v>20150430</v>
      </c>
      <c r="D324" t="s">
        <v>82</v>
      </c>
    </row>
    <row r="325" spans="1:11">
      <c r="A325" t="s">
        <v>83</v>
      </c>
      <c r="B325" t="str">
        <f>HYPERLINK("http://node-02:8194/pid,14324467,20150430,prediction_time_crc,demographics&amp;P_Red&amp;P_Red2&amp;P_BP&amp;P_Cholesterol&amp;P_Diabetes&amp;P_Renal&amp;P_Liver&amp;P_White&amp;P_IONS&amp;drugs_heatmap&amp;RC","OpenViewer")</f>
        <v>OpenViewer</v>
      </c>
    </row>
    <row r="327" spans="1:11">
      <c r="A327">
        <v>14838339</v>
      </c>
      <c r="B327">
        <v>20150522</v>
      </c>
      <c r="C327">
        <v>0</v>
      </c>
      <c r="D327">
        <v>0.37023899999999998</v>
      </c>
      <c r="E327" t="s">
        <v>1724</v>
      </c>
      <c r="F327" t="s">
        <v>1725</v>
      </c>
      <c r="G327" t="s">
        <v>1726</v>
      </c>
      <c r="H327" t="s">
        <v>1727</v>
      </c>
      <c r="I327" t="s">
        <v>1728</v>
      </c>
      <c r="J327" t="s">
        <v>1729</v>
      </c>
      <c r="K327" t="s">
        <v>1730</v>
      </c>
    </row>
    <row r="328" spans="1:11">
      <c r="A328">
        <v>14838339</v>
      </c>
      <c r="B328">
        <v>20150522</v>
      </c>
      <c r="C328">
        <v>0</v>
      </c>
      <c r="D328">
        <v>0.37023899999999998</v>
      </c>
      <c r="E328" t="s">
        <v>1731</v>
      </c>
      <c r="F328" t="s">
        <v>1732</v>
      </c>
      <c r="G328" t="s">
        <v>1733</v>
      </c>
      <c r="H328" t="s">
        <v>1734</v>
      </c>
      <c r="I328" t="s">
        <v>1735</v>
      </c>
      <c r="J328" t="s">
        <v>1736</v>
      </c>
      <c r="K328" t="s">
        <v>1737</v>
      </c>
    </row>
    <row r="329" spans="1:11">
      <c r="A329">
        <v>14838339</v>
      </c>
      <c r="B329">
        <v>20150522</v>
      </c>
      <c r="C329">
        <v>0</v>
      </c>
      <c r="D329">
        <v>0.37023899999999998</v>
      </c>
      <c r="E329" t="s">
        <v>1738</v>
      </c>
      <c r="F329" t="s">
        <v>1739</v>
      </c>
      <c r="G329" t="s">
        <v>1740</v>
      </c>
      <c r="H329" t="s">
        <v>1741</v>
      </c>
      <c r="I329" t="s">
        <v>1742</v>
      </c>
      <c r="J329" t="s">
        <v>1743</v>
      </c>
      <c r="K329" t="s">
        <v>1744</v>
      </c>
    </row>
    <row r="330" spans="1:11">
      <c r="A330">
        <v>14838339</v>
      </c>
      <c r="B330">
        <v>20150522</v>
      </c>
      <c r="C330">
        <v>0</v>
      </c>
      <c r="D330">
        <v>0.37023899999999998</v>
      </c>
      <c r="E330" t="s">
        <v>1745</v>
      </c>
      <c r="F330" t="s">
        <v>1746</v>
      </c>
      <c r="G330" t="s">
        <v>1747</v>
      </c>
      <c r="H330" t="s">
        <v>1748</v>
      </c>
      <c r="I330" t="s">
        <v>1749</v>
      </c>
      <c r="J330" t="s">
        <v>1750</v>
      </c>
      <c r="K330" t="s">
        <v>1751</v>
      </c>
    </row>
    <row r="331" spans="1:11">
      <c r="A331">
        <v>14838339</v>
      </c>
      <c r="B331">
        <v>20150522</v>
      </c>
      <c r="C331">
        <v>0</v>
      </c>
      <c r="D331">
        <v>0.37023899999999998</v>
      </c>
      <c r="E331" t="s">
        <v>1752</v>
      </c>
      <c r="F331" t="s">
        <v>1753</v>
      </c>
      <c r="G331" t="s">
        <v>1754</v>
      </c>
      <c r="H331" t="s">
        <v>1755</v>
      </c>
      <c r="I331" t="s">
        <v>1756</v>
      </c>
      <c r="J331" t="s">
        <v>1757</v>
      </c>
      <c r="K331" t="s">
        <v>1758</v>
      </c>
    </row>
    <row r="332" spans="1:11">
      <c r="A332">
        <v>14838339</v>
      </c>
      <c r="B332">
        <v>20150522</v>
      </c>
      <c r="C332">
        <v>0</v>
      </c>
      <c r="D332">
        <v>0.37023899999999998</v>
      </c>
      <c r="E332" t="s">
        <v>1759</v>
      </c>
      <c r="F332" t="s">
        <v>1760</v>
      </c>
      <c r="G332" t="s">
        <v>1761</v>
      </c>
      <c r="H332" t="s">
        <v>1762</v>
      </c>
      <c r="I332" t="s">
        <v>1763</v>
      </c>
      <c r="J332" t="s">
        <v>1764</v>
      </c>
      <c r="K332" t="s">
        <v>1765</v>
      </c>
    </row>
    <row r="333" spans="1:11">
      <c r="A333">
        <v>14838339</v>
      </c>
      <c r="B333">
        <v>20150522</v>
      </c>
      <c r="C333">
        <v>0</v>
      </c>
      <c r="D333">
        <v>0.37023899999999998</v>
      </c>
      <c r="E333" t="s">
        <v>1766</v>
      </c>
      <c r="F333" t="s">
        <v>1767</v>
      </c>
      <c r="G333" t="s">
        <v>1768</v>
      </c>
      <c r="H333" t="s">
        <v>1769</v>
      </c>
      <c r="I333" t="s">
        <v>1770</v>
      </c>
      <c r="J333" t="s">
        <v>1771</v>
      </c>
      <c r="K333" t="s">
        <v>1772</v>
      </c>
    </row>
    <row r="334" spans="1:11">
      <c r="A334">
        <v>14838339</v>
      </c>
      <c r="B334">
        <v>20150522</v>
      </c>
      <c r="C334">
        <v>0</v>
      </c>
      <c r="D334">
        <v>0.37023899999999998</v>
      </c>
      <c r="E334" t="s">
        <v>1773</v>
      </c>
      <c r="F334" t="s">
        <v>1774</v>
      </c>
      <c r="G334" t="s">
        <v>1775</v>
      </c>
      <c r="H334" t="s">
        <v>1776</v>
      </c>
      <c r="I334" t="s">
        <v>1777</v>
      </c>
      <c r="J334" t="s">
        <v>1778</v>
      </c>
      <c r="K334" t="s">
        <v>1779</v>
      </c>
    </row>
    <row r="335" spans="1:11">
      <c r="A335">
        <v>14838339</v>
      </c>
      <c r="B335">
        <v>20150522</v>
      </c>
      <c r="C335">
        <v>0</v>
      </c>
      <c r="D335">
        <v>0.37023899999999998</v>
      </c>
      <c r="E335" t="s">
        <v>1780</v>
      </c>
      <c r="F335" t="s">
        <v>1781</v>
      </c>
      <c r="G335" t="s">
        <v>1782</v>
      </c>
      <c r="H335" t="s">
        <v>1783</v>
      </c>
      <c r="I335" t="s">
        <v>1784</v>
      </c>
      <c r="J335" t="s">
        <v>1785</v>
      </c>
      <c r="K335" t="s">
        <v>1786</v>
      </c>
    </row>
    <row r="336" spans="1:11">
      <c r="A336">
        <v>14838339</v>
      </c>
      <c r="B336">
        <v>20150522</v>
      </c>
      <c r="C336">
        <v>0</v>
      </c>
      <c r="D336">
        <v>0.37023899999999998</v>
      </c>
      <c r="E336" t="s">
        <v>1787</v>
      </c>
      <c r="F336" t="s">
        <v>1788</v>
      </c>
      <c r="G336" t="s">
        <v>1789</v>
      </c>
      <c r="H336" t="s">
        <v>1790</v>
      </c>
      <c r="I336" t="s">
        <v>1791</v>
      </c>
      <c r="J336" t="s">
        <v>1792</v>
      </c>
      <c r="K336" t="s">
        <v>1793</v>
      </c>
    </row>
    <row r="337" spans="1:11">
      <c r="A337" t="s">
        <v>81</v>
      </c>
      <c r="B337">
        <v>14838339</v>
      </c>
      <c r="C337">
        <v>20150522</v>
      </c>
      <c r="D337" t="s">
        <v>82</v>
      </c>
      <c r="E337">
        <v>1</v>
      </c>
      <c r="F337">
        <v>4</v>
      </c>
      <c r="G337">
        <v>5</v>
      </c>
      <c r="H337">
        <v>3</v>
      </c>
      <c r="I337">
        <v>1</v>
      </c>
      <c r="J337">
        <v>4</v>
      </c>
      <c r="K337">
        <v>4</v>
      </c>
    </row>
    <row r="338" spans="1:11">
      <c r="A338" t="s">
        <v>83</v>
      </c>
      <c r="B338" t="str">
        <f>HYPERLINK("http://node-02:8194/pid,14838339,20150522,prediction_time_crc,demographics&amp;P_Red&amp;P_Red2&amp;P_BP&amp;P_Cholesterol&amp;P_Diabetes&amp;P_Renal&amp;P_Liver&amp;P_White&amp;P_IONS&amp;drugs_heatmap&amp;RC","OpenViewer")</f>
        <v>OpenViewer</v>
      </c>
    </row>
    <row r="340" spans="1:11">
      <c r="A340">
        <v>15517436</v>
      </c>
      <c r="B340">
        <v>20150528</v>
      </c>
      <c r="C340">
        <v>0</v>
      </c>
      <c r="D340">
        <v>0.93616500000000002</v>
      </c>
      <c r="E340" t="s">
        <v>1794</v>
      </c>
      <c r="F340" t="s">
        <v>1795</v>
      </c>
      <c r="G340" t="s">
        <v>1796</v>
      </c>
      <c r="H340" t="s">
        <v>1797</v>
      </c>
      <c r="I340" t="s">
        <v>1798</v>
      </c>
      <c r="J340" t="s">
        <v>1799</v>
      </c>
      <c r="K340" t="s">
        <v>1800</v>
      </c>
    </row>
    <row r="341" spans="1:11">
      <c r="A341">
        <v>15517436</v>
      </c>
      <c r="B341">
        <v>20150528</v>
      </c>
      <c r="C341">
        <v>0</v>
      </c>
      <c r="D341">
        <v>0.93616500000000002</v>
      </c>
      <c r="E341" t="s">
        <v>1801</v>
      </c>
      <c r="F341" t="s">
        <v>1802</v>
      </c>
      <c r="G341" t="s">
        <v>1803</v>
      </c>
      <c r="H341" t="s">
        <v>1804</v>
      </c>
      <c r="I341" t="s">
        <v>1805</v>
      </c>
      <c r="J341" t="s">
        <v>1806</v>
      </c>
      <c r="K341" t="s">
        <v>1807</v>
      </c>
    </row>
    <row r="342" spans="1:11">
      <c r="A342">
        <v>15517436</v>
      </c>
      <c r="B342">
        <v>20150528</v>
      </c>
      <c r="C342">
        <v>0</v>
      </c>
      <c r="D342">
        <v>0.93616500000000002</v>
      </c>
      <c r="E342" t="s">
        <v>1808</v>
      </c>
      <c r="F342" t="s">
        <v>1809</v>
      </c>
      <c r="G342" t="s">
        <v>1810</v>
      </c>
      <c r="H342" t="s">
        <v>1811</v>
      </c>
      <c r="I342" t="s">
        <v>1812</v>
      </c>
      <c r="J342" t="s">
        <v>1813</v>
      </c>
      <c r="K342" t="s">
        <v>1814</v>
      </c>
    </row>
    <row r="343" spans="1:11">
      <c r="A343">
        <v>15517436</v>
      </c>
      <c r="B343">
        <v>20150528</v>
      </c>
      <c r="C343">
        <v>0</v>
      </c>
      <c r="D343">
        <v>0.93616500000000002</v>
      </c>
      <c r="E343" t="s">
        <v>1815</v>
      </c>
      <c r="F343" t="s">
        <v>1816</v>
      </c>
      <c r="G343" t="s">
        <v>1817</v>
      </c>
      <c r="H343" t="s">
        <v>1818</v>
      </c>
      <c r="I343" t="s">
        <v>1819</v>
      </c>
      <c r="J343" t="s">
        <v>1820</v>
      </c>
      <c r="K343" t="s">
        <v>1821</v>
      </c>
    </row>
    <row r="344" spans="1:11">
      <c r="A344">
        <v>15517436</v>
      </c>
      <c r="B344">
        <v>20150528</v>
      </c>
      <c r="C344">
        <v>0</v>
      </c>
      <c r="D344">
        <v>0.93616500000000002</v>
      </c>
      <c r="E344" t="s">
        <v>1822</v>
      </c>
      <c r="F344" t="s">
        <v>1823</v>
      </c>
      <c r="G344" t="s">
        <v>1824</v>
      </c>
      <c r="H344" t="s">
        <v>1825</v>
      </c>
      <c r="I344" t="s">
        <v>1826</v>
      </c>
      <c r="J344" t="s">
        <v>1827</v>
      </c>
      <c r="K344" t="s">
        <v>1828</v>
      </c>
    </row>
    <row r="345" spans="1:11">
      <c r="A345">
        <v>15517436</v>
      </c>
      <c r="B345">
        <v>20150528</v>
      </c>
      <c r="C345">
        <v>0</v>
      </c>
      <c r="D345">
        <v>0.93616500000000002</v>
      </c>
      <c r="E345" t="s">
        <v>1829</v>
      </c>
      <c r="F345" t="s">
        <v>1830</v>
      </c>
      <c r="G345" t="s">
        <v>1831</v>
      </c>
      <c r="H345" t="s">
        <v>1832</v>
      </c>
      <c r="I345" t="s">
        <v>1833</v>
      </c>
      <c r="J345" t="s">
        <v>1834</v>
      </c>
      <c r="K345" t="s">
        <v>1835</v>
      </c>
    </row>
    <row r="346" spans="1:11">
      <c r="A346">
        <v>15517436</v>
      </c>
      <c r="B346">
        <v>20150528</v>
      </c>
      <c r="C346">
        <v>0</v>
      </c>
      <c r="D346">
        <v>0.93616500000000002</v>
      </c>
      <c r="E346" t="s">
        <v>1836</v>
      </c>
      <c r="F346" t="s">
        <v>1837</v>
      </c>
      <c r="G346" t="s">
        <v>1838</v>
      </c>
      <c r="H346" t="s">
        <v>1839</v>
      </c>
      <c r="I346" t="s">
        <v>1840</v>
      </c>
      <c r="J346" t="s">
        <v>1841</v>
      </c>
      <c r="K346" t="s">
        <v>1842</v>
      </c>
    </row>
    <row r="347" spans="1:11">
      <c r="A347">
        <v>15517436</v>
      </c>
      <c r="B347">
        <v>20150528</v>
      </c>
      <c r="C347">
        <v>0</v>
      </c>
      <c r="D347">
        <v>0.93616500000000002</v>
      </c>
      <c r="E347" t="s">
        <v>1843</v>
      </c>
      <c r="F347" t="s">
        <v>1844</v>
      </c>
      <c r="G347" t="s">
        <v>1845</v>
      </c>
      <c r="H347" t="s">
        <v>1846</v>
      </c>
      <c r="I347" t="s">
        <v>1847</v>
      </c>
      <c r="J347" t="s">
        <v>1848</v>
      </c>
      <c r="K347" t="s">
        <v>1849</v>
      </c>
    </row>
    <row r="348" spans="1:11">
      <c r="A348">
        <v>15517436</v>
      </c>
      <c r="B348">
        <v>20150528</v>
      </c>
      <c r="C348">
        <v>0</v>
      </c>
      <c r="D348">
        <v>0.93616500000000002</v>
      </c>
      <c r="E348" t="s">
        <v>1850</v>
      </c>
      <c r="F348" t="s">
        <v>1851</v>
      </c>
      <c r="G348" t="s">
        <v>1852</v>
      </c>
      <c r="H348" t="s">
        <v>1853</v>
      </c>
      <c r="I348" t="s">
        <v>1854</v>
      </c>
      <c r="J348" t="s">
        <v>1855</v>
      </c>
      <c r="K348" t="s">
        <v>1856</v>
      </c>
    </row>
    <row r="349" spans="1:11">
      <c r="A349">
        <v>15517436</v>
      </c>
      <c r="B349">
        <v>20150528</v>
      </c>
      <c r="C349">
        <v>0</v>
      </c>
      <c r="D349">
        <v>0.93616500000000002</v>
      </c>
      <c r="E349" t="s">
        <v>1857</v>
      </c>
      <c r="F349" t="s">
        <v>1858</v>
      </c>
      <c r="G349" t="s">
        <v>1859</v>
      </c>
      <c r="H349" t="s">
        <v>1860</v>
      </c>
      <c r="I349" t="s">
        <v>1861</v>
      </c>
      <c r="J349" t="s">
        <v>1862</v>
      </c>
      <c r="K349" t="s">
        <v>1863</v>
      </c>
    </row>
    <row r="350" spans="1:11">
      <c r="A350" t="s">
        <v>81</v>
      </c>
      <c r="B350">
        <v>15517436</v>
      </c>
      <c r="C350">
        <v>20150528</v>
      </c>
      <c r="D350" t="s">
        <v>82</v>
      </c>
      <c r="E350">
        <v>4</v>
      </c>
      <c r="F350">
        <v>4</v>
      </c>
      <c r="G350">
        <v>4</v>
      </c>
      <c r="H350">
        <v>4</v>
      </c>
      <c r="I350">
        <v>4</v>
      </c>
      <c r="J350">
        <v>2</v>
      </c>
      <c r="K350">
        <v>5</v>
      </c>
    </row>
    <row r="351" spans="1:11">
      <c r="A351" t="s">
        <v>83</v>
      </c>
      <c r="B351" t="str">
        <f>HYPERLINK("http://node-02:8194/pid,15517436,20150528,prediction_time_crc,demographics&amp;P_Red&amp;P_Red2&amp;P_BP&amp;P_Cholesterol&amp;P_Diabetes&amp;P_Renal&amp;P_Liver&amp;P_White&amp;P_IONS&amp;drugs_heatmap&amp;RC","OpenViewer")</f>
        <v>OpenViewer</v>
      </c>
    </row>
    <row r="353" spans="1:11">
      <c r="A353">
        <v>15666362</v>
      </c>
      <c r="B353">
        <v>20150615</v>
      </c>
      <c r="C353">
        <v>0</v>
      </c>
      <c r="D353">
        <v>7.4139500000000005E-4</v>
      </c>
      <c r="E353" t="s">
        <v>1864</v>
      </c>
      <c r="F353" t="s">
        <v>1865</v>
      </c>
      <c r="G353" t="s">
        <v>1866</v>
      </c>
      <c r="H353" t="s">
        <v>1867</v>
      </c>
      <c r="I353" t="s">
        <v>1868</v>
      </c>
      <c r="J353" t="s">
        <v>1869</v>
      </c>
      <c r="K353" t="s">
        <v>1870</v>
      </c>
    </row>
    <row r="354" spans="1:11">
      <c r="A354">
        <v>15666362</v>
      </c>
      <c r="B354">
        <v>20150615</v>
      </c>
      <c r="C354">
        <v>0</v>
      </c>
      <c r="D354">
        <v>7.4139500000000005E-4</v>
      </c>
      <c r="E354" t="s">
        <v>1871</v>
      </c>
      <c r="F354" t="s">
        <v>1872</v>
      </c>
      <c r="G354" t="s">
        <v>1873</v>
      </c>
      <c r="H354" t="s">
        <v>1874</v>
      </c>
      <c r="I354" t="s">
        <v>1875</v>
      </c>
      <c r="J354" t="s">
        <v>1876</v>
      </c>
      <c r="K354" t="s">
        <v>1877</v>
      </c>
    </row>
    <row r="355" spans="1:11">
      <c r="A355">
        <v>15666362</v>
      </c>
      <c r="B355">
        <v>20150615</v>
      </c>
      <c r="C355">
        <v>0</v>
      </c>
      <c r="D355">
        <v>7.4139500000000005E-4</v>
      </c>
      <c r="E355" t="s">
        <v>1878</v>
      </c>
      <c r="F355" t="s">
        <v>1879</v>
      </c>
      <c r="G355" t="s">
        <v>1880</v>
      </c>
      <c r="H355" t="s">
        <v>1881</v>
      </c>
      <c r="I355" t="s">
        <v>1882</v>
      </c>
      <c r="J355" t="s">
        <v>1883</v>
      </c>
      <c r="K355" t="s">
        <v>1884</v>
      </c>
    </row>
    <row r="356" spans="1:11">
      <c r="A356">
        <v>15666362</v>
      </c>
      <c r="B356">
        <v>20150615</v>
      </c>
      <c r="C356">
        <v>0</v>
      </c>
      <c r="D356">
        <v>7.4139500000000005E-4</v>
      </c>
      <c r="E356" t="s">
        <v>1885</v>
      </c>
      <c r="F356" t="s">
        <v>1886</v>
      </c>
      <c r="G356" t="s">
        <v>1887</v>
      </c>
      <c r="H356" t="s">
        <v>1888</v>
      </c>
      <c r="I356" t="s">
        <v>1889</v>
      </c>
      <c r="J356" t="s">
        <v>1890</v>
      </c>
      <c r="K356" t="s">
        <v>1891</v>
      </c>
    </row>
    <row r="357" spans="1:11">
      <c r="A357">
        <v>15666362</v>
      </c>
      <c r="B357">
        <v>20150615</v>
      </c>
      <c r="C357">
        <v>0</v>
      </c>
      <c r="D357">
        <v>7.4139500000000005E-4</v>
      </c>
      <c r="E357" t="s">
        <v>1892</v>
      </c>
      <c r="F357" t="s">
        <v>1893</v>
      </c>
      <c r="G357" t="s">
        <v>1894</v>
      </c>
      <c r="H357" t="s">
        <v>1895</v>
      </c>
      <c r="I357" t="s">
        <v>1896</v>
      </c>
      <c r="J357" t="s">
        <v>1897</v>
      </c>
      <c r="K357" t="s">
        <v>1898</v>
      </c>
    </row>
    <row r="358" spans="1:11">
      <c r="A358">
        <v>15666362</v>
      </c>
      <c r="B358">
        <v>20150615</v>
      </c>
      <c r="C358">
        <v>0</v>
      </c>
      <c r="D358">
        <v>7.4139500000000005E-4</v>
      </c>
      <c r="E358" t="s">
        <v>1899</v>
      </c>
      <c r="F358" t="s">
        <v>1900</v>
      </c>
      <c r="G358" t="s">
        <v>1901</v>
      </c>
      <c r="H358" t="s">
        <v>1902</v>
      </c>
      <c r="I358" t="s">
        <v>1903</v>
      </c>
      <c r="J358" t="s">
        <v>1904</v>
      </c>
      <c r="K358" t="s">
        <v>1905</v>
      </c>
    </row>
    <row r="359" spans="1:11">
      <c r="A359">
        <v>15666362</v>
      </c>
      <c r="B359">
        <v>20150615</v>
      </c>
      <c r="C359">
        <v>0</v>
      </c>
      <c r="D359">
        <v>7.4139500000000005E-4</v>
      </c>
      <c r="E359" t="s">
        <v>1906</v>
      </c>
      <c r="F359" t="s">
        <v>1907</v>
      </c>
      <c r="G359" t="s">
        <v>1908</v>
      </c>
      <c r="H359" t="s">
        <v>1909</v>
      </c>
      <c r="I359" t="s">
        <v>1910</v>
      </c>
      <c r="J359" t="s">
        <v>1911</v>
      </c>
      <c r="K359" t="s">
        <v>1912</v>
      </c>
    </row>
    <row r="360" spans="1:11">
      <c r="A360">
        <v>15666362</v>
      </c>
      <c r="B360">
        <v>20150615</v>
      </c>
      <c r="C360">
        <v>0</v>
      </c>
      <c r="D360">
        <v>7.4139500000000005E-4</v>
      </c>
      <c r="E360" t="s">
        <v>1913</v>
      </c>
      <c r="F360" t="s">
        <v>1914</v>
      </c>
      <c r="G360" t="s">
        <v>1915</v>
      </c>
      <c r="H360" t="s">
        <v>1916</v>
      </c>
      <c r="I360" t="s">
        <v>1917</v>
      </c>
      <c r="J360" t="s">
        <v>1918</v>
      </c>
      <c r="K360" t="s">
        <v>1919</v>
      </c>
    </row>
    <row r="361" spans="1:11">
      <c r="A361">
        <v>15666362</v>
      </c>
      <c r="B361">
        <v>20150615</v>
      </c>
      <c r="C361">
        <v>0</v>
      </c>
      <c r="D361">
        <v>7.4139500000000005E-4</v>
      </c>
      <c r="E361" t="s">
        <v>1920</v>
      </c>
      <c r="F361" t="s">
        <v>1921</v>
      </c>
      <c r="G361" t="s">
        <v>1922</v>
      </c>
      <c r="H361" t="s">
        <v>1923</v>
      </c>
      <c r="I361" t="s">
        <v>1924</v>
      </c>
      <c r="J361" t="s">
        <v>1925</v>
      </c>
      <c r="K361" t="s">
        <v>1926</v>
      </c>
    </row>
    <row r="362" spans="1:11">
      <c r="A362">
        <v>15666362</v>
      </c>
      <c r="B362">
        <v>20150615</v>
      </c>
      <c r="C362">
        <v>0</v>
      </c>
      <c r="D362">
        <v>7.4139500000000005E-4</v>
      </c>
      <c r="E362" t="s">
        <v>1927</v>
      </c>
      <c r="F362" t="s">
        <v>1928</v>
      </c>
      <c r="G362" t="s">
        <v>1929</v>
      </c>
      <c r="H362" t="s">
        <v>1930</v>
      </c>
      <c r="I362" t="s">
        <v>1931</v>
      </c>
      <c r="J362" t="s">
        <v>1932</v>
      </c>
      <c r="K362" t="s">
        <v>1933</v>
      </c>
    </row>
    <row r="363" spans="1:11">
      <c r="A363" t="s">
        <v>81</v>
      </c>
      <c r="B363">
        <v>15666362</v>
      </c>
      <c r="C363">
        <v>20150615</v>
      </c>
      <c r="D363" t="s">
        <v>82</v>
      </c>
      <c r="E363">
        <v>2</v>
      </c>
      <c r="F363">
        <v>2</v>
      </c>
      <c r="G363">
        <v>4</v>
      </c>
      <c r="H363">
        <v>2</v>
      </c>
      <c r="I363">
        <v>4</v>
      </c>
      <c r="J363">
        <v>3</v>
      </c>
      <c r="K363">
        <v>3</v>
      </c>
    </row>
    <row r="364" spans="1:11">
      <c r="A364" t="s">
        <v>83</v>
      </c>
      <c r="B364" t="str">
        <f>HYPERLINK("http://node-02:8194/pid,15666362,20150615,prediction_time_crc,demographics&amp;P_Red&amp;P_Red2&amp;P_BP&amp;P_Cholesterol&amp;P_Diabetes&amp;P_Renal&amp;P_Liver&amp;P_White&amp;P_IONS&amp;drugs_heatmap&amp;RC","OpenViewer")</f>
        <v>OpenViewer</v>
      </c>
    </row>
    <row r="366" spans="1:11">
      <c r="A366">
        <v>16101881</v>
      </c>
      <c r="B366">
        <v>20151126</v>
      </c>
      <c r="C366">
        <v>0</v>
      </c>
      <c r="D366">
        <v>0.82882400000000001</v>
      </c>
      <c r="E366" t="s">
        <v>1934</v>
      </c>
      <c r="F366" t="s">
        <v>1935</v>
      </c>
      <c r="G366" t="s">
        <v>1936</v>
      </c>
      <c r="H366" t="s">
        <v>1937</v>
      </c>
      <c r="I366" t="s">
        <v>1938</v>
      </c>
      <c r="J366" t="s">
        <v>1939</v>
      </c>
      <c r="K366" t="s">
        <v>1940</v>
      </c>
    </row>
    <row r="367" spans="1:11">
      <c r="A367">
        <v>16101881</v>
      </c>
      <c r="B367">
        <v>20151126</v>
      </c>
      <c r="C367">
        <v>0</v>
      </c>
      <c r="D367">
        <v>0.82882400000000001</v>
      </c>
      <c r="E367" t="s">
        <v>1941</v>
      </c>
      <c r="F367" t="s">
        <v>1942</v>
      </c>
      <c r="G367" t="s">
        <v>1943</v>
      </c>
      <c r="H367" t="s">
        <v>1944</v>
      </c>
      <c r="I367" t="s">
        <v>1945</v>
      </c>
      <c r="J367" t="s">
        <v>1946</v>
      </c>
      <c r="K367" t="s">
        <v>1947</v>
      </c>
    </row>
    <row r="368" spans="1:11">
      <c r="A368">
        <v>16101881</v>
      </c>
      <c r="B368">
        <v>20151126</v>
      </c>
      <c r="C368">
        <v>0</v>
      </c>
      <c r="D368">
        <v>0.82882400000000001</v>
      </c>
      <c r="E368" t="s">
        <v>1948</v>
      </c>
      <c r="F368" t="s">
        <v>1949</v>
      </c>
      <c r="G368" t="s">
        <v>1950</v>
      </c>
      <c r="H368" t="s">
        <v>1951</v>
      </c>
      <c r="I368" t="s">
        <v>1952</v>
      </c>
      <c r="J368" t="s">
        <v>1953</v>
      </c>
      <c r="K368" t="s">
        <v>1954</v>
      </c>
    </row>
    <row r="369" spans="1:11">
      <c r="A369">
        <v>16101881</v>
      </c>
      <c r="B369">
        <v>20151126</v>
      </c>
      <c r="C369">
        <v>0</v>
      </c>
      <c r="D369">
        <v>0.82882400000000001</v>
      </c>
      <c r="E369" t="s">
        <v>1955</v>
      </c>
      <c r="F369" t="s">
        <v>1956</v>
      </c>
      <c r="G369" t="s">
        <v>1957</v>
      </c>
      <c r="H369" t="s">
        <v>1958</v>
      </c>
      <c r="I369" t="s">
        <v>1959</v>
      </c>
      <c r="J369" t="s">
        <v>1960</v>
      </c>
      <c r="K369" t="s">
        <v>1961</v>
      </c>
    </row>
    <row r="370" spans="1:11">
      <c r="A370">
        <v>16101881</v>
      </c>
      <c r="B370">
        <v>20151126</v>
      </c>
      <c r="C370">
        <v>0</v>
      </c>
      <c r="D370">
        <v>0.82882400000000001</v>
      </c>
      <c r="E370" t="s">
        <v>1962</v>
      </c>
      <c r="F370" t="s">
        <v>1963</v>
      </c>
      <c r="G370" t="s">
        <v>1964</v>
      </c>
      <c r="H370" t="s">
        <v>1965</v>
      </c>
      <c r="I370" t="s">
        <v>1966</v>
      </c>
      <c r="J370" t="s">
        <v>1967</v>
      </c>
      <c r="K370" t="s">
        <v>1968</v>
      </c>
    </row>
    <row r="371" spans="1:11">
      <c r="A371">
        <v>16101881</v>
      </c>
      <c r="B371">
        <v>20151126</v>
      </c>
      <c r="C371">
        <v>0</v>
      </c>
      <c r="D371">
        <v>0.82882400000000001</v>
      </c>
      <c r="E371" t="s">
        <v>1969</v>
      </c>
      <c r="F371" t="s">
        <v>1970</v>
      </c>
      <c r="G371" t="s">
        <v>1971</v>
      </c>
      <c r="H371" t="s">
        <v>1972</v>
      </c>
      <c r="I371" t="s">
        <v>1973</v>
      </c>
      <c r="J371" t="s">
        <v>1974</v>
      </c>
      <c r="K371" t="s">
        <v>1975</v>
      </c>
    </row>
    <row r="372" spans="1:11">
      <c r="A372">
        <v>16101881</v>
      </c>
      <c r="B372">
        <v>20151126</v>
      </c>
      <c r="C372">
        <v>0</v>
      </c>
      <c r="D372">
        <v>0.82882400000000001</v>
      </c>
      <c r="E372" t="s">
        <v>1976</v>
      </c>
      <c r="F372" t="s">
        <v>1977</v>
      </c>
      <c r="G372" t="s">
        <v>1978</v>
      </c>
      <c r="H372" t="s">
        <v>1979</v>
      </c>
      <c r="I372" t="s">
        <v>1980</v>
      </c>
      <c r="J372" t="s">
        <v>1981</v>
      </c>
      <c r="K372" t="s">
        <v>1982</v>
      </c>
    </row>
    <row r="373" spans="1:11">
      <c r="A373">
        <v>16101881</v>
      </c>
      <c r="B373">
        <v>20151126</v>
      </c>
      <c r="C373">
        <v>0</v>
      </c>
      <c r="D373">
        <v>0.82882400000000001</v>
      </c>
      <c r="E373" t="s">
        <v>1983</v>
      </c>
      <c r="F373" t="s">
        <v>1984</v>
      </c>
      <c r="G373" t="s">
        <v>1985</v>
      </c>
      <c r="H373" t="s">
        <v>1986</v>
      </c>
      <c r="I373" t="s">
        <v>1987</v>
      </c>
      <c r="J373" t="s">
        <v>1988</v>
      </c>
      <c r="K373" t="s">
        <v>1989</v>
      </c>
    </row>
    <row r="374" spans="1:11">
      <c r="A374">
        <v>16101881</v>
      </c>
      <c r="B374">
        <v>20151126</v>
      </c>
      <c r="C374">
        <v>0</v>
      </c>
      <c r="D374">
        <v>0.82882400000000001</v>
      </c>
      <c r="E374" t="s">
        <v>1990</v>
      </c>
      <c r="F374" t="s">
        <v>1991</v>
      </c>
      <c r="G374" t="s">
        <v>1992</v>
      </c>
      <c r="H374" t="s">
        <v>1993</v>
      </c>
      <c r="I374" t="s">
        <v>1994</v>
      </c>
      <c r="J374" t="s">
        <v>1995</v>
      </c>
      <c r="K374" t="s">
        <v>1996</v>
      </c>
    </row>
    <row r="375" spans="1:11">
      <c r="A375">
        <v>16101881</v>
      </c>
      <c r="B375">
        <v>20151126</v>
      </c>
      <c r="C375">
        <v>0</v>
      </c>
      <c r="D375">
        <v>0.82882400000000001</v>
      </c>
      <c r="E375" t="s">
        <v>1997</v>
      </c>
      <c r="F375" t="s">
        <v>1998</v>
      </c>
      <c r="G375" t="s">
        <v>1999</v>
      </c>
      <c r="H375" t="s">
        <v>2000</v>
      </c>
      <c r="I375" t="s">
        <v>2001</v>
      </c>
      <c r="J375" t="s">
        <v>2002</v>
      </c>
      <c r="K375" t="s">
        <v>2003</v>
      </c>
    </row>
    <row r="376" spans="1:11">
      <c r="A376" t="s">
        <v>81</v>
      </c>
      <c r="B376">
        <v>16101881</v>
      </c>
      <c r="C376">
        <v>20151126</v>
      </c>
      <c r="D376" t="s">
        <v>82</v>
      </c>
      <c r="E376">
        <v>3</v>
      </c>
      <c r="F376">
        <v>3</v>
      </c>
      <c r="G376">
        <v>2</v>
      </c>
      <c r="H376">
        <v>2</v>
      </c>
      <c r="I376">
        <v>3</v>
      </c>
      <c r="J376">
        <v>3</v>
      </c>
      <c r="K376">
        <v>3</v>
      </c>
    </row>
    <row r="377" spans="1:11">
      <c r="A377" t="s">
        <v>83</v>
      </c>
      <c r="B377" t="str">
        <f>HYPERLINK("http://node-02:8194/pid,16101881,20151126,prediction_time_crc,demographics&amp;P_Red&amp;P_Red2&amp;P_BP&amp;P_Cholesterol&amp;P_Diabetes&amp;P_Renal&amp;P_Liver&amp;P_White&amp;P_IONS&amp;drugs_heatmap&amp;RC","OpenViewer")</f>
        <v>OpenViewer</v>
      </c>
    </row>
    <row r="379" spans="1:11">
      <c r="A379">
        <v>16577224</v>
      </c>
      <c r="B379">
        <v>20150513</v>
      </c>
      <c r="C379">
        <v>0</v>
      </c>
      <c r="D379">
        <v>2.1342699999999999E-2</v>
      </c>
      <c r="E379" t="s">
        <v>2004</v>
      </c>
      <c r="F379" t="s">
        <v>2005</v>
      </c>
      <c r="G379" t="s">
        <v>2006</v>
      </c>
      <c r="H379" t="s">
        <v>2007</v>
      </c>
      <c r="I379" t="s">
        <v>2008</v>
      </c>
      <c r="J379" t="s">
        <v>2009</v>
      </c>
      <c r="K379" t="s">
        <v>2010</v>
      </c>
    </row>
    <row r="380" spans="1:11">
      <c r="A380">
        <v>16577224</v>
      </c>
      <c r="B380">
        <v>20150513</v>
      </c>
      <c r="C380">
        <v>0</v>
      </c>
      <c r="D380">
        <v>2.1342699999999999E-2</v>
      </c>
      <c r="E380" t="s">
        <v>2011</v>
      </c>
      <c r="F380" t="s">
        <v>2012</v>
      </c>
      <c r="G380" t="s">
        <v>2013</v>
      </c>
      <c r="H380" t="s">
        <v>2014</v>
      </c>
      <c r="I380" t="s">
        <v>2015</v>
      </c>
      <c r="J380" t="s">
        <v>2016</v>
      </c>
      <c r="K380" t="s">
        <v>2017</v>
      </c>
    </row>
    <row r="381" spans="1:11">
      <c r="A381">
        <v>16577224</v>
      </c>
      <c r="B381">
        <v>20150513</v>
      </c>
      <c r="C381">
        <v>0</v>
      </c>
      <c r="D381">
        <v>2.1342699999999999E-2</v>
      </c>
      <c r="E381" t="s">
        <v>2018</v>
      </c>
      <c r="F381" t="s">
        <v>2019</v>
      </c>
      <c r="G381" t="s">
        <v>2020</v>
      </c>
      <c r="H381" t="s">
        <v>2021</v>
      </c>
      <c r="I381" t="s">
        <v>2022</v>
      </c>
      <c r="J381" t="s">
        <v>2023</v>
      </c>
      <c r="K381" t="s">
        <v>2024</v>
      </c>
    </row>
    <row r="382" spans="1:11">
      <c r="A382">
        <v>16577224</v>
      </c>
      <c r="B382">
        <v>20150513</v>
      </c>
      <c r="C382">
        <v>0</v>
      </c>
      <c r="D382">
        <v>2.1342699999999999E-2</v>
      </c>
      <c r="E382" t="s">
        <v>2025</v>
      </c>
      <c r="F382" t="s">
        <v>2026</v>
      </c>
      <c r="G382" t="s">
        <v>2027</v>
      </c>
      <c r="H382" t="s">
        <v>2028</v>
      </c>
      <c r="I382" t="s">
        <v>2029</v>
      </c>
      <c r="J382" t="s">
        <v>2030</v>
      </c>
      <c r="K382" t="s">
        <v>2031</v>
      </c>
    </row>
    <row r="383" spans="1:11">
      <c r="A383">
        <v>16577224</v>
      </c>
      <c r="B383">
        <v>20150513</v>
      </c>
      <c r="C383">
        <v>0</v>
      </c>
      <c r="D383">
        <v>2.1342699999999999E-2</v>
      </c>
      <c r="E383" t="s">
        <v>2032</v>
      </c>
      <c r="F383" t="s">
        <v>2033</v>
      </c>
      <c r="G383" t="s">
        <v>2034</v>
      </c>
      <c r="H383" t="s">
        <v>2035</v>
      </c>
      <c r="I383" t="s">
        <v>2036</v>
      </c>
      <c r="J383" t="s">
        <v>2037</v>
      </c>
      <c r="K383" t="s">
        <v>2038</v>
      </c>
    </row>
    <row r="384" spans="1:11">
      <c r="A384">
        <v>16577224</v>
      </c>
      <c r="B384">
        <v>20150513</v>
      </c>
      <c r="C384">
        <v>0</v>
      </c>
      <c r="D384">
        <v>2.1342699999999999E-2</v>
      </c>
      <c r="E384" t="s">
        <v>2039</v>
      </c>
      <c r="F384" t="s">
        <v>2040</v>
      </c>
      <c r="G384" t="s">
        <v>2041</v>
      </c>
      <c r="H384" t="s">
        <v>2042</v>
      </c>
      <c r="I384" t="s">
        <v>2043</v>
      </c>
      <c r="J384" t="s">
        <v>2044</v>
      </c>
      <c r="K384" t="s">
        <v>2045</v>
      </c>
    </row>
    <row r="385" spans="1:11">
      <c r="A385">
        <v>16577224</v>
      </c>
      <c r="B385">
        <v>20150513</v>
      </c>
      <c r="C385">
        <v>0</v>
      </c>
      <c r="D385">
        <v>2.1342699999999999E-2</v>
      </c>
      <c r="E385" t="s">
        <v>2046</v>
      </c>
      <c r="F385" t="s">
        <v>2047</v>
      </c>
      <c r="G385" t="s">
        <v>2048</v>
      </c>
      <c r="H385" t="s">
        <v>2049</v>
      </c>
      <c r="I385" t="s">
        <v>2050</v>
      </c>
      <c r="J385" t="s">
        <v>2051</v>
      </c>
      <c r="K385" t="s">
        <v>2052</v>
      </c>
    </row>
    <row r="386" spans="1:11">
      <c r="A386">
        <v>16577224</v>
      </c>
      <c r="B386">
        <v>20150513</v>
      </c>
      <c r="C386">
        <v>0</v>
      </c>
      <c r="D386">
        <v>2.1342699999999999E-2</v>
      </c>
      <c r="E386" t="s">
        <v>2053</v>
      </c>
      <c r="F386" t="s">
        <v>2054</v>
      </c>
      <c r="G386" t="s">
        <v>2055</v>
      </c>
      <c r="H386" t="s">
        <v>2056</v>
      </c>
      <c r="I386" t="s">
        <v>2057</v>
      </c>
      <c r="J386" t="s">
        <v>2058</v>
      </c>
      <c r="K386" t="s">
        <v>2059</v>
      </c>
    </row>
    <row r="387" spans="1:11">
      <c r="A387">
        <v>16577224</v>
      </c>
      <c r="B387">
        <v>20150513</v>
      </c>
      <c r="C387">
        <v>0</v>
      </c>
      <c r="D387">
        <v>2.1342699999999999E-2</v>
      </c>
      <c r="E387" t="s">
        <v>2060</v>
      </c>
      <c r="F387" t="s">
        <v>2061</v>
      </c>
      <c r="G387" t="s">
        <v>2062</v>
      </c>
      <c r="H387" t="s">
        <v>2063</v>
      </c>
      <c r="I387" t="s">
        <v>2064</v>
      </c>
      <c r="J387" t="s">
        <v>2065</v>
      </c>
      <c r="K387" t="s">
        <v>2066</v>
      </c>
    </row>
    <row r="388" spans="1:11">
      <c r="A388">
        <v>16577224</v>
      </c>
      <c r="B388">
        <v>20150513</v>
      </c>
      <c r="C388">
        <v>0</v>
      </c>
      <c r="D388">
        <v>2.1342699999999999E-2</v>
      </c>
      <c r="E388" t="s">
        <v>2067</v>
      </c>
      <c r="F388" t="s">
        <v>2068</v>
      </c>
      <c r="G388" t="s">
        <v>2069</v>
      </c>
      <c r="H388" t="s">
        <v>2070</v>
      </c>
      <c r="I388" t="s">
        <v>2071</v>
      </c>
      <c r="J388" t="s">
        <v>2072</v>
      </c>
      <c r="K388" t="s">
        <v>2073</v>
      </c>
    </row>
    <row r="389" spans="1:11">
      <c r="A389" t="s">
        <v>81</v>
      </c>
      <c r="B389">
        <v>16577224</v>
      </c>
      <c r="C389">
        <v>20150513</v>
      </c>
      <c r="D389" t="s">
        <v>82</v>
      </c>
      <c r="E389">
        <v>1</v>
      </c>
      <c r="F389">
        <v>2</v>
      </c>
      <c r="G389">
        <v>2</v>
      </c>
      <c r="H389">
        <v>2</v>
      </c>
      <c r="I389">
        <v>2</v>
      </c>
      <c r="J389">
        <v>3</v>
      </c>
      <c r="K389">
        <v>3</v>
      </c>
    </row>
    <row r="390" spans="1:11">
      <c r="A390" t="s">
        <v>83</v>
      </c>
      <c r="B390" t="str">
        <f>HYPERLINK("http://node-02:8194/pid,16577224,20150513,prediction_time_crc,demographics&amp;P_Red&amp;P_Red2&amp;P_BP&amp;P_Cholesterol&amp;P_Diabetes&amp;P_Renal&amp;P_Liver&amp;P_White&amp;P_IONS&amp;drugs_heatmap&amp;RC","OpenViewer")</f>
        <v>OpenViewer</v>
      </c>
    </row>
    <row r="392" spans="1:11">
      <c r="A392">
        <v>17005407</v>
      </c>
      <c r="B392">
        <v>20150528</v>
      </c>
      <c r="C392">
        <v>0</v>
      </c>
      <c r="D392">
        <v>0.363701</v>
      </c>
      <c r="E392" t="s">
        <v>2074</v>
      </c>
      <c r="F392" t="s">
        <v>2075</v>
      </c>
      <c r="G392" t="s">
        <v>2076</v>
      </c>
      <c r="H392" t="s">
        <v>2077</v>
      </c>
      <c r="I392" t="s">
        <v>2078</v>
      </c>
      <c r="J392" t="s">
        <v>2079</v>
      </c>
      <c r="K392" t="s">
        <v>2080</v>
      </c>
    </row>
    <row r="393" spans="1:11">
      <c r="A393">
        <v>17005407</v>
      </c>
      <c r="B393">
        <v>20150528</v>
      </c>
      <c r="C393">
        <v>0</v>
      </c>
      <c r="D393">
        <v>0.363701</v>
      </c>
      <c r="E393" t="s">
        <v>2081</v>
      </c>
      <c r="F393" t="s">
        <v>2082</v>
      </c>
      <c r="G393" t="s">
        <v>2083</v>
      </c>
      <c r="H393" t="s">
        <v>2084</v>
      </c>
      <c r="I393" t="s">
        <v>2085</v>
      </c>
      <c r="J393" t="s">
        <v>2086</v>
      </c>
      <c r="K393" t="s">
        <v>2087</v>
      </c>
    </row>
    <row r="394" spans="1:11">
      <c r="A394">
        <v>17005407</v>
      </c>
      <c r="B394">
        <v>20150528</v>
      </c>
      <c r="C394">
        <v>0</v>
      </c>
      <c r="D394">
        <v>0.363701</v>
      </c>
      <c r="E394" t="s">
        <v>2088</v>
      </c>
      <c r="F394" t="s">
        <v>2089</v>
      </c>
      <c r="G394" t="s">
        <v>2090</v>
      </c>
      <c r="H394" t="s">
        <v>2091</v>
      </c>
      <c r="I394" t="s">
        <v>2092</v>
      </c>
      <c r="J394" t="s">
        <v>2093</v>
      </c>
      <c r="K394" t="s">
        <v>2094</v>
      </c>
    </row>
    <row r="395" spans="1:11">
      <c r="A395">
        <v>17005407</v>
      </c>
      <c r="B395">
        <v>20150528</v>
      </c>
      <c r="C395">
        <v>0</v>
      </c>
      <c r="D395">
        <v>0.363701</v>
      </c>
      <c r="E395" t="s">
        <v>2095</v>
      </c>
      <c r="F395" t="s">
        <v>2096</v>
      </c>
      <c r="G395" t="s">
        <v>2097</v>
      </c>
      <c r="H395" t="s">
        <v>2098</v>
      </c>
      <c r="I395" t="s">
        <v>2099</v>
      </c>
      <c r="J395" t="s">
        <v>2100</v>
      </c>
      <c r="K395" t="s">
        <v>2101</v>
      </c>
    </row>
    <row r="396" spans="1:11">
      <c r="A396">
        <v>17005407</v>
      </c>
      <c r="B396">
        <v>20150528</v>
      </c>
      <c r="C396">
        <v>0</v>
      </c>
      <c r="D396">
        <v>0.363701</v>
      </c>
      <c r="E396" t="s">
        <v>2102</v>
      </c>
      <c r="F396" t="s">
        <v>2103</v>
      </c>
      <c r="G396" t="s">
        <v>2104</v>
      </c>
      <c r="H396" t="s">
        <v>2105</v>
      </c>
      <c r="I396" t="s">
        <v>2106</v>
      </c>
      <c r="J396" t="s">
        <v>2107</v>
      </c>
      <c r="K396" t="s">
        <v>2108</v>
      </c>
    </row>
    <row r="397" spans="1:11">
      <c r="A397">
        <v>17005407</v>
      </c>
      <c r="B397">
        <v>20150528</v>
      </c>
      <c r="C397">
        <v>0</v>
      </c>
      <c r="D397">
        <v>0.363701</v>
      </c>
      <c r="E397" t="s">
        <v>2109</v>
      </c>
      <c r="F397" t="s">
        <v>2110</v>
      </c>
      <c r="G397" t="s">
        <v>2111</v>
      </c>
      <c r="H397" t="s">
        <v>2112</v>
      </c>
      <c r="I397" t="s">
        <v>2113</v>
      </c>
      <c r="J397" t="s">
        <v>2114</v>
      </c>
      <c r="K397" t="s">
        <v>2115</v>
      </c>
    </row>
    <row r="398" spans="1:11">
      <c r="A398">
        <v>17005407</v>
      </c>
      <c r="B398">
        <v>20150528</v>
      </c>
      <c r="C398">
        <v>0</v>
      </c>
      <c r="D398">
        <v>0.363701</v>
      </c>
      <c r="E398" t="s">
        <v>2116</v>
      </c>
      <c r="F398" t="s">
        <v>2117</v>
      </c>
      <c r="G398" t="s">
        <v>2118</v>
      </c>
      <c r="H398" t="s">
        <v>2119</v>
      </c>
      <c r="I398" t="s">
        <v>2120</v>
      </c>
      <c r="J398" t="s">
        <v>2121</v>
      </c>
      <c r="K398" t="s">
        <v>2122</v>
      </c>
    </row>
    <row r="399" spans="1:11">
      <c r="A399">
        <v>17005407</v>
      </c>
      <c r="B399">
        <v>20150528</v>
      </c>
      <c r="C399">
        <v>0</v>
      </c>
      <c r="D399">
        <v>0.363701</v>
      </c>
      <c r="E399" t="s">
        <v>2123</v>
      </c>
      <c r="F399" t="s">
        <v>2124</v>
      </c>
      <c r="G399" t="s">
        <v>2125</v>
      </c>
      <c r="H399" t="s">
        <v>2126</v>
      </c>
      <c r="I399" t="s">
        <v>2127</v>
      </c>
      <c r="J399" t="s">
        <v>2128</v>
      </c>
      <c r="K399" t="s">
        <v>2129</v>
      </c>
    </row>
    <row r="400" spans="1:11">
      <c r="A400">
        <v>17005407</v>
      </c>
      <c r="B400">
        <v>20150528</v>
      </c>
      <c r="C400">
        <v>0</v>
      </c>
      <c r="D400">
        <v>0.363701</v>
      </c>
      <c r="E400" t="s">
        <v>2130</v>
      </c>
      <c r="F400" t="s">
        <v>2131</v>
      </c>
      <c r="G400" t="s">
        <v>2132</v>
      </c>
      <c r="H400" t="s">
        <v>2133</v>
      </c>
      <c r="I400" t="s">
        <v>2134</v>
      </c>
      <c r="J400" t="s">
        <v>2135</v>
      </c>
      <c r="K400" t="s">
        <v>2136</v>
      </c>
    </row>
    <row r="401" spans="1:11">
      <c r="A401">
        <v>17005407</v>
      </c>
      <c r="B401">
        <v>20150528</v>
      </c>
      <c r="C401">
        <v>0</v>
      </c>
      <c r="D401">
        <v>0.363701</v>
      </c>
      <c r="E401" t="s">
        <v>2137</v>
      </c>
      <c r="F401" t="s">
        <v>2138</v>
      </c>
      <c r="G401" t="s">
        <v>2139</v>
      </c>
      <c r="H401" t="s">
        <v>2140</v>
      </c>
      <c r="I401" t="s">
        <v>2141</v>
      </c>
      <c r="J401" t="s">
        <v>2142</v>
      </c>
      <c r="K401" t="s">
        <v>2143</v>
      </c>
    </row>
    <row r="402" spans="1:11">
      <c r="A402" t="s">
        <v>81</v>
      </c>
      <c r="B402">
        <v>17005407</v>
      </c>
      <c r="C402">
        <v>20150528</v>
      </c>
      <c r="D402" t="s">
        <v>82</v>
      </c>
      <c r="E402">
        <v>4</v>
      </c>
      <c r="F402">
        <v>1</v>
      </c>
      <c r="G402">
        <v>4</v>
      </c>
      <c r="H402">
        <v>3</v>
      </c>
      <c r="I402">
        <v>4</v>
      </c>
      <c r="J402">
        <v>3</v>
      </c>
      <c r="K402">
        <v>1</v>
      </c>
    </row>
    <row r="403" spans="1:11">
      <c r="A403" t="s">
        <v>83</v>
      </c>
      <c r="B403" t="str">
        <f>HYPERLINK("http://node-02:8194/pid,17005407,20150528,prediction_time_crc,demographics&amp;P_Red&amp;P_Red2&amp;P_BP&amp;P_Cholesterol&amp;P_Diabetes&amp;P_Renal&amp;P_Liver&amp;P_White&amp;P_IONS&amp;drugs_heatmap&amp;RC","OpenViewer")</f>
        <v>OpenViewer</v>
      </c>
    </row>
    <row r="405" spans="1:11">
      <c r="A405">
        <v>18091595</v>
      </c>
      <c r="B405">
        <v>20151125</v>
      </c>
      <c r="C405">
        <v>0</v>
      </c>
      <c r="D405">
        <v>1.7306499999999999E-2</v>
      </c>
      <c r="E405" t="s">
        <v>2144</v>
      </c>
      <c r="F405" t="s">
        <v>2145</v>
      </c>
      <c r="G405" t="s">
        <v>2146</v>
      </c>
      <c r="H405" t="s">
        <v>2147</v>
      </c>
      <c r="I405" t="s">
        <v>2148</v>
      </c>
      <c r="J405" t="s">
        <v>2149</v>
      </c>
      <c r="K405" t="s">
        <v>2150</v>
      </c>
    </row>
    <row r="406" spans="1:11">
      <c r="A406">
        <v>18091595</v>
      </c>
      <c r="B406">
        <v>20151125</v>
      </c>
      <c r="C406">
        <v>0</v>
      </c>
      <c r="D406">
        <v>1.7306499999999999E-2</v>
      </c>
      <c r="E406" t="s">
        <v>2151</v>
      </c>
      <c r="F406" t="s">
        <v>2152</v>
      </c>
      <c r="G406" t="s">
        <v>2153</v>
      </c>
      <c r="H406" t="s">
        <v>2154</v>
      </c>
      <c r="I406" t="s">
        <v>2155</v>
      </c>
      <c r="J406" t="s">
        <v>2156</v>
      </c>
      <c r="K406" t="s">
        <v>2157</v>
      </c>
    </row>
    <row r="407" spans="1:11">
      <c r="A407">
        <v>18091595</v>
      </c>
      <c r="B407">
        <v>20151125</v>
      </c>
      <c r="C407">
        <v>0</v>
      </c>
      <c r="D407">
        <v>1.7306499999999999E-2</v>
      </c>
      <c r="E407" t="s">
        <v>2158</v>
      </c>
      <c r="F407" t="s">
        <v>2159</v>
      </c>
      <c r="G407" t="s">
        <v>2160</v>
      </c>
      <c r="H407" t="s">
        <v>2161</v>
      </c>
      <c r="I407" t="s">
        <v>2162</v>
      </c>
      <c r="J407" t="s">
        <v>2163</v>
      </c>
      <c r="K407" t="s">
        <v>2164</v>
      </c>
    </row>
    <row r="408" spans="1:11">
      <c r="A408">
        <v>18091595</v>
      </c>
      <c r="B408">
        <v>20151125</v>
      </c>
      <c r="C408">
        <v>0</v>
      </c>
      <c r="D408">
        <v>1.7306499999999999E-2</v>
      </c>
      <c r="E408" t="s">
        <v>2165</v>
      </c>
      <c r="F408" t="s">
        <v>2166</v>
      </c>
      <c r="G408" t="s">
        <v>2167</v>
      </c>
      <c r="H408" t="s">
        <v>2168</v>
      </c>
      <c r="I408" t="s">
        <v>2169</v>
      </c>
      <c r="J408" t="s">
        <v>2170</v>
      </c>
      <c r="K408" t="s">
        <v>2171</v>
      </c>
    </row>
    <row r="409" spans="1:11">
      <c r="A409">
        <v>18091595</v>
      </c>
      <c r="B409">
        <v>20151125</v>
      </c>
      <c r="C409">
        <v>0</v>
      </c>
      <c r="D409">
        <v>1.7306499999999999E-2</v>
      </c>
      <c r="E409" t="s">
        <v>2172</v>
      </c>
      <c r="F409" t="s">
        <v>2173</v>
      </c>
      <c r="G409" t="s">
        <v>2174</v>
      </c>
      <c r="H409" t="s">
        <v>2175</v>
      </c>
      <c r="I409" t="s">
        <v>2176</v>
      </c>
      <c r="J409" t="s">
        <v>2177</v>
      </c>
      <c r="K409" t="s">
        <v>2178</v>
      </c>
    </row>
    <row r="410" spans="1:11">
      <c r="A410">
        <v>18091595</v>
      </c>
      <c r="B410">
        <v>20151125</v>
      </c>
      <c r="C410">
        <v>0</v>
      </c>
      <c r="D410">
        <v>1.7306499999999999E-2</v>
      </c>
      <c r="E410" t="s">
        <v>2179</v>
      </c>
      <c r="F410" t="s">
        <v>2180</v>
      </c>
      <c r="G410" t="s">
        <v>2181</v>
      </c>
      <c r="H410" t="s">
        <v>2182</v>
      </c>
      <c r="I410" t="s">
        <v>2183</v>
      </c>
      <c r="J410" t="s">
        <v>2184</v>
      </c>
      <c r="K410" t="s">
        <v>2185</v>
      </c>
    </row>
    <row r="411" spans="1:11">
      <c r="A411">
        <v>18091595</v>
      </c>
      <c r="B411">
        <v>20151125</v>
      </c>
      <c r="C411">
        <v>0</v>
      </c>
      <c r="D411">
        <v>1.7306499999999999E-2</v>
      </c>
      <c r="E411" t="s">
        <v>2186</v>
      </c>
      <c r="F411" t="s">
        <v>2187</v>
      </c>
      <c r="G411" t="s">
        <v>2188</v>
      </c>
      <c r="H411" t="s">
        <v>2189</v>
      </c>
      <c r="I411" t="s">
        <v>2190</v>
      </c>
      <c r="J411" t="s">
        <v>2191</v>
      </c>
      <c r="K411" t="s">
        <v>2192</v>
      </c>
    </row>
    <row r="412" spans="1:11">
      <c r="A412">
        <v>18091595</v>
      </c>
      <c r="B412">
        <v>20151125</v>
      </c>
      <c r="C412">
        <v>0</v>
      </c>
      <c r="D412">
        <v>1.7306499999999999E-2</v>
      </c>
      <c r="E412" t="s">
        <v>2193</v>
      </c>
      <c r="F412" t="s">
        <v>2194</v>
      </c>
      <c r="G412" t="s">
        <v>2195</v>
      </c>
      <c r="H412" t="s">
        <v>2196</v>
      </c>
      <c r="I412" t="s">
        <v>2197</v>
      </c>
      <c r="J412" t="s">
        <v>2198</v>
      </c>
      <c r="K412" t="s">
        <v>2199</v>
      </c>
    </row>
    <row r="413" spans="1:11">
      <c r="A413">
        <v>18091595</v>
      </c>
      <c r="B413">
        <v>20151125</v>
      </c>
      <c r="C413">
        <v>0</v>
      </c>
      <c r="D413">
        <v>1.7306499999999999E-2</v>
      </c>
      <c r="E413" t="s">
        <v>2200</v>
      </c>
      <c r="F413" t="s">
        <v>2201</v>
      </c>
      <c r="G413" t="s">
        <v>2202</v>
      </c>
      <c r="H413" t="s">
        <v>2203</v>
      </c>
      <c r="I413" t="s">
        <v>2204</v>
      </c>
      <c r="J413" t="s">
        <v>2205</v>
      </c>
      <c r="K413" t="s">
        <v>2206</v>
      </c>
    </row>
    <row r="414" spans="1:11">
      <c r="A414">
        <v>18091595</v>
      </c>
      <c r="B414">
        <v>20151125</v>
      </c>
      <c r="C414">
        <v>0</v>
      </c>
      <c r="D414">
        <v>1.7306499999999999E-2</v>
      </c>
      <c r="E414" t="s">
        <v>2207</v>
      </c>
      <c r="F414" t="s">
        <v>2208</v>
      </c>
      <c r="G414" t="s">
        <v>2209</v>
      </c>
      <c r="H414" t="s">
        <v>2210</v>
      </c>
      <c r="I414" t="s">
        <v>2211</v>
      </c>
      <c r="J414" t="s">
        <v>2212</v>
      </c>
      <c r="K414" t="s">
        <v>2213</v>
      </c>
    </row>
    <row r="415" spans="1:11">
      <c r="A415" t="s">
        <v>81</v>
      </c>
      <c r="B415">
        <v>18091595</v>
      </c>
      <c r="C415">
        <v>20151125</v>
      </c>
      <c r="D415" t="s">
        <v>82</v>
      </c>
      <c r="E415">
        <v>2</v>
      </c>
      <c r="F415">
        <v>4</v>
      </c>
      <c r="G415">
        <v>1</v>
      </c>
      <c r="H415">
        <v>1</v>
      </c>
      <c r="I415">
        <v>3</v>
      </c>
      <c r="J415">
        <v>2</v>
      </c>
      <c r="K415">
        <v>2</v>
      </c>
    </row>
    <row r="416" spans="1:11">
      <c r="A416" t="s">
        <v>83</v>
      </c>
      <c r="B416" t="str">
        <f>HYPERLINK("http://node-02:8194/pid,18091595,20151125,prediction_time_crc,demographics&amp;P_Red&amp;P_Red2&amp;P_BP&amp;P_Cholesterol&amp;P_Diabetes&amp;P_Renal&amp;P_Liver&amp;P_White&amp;P_IONS&amp;drugs_heatmap&amp;RC","OpenViewer")</f>
        <v>OpenViewer</v>
      </c>
    </row>
    <row r="418" spans="1:11">
      <c r="A418">
        <v>18151855</v>
      </c>
      <c r="B418">
        <v>20150324</v>
      </c>
      <c r="C418">
        <v>0</v>
      </c>
      <c r="D418">
        <v>0.86715100000000001</v>
      </c>
      <c r="E418" t="s">
        <v>2214</v>
      </c>
      <c r="F418" t="s">
        <v>2215</v>
      </c>
      <c r="G418" t="s">
        <v>2216</v>
      </c>
      <c r="H418" t="s">
        <v>2217</v>
      </c>
      <c r="I418" t="s">
        <v>2218</v>
      </c>
      <c r="J418" t="s">
        <v>2219</v>
      </c>
      <c r="K418" t="s">
        <v>2220</v>
      </c>
    </row>
    <row r="419" spans="1:11">
      <c r="A419">
        <v>18151855</v>
      </c>
      <c r="B419">
        <v>20150324</v>
      </c>
      <c r="C419">
        <v>0</v>
      </c>
      <c r="D419">
        <v>0.86715100000000001</v>
      </c>
      <c r="E419" t="s">
        <v>2221</v>
      </c>
      <c r="F419" t="s">
        <v>2222</v>
      </c>
      <c r="G419" t="s">
        <v>2223</v>
      </c>
      <c r="H419" t="s">
        <v>2224</v>
      </c>
      <c r="I419" t="s">
        <v>2225</v>
      </c>
      <c r="J419" t="s">
        <v>2226</v>
      </c>
      <c r="K419" t="s">
        <v>2227</v>
      </c>
    </row>
    <row r="420" spans="1:11">
      <c r="A420">
        <v>18151855</v>
      </c>
      <c r="B420">
        <v>20150324</v>
      </c>
      <c r="C420">
        <v>0</v>
      </c>
      <c r="D420">
        <v>0.86715100000000001</v>
      </c>
      <c r="E420" t="s">
        <v>2228</v>
      </c>
      <c r="F420" t="s">
        <v>2229</v>
      </c>
      <c r="G420" t="s">
        <v>2230</v>
      </c>
      <c r="H420" t="s">
        <v>2231</v>
      </c>
      <c r="I420" t="s">
        <v>2232</v>
      </c>
      <c r="J420" t="s">
        <v>2233</v>
      </c>
      <c r="K420" t="s">
        <v>2234</v>
      </c>
    </row>
    <row r="421" spans="1:11">
      <c r="A421">
        <v>18151855</v>
      </c>
      <c r="B421">
        <v>20150324</v>
      </c>
      <c r="C421">
        <v>0</v>
      </c>
      <c r="D421">
        <v>0.86715100000000001</v>
      </c>
      <c r="E421" t="s">
        <v>2235</v>
      </c>
      <c r="F421" t="s">
        <v>2236</v>
      </c>
      <c r="G421" t="s">
        <v>2237</v>
      </c>
      <c r="H421" t="s">
        <v>2238</v>
      </c>
      <c r="I421" t="s">
        <v>2239</v>
      </c>
      <c r="J421" t="s">
        <v>2240</v>
      </c>
      <c r="K421" t="s">
        <v>2241</v>
      </c>
    </row>
    <row r="422" spans="1:11">
      <c r="A422">
        <v>18151855</v>
      </c>
      <c r="B422">
        <v>20150324</v>
      </c>
      <c r="C422">
        <v>0</v>
      </c>
      <c r="D422">
        <v>0.86715100000000001</v>
      </c>
      <c r="E422" t="s">
        <v>2242</v>
      </c>
      <c r="F422" t="s">
        <v>2243</v>
      </c>
      <c r="G422" t="s">
        <v>2244</v>
      </c>
      <c r="H422" t="s">
        <v>2245</v>
      </c>
      <c r="I422" t="s">
        <v>2246</v>
      </c>
      <c r="J422" t="s">
        <v>2247</v>
      </c>
      <c r="K422" t="s">
        <v>2248</v>
      </c>
    </row>
    <row r="423" spans="1:11">
      <c r="A423">
        <v>18151855</v>
      </c>
      <c r="B423">
        <v>20150324</v>
      </c>
      <c r="C423">
        <v>0</v>
      </c>
      <c r="D423">
        <v>0.86715100000000001</v>
      </c>
      <c r="E423" t="s">
        <v>2249</v>
      </c>
      <c r="F423" t="s">
        <v>2250</v>
      </c>
      <c r="G423" t="s">
        <v>2251</v>
      </c>
      <c r="H423" t="s">
        <v>2252</v>
      </c>
      <c r="I423" t="s">
        <v>2253</v>
      </c>
      <c r="J423" t="s">
        <v>2254</v>
      </c>
      <c r="K423" t="s">
        <v>2255</v>
      </c>
    </row>
    <row r="424" spans="1:11">
      <c r="A424">
        <v>18151855</v>
      </c>
      <c r="B424">
        <v>20150324</v>
      </c>
      <c r="C424">
        <v>0</v>
      </c>
      <c r="D424">
        <v>0.86715100000000001</v>
      </c>
      <c r="E424" t="s">
        <v>2256</v>
      </c>
      <c r="F424" t="s">
        <v>2257</v>
      </c>
      <c r="G424" t="s">
        <v>2258</v>
      </c>
      <c r="H424" t="s">
        <v>2259</v>
      </c>
      <c r="I424" t="s">
        <v>2260</v>
      </c>
      <c r="J424" t="s">
        <v>2261</v>
      </c>
      <c r="K424" t="s">
        <v>2262</v>
      </c>
    </row>
    <row r="425" spans="1:11">
      <c r="A425">
        <v>18151855</v>
      </c>
      <c r="B425">
        <v>20150324</v>
      </c>
      <c r="C425">
        <v>0</v>
      </c>
      <c r="D425">
        <v>0.86715100000000001</v>
      </c>
      <c r="E425" t="s">
        <v>2263</v>
      </c>
      <c r="F425" t="s">
        <v>2264</v>
      </c>
      <c r="G425" t="s">
        <v>2265</v>
      </c>
      <c r="H425" t="s">
        <v>2266</v>
      </c>
      <c r="I425" t="s">
        <v>2267</v>
      </c>
      <c r="J425" t="s">
        <v>2268</v>
      </c>
      <c r="K425" t="s">
        <v>2269</v>
      </c>
    </row>
    <row r="426" spans="1:11">
      <c r="A426">
        <v>18151855</v>
      </c>
      <c r="B426">
        <v>20150324</v>
      </c>
      <c r="C426">
        <v>0</v>
      </c>
      <c r="D426">
        <v>0.86715100000000001</v>
      </c>
      <c r="E426" t="s">
        <v>2270</v>
      </c>
      <c r="F426" t="s">
        <v>2271</v>
      </c>
      <c r="G426" t="s">
        <v>2272</v>
      </c>
      <c r="H426" t="s">
        <v>2273</v>
      </c>
      <c r="I426" t="s">
        <v>2274</v>
      </c>
      <c r="J426" t="s">
        <v>2275</v>
      </c>
      <c r="K426" t="s">
        <v>2276</v>
      </c>
    </row>
    <row r="427" spans="1:11">
      <c r="A427">
        <v>18151855</v>
      </c>
      <c r="B427">
        <v>20150324</v>
      </c>
      <c r="C427">
        <v>0</v>
      </c>
      <c r="D427">
        <v>0.86715100000000001</v>
      </c>
      <c r="E427" t="s">
        <v>2277</v>
      </c>
      <c r="F427" t="s">
        <v>2278</v>
      </c>
      <c r="G427" t="s">
        <v>2279</v>
      </c>
      <c r="H427" t="s">
        <v>2280</v>
      </c>
      <c r="I427" t="s">
        <v>2281</v>
      </c>
      <c r="J427" t="s">
        <v>2282</v>
      </c>
      <c r="K427" t="s">
        <v>2283</v>
      </c>
    </row>
    <row r="428" spans="1:11">
      <c r="A428" t="s">
        <v>81</v>
      </c>
      <c r="B428">
        <v>18151855</v>
      </c>
      <c r="C428">
        <v>20150324</v>
      </c>
      <c r="D428" t="s">
        <v>82</v>
      </c>
      <c r="E428">
        <v>2</v>
      </c>
      <c r="F428">
        <v>4</v>
      </c>
      <c r="G428">
        <v>4</v>
      </c>
      <c r="H428">
        <v>3</v>
      </c>
      <c r="I428">
        <v>2</v>
      </c>
      <c r="J428">
        <v>3</v>
      </c>
      <c r="K428">
        <v>3</v>
      </c>
    </row>
    <row r="429" spans="1:11">
      <c r="A429" t="s">
        <v>83</v>
      </c>
      <c r="B429" t="str">
        <f>HYPERLINK("http://node-02:8194/pid,18151855,20150324,prediction_time_crc,demographics&amp;P_Red&amp;P_Red2&amp;P_BP&amp;P_Cholesterol&amp;P_Diabetes&amp;P_Renal&amp;P_Liver&amp;P_White&amp;P_IONS&amp;drugs_heatmap&amp;RC","OpenViewer")</f>
        <v>OpenViewer</v>
      </c>
    </row>
    <row r="431" spans="1:11">
      <c r="A431">
        <v>18317648</v>
      </c>
      <c r="B431">
        <v>20150401</v>
      </c>
      <c r="C431">
        <v>0</v>
      </c>
      <c r="D431">
        <v>0.79681199999999996</v>
      </c>
      <c r="E431" t="s">
        <v>2284</v>
      </c>
      <c r="F431" t="s">
        <v>2285</v>
      </c>
      <c r="G431" t="s">
        <v>2286</v>
      </c>
      <c r="H431" t="s">
        <v>2287</v>
      </c>
      <c r="I431" t="s">
        <v>2288</v>
      </c>
      <c r="J431" t="s">
        <v>2289</v>
      </c>
      <c r="K431" t="s">
        <v>2290</v>
      </c>
    </row>
    <row r="432" spans="1:11">
      <c r="A432">
        <v>18317648</v>
      </c>
      <c r="B432">
        <v>20150401</v>
      </c>
      <c r="C432">
        <v>0</v>
      </c>
      <c r="D432">
        <v>0.79681199999999996</v>
      </c>
      <c r="E432" t="s">
        <v>2291</v>
      </c>
      <c r="F432" t="s">
        <v>2292</v>
      </c>
      <c r="G432" t="s">
        <v>2293</v>
      </c>
      <c r="H432" t="s">
        <v>2294</v>
      </c>
      <c r="I432" t="s">
        <v>2295</v>
      </c>
      <c r="J432" t="s">
        <v>2296</v>
      </c>
      <c r="K432" t="s">
        <v>2297</v>
      </c>
    </row>
    <row r="433" spans="1:11">
      <c r="A433">
        <v>18317648</v>
      </c>
      <c r="B433">
        <v>20150401</v>
      </c>
      <c r="C433">
        <v>0</v>
      </c>
      <c r="D433">
        <v>0.79681199999999996</v>
      </c>
      <c r="E433" t="s">
        <v>2298</v>
      </c>
      <c r="F433" t="s">
        <v>2299</v>
      </c>
      <c r="G433" t="s">
        <v>2300</v>
      </c>
      <c r="H433" t="s">
        <v>2301</v>
      </c>
      <c r="I433" t="s">
        <v>2302</v>
      </c>
      <c r="J433" t="s">
        <v>2303</v>
      </c>
      <c r="K433" t="s">
        <v>2304</v>
      </c>
    </row>
    <row r="434" spans="1:11">
      <c r="A434">
        <v>18317648</v>
      </c>
      <c r="B434">
        <v>20150401</v>
      </c>
      <c r="C434">
        <v>0</v>
      </c>
      <c r="D434">
        <v>0.79681199999999996</v>
      </c>
      <c r="E434" t="s">
        <v>2305</v>
      </c>
      <c r="F434" t="s">
        <v>2306</v>
      </c>
      <c r="G434" t="s">
        <v>2307</v>
      </c>
      <c r="H434" t="s">
        <v>2308</v>
      </c>
      <c r="I434" t="s">
        <v>2309</v>
      </c>
      <c r="J434" t="s">
        <v>2310</v>
      </c>
      <c r="K434" t="s">
        <v>2311</v>
      </c>
    </row>
    <row r="435" spans="1:11">
      <c r="A435">
        <v>18317648</v>
      </c>
      <c r="B435">
        <v>20150401</v>
      </c>
      <c r="C435">
        <v>0</v>
      </c>
      <c r="D435">
        <v>0.79681199999999996</v>
      </c>
      <c r="E435" t="s">
        <v>2312</v>
      </c>
      <c r="F435" t="s">
        <v>2313</v>
      </c>
      <c r="G435" t="s">
        <v>2314</v>
      </c>
      <c r="H435" t="s">
        <v>2315</v>
      </c>
      <c r="I435" t="s">
        <v>2316</v>
      </c>
      <c r="J435" t="s">
        <v>2317</v>
      </c>
      <c r="K435" t="s">
        <v>2318</v>
      </c>
    </row>
    <row r="436" spans="1:11">
      <c r="A436">
        <v>18317648</v>
      </c>
      <c r="B436">
        <v>20150401</v>
      </c>
      <c r="C436">
        <v>0</v>
      </c>
      <c r="D436">
        <v>0.79681199999999996</v>
      </c>
      <c r="E436" t="s">
        <v>2319</v>
      </c>
      <c r="F436" t="s">
        <v>2320</v>
      </c>
      <c r="G436" t="s">
        <v>2321</v>
      </c>
      <c r="H436" t="s">
        <v>2322</v>
      </c>
      <c r="I436" t="s">
        <v>2323</v>
      </c>
      <c r="J436" t="s">
        <v>2324</v>
      </c>
      <c r="K436" t="s">
        <v>2325</v>
      </c>
    </row>
    <row r="437" spans="1:11">
      <c r="A437">
        <v>18317648</v>
      </c>
      <c r="B437">
        <v>20150401</v>
      </c>
      <c r="C437">
        <v>0</v>
      </c>
      <c r="D437">
        <v>0.79681199999999996</v>
      </c>
      <c r="E437" t="s">
        <v>2326</v>
      </c>
      <c r="F437" t="s">
        <v>2327</v>
      </c>
      <c r="G437" t="s">
        <v>2328</v>
      </c>
      <c r="H437" t="s">
        <v>2329</v>
      </c>
      <c r="I437" t="s">
        <v>2330</v>
      </c>
      <c r="J437" t="s">
        <v>2331</v>
      </c>
      <c r="K437" t="s">
        <v>2332</v>
      </c>
    </row>
    <row r="438" spans="1:11">
      <c r="A438">
        <v>18317648</v>
      </c>
      <c r="B438">
        <v>20150401</v>
      </c>
      <c r="C438">
        <v>0</v>
      </c>
      <c r="D438">
        <v>0.79681199999999996</v>
      </c>
      <c r="E438" t="s">
        <v>2333</v>
      </c>
      <c r="F438" t="s">
        <v>2334</v>
      </c>
      <c r="G438" t="s">
        <v>2335</v>
      </c>
      <c r="H438" t="s">
        <v>2336</v>
      </c>
      <c r="I438" t="s">
        <v>2337</v>
      </c>
      <c r="J438" t="s">
        <v>2338</v>
      </c>
      <c r="K438" t="s">
        <v>2339</v>
      </c>
    </row>
    <row r="439" spans="1:11">
      <c r="A439">
        <v>18317648</v>
      </c>
      <c r="B439">
        <v>20150401</v>
      </c>
      <c r="C439">
        <v>0</v>
      </c>
      <c r="D439">
        <v>0.79681199999999996</v>
      </c>
      <c r="E439" t="s">
        <v>2340</v>
      </c>
      <c r="F439" t="s">
        <v>2341</v>
      </c>
      <c r="G439" t="s">
        <v>2342</v>
      </c>
      <c r="H439" t="s">
        <v>2343</v>
      </c>
      <c r="I439" t="s">
        <v>2344</v>
      </c>
      <c r="J439" t="s">
        <v>2345</v>
      </c>
      <c r="K439" t="s">
        <v>2346</v>
      </c>
    </row>
    <row r="440" spans="1:11">
      <c r="A440">
        <v>18317648</v>
      </c>
      <c r="B440">
        <v>20150401</v>
      </c>
      <c r="C440">
        <v>0</v>
      </c>
      <c r="D440">
        <v>0.79681199999999996</v>
      </c>
      <c r="E440" t="s">
        <v>2347</v>
      </c>
      <c r="F440" t="s">
        <v>2348</v>
      </c>
      <c r="G440" t="s">
        <v>2349</v>
      </c>
      <c r="H440" t="s">
        <v>2350</v>
      </c>
      <c r="I440" t="s">
        <v>2351</v>
      </c>
      <c r="J440" t="s">
        <v>2352</v>
      </c>
      <c r="K440" t="s">
        <v>2353</v>
      </c>
    </row>
    <row r="441" spans="1:11">
      <c r="A441" t="s">
        <v>81</v>
      </c>
      <c r="B441">
        <v>18317648</v>
      </c>
      <c r="C441">
        <v>20150401</v>
      </c>
      <c r="D441" t="s">
        <v>82</v>
      </c>
      <c r="E441">
        <v>4</v>
      </c>
      <c r="F441">
        <v>4</v>
      </c>
      <c r="G441">
        <v>3</v>
      </c>
      <c r="H441">
        <v>3</v>
      </c>
      <c r="I441">
        <v>2</v>
      </c>
      <c r="J441">
        <v>3</v>
      </c>
      <c r="K441">
        <v>2</v>
      </c>
    </row>
    <row r="442" spans="1:11">
      <c r="A442" t="s">
        <v>83</v>
      </c>
      <c r="B442" t="str">
        <f>HYPERLINK("http://node-02:8194/pid,18317648,20150401,prediction_time_crc,demographics&amp;P_Red&amp;P_Red2&amp;P_BP&amp;P_Cholesterol&amp;P_Diabetes&amp;P_Renal&amp;P_Liver&amp;P_White&amp;P_IONS&amp;drugs_heatmap&amp;RC","OpenViewer")</f>
        <v>OpenViewer</v>
      </c>
    </row>
    <row r="444" spans="1:11">
      <c r="A444">
        <v>18930825</v>
      </c>
      <c r="B444">
        <v>20150807</v>
      </c>
      <c r="C444">
        <v>0</v>
      </c>
      <c r="D444">
        <v>0.31873099999999999</v>
      </c>
      <c r="E444" t="s">
        <v>2354</v>
      </c>
      <c r="F444" t="s">
        <v>2355</v>
      </c>
      <c r="G444" t="s">
        <v>2356</v>
      </c>
      <c r="H444" t="s">
        <v>2357</v>
      </c>
      <c r="I444" t="s">
        <v>2358</v>
      </c>
      <c r="J444" t="s">
        <v>2359</v>
      </c>
      <c r="K444" t="s">
        <v>2360</v>
      </c>
    </row>
    <row r="445" spans="1:11">
      <c r="A445">
        <v>18930825</v>
      </c>
      <c r="B445">
        <v>20150807</v>
      </c>
      <c r="C445">
        <v>0</v>
      </c>
      <c r="D445">
        <v>0.31873099999999999</v>
      </c>
      <c r="E445" t="s">
        <v>2361</v>
      </c>
      <c r="F445" t="s">
        <v>2362</v>
      </c>
      <c r="G445" t="s">
        <v>2363</v>
      </c>
      <c r="H445" t="s">
        <v>2364</v>
      </c>
      <c r="I445" t="s">
        <v>2365</v>
      </c>
      <c r="J445" t="s">
        <v>2366</v>
      </c>
      <c r="K445" t="s">
        <v>2367</v>
      </c>
    </row>
    <row r="446" spans="1:11">
      <c r="A446">
        <v>18930825</v>
      </c>
      <c r="B446">
        <v>20150807</v>
      </c>
      <c r="C446">
        <v>0</v>
      </c>
      <c r="D446">
        <v>0.31873099999999999</v>
      </c>
      <c r="E446" t="s">
        <v>2368</v>
      </c>
      <c r="F446" t="s">
        <v>2369</v>
      </c>
      <c r="G446" t="s">
        <v>2370</v>
      </c>
      <c r="H446" t="s">
        <v>2371</v>
      </c>
      <c r="I446" t="s">
        <v>2372</v>
      </c>
      <c r="J446" t="s">
        <v>2373</v>
      </c>
      <c r="K446" t="s">
        <v>2374</v>
      </c>
    </row>
    <row r="447" spans="1:11">
      <c r="A447">
        <v>18930825</v>
      </c>
      <c r="B447">
        <v>20150807</v>
      </c>
      <c r="C447">
        <v>0</v>
      </c>
      <c r="D447">
        <v>0.31873099999999999</v>
      </c>
      <c r="E447" t="s">
        <v>2375</v>
      </c>
      <c r="F447" t="s">
        <v>2376</v>
      </c>
      <c r="G447" t="s">
        <v>2377</v>
      </c>
      <c r="H447" t="s">
        <v>2378</v>
      </c>
      <c r="I447" t="s">
        <v>2379</v>
      </c>
      <c r="J447" t="s">
        <v>2380</v>
      </c>
      <c r="K447" t="s">
        <v>2381</v>
      </c>
    </row>
    <row r="448" spans="1:11">
      <c r="A448">
        <v>18930825</v>
      </c>
      <c r="B448">
        <v>20150807</v>
      </c>
      <c r="C448">
        <v>0</v>
      </c>
      <c r="D448">
        <v>0.31873099999999999</v>
      </c>
      <c r="E448" t="s">
        <v>2382</v>
      </c>
      <c r="F448" t="s">
        <v>2383</v>
      </c>
      <c r="G448" t="s">
        <v>2384</v>
      </c>
      <c r="H448" t="s">
        <v>2385</v>
      </c>
      <c r="I448" t="s">
        <v>2386</v>
      </c>
      <c r="J448" t="s">
        <v>2387</v>
      </c>
      <c r="K448" t="s">
        <v>2388</v>
      </c>
    </row>
    <row r="449" spans="1:11">
      <c r="A449">
        <v>18930825</v>
      </c>
      <c r="B449">
        <v>20150807</v>
      </c>
      <c r="C449">
        <v>0</v>
      </c>
      <c r="D449">
        <v>0.31873099999999999</v>
      </c>
      <c r="E449" t="s">
        <v>2389</v>
      </c>
      <c r="F449" t="s">
        <v>2390</v>
      </c>
      <c r="G449" t="s">
        <v>2391</v>
      </c>
      <c r="H449" t="s">
        <v>2392</v>
      </c>
      <c r="I449" t="s">
        <v>2393</v>
      </c>
      <c r="J449" t="s">
        <v>2394</v>
      </c>
      <c r="K449" t="s">
        <v>2395</v>
      </c>
    </row>
    <row r="450" spans="1:11">
      <c r="A450">
        <v>18930825</v>
      </c>
      <c r="B450">
        <v>20150807</v>
      </c>
      <c r="C450">
        <v>0</v>
      </c>
      <c r="D450">
        <v>0.31873099999999999</v>
      </c>
      <c r="E450" t="s">
        <v>2396</v>
      </c>
      <c r="F450" t="s">
        <v>2397</v>
      </c>
      <c r="G450" t="s">
        <v>2398</v>
      </c>
      <c r="H450" t="s">
        <v>2399</v>
      </c>
      <c r="I450" t="s">
        <v>2400</v>
      </c>
      <c r="J450" t="s">
        <v>2401</v>
      </c>
      <c r="K450" t="s">
        <v>2402</v>
      </c>
    </row>
    <row r="451" spans="1:11">
      <c r="A451">
        <v>18930825</v>
      </c>
      <c r="B451">
        <v>20150807</v>
      </c>
      <c r="C451">
        <v>0</v>
      </c>
      <c r="D451">
        <v>0.31873099999999999</v>
      </c>
      <c r="E451" t="s">
        <v>2403</v>
      </c>
      <c r="F451" t="s">
        <v>2404</v>
      </c>
      <c r="G451" t="s">
        <v>2405</v>
      </c>
      <c r="H451" t="s">
        <v>2406</v>
      </c>
      <c r="I451" t="s">
        <v>2407</v>
      </c>
      <c r="J451" t="s">
        <v>2408</v>
      </c>
      <c r="K451" t="s">
        <v>2409</v>
      </c>
    </row>
    <row r="452" spans="1:11">
      <c r="A452">
        <v>18930825</v>
      </c>
      <c r="B452">
        <v>20150807</v>
      </c>
      <c r="C452">
        <v>0</v>
      </c>
      <c r="D452">
        <v>0.31873099999999999</v>
      </c>
      <c r="E452" t="s">
        <v>2410</v>
      </c>
      <c r="F452" t="s">
        <v>2411</v>
      </c>
      <c r="G452" t="s">
        <v>2412</v>
      </c>
      <c r="H452" t="s">
        <v>2413</v>
      </c>
      <c r="I452" t="s">
        <v>2414</v>
      </c>
      <c r="J452" t="s">
        <v>2415</v>
      </c>
      <c r="K452" t="s">
        <v>2416</v>
      </c>
    </row>
    <row r="453" spans="1:11">
      <c r="A453">
        <v>18930825</v>
      </c>
      <c r="B453">
        <v>20150807</v>
      </c>
      <c r="C453">
        <v>0</v>
      </c>
      <c r="D453">
        <v>0.31873099999999999</v>
      </c>
      <c r="E453" t="s">
        <v>2417</v>
      </c>
      <c r="F453" t="s">
        <v>2418</v>
      </c>
      <c r="G453" t="s">
        <v>2419</v>
      </c>
      <c r="H453" t="s">
        <v>2420</v>
      </c>
      <c r="I453" t="s">
        <v>2421</v>
      </c>
      <c r="J453" t="s">
        <v>2422</v>
      </c>
      <c r="K453" t="s">
        <v>2423</v>
      </c>
    </row>
    <row r="454" spans="1:11">
      <c r="A454" t="s">
        <v>81</v>
      </c>
      <c r="B454">
        <v>18930825</v>
      </c>
      <c r="C454">
        <v>20150807</v>
      </c>
      <c r="D454" t="s">
        <v>82</v>
      </c>
      <c r="E454">
        <v>3</v>
      </c>
      <c r="F454">
        <v>4</v>
      </c>
      <c r="G454">
        <v>3</v>
      </c>
      <c r="H454">
        <v>4</v>
      </c>
      <c r="I454">
        <v>4</v>
      </c>
      <c r="J454">
        <v>4</v>
      </c>
      <c r="K454">
        <v>4</v>
      </c>
    </row>
    <row r="455" spans="1:11">
      <c r="A455" t="s">
        <v>83</v>
      </c>
      <c r="B455" t="str">
        <f>HYPERLINK("http://node-02:8194/pid,18930825,20150807,prediction_time_crc,demographics&amp;P_Red&amp;P_Red2&amp;P_BP&amp;P_Cholesterol&amp;P_Diabetes&amp;P_Renal&amp;P_Liver&amp;P_White&amp;P_IONS&amp;drugs_heatmap&amp;RC","OpenViewer")</f>
        <v>OpenViewer</v>
      </c>
    </row>
    <row r="457" spans="1:11">
      <c r="A457">
        <v>19550230</v>
      </c>
      <c r="B457">
        <v>20150720</v>
      </c>
      <c r="C457">
        <v>0</v>
      </c>
      <c r="D457">
        <v>0.31196400000000002</v>
      </c>
      <c r="E457" t="s">
        <v>2424</v>
      </c>
      <c r="F457" t="s">
        <v>2425</v>
      </c>
      <c r="G457" t="s">
        <v>2426</v>
      </c>
      <c r="H457" t="s">
        <v>2427</v>
      </c>
      <c r="I457" t="s">
        <v>2428</v>
      </c>
      <c r="J457" t="s">
        <v>2429</v>
      </c>
      <c r="K457" t="s">
        <v>2430</v>
      </c>
    </row>
    <row r="458" spans="1:11">
      <c r="A458">
        <v>19550230</v>
      </c>
      <c r="B458">
        <v>20150720</v>
      </c>
      <c r="C458">
        <v>0</v>
      </c>
      <c r="D458">
        <v>0.31196400000000002</v>
      </c>
      <c r="E458" t="s">
        <v>2431</v>
      </c>
      <c r="F458" t="s">
        <v>2432</v>
      </c>
      <c r="G458" t="s">
        <v>2433</v>
      </c>
      <c r="H458" t="s">
        <v>2434</v>
      </c>
      <c r="I458" t="s">
        <v>2435</v>
      </c>
      <c r="J458" t="s">
        <v>2436</v>
      </c>
      <c r="K458" t="s">
        <v>2437</v>
      </c>
    </row>
    <row r="459" spans="1:11">
      <c r="A459">
        <v>19550230</v>
      </c>
      <c r="B459">
        <v>20150720</v>
      </c>
      <c r="C459">
        <v>0</v>
      </c>
      <c r="D459">
        <v>0.31196400000000002</v>
      </c>
      <c r="E459" t="s">
        <v>2438</v>
      </c>
      <c r="F459" t="s">
        <v>2439</v>
      </c>
      <c r="G459" t="s">
        <v>2440</v>
      </c>
      <c r="H459" t="s">
        <v>2441</v>
      </c>
      <c r="I459" t="s">
        <v>2442</v>
      </c>
      <c r="J459" t="s">
        <v>2443</v>
      </c>
      <c r="K459" t="s">
        <v>2444</v>
      </c>
    </row>
    <row r="460" spans="1:11">
      <c r="A460">
        <v>19550230</v>
      </c>
      <c r="B460">
        <v>20150720</v>
      </c>
      <c r="C460">
        <v>0</v>
      </c>
      <c r="D460">
        <v>0.31196400000000002</v>
      </c>
      <c r="E460" t="s">
        <v>2445</v>
      </c>
      <c r="F460" t="s">
        <v>2446</v>
      </c>
      <c r="G460" t="s">
        <v>2447</v>
      </c>
      <c r="H460" t="s">
        <v>2448</v>
      </c>
      <c r="I460" t="s">
        <v>2449</v>
      </c>
      <c r="J460" t="s">
        <v>2450</v>
      </c>
      <c r="K460" t="s">
        <v>2451</v>
      </c>
    </row>
    <row r="461" spans="1:11">
      <c r="A461">
        <v>19550230</v>
      </c>
      <c r="B461">
        <v>20150720</v>
      </c>
      <c r="C461">
        <v>0</v>
      </c>
      <c r="D461">
        <v>0.31196400000000002</v>
      </c>
      <c r="E461" t="s">
        <v>2452</v>
      </c>
      <c r="F461" t="s">
        <v>2453</v>
      </c>
      <c r="G461" t="s">
        <v>2454</v>
      </c>
      <c r="H461" t="s">
        <v>2455</v>
      </c>
      <c r="I461" t="s">
        <v>2456</v>
      </c>
      <c r="J461" t="s">
        <v>2457</v>
      </c>
      <c r="K461" t="s">
        <v>2458</v>
      </c>
    </row>
    <row r="462" spans="1:11">
      <c r="A462">
        <v>19550230</v>
      </c>
      <c r="B462">
        <v>20150720</v>
      </c>
      <c r="C462">
        <v>0</v>
      </c>
      <c r="D462">
        <v>0.31196400000000002</v>
      </c>
      <c r="E462" t="s">
        <v>2459</v>
      </c>
      <c r="F462" t="s">
        <v>2460</v>
      </c>
      <c r="G462" t="s">
        <v>2461</v>
      </c>
      <c r="H462" t="s">
        <v>2462</v>
      </c>
      <c r="I462" t="s">
        <v>2463</v>
      </c>
      <c r="J462" t="s">
        <v>2464</v>
      </c>
      <c r="K462" t="s">
        <v>2465</v>
      </c>
    </row>
    <row r="463" spans="1:11">
      <c r="A463">
        <v>19550230</v>
      </c>
      <c r="B463">
        <v>20150720</v>
      </c>
      <c r="C463">
        <v>0</v>
      </c>
      <c r="D463">
        <v>0.31196400000000002</v>
      </c>
      <c r="E463" t="s">
        <v>2466</v>
      </c>
      <c r="F463" t="s">
        <v>2467</v>
      </c>
      <c r="G463" t="s">
        <v>2468</v>
      </c>
      <c r="H463" t="s">
        <v>2469</v>
      </c>
      <c r="I463" t="s">
        <v>2470</v>
      </c>
      <c r="J463" t="s">
        <v>2471</v>
      </c>
      <c r="K463" t="s">
        <v>2472</v>
      </c>
    </row>
    <row r="464" spans="1:11">
      <c r="A464">
        <v>19550230</v>
      </c>
      <c r="B464">
        <v>20150720</v>
      </c>
      <c r="C464">
        <v>0</v>
      </c>
      <c r="D464">
        <v>0.31196400000000002</v>
      </c>
      <c r="E464" t="s">
        <v>2473</v>
      </c>
      <c r="F464" t="s">
        <v>2474</v>
      </c>
      <c r="G464" t="s">
        <v>2475</v>
      </c>
      <c r="H464" t="s">
        <v>2476</v>
      </c>
      <c r="I464" t="s">
        <v>2477</v>
      </c>
      <c r="J464" t="s">
        <v>2478</v>
      </c>
      <c r="K464" t="s">
        <v>2479</v>
      </c>
    </row>
    <row r="465" spans="1:11">
      <c r="A465">
        <v>19550230</v>
      </c>
      <c r="B465">
        <v>20150720</v>
      </c>
      <c r="C465">
        <v>0</v>
      </c>
      <c r="D465">
        <v>0.31196400000000002</v>
      </c>
      <c r="E465" t="s">
        <v>2480</v>
      </c>
      <c r="F465" t="s">
        <v>2481</v>
      </c>
      <c r="G465" t="s">
        <v>2482</v>
      </c>
      <c r="H465" t="s">
        <v>2483</v>
      </c>
      <c r="I465" t="s">
        <v>2484</v>
      </c>
      <c r="J465" t="s">
        <v>2485</v>
      </c>
      <c r="K465" t="s">
        <v>2486</v>
      </c>
    </row>
    <row r="466" spans="1:11">
      <c r="A466">
        <v>19550230</v>
      </c>
      <c r="B466">
        <v>20150720</v>
      </c>
      <c r="C466">
        <v>0</v>
      </c>
      <c r="D466">
        <v>0.31196400000000002</v>
      </c>
      <c r="E466" t="s">
        <v>2487</v>
      </c>
      <c r="F466" t="s">
        <v>2488</v>
      </c>
      <c r="G466" t="s">
        <v>2489</v>
      </c>
      <c r="H466" t="s">
        <v>2490</v>
      </c>
      <c r="I466" t="s">
        <v>2491</v>
      </c>
      <c r="J466" t="s">
        <v>2492</v>
      </c>
      <c r="K466" t="s">
        <v>2493</v>
      </c>
    </row>
    <row r="467" spans="1:11">
      <c r="A467" t="s">
        <v>81</v>
      </c>
      <c r="B467">
        <v>19550230</v>
      </c>
      <c r="C467">
        <v>20150720</v>
      </c>
      <c r="D467" t="s">
        <v>82</v>
      </c>
      <c r="E467">
        <v>4</v>
      </c>
      <c r="F467">
        <v>3</v>
      </c>
      <c r="G467">
        <v>3</v>
      </c>
      <c r="H467">
        <v>4</v>
      </c>
      <c r="I467">
        <v>4</v>
      </c>
      <c r="J467">
        <v>3</v>
      </c>
      <c r="K467">
        <v>3</v>
      </c>
    </row>
    <row r="468" spans="1:11">
      <c r="A468" t="s">
        <v>83</v>
      </c>
      <c r="B468" t="str">
        <f>HYPERLINK("http://node-02:8194/pid,19550230,20150720,prediction_time_crc,demographics&amp;P_Red&amp;P_Red2&amp;P_BP&amp;P_Cholesterol&amp;P_Diabetes&amp;P_Renal&amp;P_Liver&amp;P_White&amp;P_IONS&amp;drugs_heatmap&amp;RC","OpenViewer")</f>
        <v>OpenViewer</v>
      </c>
    </row>
    <row r="470" spans="1:11">
      <c r="A470">
        <v>20104854</v>
      </c>
      <c r="B470">
        <v>20150107</v>
      </c>
      <c r="C470">
        <v>0</v>
      </c>
      <c r="D470">
        <v>1.7588899999999999E-3</v>
      </c>
      <c r="E470" t="s">
        <v>2494</v>
      </c>
      <c r="F470" t="s">
        <v>2495</v>
      </c>
      <c r="G470" t="s">
        <v>2496</v>
      </c>
      <c r="H470" t="s">
        <v>2497</v>
      </c>
      <c r="I470" t="s">
        <v>2498</v>
      </c>
      <c r="J470" t="s">
        <v>2499</v>
      </c>
      <c r="K470" t="s">
        <v>2500</v>
      </c>
    </row>
    <row r="471" spans="1:11">
      <c r="A471">
        <v>20104854</v>
      </c>
      <c r="B471">
        <v>20150107</v>
      </c>
      <c r="C471">
        <v>0</v>
      </c>
      <c r="D471">
        <v>1.7588899999999999E-3</v>
      </c>
      <c r="E471" t="s">
        <v>2501</v>
      </c>
      <c r="F471" t="s">
        <v>2502</v>
      </c>
      <c r="G471" t="s">
        <v>2503</v>
      </c>
      <c r="H471" t="s">
        <v>2504</v>
      </c>
      <c r="I471" t="s">
        <v>2505</v>
      </c>
      <c r="J471" t="s">
        <v>2506</v>
      </c>
      <c r="K471" t="s">
        <v>2507</v>
      </c>
    </row>
    <row r="472" spans="1:11">
      <c r="A472">
        <v>20104854</v>
      </c>
      <c r="B472">
        <v>20150107</v>
      </c>
      <c r="C472">
        <v>0</v>
      </c>
      <c r="D472">
        <v>1.7588899999999999E-3</v>
      </c>
      <c r="E472" t="s">
        <v>2508</v>
      </c>
      <c r="F472" t="s">
        <v>2509</v>
      </c>
      <c r="G472" t="s">
        <v>2510</v>
      </c>
      <c r="H472" t="s">
        <v>2511</v>
      </c>
      <c r="I472" t="s">
        <v>2512</v>
      </c>
      <c r="J472" t="s">
        <v>2513</v>
      </c>
      <c r="K472" t="s">
        <v>2514</v>
      </c>
    </row>
    <row r="473" spans="1:11">
      <c r="A473">
        <v>20104854</v>
      </c>
      <c r="B473">
        <v>20150107</v>
      </c>
      <c r="C473">
        <v>0</v>
      </c>
      <c r="D473">
        <v>1.7588899999999999E-3</v>
      </c>
      <c r="E473" t="s">
        <v>2515</v>
      </c>
      <c r="F473" t="s">
        <v>2516</v>
      </c>
      <c r="G473" t="s">
        <v>2517</v>
      </c>
      <c r="H473" t="s">
        <v>2518</v>
      </c>
      <c r="I473" t="s">
        <v>2519</v>
      </c>
      <c r="J473" t="s">
        <v>2520</v>
      </c>
      <c r="K473" t="s">
        <v>2521</v>
      </c>
    </row>
    <row r="474" spans="1:11">
      <c r="A474">
        <v>20104854</v>
      </c>
      <c r="B474">
        <v>20150107</v>
      </c>
      <c r="C474">
        <v>0</v>
      </c>
      <c r="D474">
        <v>1.7588899999999999E-3</v>
      </c>
      <c r="E474" t="s">
        <v>2522</v>
      </c>
      <c r="F474" t="s">
        <v>2523</v>
      </c>
      <c r="G474" t="s">
        <v>2524</v>
      </c>
      <c r="H474" t="s">
        <v>2525</v>
      </c>
      <c r="I474" t="s">
        <v>2526</v>
      </c>
      <c r="J474" t="s">
        <v>2527</v>
      </c>
      <c r="K474" t="s">
        <v>2528</v>
      </c>
    </row>
    <row r="475" spans="1:11">
      <c r="A475">
        <v>20104854</v>
      </c>
      <c r="B475">
        <v>20150107</v>
      </c>
      <c r="C475">
        <v>0</v>
      </c>
      <c r="D475">
        <v>1.7588899999999999E-3</v>
      </c>
      <c r="E475" t="s">
        <v>2529</v>
      </c>
      <c r="F475" t="s">
        <v>2530</v>
      </c>
      <c r="G475" t="s">
        <v>2531</v>
      </c>
      <c r="H475" t="s">
        <v>2532</v>
      </c>
      <c r="I475" t="s">
        <v>2533</v>
      </c>
      <c r="J475" t="s">
        <v>2534</v>
      </c>
      <c r="K475" t="s">
        <v>2535</v>
      </c>
    </row>
    <row r="476" spans="1:11">
      <c r="A476">
        <v>20104854</v>
      </c>
      <c r="B476">
        <v>20150107</v>
      </c>
      <c r="C476">
        <v>0</v>
      </c>
      <c r="D476">
        <v>1.7588899999999999E-3</v>
      </c>
      <c r="E476" t="s">
        <v>2536</v>
      </c>
      <c r="F476" t="s">
        <v>2537</v>
      </c>
      <c r="G476" t="s">
        <v>2538</v>
      </c>
      <c r="H476" t="s">
        <v>2539</v>
      </c>
      <c r="I476" t="s">
        <v>2540</v>
      </c>
      <c r="J476" t="s">
        <v>2541</v>
      </c>
      <c r="K476" t="s">
        <v>2542</v>
      </c>
    </row>
    <row r="477" spans="1:11">
      <c r="A477">
        <v>20104854</v>
      </c>
      <c r="B477">
        <v>20150107</v>
      </c>
      <c r="C477">
        <v>0</v>
      </c>
      <c r="D477">
        <v>1.7588899999999999E-3</v>
      </c>
      <c r="E477" t="s">
        <v>2543</v>
      </c>
      <c r="F477" t="s">
        <v>2544</v>
      </c>
      <c r="G477" t="s">
        <v>2545</v>
      </c>
      <c r="H477" t="s">
        <v>2546</v>
      </c>
      <c r="I477" t="s">
        <v>2547</v>
      </c>
      <c r="J477" t="s">
        <v>2548</v>
      </c>
      <c r="K477" t="s">
        <v>2549</v>
      </c>
    </row>
    <row r="478" spans="1:11">
      <c r="A478">
        <v>20104854</v>
      </c>
      <c r="B478">
        <v>20150107</v>
      </c>
      <c r="C478">
        <v>0</v>
      </c>
      <c r="D478">
        <v>1.7588899999999999E-3</v>
      </c>
      <c r="E478" t="s">
        <v>2550</v>
      </c>
      <c r="F478" t="s">
        <v>2551</v>
      </c>
      <c r="G478" t="s">
        <v>2552</v>
      </c>
      <c r="H478" t="s">
        <v>2553</v>
      </c>
      <c r="I478" t="s">
        <v>2554</v>
      </c>
      <c r="J478" t="s">
        <v>2555</v>
      </c>
      <c r="K478" t="s">
        <v>2556</v>
      </c>
    </row>
    <row r="479" spans="1:11">
      <c r="A479">
        <v>20104854</v>
      </c>
      <c r="B479">
        <v>20150107</v>
      </c>
      <c r="C479">
        <v>0</v>
      </c>
      <c r="D479">
        <v>1.7588899999999999E-3</v>
      </c>
      <c r="E479" t="s">
        <v>2557</v>
      </c>
      <c r="F479" t="s">
        <v>2558</v>
      </c>
      <c r="G479" t="s">
        <v>2559</v>
      </c>
      <c r="H479" t="s">
        <v>2560</v>
      </c>
      <c r="I479" t="s">
        <v>2561</v>
      </c>
      <c r="J479" t="s">
        <v>2562</v>
      </c>
      <c r="K479" t="s">
        <v>2563</v>
      </c>
    </row>
    <row r="480" spans="1:11">
      <c r="A480" t="s">
        <v>81</v>
      </c>
      <c r="B480">
        <v>20104854</v>
      </c>
      <c r="C480">
        <v>20150107</v>
      </c>
      <c r="D480" t="s">
        <v>82</v>
      </c>
      <c r="E480">
        <v>3</v>
      </c>
      <c r="F480">
        <v>3</v>
      </c>
      <c r="G480">
        <v>4</v>
      </c>
      <c r="H480">
        <v>3</v>
      </c>
      <c r="I480">
        <v>4</v>
      </c>
      <c r="J480">
        <v>1</v>
      </c>
      <c r="K480">
        <v>2</v>
      </c>
    </row>
    <row r="481" spans="1:11">
      <c r="A481" t="s">
        <v>83</v>
      </c>
      <c r="B481" t="str">
        <f>HYPERLINK("http://node-02:8194/pid,20104854,20150107,prediction_time_crc,demographics&amp;P_Red&amp;P_Red2&amp;P_BP&amp;P_Cholesterol&amp;P_Diabetes&amp;P_Renal&amp;P_Liver&amp;P_White&amp;P_IONS&amp;drugs_heatmap&amp;RC","OpenViewer")</f>
        <v>OpenViewer</v>
      </c>
    </row>
    <row r="483" spans="1:11">
      <c r="A483">
        <v>20159643</v>
      </c>
      <c r="B483">
        <v>20150305</v>
      </c>
      <c r="C483">
        <v>0</v>
      </c>
      <c r="D483">
        <v>1.3285599999999999E-3</v>
      </c>
      <c r="E483" t="s">
        <v>2564</v>
      </c>
      <c r="F483" t="s">
        <v>2565</v>
      </c>
      <c r="G483" t="s">
        <v>2566</v>
      </c>
      <c r="H483" t="s">
        <v>2567</v>
      </c>
      <c r="I483" t="s">
        <v>2568</v>
      </c>
      <c r="J483" t="s">
        <v>2569</v>
      </c>
      <c r="K483" t="s">
        <v>2570</v>
      </c>
    </row>
    <row r="484" spans="1:11">
      <c r="A484">
        <v>20159643</v>
      </c>
      <c r="B484">
        <v>20150305</v>
      </c>
      <c r="C484">
        <v>0</v>
      </c>
      <c r="D484">
        <v>1.3285599999999999E-3</v>
      </c>
      <c r="E484" t="s">
        <v>2571</v>
      </c>
      <c r="F484" t="s">
        <v>2572</v>
      </c>
      <c r="G484" t="s">
        <v>2573</v>
      </c>
      <c r="H484" t="s">
        <v>2574</v>
      </c>
      <c r="I484" t="s">
        <v>2575</v>
      </c>
      <c r="J484" t="s">
        <v>2576</v>
      </c>
      <c r="K484" t="s">
        <v>2577</v>
      </c>
    </row>
    <row r="485" spans="1:11">
      <c r="A485">
        <v>20159643</v>
      </c>
      <c r="B485">
        <v>20150305</v>
      </c>
      <c r="C485">
        <v>0</v>
      </c>
      <c r="D485">
        <v>1.3285599999999999E-3</v>
      </c>
      <c r="E485" t="s">
        <v>2578</v>
      </c>
      <c r="F485" t="s">
        <v>2579</v>
      </c>
      <c r="G485" t="s">
        <v>2580</v>
      </c>
      <c r="H485" t="s">
        <v>2581</v>
      </c>
      <c r="I485" t="s">
        <v>2582</v>
      </c>
      <c r="J485" t="s">
        <v>2583</v>
      </c>
      <c r="K485" t="s">
        <v>2584</v>
      </c>
    </row>
    <row r="486" spans="1:11">
      <c r="A486">
        <v>20159643</v>
      </c>
      <c r="B486">
        <v>20150305</v>
      </c>
      <c r="C486">
        <v>0</v>
      </c>
      <c r="D486">
        <v>1.3285599999999999E-3</v>
      </c>
      <c r="E486" t="s">
        <v>2585</v>
      </c>
      <c r="F486" t="s">
        <v>2586</v>
      </c>
      <c r="G486" t="s">
        <v>2587</v>
      </c>
      <c r="H486" t="s">
        <v>2588</v>
      </c>
      <c r="I486" t="s">
        <v>2589</v>
      </c>
      <c r="J486" t="s">
        <v>2590</v>
      </c>
      <c r="K486" t="s">
        <v>2591</v>
      </c>
    </row>
    <row r="487" spans="1:11">
      <c r="A487">
        <v>20159643</v>
      </c>
      <c r="B487">
        <v>20150305</v>
      </c>
      <c r="C487">
        <v>0</v>
      </c>
      <c r="D487">
        <v>1.3285599999999999E-3</v>
      </c>
      <c r="E487" t="s">
        <v>2592</v>
      </c>
      <c r="F487" t="s">
        <v>2593</v>
      </c>
      <c r="G487" t="s">
        <v>2594</v>
      </c>
      <c r="H487" t="s">
        <v>2595</v>
      </c>
      <c r="I487" t="s">
        <v>2596</v>
      </c>
      <c r="J487" t="s">
        <v>2597</v>
      </c>
      <c r="K487" t="s">
        <v>2598</v>
      </c>
    </row>
    <row r="488" spans="1:11">
      <c r="A488">
        <v>20159643</v>
      </c>
      <c r="B488">
        <v>20150305</v>
      </c>
      <c r="C488">
        <v>0</v>
      </c>
      <c r="D488">
        <v>1.3285599999999999E-3</v>
      </c>
      <c r="E488" t="s">
        <v>2599</v>
      </c>
      <c r="F488" t="s">
        <v>2600</v>
      </c>
      <c r="G488" t="s">
        <v>2601</v>
      </c>
      <c r="H488" t="s">
        <v>2602</v>
      </c>
      <c r="I488" t="s">
        <v>2603</v>
      </c>
      <c r="J488" t="s">
        <v>2604</v>
      </c>
      <c r="K488" t="s">
        <v>2605</v>
      </c>
    </row>
    <row r="489" spans="1:11">
      <c r="A489">
        <v>20159643</v>
      </c>
      <c r="B489">
        <v>20150305</v>
      </c>
      <c r="C489">
        <v>0</v>
      </c>
      <c r="D489">
        <v>1.3285599999999999E-3</v>
      </c>
      <c r="E489" t="s">
        <v>2606</v>
      </c>
      <c r="F489" t="s">
        <v>2607</v>
      </c>
      <c r="G489" t="s">
        <v>2608</v>
      </c>
      <c r="H489" t="s">
        <v>2609</v>
      </c>
      <c r="I489" t="s">
        <v>2610</v>
      </c>
      <c r="J489" t="s">
        <v>2611</v>
      </c>
      <c r="K489" t="s">
        <v>2612</v>
      </c>
    </row>
    <row r="490" spans="1:11">
      <c r="A490">
        <v>20159643</v>
      </c>
      <c r="B490">
        <v>20150305</v>
      </c>
      <c r="C490">
        <v>0</v>
      </c>
      <c r="D490">
        <v>1.3285599999999999E-3</v>
      </c>
      <c r="E490" t="s">
        <v>2613</v>
      </c>
      <c r="F490" t="s">
        <v>2614</v>
      </c>
      <c r="G490" t="s">
        <v>2615</v>
      </c>
      <c r="H490" t="s">
        <v>2616</v>
      </c>
      <c r="I490" t="s">
        <v>2617</v>
      </c>
      <c r="J490" t="s">
        <v>2618</v>
      </c>
      <c r="K490" t="s">
        <v>2619</v>
      </c>
    </row>
    <row r="491" spans="1:11">
      <c r="A491">
        <v>20159643</v>
      </c>
      <c r="B491">
        <v>20150305</v>
      </c>
      <c r="C491">
        <v>0</v>
      </c>
      <c r="D491">
        <v>1.3285599999999999E-3</v>
      </c>
      <c r="E491" t="s">
        <v>2620</v>
      </c>
      <c r="F491" t="s">
        <v>2621</v>
      </c>
      <c r="G491" t="s">
        <v>2622</v>
      </c>
      <c r="H491" t="s">
        <v>2623</v>
      </c>
      <c r="I491" t="s">
        <v>2624</v>
      </c>
      <c r="J491" t="s">
        <v>2625</v>
      </c>
      <c r="K491" t="s">
        <v>2626</v>
      </c>
    </row>
    <row r="492" spans="1:11">
      <c r="A492">
        <v>20159643</v>
      </c>
      <c r="B492">
        <v>20150305</v>
      </c>
      <c r="C492">
        <v>0</v>
      </c>
      <c r="D492">
        <v>1.3285599999999999E-3</v>
      </c>
      <c r="E492" t="s">
        <v>2627</v>
      </c>
      <c r="F492" t="s">
        <v>2628</v>
      </c>
      <c r="G492" t="s">
        <v>2629</v>
      </c>
      <c r="H492" t="s">
        <v>2630</v>
      </c>
      <c r="I492" t="s">
        <v>2631</v>
      </c>
      <c r="J492" t="s">
        <v>2632</v>
      </c>
      <c r="K492" t="s">
        <v>2633</v>
      </c>
    </row>
    <row r="493" spans="1:11">
      <c r="A493" t="s">
        <v>81</v>
      </c>
      <c r="B493">
        <v>20159643</v>
      </c>
      <c r="C493">
        <v>20150305</v>
      </c>
      <c r="D493" t="s">
        <v>82</v>
      </c>
      <c r="E493">
        <v>2</v>
      </c>
      <c r="F493">
        <v>2</v>
      </c>
      <c r="G493">
        <v>1</v>
      </c>
      <c r="H493">
        <v>3</v>
      </c>
      <c r="I493">
        <v>4</v>
      </c>
      <c r="J493">
        <v>2</v>
      </c>
      <c r="K493">
        <v>1</v>
      </c>
    </row>
    <row r="494" spans="1:11">
      <c r="A494" t="s">
        <v>83</v>
      </c>
      <c r="B494" t="str">
        <f>HYPERLINK("http://node-02:8194/pid,20159643,20150305,prediction_time_crc,demographics&amp;P_Red&amp;P_Red2&amp;P_BP&amp;P_Cholesterol&amp;P_Diabetes&amp;P_Renal&amp;P_Liver&amp;P_White&amp;P_IONS&amp;drugs_heatmap&amp;RC","OpenViewer")</f>
        <v>OpenViewer</v>
      </c>
    </row>
    <row r="496" spans="1:11">
      <c r="A496">
        <v>20525449</v>
      </c>
      <c r="B496">
        <v>20150702</v>
      </c>
      <c r="C496">
        <v>0</v>
      </c>
      <c r="D496">
        <v>0.958372</v>
      </c>
      <c r="E496" t="s">
        <v>2634</v>
      </c>
      <c r="F496" t="s">
        <v>2635</v>
      </c>
      <c r="G496" t="s">
        <v>2636</v>
      </c>
      <c r="H496" t="s">
        <v>2637</v>
      </c>
      <c r="I496" t="s">
        <v>2638</v>
      </c>
      <c r="J496" t="s">
        <v>2639</v>
      </c>
      <c r="K496" t="s">
        <v>2640</v>
      </c>
    </row>
    <row r="497" spans="1:11">
      <c r="A497">
        <v>20525449</v>
      </c>
      <c r="B497">
        <v>20150702</v>
      </c>
      <c r="C497">
        <v>0</v>
      </c>
      <c r="D497">
        <v>0.958372</v>
      </c>
      <c r="E497" t="s">
        <v>2641</v>
      </c>
      <c r="F497" t="s">
        <v>2642</v>
      </c>
      <c r="G497" t="s">
        <v>2643</v>
      </c>
      <c r="H497" t="s">
        <v>2644</v>
      </c>
      <c r="I497" t="s">
        <v>2645</v>
      </c>
      <c r="J497" t="s">
        <v>2646</v>
      </c>
      <c r="K497" t="s">
        <v>2647</v>
      </c>
    </row>
    <row r="498" spans="1:11">
      <c r="A498">
        <v>20525449</v>
      </c>
      <c r="B498">
        <v>20150702</v>
      </c>
      <c r="C498">
        <v>0</v>
      </c>
      <c r="D498">
        <v>0.958372</v>
      </c>
      <c r="E498" t="s">
        <v>2648</v>
      </c>
      <c r="F498" t="s">
        <v>2649</v>
      </c>
      <c r="G498" t="s">
        <v>2650</v>
      </c>
      <c r="H498" t="s">
        <v>2651</v>
      </c>
      <c r="I498" t="s">
        <v>2652</v>
      </c>
      <c r="J498" t="s">
        <v>2653</v>
      </c>
      <c r="K498" t="s">
        <v>2654</v>
      </c>
    </row>
    <row r="499" spans="1:11">
      <c r="A499">
        <v>20525449</v>
      </c>
      <c r="B499">
        <v>20150702</v>
      </c>
      <c r="C499">
        <v>0</v>
      </c>
      <c r="D499">
        <v>0.958372</v>
      </c>
      <c r="E499" t="s">
        <v>2655</v>
      </c>
      <c r="F499" t="s">
        <v>2656</v>
      </c>
      <c r="G499" t="s">
        <v>2657</v>
      </c>
      <c r="H499" t="s">
        <v>2658</v>
      </c>
      <c r="I499" t="s">
        <v>2659</v>
      </c>
      <c r="J499" t="s">
        <v>2660</v>
      </c>
      <c r="K499" t="s">
        <v>2661</v>
      </c>
    </row>
    <row r="500" spans="1:11">
      <c r="A500">
        <v>20525449</v>
      </c>
      <c r="B500">
        <v>20150702</v>
      </c>
      <c r="C500">
        <v>0</v>
      </c>
      <c r="D500">
        <v>0.958372</v>
      </c>
      <c r="E500" t="s">
        <v>2662</v>
      </c>
      <c r="F500" t="s">
        <v>2663</v>
      </c>
      <c r="G500" t="s">
        <v>2664</v>
      </c>
      <c r="H500" t="s">
        <v>2665</v>
      </c>
      <c r="I500" t="s">
        <v>2666</v>
      </c>
      <c r="J500" t="s">
        <v>2667</v>
      </c>
      <c r="K500" t="s">
        <v>2668</v>
      </c>
    </row>
    <row r="501" spans="1:11">
      <c r="A501">
        <v>20525449</v>
      </c>
      <c r="B501">
        <v>20150702</v>
      </c>
      <c r="C501">
        <v>0</v>
      </c>
      <c r="D501">
        <v>0.958372</v>
      </c>
      <c r="E501" t="s">
        <v>2669</v>
      </c>
      <c r="F501" t="s">
        <v>2670</v>
      </c>
      <c r="G501" t="s">
        <v>2671</v>
      </c>
      <c r="H501" t="s">
        <v>2672</v>
      </c>
      <c r="I501" t="s">
        <v>2673</v>
      </c>
      <c r="J501" t="s">
        <v>2674</v>
      </c>
      <c r="K501" t="s">
        <v>2675</v>
      </c>
    </row>
    <row r="502" spans="1:11">
      <c r="A502">
        <v>20525449</v>
      </c>
      <c r="B502">
        <v>20150702</v>
      </c>
      <c r="C502">
        <v>0</v>
      </c>
      <c r="D502">
        <v>0.958372</v>
      </c>
      <c r="E502" t="s">
        <v>2676</v>
      </c>
      <c r="F502" t="s">
        <v>2677</v>
      </c>
      <c r="G502" t="s">
        <v>2678</v>
      </c>
      <c r="H502" t="s">
        <v>2679</v>
      </c>
      <c r="I502" t="s">
        <v>2680</v>
      </c>
      <c r="J502" t="s">
        <v>2681</v>
      </c>
      <c r="K502" t="s">
        <v>2682</v>
      </c>
    </row>
    <row r="503" spans="1:11">
      <c r="A503">
        <v>20525449</v>
      </c>
      <c r="B503">
        <v>20150702</v>
      </c>
      <c r="C503">
        <v>0</v>
      </c>
      <c r="D503">
        <v>0.958372</v>
      </c>
      <c r="E503" t="s">
        <v>2683</v>
      </c>
      <c r="F503" t="s">
        <v>2684</v>
      </c>
      <c r="G503" t="s">
        <v>2685</v>
      </c>
      <c r="H503" t="s">
        <v>2686</v>
      </c>
      <c r="I503" t="s">
        <v>2687</v>
      </c>
      <c r="J503" t="s">
        <v>2688</v>
      </c>
      <c r="K503" t="s">
        <v>2689</v>
      </c>
    </row>
    <row r="504" spans="1:11">
      <c r="A504">
        <v>20525449</v>
      </c>
      <c r="B504">
        <v>20150702</v>
      </c>
      <c r="C504">
        <v>0</v>
      </c>
      <c r="D504">
        <v>0.958372</v>
      </c>
      <c r="E504" t="s">
        <v>2690</v>
      </c>
      <c r="F504" t="s">
        <v>2691</v>
      </c>
      <c r="G504" t="s">
        <v>2692</v>
      </c>
      <c r="H504" t="s">
        <v>2693</v>
      </c>
      <c r="I504" t="s">
        <v>2694</v>
      </c>
      <c r="J504" t="s">
        <v>2695</v>
      </c>
      <c r="K504" t="s">
        <v>2696</v>
      </c>
    </row>
    <row r="505" spans="1:11">
      <c r="A505">
        <v>20525449</v>
      </c>
      <c r="B505">
        <v>20150702</v>
      </c>
      <c r="C505">
        <v>0</v>
      </c>
      <c r="D505">
        <v>0.958372</v>
      </c>
      <c r="E505" t="s">
        <v>2697</v>
      </c>
      <c r="F505" t="s">
        <v>2698</v>
      </c>
      <c r="G505" t="s">
        <v>2699</v>
      </c>
      <c r="H505" t="s">
        <v>2700</v>
      </c>
      <c r="I505" t="s">
        <v>2701</v>
      </c>
      <c r="J505" t="s">
        <v>2702</v>
      </c>
      <c r="K505" t="s">
        <v>2703</v>
      </c>
    </row>
    <row r="506" spans="1:11">
      <c r="A506" t="s">
        <v>81</v>
      </c>
      <c r="B506">
        <v>20525449</v>
      </c>
      <c r="C506">
        <v>20150702</v>
      </c>
      <c r="D506" t="s">
        <v>82</v>
      </c>
      <c r="E506">
        <v>4</v>
      </c>
      <c r="F506">
        <v>4</v>
      </c>
      <c r="G506">
        <v>3</v>
      </c>
      <c r="H506">
        <v>3</v>
      </c>
      <c r="I506">
        <v>5</v>
      </c>
      <c r="J506">
        <v>3</v>
      </c>
      <c r="K506">
        <v>5</v>
      </c>
    </row>
    <row r="507" spans="1:11">
      <c r="A507" t="s">
        <v>83</v>
      </c>
      <c r="B507" t="str">
        <f>HYPERLINK("http://node-02:8194/pid,20525449,20150702,prediction_time_crc,demographics&amp;P_Red&amp;P_Red2&amp;P_BP&amp;P_Cholesterol&amp;P_Diabetes&amp;P_Renal&amp;P_Liver&amp;P_White&amp;P_IONS&amp;drugs_heatmap&amp;RC","OpenViewer")</f>
        <v>OpenViewer</v>
      </c>
    </row>
    <row r="509" spans="1:11">
      <c r="A509">
        <v>20826276</v>
      </c>
      <c r="B509">
        <v>20150623</v>
      </c>
      <c r="C509">
        <v>0</v>
      </c>
      <c r="D509">
        <v>1.2723700000000001E-3</v>
      </c>
      <c r="E509" t="s">
        <v>2704</v>
      </c>
      <c r="F509" t="s">
        <v>2705</v>
      </c>
      <c r="G509" t="s">
        <v>2706</v>
      </c>
      <c r="H509" t="s">
        <v>2707</v>
      </c>
      <c r="I509" t="s">
        <v>2708</v>
      </c>
      <c r="J509" t="s">
        <v>2709</v>
      </c>
      <c r="K509" t="s">
        <v>2710</v>
      </c>
    </row>
    <row r="510" spans="1:11">
      <c r="A510">
        <v>20826276</v>
      </c>
      <c r="B510">
        <v>20150623</v>
      </c>
      <c r="C510">
        <v>0</v>
      </c>
      <c r="D510">
        <v>1.2723700000000001E-3</v>
      </c>
      <c r="E510" t="s">
        <v>2711</v>
      </c>
      <c r="F510" t="s">
        <v>2712</v>
      </c>
      <c r="G510" t="s">
        <v>2713</v>
      </c>
      <c r="H510" t="s">
        <v>2714</v>
      </c>
      <c r="I510" t="s">
        <v>2715</v>
      </c>
      <c r="J510" t="s">
        <v>2716</v>
      </c>
      <c r="K510" t="s">
        <v>2717</v>
      </c>
    </row>
    <row r="511" spans="1:11">
      <c r="A511">
        <v>20826276</v>
      </c>
      <c r="B511">
        <v>20150623</v>
      </c>
      <c r="C511">
        <v>0</v>
      </c>
      <c r="D511">
        <v>1.2723700000000001E-3</v>
      </c>
      <c r="E511" t="s">
        <v>2718</v>
      </c>
      <c r="F511" t="s">
        <v>2719</v>
      </c>
      <c r="G511" t="s">
        <v>2720</v>
      </c>
      <c r="H511" t="s">
        <v>2721</v>
      </c>
      <c r="I511" t="s">
        <v>2722</v>
      </c>
      <c r="J511" t="s">
        <v>2723</v>
      </c>
      <c r="K511" t="s">
        <v>2724</v>
      </c>
    </row>
    <row r="512" spans="1:11">
      <c r="A512">
        <v>20826276</v>
      </c>
      <c r="B512">
        <v>20150623</v>
      </c>
      <c r="C512">
        <v>0</v>
      </c>
      <c r="D512">
        <v>1.2723700000000001E-3</v>
      </c>
      <c r="E512" t="s">
        <v>2725</v>
      </c>
      <c r="F512" t="s">
        <v>2726</v>
      </c>
      <c r="G512" t="s">
        <v>2727</v>
      </c>
      <c r="H512" t="s">
        <v>2728</v>
      </c>
      <c r="I512" t="s">
        <v>2729</v>
      </c>
      <c r="J512" t="s">
        <v>2730</v>
      </c>
      <c r="K512" t="s">
        <v>2731</v>
      </c>
    </row>
    <row r="513" spans="1:11">
      <c r="A513">
        <v>20826276</v>
      </c>
      <c r="B513">
        <v>20150623</v>
      </c>
      <c r="C513">
        <v>0</v>
      </c>
      <c r="D513">
        <v>1.2723700000000001E-3</v>
      </c>
      <c r="E513" t="s">
        <v>2732</v>
      </c>
      <c r="F513" t="s">
        <v>2733</v>
      </c>
      <c r="G513" t="s">
        <v>2734</v>
      </c>
      <c r="H513" t="s">
        <v>2735</v>
      </c>
      <c r="I513" t="s">
        <v>2736</v>
      </c>
      <c r="J513" t="s">
        <v>2737</v>
      </c>
      <c r="K513" t="s">
        <v>2738</v>
      </c>
    </row>
    <row r="514" spans="1:11">
      <c r="A514">
        <v>20826276</v>
      </c>
      <c r="B514">
        <v>20150623</v>
      </c>
      <c r="C514">
        <v>0</v>
      </c>
      <c r="D514">
        <v>1.2723700000000001E-3</v>
      </c>
      <c r="E514" t="s">
        <v>2739</v>
      </c>
      <c r="F514" t="s">
        <v>2740</v>
      </c>
      <c r="G514" t="s">
        <v>2741</v>
      </c>
      <c r="H514" t="s">
        <v>2742</v>
      </c>
      <c r="I514" t="s">
        <v>2743</v>
      </c>
      <c r="J514" t="s">
        <v>2744</v>
      </c>
      <c r="K514" t="s">
        <v>2745</v>
      </c>
    </row>
    <row r="515" spans="1:11">
      <c r="A515">
        <v>20826276</v>
      </c>
      <c r="B515">
        <v>20150623</v>
      </c>
      <c r="C515">
        <v>0</v>
      </c>
      <c r="D515">
        <v>1.2723700000000001E-3</v>
      </c>
      <c r="E515" t="s">
        <v>2746</v>
      </c>
      <c r="F515" t="s">
        <v>2747</v>
      </c>
      <c r="G515" t="s">
        <v>2748</v>
      </c>
      <c r="H515" t="s">
        <v>2749</v>
      </c>
      <c r="I515" t="s">
        <v>2750</v>
      </c>
      <c r="J515" t="s">
        <v>2751</v>
      </c>
      <c r="K515" t="s">
        <v>2752</v>
      </c>
    </row>
    <row r="516" spans="1:11">
      <c r="A516">
        <v>20826276</v>
      </c>
      <c r="B516">
        <v>20150623</v>
      </c>
      <c r="C516">
        <v>0</v>
      </c>
      <c r="D516">
        <v>1.2723700000000001E-3</v>
      </c>
      <c r="E516" t="s">
        <v>2753</v>
      </c>
      <c r="F516" t="s">
        <v>2754</v>
      </c>
      <c r="G516" t="s">
        <v>2755</v>
      </c>
      <c r="H516" t="s">
        <v>2756</v>
      </c>
      <c r="I516" t="s">
        <v>2757</v>
      </c>
      <c r="J516" t="s">
        <v>2758</v>
      </c>
      <c r="K516" t="s">
        <v>2759</v>
      </c>
    </row>
    <row r="517" spans="1:11">
      <c r="A517">
        <v>20826276</v>
      </c>
      <c r="B517">
        <v>20150623</v>
      </c>
      <c r="C517">
        <v>0</v>
      </c>
      <c r="D517">
        <v>1.2723700000000001E-3</v>
      </c>
      <c r="E517" t="s">
        <v>2760</v>
      </c>
      <c r="F517" t="s">
        <v>2761</v>
      </c>
      <c r="G517" t="s">
        <v>2762</v>
      </c>
      <c r="H517" t="s">
        <v>2763</v>
      </c>
      <c r="I517" t="s">
        <v>2764</v>
      </c>
      <c r="J517" t="s">
        <v>2765</v>
      </c>
      <c r="K517" t="s">
        <v>2766</v>
      </c>
    </row>
    <row r="518" spans="1:11">
      <c r="A518">
        <v>20826276</v>
      </c>
      <c r="B518">
        <v>20150623</v>
      </c>
      <c r="C518">
        <v>0</v>
      </c>
      <c r="D518">
        <v>1.2723700000000001E-3</v>
      </c>
      <c r="E518" t="s">
        <v>2767</v>
      </c>
      <c r="F518" t="s">
        <v>2768</v>
      </c>
      <c r="G518" t="s">
        <v>2769</v>
      </c>
      <c r="H518" t="s">
        <v>2770</v>
      </c>
      <c r="I518" t="s">
        <v>2771</v>
      </c>
      <c r="J518" t="s">
        <v>2772</v>
      </c>
      <c r="K518" t="s">
        <v>2773</v>
      </c>
    </row>
    <row r="519" spans="1:11">
      <c r="A519" t="s">
        <v>81</v>
      </c>
      <c r="B519">
        <v>20826276</v>
      </c>
      <c r="C519">
        <v>20150623</v>
      </c>
      <c r="D519" t="s">
        <v>82</v>
      </c>
      <c r="E519">
        <v>2</v>
      </c>
      <c r="F519">
        <v>4</v>
      </c>
      <c r="G519">
        <v>3</v>
      </c>
      <c r="H519">
        <v>2</v>
      </c>
      <c r="I519">
        <v>1</v>
      </c>
      <c r="J519">
        <v>5</v>
      </c>
      <c r="K519">
        <v>4</v>
      </c>
    </row>
    <row r="520" spans="1:11">
      <c r="A520" t="s">
        <v>83</v>
      </c>
      <c r="B520" t="str">
        <f>HYPERLINK("http://node-02:8194/pid,20826276,20150623,prediction_time_crc,demographics&amp;P_Red&amp;P_Red2&amp;P_BP&amp;P_Cholesterol&amp;P_Diabetes&amp;P_Renal&amp;P_Liver&amp;P_White&amp;P_IONS&amp;drugs_heatmap&amp;RC","OpenViewer")</f>
        <v>OpenViewer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compare_blinded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Lanyado</dc:creator>
  <cp:lastModifiedBy>Coby</cp:lastModifiedBy>
  <dcterms:created xsi:type="dcterms:W3CDTF">2020-01-13T09:30:25Z</dcterms:created>
  <dcterms:modified xsi:type="dcterms:W3CDTF">2020-01-15T16:06:24Z</dcterms:modified>
</cp:coreProperties>
</file>