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Z:\Users\ocastelblanco\Documents\Personales\BASC\BASC-Auditores-2017\fuentes\contenido\Modulo1\"/>
    </mc:Choice>
  </mc:AlternateContent>
  <xr:revisionPtr revIDLastSave="0" documentId="13_ncr:1_{1BEB93BB-8FC7-4563-81A6-F4738E071562}" xr6:coauthVersionLast="34" xr6:coauthVersionMax="34" xr10:uidLastSave="{00000000-0000-0000-0000-000000000000}"/>
  <bookViews>
    <workbookView xWindow="0" yWindow="0" windowWidth="20730" windowHeight="10320" activeTab="1" xr2:uid="{00000000-000D-0000-FFFF-FFFF00000000}"/>
  </bookViews>
  <sheets>
    <sheet name="Hoja1" sheetId="1" r:id="rId1"/>
    <sheet name="Hoja2" sheetId="2" r:id="rId2"/>
  </sheets>
  <definedNames>
    <definedName name="_xlnm._FilterDatabase" localSheetId="1" hidden="1">Hoja2!$A$1:$A$326</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27" i="2" l="1"/>
  <c r="A346" i="2" s="1"/>
  <c r="A42" i="2"/>
  <c r="A61" i="2" s="1"/>
  <c r="A80" i="2" s="1"/>
  <c r="A99" i="2" s="1"/>
  <c r="A118" i="2" s="1"/>
  <c r="A137" i="2" s="1"/>
  <c r="A156" i="2" s="1"/>
  <c r="A23" i="2"/>
  <c r="A25" i="2" s="1"/>
  <c r="A6" i="2"/>
  <c r="A39" i="2"/>
  <c r="A20" i="2"/>
  <c r="A14" i="2"/>
  <c r="A11" i="2"/>
  <c r="A17" i="2"/>
  <c r="A8" i="2"/>
  <c r="A365" i="2" l="1"/>
  <c r="A348" i="2"/>
  <c r="A329" i="2"/>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7" i="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27" i="2"/>
  <c r="A30" i="2"/>
  <c r="A36" i="2"/>
  <c r="A33" i="2"/>
  <c r="A384" i="2" l="1"/>
  <c r="A367" i="2"/>
  <c r="A44" i="2"/>
  <c r="A353" i="2"/>
  <c r="A337" i="2"/>
  <c r="A331" i="2"/>
  <c r="A55" i="2"/>
  <c r="A350" i="2"/>
  <c r="A334" i="2"/>
  <c r="A356" i="2"/>
  <c r="A52" i="2"/>
  <c r="A46" i="2"/>
  <c r="A58" i="2"/>
  <c r="A49" i="2"/>
  <c r="A403" i="2" l="1"/>
  <c r="A386" i="2"/>
  <c r="A63" i="2"/>
  <c r="A381" i="2"/>
  <c r="A372" i="2"/>
  <c r="A71" i="2"/>
  <c r="A378" i="2"/>
  <c r="A369" i="2"/>
  <c r="A375" i="2"/>
  <c r="A68" i="2"/>
  <c r="A65" i="2"/>
  <c r="A422" i="2" l="1"/>
  <c r="A424" i="2" s="1"/>
  <c r="A405" i="2"/>
  <c r="A82" i="2"/>
  <c r="A397" i="2"/>
  <c r="A90" i="2"/>
  <c r="A394" i="2"/>
  <c r="A400" i="2"/>
  <c r="A391" i="2"/>
  <c r="A87" i="2"/>
  <c r="A388" i="2"/>
  <c r="A84" i="2"/>
  <c r="A101" i="2" l="1"/>
  <c r="A419" i="2"/>
  <c r="A432" i="2"/>
  <c r="A413" i="2"/>
  <c r="A426" i="2"/>
  <c r="A435" i="2"/>
  <c r="A109" i="2"/>
  <c r="A416" i="2"/>
  <c r="A407" i="2"/>
  <c r="A410" i="2"/>
  <c r="A438" i="2"/>
  <c r="A429" i="2"/>
  <c r="A103" i="2"/>
  <c r="A106" i="2"/>
  <c r="A120" i="2" l="1"/>
  <c r="A128" i="2"/>
  <c r="A122" i="2"/>
  <c r="A131" i="2"/>
  <c r="A125" i="2"/>
  <c r="A134" i="2"/>
  <c r="A139" i="2" l="1"/>
  <c r="A144" i="2"/>
  <c r="A153" i="2"/>
  <c r="A147" i="2"/>
  <c r="A141" i="2"/>
  <c r="A150" i="2"/>
  <c r="A158" i="2" l="1"/>
  <c r="A175" i="2"/>
  <c r="A194" i="2" s="1"/>
  <c r="A213" i="2" s="1"/>
  <c r="A232" i="2" s="1"/>
  <c r="A251" i="2" s="1"/>
  <c r="A270" i="2" s="1"/>
  <c r="A289" i="2" s="1"/>
  <c r="A308" i="2" s="1"/>
  <c r="A163" i="2"/>
  <c r="A172" i="2"/>
  <c r="A160" i="2"/>
  <c r="A169" i="2"/>
  <c r="A166" i="2"/>
  <c r="A177" i="2" l="1"/>
  <c r="A191" i="2"/>
  <c r="A179" i="2"/>
  <c r="A188" i="2"/>
  <c r="A182" i="2"/>
  <c r="A185" i="2"/>
  <c r="A196" i="2" l="1"/>
  <c r="A204" i="2"/>
  <c r="A198" i="2"/>
  <c r="A207" i="2"/>
  <c r="A201" i="2"/>
  <c r="A210" i="2"/>
  <c r="A215" i="2" l="1"/>
  <c r="A220" i="2"/>
  <c r="A229" i="2"/>
  <c r="A223" i="2"/>
  <c r="A217" i="2"/>
  <c r="A226" i="2"/>
  <c r="A234" i="2" l="1"/>
  <c r="A242" i="2"/>
  <c r="A236" i="2"/>
  <c r="A245" i="2"/>
  <c r="A239" i="2"/>
  <c r="A248" i="2"/>
  <c r="A253" i="2" l="1"/>
  <c r="A258" i="2"/>
  <c r="A261" i="2"/>
  <c r="A255" i="2"/>
  <c r="A264" i="2"/>
  <c r="A267" i="2"/>
  <c r="A272" i="2" l="1"/>
  <c r="A280" i="2"/>
  <c r="A283" i="2"/>
  <c r="A277" i="2"/>
  <c r="A286" i="2"/>
  <c r="A274" i="2"/>
  <c r="A310" i="2" l="1"/>
  <c r="A291" i="2"/>
  <c r="A315" i="2"/>
  <c r="A318" i="2"/>
  <c r="A296" i="2"/>
  <c r="A312" i="2"/>
  <c r="A299" i="2"/>
  <c r="A293" i="2"/>
</calcChain>
</file>

<file path=xl/sharedStrings.xml><?xml version="1.0" encoding="utf-8"?>
<sst xmlns="http://schemas.openxmlformats.org/spreadsheetml/2006/main" count="349" uniqueCount="106">
  <si>
    <t>Curso de formación virtual para Auditores Internos del SGCS BASC. Norma y estándares internacionales BASC V5-2017</t>
  </si>
  <si>
    <t>Módulo</t>
  </si>
  <si>
    <t>EVALUACIÓN</t>
  </si>
  <si>
    <t>Pregunta</t>
  </si>
  <si>
    <t>Respuesta correcta</t>
  </si>
  <si>
    <t>Respuesta incorrecta</t>
  </si>
  <si>
    <t>No.</t>
  </si>
  <si>
    <t>World BASC Organization, WBO, es una entidad sin animo de lucro liderada por las empresas y apoyada por las aduanas</t>
  </si>
  <si>
    <t>World BASC Organization, WBO, es norma internacional que se constituye como marco general para implementar el SGCS-BASC; indique cual de estas afirmaciones es la correcta.</t>
  </si>
  <si>
    <t>World BASC Organization, WBO, es una entidad con animo de lucro liderada por las aduanas de los Estados Unidos y apoyada por las empresas de ese pais.</t>
  </si>
  <si>
    <t>World BASC Organization, WBO, fue creada con la participacion de todos los paises del mundo que exportan a Europa para neutralizar el contrabando</t>
  </si>
  <si>
    <t>Para prevenir el terrorismo y el contrabando entre empresas importadoras y exportadoras del mundo hacia America Latina</t>
  </si>
  <si>
    <t>La no aplicación de las medidas necesarias de control en la cadena de suministros de las exportaciones ocasionan:</t>
  </si>
  <si>
    <t>Perdida de clientes, perdida de imagen, perdidas economicas, procesos legales por actividades ilicitas de contrabando, facilitar el narcotrafico, lavado de activos.</t>
  </si>
  <si>
    <t>Se originan solo acciones legales por evidenciar actividades ilicitas como el narcotrafico, el contrabando y lavado de activos.</t>
  </si>
  <si>
    <t>Se redirecciona el comercio a sectores comerciales desprotegidos, aumentando la utilidad y capatacion de nuevos mercados.</t>
  </si>
  <si>
    <t>Se motiva a las empresas a cambiar las vias de exportacion y mantener las de importacion garantizando grandes ingresos y posesionamiento en el mercado.</t>
  </si>
  <si>
    <t>Las medidas restrictivas han aumentado en los paises destino de las exportaciones; indique la afirmacion correcta.</t>
  </si>
  <si>
    <t>Aumenta los costos y dificulta los procesos comerciales sobre todo desde los paises proclives al comercio ilicito.</t>
  </si>
  <si>
    <t>Las medidas reducen el flujo comercial entre paises importadores y exportadores.</t>
  </si>
  <si>
    <t>No es de relevancia entre paises comercialmente activos las medidas del SGCS-BASC</t>
  </si>
  <si>
    <t>Las vias aereas, terrestre y maritimas estan marginadas del SGCS-BASC si desde su origen el comercio de productos garantizan su no contaminacion.</t>
  </si>
  <si>
    <t>Es deber solo de las empresas involucradas en el transporte de productos destinados a la exportación, implementar rigurosas medidas de prevención, que satisfagan los requerimientos en los puertos de entrada, que son cada vez más estrictos en los países importadores</t>
  </si>
  <si>
    <t>Las empresas que participan del comercio internacional, asuman su rol en la cadena logística con el fin de evitar que las actividades que desarrollan sean utilizadas por terceros de manera ilícita</t>
  </si>
  <si>
    <t>La alianza empresarial para un comercio seguro (BASC) es una organización sin animo de lucro, esta integrada por la empresa privada, entes publicos, organismos no gubernamentales reunidos con el propósito de generar y fomentar prácticas seguras en el comercio mundial, mediante la aplicación de medidas correctivas para que las empresas no sean mas blanco de actividades ilicitas.</t>
  </si>
  <si>
    <t>El intercambio de experiencias, información y capacitación, ha permitido a las partes incrementar sus conocimientos y perfeccionar sus practicas en un esfuerzo por mantener las compañías libres de cualquier actividad ilícita; esto corresponde a:</t>
  </si>
  <si>
    <t>La cooperación entre el sector privado y el sector publico tanto local, nacional e internacional.</t>
  </si>
  <si>
    <t>La responsabilidad del sector privado y en algunos casos del sector publico tanto local, nacional e internacional.</t>
  </si>
  <si>
    <t>La cooperacion del sector publico tanto local, nacional e internacional.</t>
  </si>
  <si>
    <t>La responsabilidad del sector privado y  del sector publico  local.</t>
  </si>
  <si>
    <t>El origen de BASC en Colombia y en el mundo, se remonta a:</t>
  </si>
  <si>
    <t>En Mexico desde 1.996 como necesidad de una empresa fabricante de juguetes, y en Colombia desde el año 2.000</t>
  </si>
  <si>
    <t xml:space="preserve">Se adhirieron 19 paises con sus empresas </t>
  </si>
  <si>
    <t xml:space="preserve">Se adhirieron 13 paises entre otros, Bolivia, Honduras, Paraguay y Uruguay  </t>
  </si>
  <si>
    <t>Todos los paises del mundo implementaron el modelo BASC como base fundamental deun comercio seguro</t>
  </si>
  <si>
    <t>El principal objetivo y responsabilidad es la normalización y estandarización en Control y Seguridad,  aplicable a la cadena logística del comercio internacional contribuyendo a su facilitación y agilización</t>
  </si>
  <si>
    <t>El proposito es facilitar y agilizar el comercio internacional mediante el establecimiento y administracion de estandares y procedimientos globales de seguridad integral aplicados a la cadena logistica internacional.</t>
  </si>
  <si>
    <t>Los objetivos y responsabilidad es para el comercio local y regional de los paises exclusivos que implementaron BASC.</t>
  </si>
  <si>
    <t>Las normas y estandares aplicables para los paises exportadores a Europa.</t>
  </si>
  <si>
    <t>El proposito es facilitar y agilizar el comercio nacional mediante el establecimiento  de estandares y procedimientos locales de seguridad integral aplicados a la cadena logistica nacional.</t>
  </si>
  <si>
    <t>Contribuyen a la prevencion del contrabando, del narcotrafico y de otras formas del terrorismo que amenazan con filtrarse atraves del comercio internacional</t>
  </si>
  <si>
    <t>El C-TPAT  la OMA (organización mundial de aduanas), OMI (organización maritima internacional) la Organización Mundial BASC</t>
  </si>
  <si>
    <t>OMB (Organización Mundial BASC)</t>
  </si>
  <si>
    <t>El C-TPAT, OMI (organización maritima internacional) y  la Organización Mundial BASC</t>
  </si>
  <si>
    <t>La DEA, la Interpol, la CIA y la Policia Antinarcoticos de Colombia.</t>
  </si>
  <si>
    <t>BASC no es… Certificadora de buena conducta; certificadora de NO narcotraficante</t>
  </si>
  <si>
    <t>Requisito exclusivo de los Estados Unidos de America para exportar</t>
  </si>
  <si>
    <t>Programa gubernamental para proteccion contra el narcotrafico</t>
  </si>
  <si>
    <t>BASC significa hacer negocios con una empresa segura, comprometida, etica, garante de las exigencias de las autoridades y generadora de credibilidad en el medio que se desenvuelve. Por lo tanto es…</t>
  </si>
  <si>
    <t>Es parte del "Plan Colombia"</t>
  </si>
  <si>
    <t>Participan como empresas asociadas, las personas juridicas que tienen actividad logistica, productivas o de comercio exterior, de prestacion de servicios, actividades complementarias o conexas al comercio exterior y tienen relación</t>
  </si>
  <si>
    <t>Relacion directa con la carga, relacion indirecta con la carga y sin relacion con la carga.</t>
  </si>
  <si>
    <t>Solo relacion directa con la carga</t>
  </si>
  <si>
    <t>Sin relacion con la carga</t>
  </si>
  <si>
    <t>Con relacion indirecta con la carga</t>
  </si>
  <si>
    <t>Son participantes en BASC…</t>
  </si>
  <si>
    <t>El sector privado, el sector publico, organismos internacionales y asociaciones.</t>
  </si>
  <si>
    <t>Administraciones de aduanas y autoridades portuarias de Holanda, Cuba y Suecia</t>
  </si>
  <si>
    <t>OPEP, Organización de Paises Exportadores de Petroleo</t>
  </si>
  <si>
    <t>La OTAN (Organización de ESTADOS DEL ATLANTICO NORTE)</t>
  </si>
  <si>
    <t>La iniciativa BASC refleja el compromiso de las empresas por mejorar las condiciones de su entorno, por lo que son auditadas…</t>
  </si>
  <si>
    <t>Anualmente</t>
  </si>
  <si>
    <t>Semestralmente</t>
  </si>
  <si>
    <t>Mensualmente</t>
  </si>
  <si>
    <t>Semanalmente</t>
  </si>
  <si>
    <t>Los beneficios de las empresas de pertenecer a BASC entre otros son:</t>
  </si>
  <si>
    <t>Certificacion de su sistema de gestion en seguridad y control SGCS</t>
  </si>
  <si>
    <t>Asegura el flujo eficiente del comercio sin disminuir los controles</t>
  </si>
  <si>
    <t>Facilitar el intercambio comercial entre las naciones de una manera agil y segura.</t>
  </si>
  <si>
    <t>Maximiza los recursos de la aduana.</t>
  </si>
  <si>
    <t>La certificacion o autorizacion otorgado como OEA por parte de la DIAN, le permitira a la empresa hacer uso de los beneficios a nivel nacional y en los paises con los que Colombia suscriba acuerdos internacionales  de reconocimiento  mutuo (ARM)</t>
  </si>
  <si>
    <t>La figura del OEA es de carácter obligatorio</t>
  </si>
  <si>
    <t>La autorizacion OEA es de carácter indefinido</t>
  </si>
  <si>
    <t>La Organización de Estados Americanos  reconocio la importancia de BASC como plataforma para implementacion de su marco normativo, con la figura de O.E.A. operador economico autorizado.</t>
  </si>
  <si>
    <t xml:space="preserve">BASC hace parte del grupo consultivo del sector privado y fue escogido por... </t>
  </si>
  <si>
    <t>La DIAN</t>
  </si>
  <si>
    <t>ANALDEX</t>
  </si>
  <si>
    <t>FITAC</t>
  </si>
  <si>
    <t>OMA</t>
  </si>
  <si>
    <t>Toda actividad irregular o presuntamente ilicita que sus compañias puedan tener tiene que comunicarla inmediatamente  …..</t>
  </si>
  <si>
    <t>Director Ejecutivo de su capitulo local BASC.</t>
  </si>
  <si>
    <t>Policia Antinarcoticos</t>
  </si>
  <si>
    <t>INVIMA</t>
  </si>
  <si>
    <t>Autoridades fitosanitarias</t>
  </si>
  <si>
    <t>Ley contra el bioterrorismo</t>
  </si>
  <si>
    <t>Regla 10+2</t>
  </si>
  <si>
    <t>Permite a la agencia de aduanas y proteccion fronteriza implementar nuevos programas de internacionales de seguridad para garantizar  la cadena de abastecimiento…. Esta regitrado como…</t>
  </si>
  <si>
    <t>PIBP (CODIGO INTERNACIONAL PARA LA PROTECCION DE BUQUES Y DE LAS INSTALACIONES PORTUARIAS)</t>
  </si>
  <si>
    <t>CSI (INICIATIVA PARA LA SEGURIDAD DE CONTENEDORES)</t>
  </si>
  <si>
    <t>C-TPAT (ALIANZA ENTRE EL COMERCIO Y ADUANAS EN CONTRA DEL TERRORISMO)</t>
  </si>
  <si>
    <t>En las iniciativas actuales de seguridad en cual se enmarca el siguiente escenario: para los buques y puertos implicaria una alerta NIVEL 1, 1.Vigilar areas restringidas, 2. Controlar el acceso al barco, 3. Supervisar el manejo de la carga y provisiones del barco y 4. Abrir comunicaciones entre puertos  y buques de manera que se envian mensajes inmediatamente.</t>
  </si>
  <si>
    <t>Codigo ISPS-OMI (organización Maritima Internacional)</t>
  </si>
  <si>
    <t>americas counter smuggling initiative (ACSI)</t>
  </si>
  <si>
    <t>Iniciativa para seguridad de contenedores CSI</t>
  </si>
  <si>
    <t>&lt;?xml version="1.0" encoding="UTF-8"?&gt;&lt;quiz&gt;&lt;!-- question: 0  --&gt;&lt;question type="category"&gt;&lt;category&gt;&lt;text&gt;</t>
  </si>
  <si>
    <t>&lt;/text&gt;&lt;/category&gt;&lt;/question&gt;</t>
  </si>
  <si>
    <t>&lt;question type="multichoice"&gt;&lt;name&gt;&lt;text&gt;</t>
  </si>
  <si>
    <t>&lt;/text&gt;&lt;/name&gt;&lt;questiontext format="html"&gt;&lt;text&gt;</t>
  </si>
  <si>
    <t>$course$/Evaluación Módulo 1</t>
  </si>
  <si>
    <t>&lt;/text&gt;&lt;feedback format="html"&gt;&lt;text&gt;&lt;/text&gt;&lt;/feedback&gt;&lt;/answer&gt;</t>
  </si>
  <si>
    <t>&lt;answer fraction="0" format="html"&gt;&lt;text&gt;</t>
  </si>
  <si>
    <t>&lt;/question&gt;</t>
  </si>
  <si>
    <t>&lt;/quiz&gt;</t>
  </si>
  <si>
    <t>&lt;/text&gt;&lt;/questiontext&gt;&lt;generalfeedback format="html"&gt;&lt;text&gt;&lt;/text&gt;&lt;/generalfeedback&gt;&lt;defaultgrade&gt;1.0000000&lt;/defaultgrade&gt;&lt;penalty&gt;0.1000000&lt;/penalty&gt;&lt;hidden&gt;0&lt;/hidden&gt;&lt;single&gt;true&lt;/single&gt;&lt;shuffleanswers&gt;true&lt;/shuffleanswers&gt;&lt;answernumbering&gt;none&lt;/answernumbering&gt;&lt;correctfeedback format="html"&gt;&lt;text&gt;&lt;/text&gt;&lt;/correctfeedback&gt;&lt;partiallycorrectfeedback format="html"&gt;&lt;text&gt;&lt;/text&gt;&lt;/partiallycorrectfeedback&gt;&lt;incorrectfeedback format="html"&gt;&lt;text&gt;&lt;/text&gt;&lt;/incorrectfeedback&gt;</t>
  </si>
  <si>
    <t>&lt;answer fraction="100" format="html"&gt;&lt;text&gt;</t>
  </si>
  <si>
    <t>&lt;!-- question: 101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</si>
</sst>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b/>
      <sz val="16"/>
      <color theme="1"/>
      <name val="Calibri"/>
      <family val="2"/>
      <scheme val="minor"/>
    </font>
    <font>
      <sz val="9"/>
      <color rgb="FF333333"/>
      <name val="Arial"/>
      <family val="2"/>
    </font>
    <font>
      <sz val="10.5"/>
      <color rgb="FF333333"/>
      <name val="Arial"/>
      <family val="2"/>
    </font>
    <font>
      <sz val="10.5"/>
      <color rgb="FFEBF1DE"/>
      <name val="Arial"/>
      <family val="2"/>
    </font>
    <font>
      <sz val="1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0" borderId="0" xfId="0" applyFont="1" applyAlignment="1">
      <alignment horizontal="right"/>
    </xf>
    <xf numFmtId="0" fontId="3" fillId="0" borderId="0" xfId="0" applyFont="1" applyAlignment="1"/>
    <xf numFmtId="0" fontId="4" fillId="0" borderId="0" xfId="0" applyFont="1" applyAlignment="1"/>
    <xf numFmtId="0" fontId="0" fillId="0" borderId="1" xfId="0" applyBorder="1"/>
    <xf numFmtId="0" fontId="1" fillId="2" borderId="1" xfId="0" applyFont="1" applyFill="1" applyBorder="1" applyAlignment="1">
      <alignment horizontal="center"/>
    </xf>
    <xf numFmtId="0" fontId="0" fillId="0" borderId="1" xfId="0" applyBorder="1" applyProtection="1">
      <protection locked="0"/>
    </xf>
    <xf numFmtId="0" fontId="2" fillId="0" borderId="0" xfId="0" applyFont="1" applyAlignment="1" applyProtection="1">
      <alignment horizontal="left"/>
    </xf>
    <xf numFmtId="0" fontId="0" fillId="0" borderId="1" xfId="0" applyBorder="1" applyAlignment="1" applyProtection="1">
      <alignment wrapText="1"/>
      <protection locked="0"/>
    </xf>
    <xf numFmtId="0" fontId="0" fillId="0" borderId="1" xfId="0" applyBorder="1" applyAlignment="1" applyProtection="1">
      <alignment vertical="top" wrapText="1"/>
      <protection locked="0"/>
    </xf>
    <xf numFmtId="0" fontId="0" fillId="0" borderId="1" xfId="0" applyBorder="1" applyAlignment="1" applyProtection="1">
      <alignment vertical="top"/>
      <protection locked="0"/>
    </xf>
    <xf numFmtId="0" fontId="5" fillId="0" borderId="0" xfId="0" applyFont="1" applyAlignment="1">
      <alignment vertical="top" wrapText="1"/>
    </xf>
    <xf numFmtId="0" fontId="0" fillId="0" borderId="1" xfId="0" applyBorder="1" applyAlignment="1" applyProtection="1">
      <alignment vertical="center" wrapText="1"/>
      <protection locked="0"/>
    </xf>
    <xf numFmtId="0" fontId="0" fillId="0" borderId="1" xfId="0" applyBorder="1" applyAlignment="1" applyProtection="1">
      <alignment vertical="center"/>
      <protection locked="0"/>
    </xf>
    <xf numFmtId="0" fontId="6" fillId="0" borderId="0" xfId="0" applyFont="1" applyAlignment="1">
      <alignment vertical="top" wrapText="1"/>
    </xf>
    <xf numFmtId="0" fontId="7" fillId="0" borderId="0" xfId="0" applyFont="1" applyAlignment="1">
      <alignment vertical="center" wrapText="1"/>
    </xf>
    <xf numFmtId="0" fontId="0" fillId="0" borderId="0" xfId="0" applyAlignment="1">
      <alignment vertical="top" wrapText="1"/>
    </xf>
    <xf numFmtId="0" fontId="0" fillId="0" borderId="0" xfId="0" applyAlignment="1" applyProtection="1">
      <alignment vertical="top" wrapText="1"/>
      <protection locked="0"/>
    </xf>
    <xf numFmtId="0" fontId="0" fillId="0" borderId="1" xfId="0" applyBorder="1" applyAlignment="1" applyProtection="1">
      <alignment horizontal="center" vertical="center"/>
      <protection locked="0"/>
    </xf>
    <xf numFmtId="0" fontId="0" fillId="0" borderId="1" xfId="0" applyBorder="1" applyAlignment="1" applyProtection="1">
      <alignment horizontal="center" vertical="center" wrapText="1"/>
      <protection locked="0"/>
    </xf>
    <xf numFmtId="0" fontId="0" fillId="0" borderId="1" xfId="0" applyBorder="1" applyAlignment="1" applyProtection="1">
      <alignment horizontal="center" vertical="top" wrapText="1"/>
      <protection locked="0"/>
    </xf>
    <xf numFmtId="0" fontId="8" fillId="0" borderId="1" xfId="0" applyFont="1" applyBorder="1" applyProtection="1">
      <protection locked="0"/>
    </xf>
    <xf numFmtId="0" fontId="3" fillId="0" borderId="0" xfId="0" applyFont="1" applyAlignment="1">
      <alignment horizontal="center" wrapText="1"/>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309562</xdr:colOff>
      <xdr:row>0</xdr:row>
      <xdr:rowOff>90490</xdr:rowOff>
    </xdr:from>
    <xdr:to>
      <xdr:col>1</xdr:col>
      <xdr:colOff>1119188</xdr:colOff>
      <xdr:row>4</xdr:row>
      <xdr:rowOff>85728</xdr:rowOff>
    </xdr:to>
    <xdr:pic>
      <xdr:nvPicPr>
        <xdr:cNvPr id="3" name="Imagen 2">
          <a:extLst>
            <a:ext uri="{FF2B5EF4-FFF2-40B4-BE49-F238E27FC236}">
              <a16:creationId xmlns:a16="http://schemas.microsoft.com/office/drawing/2014/main" id="{2D8C02EB-77AB-4B17-9C9E-4F2EEEEEF7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9562" y="90490"/>
          <a:ext cx="1228726" cy="122872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60"/>
  <sheetViews>
    <sheetView topLeftCell="A28" zoomScaleNormal="100" workbookViewId="0">
      <selection activeCell="C22" sqref="C22:D25"/>
    </sheetView>
  </sheetViews>
  <sheetFormatPr baseColWidth="10" defaultRowHeight="14.25" x14ac:dyDescent="0.45"/>
  <cols>
    <col min="1" max="1" width="5.86328125" customWidth="1"/>
    <col min="2" max="2" width="27.1328125" customWidth="1"/>
    <col min="3" max="6" width="35.86328125" customWidth="1"/>
  </cols>
  <sheetData>
    <row r="2" spans="1:6" ht="43.9" customHeight="1" x14ac:dyDescent="0.7">
      <c r="B2" s="2"/>
      <c r="C2" s="22" t="s">
        <v>0</v>
      </c>
      <c r="D2" s="22"/>
      <c r="E2" s="22"/>
      <c r="F2" s="22"/>
    </row>
    <row r="3" spans="1:6" ht="21" x14ac:dyDescent="0.65">
      <c r="B3" s="3"/>
      <c r="C3" s="23" t="s">
        <v>2</v>
      </c>
      <c r="D3" s="23"/>
      <c r="E3" s="23"/>
      <c r="F3" s="23"/>
    </row>
    <row r="4" spans="1:6" ht="18" x14ac:dyDescent="0.55000000000000004">
      <c r="C4" s="1" t="s">
        <v>1</v>
      </c>
      <c r="D4" s="7">
        <v>1</v>
      </c>
    </row>
    <row r="6" spans="1:6" x14ac:dyDescent="0.45">
      <c r="A6" s="5" t="s">
        <v>6</v>
      </c>
      <c r="B6" s="5" t="s">
        <v>3</v>
      </c>
      <c r="C6" s="5" t="s">
        <v>4</v>
      </c>
      <c r="D6" s="5" t="s">
        <v>5</v>
      </c>
      <c r="E6" s="5" t="s">
        <v>5</v>
      </c>
      <c r="F6" s="5" t="s">
        <v>5</v>
      </c>
    </row>
    <row r="7" spans="1:6" ht="85.5" x14ac:dyDescent="0.45">
      <c r="A7" s="4">
        <f>IF(B7&lt;&gt;"",1,"")</f>
        <v>1</v>
      </c>
      <c r="B7" s="12" t="s">
        <v>8</v>
      </c>
      <c r="C7" s="9" t="s">
        <v>7</v>
      </c>
      <c r="D7" s="9" t="s">
        <v>10</v>
      </c>
      <c r="E7" s="9" t="s">
        <v>9</v>
      </c>
      <c r="F7" s="9" t="s">
        <v>11</v>
      </c>
    </row>
    <row r="8" spans="1:6" ht="57" x14ac:dyDescent="0.45">
      <c r="A8" s="4">
        <f>IF(B8&lt;&gt;"",A7+1,"")</f>
        <v>2</v>
      </c>
      <c r="B8" s="9" t="s">
        <v>12</v>
      </c>
      <c r="C8" s="9" t="s">
        <v>13</v>
      </c>
      <c r="D8" s="9" t="s">
        <v>14</v>
      </c>
      <c r="E8" s="9" t="s">
        <v>15</v>
      </c>
      <c r="F8" s="8" t="s">
        <v>16</v>
      </c>
    </row>
    <row r="9" spans="1:6" ht="57" x14ac:dyDescent="0.45">
      <c r="A9" s="4">
        <f t="shared" ref="A9:A60" si="0">IF(B9&lt;&gt;"",A8+1,"")</f>
        <v>3</v>
      </c>
      <c r="B9" s="8" t="s">
        <v>17</v>
      </c>
      <c r="C9" s="9" t="s">
        <v>18</v>
      </c>
      <c r="D9" s="9" t="s">
        <v>19</v>
      </c>
      <c r="E9" s="9" t="s">
        <v>20</v>
      </c>
      <c r="F9" s="8" t="s">
        <v>21</v>
      </c>
    </row>
    <row r="10" spans="1:6" ht="104.65" x14ac:dyDescent="0.45">
      <c r="A10" s="4">
        <f t="shared" si="0"/>
        <v>4</v>
      </c>
      <c r="B10" s="11" t="s">
        <v>22</v>
      </c>
      <c r="C10" s="12" t="b">
        <v>0</v>
      </c>
      <c r="D10" s="13" t="b">
        <v>1</v>
      </c>
      <c r="E10" s="6"/>
      <c r="F10" s="6"/>
    </row>
    <row r="11" spans="1:6" ht="91.9" x14ac:dyDescent="0.45">
      <c r="A11" s="4">
        <f t="shared" si="0"/>
        <v>5</v>
      </c>
      <c r="B11" s="14" t="s">
        <v>23</v>
      </c>
      <c r="C11" s="13" t="b">
        <v>1</v>
      </c>
      <c r="D11" s="12" t="b">
        <v>0</v>
      </c>
      <c r="E11" s="6"/>
      <c r="F11" s="6"/>
    </row>
    <row r="12" spans="1:6" ht="185.25" x14ac:dyDescent="0.45">
      <c r="A12" s="4">
        <f t="shared" si="0"/>
        <v>6</v>
      </c>
      <c r="B12" s="9" t="s">
        <v>24</v>
      </c>
      <c r="C12" s="12" t="b">
        <v>0</v>
      </c>
      <c r="D12" s="13" t="b">
        <v>1</v>
      </c>
      <c r="E12" s="6"/>
      <c r="F12" s="6"/>
    </row>
    <row r="13" spans="1:6" ht="118.15" x14ac:dyDescent="0.45">
      <c r="A13" s="4">
        <f t="shared" si="0"/>
        <v>7</v>
      </c>
      <c r="B13" s="15" t="s">
        <v>25</v>
      </c>
      <c r="C13" s="16" t="s">
        <v>26</v>
      </c>
      <c r="D13" s="17" t="s">
        <v>27</v>
      </c>
      <c r="E13" s="17" t="s">
        <v>28</v>
      </c>
      <c r="F13" s="17" t="s">
        <v>29</v>
      </c>
    </row>
    <row r="14" spans="1:6" ht="42.75" x14ac:dyDescent="0.45">
      <c r="A14" s="4">
        <f t="shared" si="0"/>
        <v>8</v>
      </c>
      <c r="B14" s="9" t="s">
        <v>30</v>
      </c>
      <c r="C14" s="9" t="s">
        <v>31</v>
      </c>
      <c r="D14" s="9" t="s">
        <v>32</v>
      </c>
      <c r="E14" s="9" t="s">
        <v>33</v>
      </c>
      <c r="F14" s="9" t="s">
        <v>34</v>
      </c>
    </row>
    <row r="15" spans="1:6" ht="114" x14ac:dyDescent="0.45">
      <c r="A15" s="4">
        <f t="shared" si="0"/>
        <v>9</v>
      </c>
      <c r="B15" s="16" t="s">
        <v>35</v>
      </c>
      <c r="C15" s="9" t="s">
        <v>36</v>
      </c>
      <c r="D15" s="9" t="s">
        <v>37</v>
      </c>
      <c r="E15" s="9" t="s">
        <v>38</v>
      </c>
      <c r="F15" s="9" t="s">
        <v>39</v>
      </c>
    </row>
    <row r="16" spans="1:6" ht="85.5" x14ac:dyDescent="0.45">
      <c r="A16" s="4">
        <f t="shared" si="0"/>
        <v>10</v>
      </c>
      <c r="B16" s="9" t="s">
        <v>40</v>
      </c>
      <c r="C16" s="20" t="s">
        <v>41</v>
      </c>
      <c r="D16" s="20" t="s">
        <v>42</v>
      </c>
      <c r="E16" s="20" t="s">
        <v>43</v>
      </c>
      <c r="F16" s="9" t="s">
        <v>44</v>
      </c>
    </row>
    <row r="17" spans="1:6" ht="99.75" x14ac:dyDescent="0.45">
      <c r="A17" s="4">
        <f t="shared" si="0"/>
        <v>11</v>
      </c>
      <c r="B17" s="9" t="s">
        <v>48</v>
      </c>
      <c r="C17" s="9" t="s">
        <v>45</v>
      </c>
      <c r="D17" s="9" t="s">
        <v>46</v>
      </c>
      <c r="E17" s="9" t="s">
        <v>47</v>
      </c>
      <c r="F17" s="9" t="s">
        <v>49</v>
      </c>
    </row>
    <row r="18" spans="1:6" ht="128.25" x14ac:dyDescent="0.45">
      <c r="A18" s="4">
        <f t="shared" si="0"/>
        <v>12</v>
      </c>
      <c r="B18" s="9" t="s">
        <v>50</v>
      </c>
      <c r="C18" s="9" t="s">
        <v>51</v>
      </c>
      <c r="D18" s="9" t="s">
        <v>52</v>
      </c>
      <c r="E18" s="9" t="s">
        <v>53</v>
      </c>
      <c r="F18" s="9" t="s">
        <v>54</v>
      </c>
    </row>
    <row r="19" spans="1:6" ht="28.5" x14ac:dyDescent="0.45">
      <c r="A19" s="4">
        <f t="shared" si="0"/>
        <v>13</v>
      </c>
      <c r="B19" s="9" t="s">
        <v>55</v>
      </c>
      <c r="C19" s="9" t="s">
        <v>56</v>
      </c>
      <c r="D19" s="9" t="s">
        <v>57</v>
      </c>
      <c r="E19" s="9" t="s">
        <v>58</v>
      </c>
      <c r="F19" s="9" t="s">
        <v>59</v>
      </c>
    </row>
    <row r="20" spans="1:6" ht="71.25" x14ac:dyDescent="0.45">
      <c r="A20" s="4">
        <f t="shared" si="0"/>
        <v>14</v>
      </c>
      <c r="B20" s="9" t="s">
        <v>60</v>
      </c>
      <c r="C20" s="9" t="s">
        <v>61</v>
      </c>
      <c r="D20" s="9" t="s">
        <v>62</v>
      </c>
      <c r="E20" s="10" t="s">
        <v>63</v>
      </c>
      <c r="F20" s="9" t="s">
        <v>64</v>
      </c>
    </row>
    <row r="21" spans="1:6" ht="42.75" x14ac:dyDescent="0.45">
      <c r="A21" s="4">
        <f t="shared" si="0"/>
        <v>15</v>
      </c>
      <c r="B21" s="9" t="s">
        <v>65</v>
      </c>
      <c r="C21" s="9" t="s">
        <v>66</v>
      </c>
      <c r="D21" s="9" t="s">
        <v>67</v>
      </c>
      <c r="E21" s="9" t="s">
        <v>68</v>
      </c>
      <c r="F21" s="9" t="s">
        <v>69</v>
      </c>
    </row>
    <row r="22" spans="1:6" ht="99.75" x14ac:dyDescent="0.45">
      <c r="A22" s="4">
        <f t="shared" si="0"/>
        <v>16</v>
      </c>
      <c r="B22" s="9" t="s">
        <v>73</v>
      </c>
      <c r="C22" s="19" t="b">
        <v>0</v>
      </c>
      <c r="D22" s="12" t="b">
        <v>1</v>
      </c>
      <c r="E22" s="6"/>
      <c r="F22" s="6"/>
    </row>
    <row r="23" spans="1:6" ht="128.25" x14ac:dyDescent="0.45">
      <c r="A23" s="4">
        <f t="shared" si="0"/>
        <v>17</v>
      </c>
      <c r="B23" s="9" t="s">
        <v>70</v>
      </c>
      <c r="C23" s="12" t="b">
        <v>1</v>
      </c>
      <c r="D23" s="19" t="b">
        <v>0</v>
      </c>
      <c r="E23" s="6"/>
      <c r="F23" s="6"/>
    </row>
    <row r="24" spans="1:6" ht="28.5" x14ac:dyDescent="0.45">
      <c r="A24" s="4">
        <f t="shared" si="0"/>
        <v>18</v>
      </c>
      <c r="B24" s="9" t="s">
        <v>71</v>
      </c>
      <c r="C24" s="12" t="b">
        <v>0</v>
      </c>
      <c r="D24" s="12" t="b">
        <v>1</v>
      </c>
      <c r="E24" s="6"/>
      <c r="F24" s="6"/>
    </row>
    <row r="25" spans="1:6" ht="28.5" x14ac:dyDescent="0.45">
      <c r="A25" s="4">
        <f t="shared" si="0"/>
        <v>19</v>
      </c>
      <c r="B25" s="9" t="s">
        <v>72</v>
      </c>
      <c r="C25" s="12" t="b">
        <v>1</v>
      </c>
      <c r="D25" s="19" t="b">
        <v>0</v>
      </c>
      <c r="E25" s="6"/>
      <c r="F25" s="6"/>
    </row>
    <row r="26" spans="1:6" ht="42.75" x14ac:dyDescent="0.45">
      <c r="A26" s="4">
        <f t="shared" si="0"/>
        <v>20</v>
      </c>
      <c r="B26" s="9" t="s">
        <v>74</v>
      </c>
      <c r="C26" s="18" t="s">
        <v>75</v>
      </c>
      <c r="D26" s="18" t="s">
        <v>76</v>
      </c>
      <c r="E26" s="19" t="s">
        <v>77</v>
      </c>
      <c r="F26" s="19" t="s">
        <v>78</v>
      </c>
    </row>
    <row r="27" spans="1:6" ht="71.25" x14ac:dyDescent="0.45">
      <c r="A27" s="4">
        <f t="shared" si="0"/>
        <v>21</v>
      </c>
      <c r="B27" s="9" t="s">
        <v>79</v>
      </c>
      <c r="C27" s="9" t="s">
        <v>80</v>
      </c>
      <c r="D27" s="10" t="s">
        <v>81</v>
      </c>
      <c r="E27" s="10" t="s">
        <v>82</v>
      </c>
      <c r="F27" s="9" t="s">
        <v>83</v>
      </c>
    </row>
    <row r="28" spans="1:6" ht="99.75" x14ac:dyDescent="0.45">
      <c r="A28" s="4">
        <f t="shared" si="0"/>
        <v>22</v>
      </c>
      <c r="B28" s="9" t="s">
        <v>86</v>
      </c>
      <c r="C28" s="9" t="s">
        <v>85</v>
      </c>
      <c r="D28" s="9" t="s">
        <v>87</v>
      </c>
      <c r="E28" s="9" t="s">
        <v>88</v>
      </c>
      <c r="F28" s="9" t="s">
        <v>89</v>
      </c>
    </row>
    <row r="29" spans="1:6" ht="171" x14ac:dyDescent="0.45">
      <c r="A29" s="4">
        <f t="shared" si="0"/>
        <v>23</v>
      </c>
      <c r="B29" s="9" t="s">
        <v>90</v>
      </c>
      <c r="C29" s="9" t="s">
        <v>91</v>
      </c>
      <c r="D29" s="9" t="s">
        <v>92</v>
      </c>
      <c r="E29" s="9" t="s">
        <v>93</v>
      </c>
      <c r="F29" s="9" t="s">
        <v>84</v>
      </c>
    </row>
    <row r="30" spans="1:6" x14ac:dyDescent="0.45">
      <c r="A30" s="4" t="str">
        <f t="shared" si="0"/>
        <v/>
      </c>
      <c r="B30" s="6"/>
      <c r="C30" s="6"/>
      <c r="D30" s="6"/>
      <c r="E30" s="6"/>
      <c r="F30" s="6"/>
    </row>
    <row r="31" spans="1:6" x14ac:dyDescent="0.45">
      <c r="A31" s="4" t="str">
        <f t="shared" si="0"/>
        <v/>
      </c>
      <c r="B31" s="6"/>
      <c r="C31" s="6"/>
      <c r="D31" s="6"/>
      <c r="E31" s="6"/>
      <c r="F31" s="6"/>
    </row>
    <row r="32" spans="1:6" x14ac:dyDescent="0.45">
      <c r="A32" s="4" t="str">
        <f t="shared" si="0"/>
        <v/>
      </c>
      <c r="B32" s="6"/>
      <c r="C32" s="6"/>
      <c r="D32" s="6"/>
      <c r="E32" s="6"/>
      <c r="F32" s="6"/>
    </row>
    <row r="33" spans="1:6" x14ac:dyDescent="0.45">
      <c r="A33" s="4" t="str">
        <f t="shared" si="0"/>
        <v/>
      </c>
      <c r="B33" s="6"/>
      <c r="C33" s="6"/>
      <c r="D33" s="6"/>
      <c r="E33" s="6"/>
      <c r="F33" s="6"/>
    </row>
    <row r="34" spans="1:6" x14ac:dyDescent="0.45">
      <c r="A34" s="4" t="str">
        <f t="shared" si="0"/>
        <v/>
      </c>
      <c r="B34" s="6"/>
      <c r="C34" s="6"/>
      <c r="D34" s="6"/>
      <c r="E34" s="6"/>
      <c r="F34" s="6"/>
    </row>
    <row r="35" spans="1:6" x14ac:dyDescent="0.45">
      <c r="A35" s="4" t="str">
        <f t="shared" si="0"/>
        <v/>
      </c>
      <c r="B35" s="21"/>
      <c r="C35" s="21"/>
      <c r="D35" s="21"/>
      <c r="E35" s="21"/>
      <c r="F35" s="21"/>
    </row>
    <row r="36" spans="1:6" x14ac:dyDescent="0.45">
      <c r="A36" s="4" t="str">
        <f t="shared" si="0"/>
        <v/>
      </c>
      <c r="B36" s="21"/>
      <c r="C36" s="21"/>
      <c r="D36" s="21"/>
      <c r="E36" s="21"/>
      <c r="F36" s="21"/>
    </row>
    <row r="37" spans="1:6" x14ac:dyDescent="0.45">
      <c r="A37" s="4" t="str">
        <f t="shared" si="0"/>
        <v/>
      </c>
      <c r="B37" s="21"/>
      <c r="C37" s="21"/>
      <c r="D37" s="21"/>
      <c r="E37" s="21"/>
      <c r="F37" s="21"/>
    </row>
    <row r="38" spans="1:6" x14ac:dyDescent="0.45">
      <c r="A38" s="4" t="str">
        <f t="shared" si="0"/>
        <v/>
      </c>
      <c r="B38" s="21"/>
      <c r="C38" s="21"/>
      <c r="D38" s="21"/>
      <c r="E38" s="21"/>
      <c r="F38" s="21"/>
    </row>
    <row r="39" spans="1:6" x14ac:dyDescent="0.45">
      <c r="A39" s="4" t="str">
        <f t="shared" si="0"/>
        <v/>
      </c>
      <c r="B39" s="21"/>
      <c r="C39" s="21"/>
      <c r="D39" s="21"/>
      <c r="E39" s="21"/>
      <c r="F39" s="21"/>
    </row>
    <row r="40" spans="1:6" x14ac:dyDescent="0.45">
      <c r="A40" s="4" t="str">
        <f t="shared" si="0"/>
        <v/>
      </c>
      <c r="B40" s="21"/>
      <c r="C40" s="21"/>
      <c r="D40" s="21"/>
      <c r="E40" s="21"/>
      <c r="F40" s="21"/>
    </row>
    <row r="41" spans="1:6" x14ac:dyDescent="0.45">
      <c r="A41" s="4" t="str">
        <f t="shared" si="0"/>
        <v/>
      </c>
      <c r="B41" s="21"/>
      <c r="C41" s="21"/>
      <c r="D41" s="21"/>
      <c r="E41" s="21"/>
      <c r="F41" s="21"/>
    </row>
    <row r="42" spans="1:6" x14ac:dyDescent="0.45">
      <c r="A42" s="4" t="str">
        <f t="shared" si="0"/>
        <v/>
      </c>
      <c r="B42" s="21"/>
      <c r="C42" s="21"/>
      <c r="D42" s="21"/>
      <c r="E42" s="21"/>
      <c r="F42" s="21"/>
    </row>
    <row r="43" spans="1:6" x14ac:dyDescent="0.45">
      <c r="A43" s="4" t="str">
        <f t="shared" si="0"/>
        <v/>
      </c>
      <c r="B43" s="21"/>
      <c r="C43" s="21"/>
      <c r="D43" s="21"/>
      <c r="E43" s="21"/>
      <c r="F43" s="21"/>
    </row>
    <row r="44" spans="1:6" x14ac:dyDescent="0.45">
      <c r="A44" s="4" t="str">
        <f t="shared" si="0"/>
        <v/>
      </c>
      <c r="B44" s="21"/>
      <c r="C44" s="21"/>
      <c r="D44" s="21"/>
      <c r="E44" s="21"/>
      <c r="F44" s="21"/>
    </row>
    <row r="45" spans="1:6" x14ac:dyDescent="0.45">
      <c r="A45" s="4" t="str">
        <f t="shared" si="0"/>
        <v/>
      </c>
      <c r="B45" s="21"/>
      <c r="C45" s="21"/>
      <c r="D45" s="21"/>
      <c r="E45" s="21"/>
      <c r="F45" s="21"/>
    </row>
    <row r="46" spans="1:6" x14ac:dyDescent="0.45">
      <c r="A46" s="4" t="str">
        <f t="shared" si="0"/>
        <v/>
      </c>
      <c r="B46" s="21"/>
      <c r="C46" s="21"/>
      <c r="D46" s="21"/>
      <c r="E46" s="21"/>
      <c r="F46" s="21"/>
    </row>
    <row r="47" spans="1:6" x14ac:dyDescent="0.45">
      <c r="A47" s="4" t="str">
        <f t="shared" si="0"/>
        <v/>
      </c>
      <c r="B47" s="21"/>
      <c r="C47" s="21"/>
      <c r="D47" s="21"/>
      <c r="E47" s="21"/>
      <c r="F47" s="21"/>
    </row>
    <row r="48" spans="1:6" x14ac:dyDescent="0.45">
      <c r="A48" s="4" t="str">
        <f t="shared" si="0"/>
        <v/>
      </c>
      <c r="B48" s="21"/>
      <c r="C48" s="21"/>
      <c r="D48" s="21"/>
      <c r="E48" s="21"/>
      <c r="F48" s="21"/>
    </row>
    <row r="49" spans="1:6" x14ac:dyDescent="0.45">
      <c r="A49" s="4" t="str">
        <f t="shared" si="0"/>
        <v/>
      </c>
      <c r="B49" s="21"/>
      <c r="C49" s="21"/>
      <c r="D49" s="21"/>
      <c r="E49" s="21"/>
      <c r="F49" s="21"/>
    </row>
    <row r="50" spans="1:6" x14ac:dyDescent="0.45">
      <c r="A50" s="4" t="str">
        <f t="shared" si="0"/>
        <v/>
      </c>
      <c r="B50" s="21"/>
      <c r="C50" s="21"/>
      <c r="D50" s="21"/>
      <c r="E50" s="21"/>
      <c r="F50" s="21"/>
    </row>
    <row r="51" spans="1:6" x14ac:dyDescent="0.45">
      <c r="A51" s="4" t="str">
        <f t="shared" si="0"/>
        <v/>
      </c>
      <c r="B51" s="21"/>
      <c r="C51" s="21"/>
      <c r="D51" s="21"/>
      <c r="E51" s="21"/>
      <c r="F51" s="21"/>
    </row>
    <row r="52" spans="1:6" x14ac:dyDescent="0.45">
      <c r="A52" s="4" t="str">
        <f t="shared" si="0"/>
        <v/>
      </c>
      <c r="B52" s="21"/>
      <c r="C52" s="21"/>
      <c r="D52" s="21"/>
      <c r="E52" s="21"/>
      <c r="F52" s="21"/>
    </row>
    <row r="53" spans="1:6" x14ac:dyDescent="0.45">
      <c r="A53" s="4" t="str">
        <f t="shared" si="0"/>
        <v/>
      </c>
      <c r="B53" s="21"/>
      <c r="C53" s="21"/>
      <c r="D53" s="21"/>
      <c r="E53" s="21"/>
      <c r="F53" s="21"/>
    </row>
    <row r="54" spans="1:6" x14ac:dyDescent="0.45">
      <c r="A54" s="4" t="str">
        <f t="shared" si="0"/>
        <v/>
      </c>
      <c r="B54" s="21"/>
      <c r="C54" s="21"/>
      <c r="D54" s="21"/>
      <c r="E54" s="21"/>
      <c r="F54" s="21"/>
    </row>
    <row r="55" spans="1:6" x14ac:dyDescent="0.45">
      <c r="A55" s="4" t="str">
        <f t="shared" si="0"/>
        <v/>
      </c>
      <c r="B55" s="21"/>
      <c r="C55" s="21"/>
      <c r="D55" s="21"/>
      <c r="E55" s="21"/>
      <c r="F55" s="21"/>
    </row>
    <row r="56" spans="1:6" x14ac:dyDescent="0.45">
      <c r="A56" s="4" t="str">
        <f t="shared" si="0"/>
        <v/>
      </c>
      <c r="B56" s="21"/>
      <c r="C56" s="21"/>
      <c r="D56" s="21"/>
      <c r="E56" s="21"/>
      <c r="F56" s="21"/>
    </row>
    <row r="57" spans="1:6" x14ac:dyDescent="0.45">
      <c r="A57" s="4" t="str">
        <f t="shared" si="0"/>
        <v/>
      </c>
      <c r="B57" s="21"/>
      <c r="C57" s="21"/>
      <c r="D57" s="21"/>
      <c r="E57" s="21"/>
      <c r="F57" s="21"/>
    </row>
    <row r="58" spans="1:6" x14ac:dyDescent="0.45">
      <c r="A58" s="4" t="str">
        <f t="shared" si="0"/>
        <v/>
      </c>
      <c r="B58" s="21"/>
      <c r="C58" s="21"/>
      <c r="D58" s="21"/>
      <c r="E58" s="21"/>
      <c r="F58" s="21"/>
    </row>
    <row r="59" spans="1:6" x14ac:dyDescent="0.45">
      <c r="A59" s="4" t="str">
        <f t="shared" si="0"/>
        <v/>
      </c>
      <c r="B59" s="21"/>
      <c r="C59" s="21"/>
      <c r="D59" s="21"/>
      <c r="E59" s="21"/>
      <c r="F59" s="21"/>
    </row>
    <row r="60" spans="1:6" x14ac:dyDescent="0.45">
      <c r="A60" s="4" t="str">
        <f t="shared" si="0"/>
        <v/>
      </c>
      <c r="B60" s="21"/>
      <c r="C60" s="21"/>
      <c r="D60" s="21"/>
      <c r="E60" s="21"/>
      <c r="F60" s="21"/>
    </row>
  </sheetData>
  <sheetProtection algorithmName="SHA-512" hashValue="UuK1BAy3iLrYsnA1foGzOO481eKtufqyAN57INWIX70ld+X41imFzzHg1JMI/+O1kDACbkYJbPrH8v0bs6nV3g==" saltValue="JqbuBQW+mpNy9JQDY/UfLg==" spinCount="100000" sheet="1" objects="1" scenarios="1" formatCells="0" selectLockedCells="1" sort="0"/>
  <mergeCells count="2">
    <mergeCell ref="C2:F2"/>
    <mergeCell ref="C3:F3"/>
  </mergeCells>
  <dataValidations count="1">
    <dataValidation type="list" allowBlank="1" showInputMessage="1" showErrorMessage="1" sqref="D4" xr:uid="{00000000-0002-0000-0000-000000000000}">
      <formula1>"1,2,3,4"</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042FE-0908-425B-A924-A9C8CFB09C5D}">
  <dimension ref="A1:A443"/>
  <sheetViews>
    <sheetView tabSelected="1" topLeftCell="A436" workbookViewId="0">
      <selection activeCell="A443" sqref="A443"/>
    </sheetView>
  </sheetViews>
  <sheetFormatPr baseColWidth="10" defaultRowHeight="14.25" x14ac:dyDescent="0.45"/>
  <sheetData>
    <row r="1" spans="1:1" x14ac:dyDescent="0.45">
      <c r="A1" t="s">
        <v>94</v>
      </c>
    </row>
    <row r="2" spans="1:1" x14ac:dyDescent="0.45">
      <c r="A2" t="s">
        <v>98</v>
      </c>
    </row>
    <row r="3" spans="1:1" x14ac:dyDescent="0.45">
      <c r="A3" t="s">
        <v>95</v>
      </c>
    </row>
    <row r="4" spans="1:1" x14ac:dyDescent="0.45">
      <c r="A4" t="s">
        <v>105</v>
      </c>
    </row>
    <row r="5" spans="1:1" x14ac:dyDescent="0.45">
      <c r="A5" t="s">
        <v>96</v>
      </c>
    </row>
    <row r="6" spans="1:1" x14ac:dyDescent="0.45">
      <c r="A6" t="str">
        <f>_xlfn.CONCAT("Audi2017Mod1-PREG",MID(A4,17,2))</f>
        <v>Audi2017Mod1-PREG01</v>
      </c>
    </row>
    <row r="7" spans="1:1" x14ac:dyDescent="0.45">
      <c r="A7" t="s">
        <v>97</v>
      </c>
    </row>
    <row r="8" spans="1:1" x14ac:dyDescent="0.45">
      <c r="A8" t="str">
        <f ca="1">INDIRECT(_xlfn.CONCAT("Hoja1!B",_xlfn.NUMBERVALUE(RIGHT(A6,2))+6))</f>
        <v>World BASC Organization, WBO, es norma internacional que se constituye como marco general para implementar el SGCS-BASC; indique cual de estas afirmaciones es la correcta.</v>
      </c>
    </row>
    <row r="9" spans="1:1" x14ac:dyDescent="0.45">
      <c r="A9" t="s">
        <v>103</v>
      </c>
    </row>
    <row r="10" spans="1:1" x14ac:dyDescent="0.45">
      <c r="A10" t="s">
        <v>104</v>
      </c>
    </row>
    <row r="11" spans="1:1" x14ac:dyDescent="0.45">
      <c r="A11" t="str">
        <f ca="1">INDIRECT(_xlfn.CONCAT("Hoja1!C",_xlfn.NUMBERVALUE(RIGHT(A6,2))+6))</f>
        <v>World BASC Organization, WBO, es una entidad sin animo de lucro liderada por las empresas y apoyada por las aduanas</v>
      </c>
    </row>
    <row r="12" spans="1:1" x14ac:dyDescent="0.45">
      <c r="A12" t="s">
        <v>99</v>
      </c>
    </row>
    <row r="13" spans="1:1" x14ac:dyDescent="0.45">
      <c r="A13" t="s">
        <v>100</v>
      </c>
    </row>
    <row r="14" spans="1:1" x14ac:dyDescent="0.45">
      <c r="A14" t="str">
        <f ca="1">INDIRECT(_xlfn.CONCAT("Hoja1!D",_xlfn.NUMBERVALUE(RIGHT(A6,2))+6))</f>
        <v>World BASC Organization, WBO, fue creada con la participacion de todos los paises del mundo que exportan a Europa para neutralizar el contrabando</v>
      </c>
    </row>
    <row r="15" spans="1:1" x14ac:dyDescent="0.45">
      <c r="A15" t="s">
        <v>99</v>
      </c>
    </row>
    <row r="16" spans="1:1" x14ac:dyDescent="0.45">
      <c r="A16" t="s">
        <v>100</v>
      </c>
    </row>
    <row r="17" spans="1:1" x14ac:dyDescent="0.45">
      <c r="A17" t="str">
        <f ca="1">INDIRECT(_xlfn.CONCAT("Hoja1!E",_xlfn.NUMBERVALUE(RIGHT(A6,2))+6))</f>
        <v>World BASC Organization, WBO, es una entidad con animo de lucro liderada por las aduanas de los Estados Unidos y apoyada por las empresas de ese pais.</v>
      </c>
    </row>
    <row r="18" spans="1:1" x14ac:dyDescent="0.45">
      <c r="A18" t="s">
        <v>99</v>
      </c>
    </row>
    <row r="19" spans="1:1" x14ac:dyDescent="0.45">
      <c r="A19" t="s">
        <v>100</v>
      </c>
    </row>
    <row r="20" spans="1:1" x14ac:dyDescent="0.45">
      <c r="A20" t="str">
        <f ca="1">INDIRECT(_xlfn.CONCAT("Hoja1!F",_xlfn.NUMBERVALUE(RIGHT(A6,2))+6))</f>
        <v>Para prevenir el terrorismo y el contrabando entre empresas importadoras y exportadoras del mundo hacia America Latina</v>
      </c>
    </row>
    <row r="21" spans="1:1" x14ac:dyDescent="0.45">
      <c r="A21" t="s">
        <v>99</v>
      </c>
    </row>
    <row r="22" spans="1:1" x14ac:dyDescent="0.45">
      <c r="A22" t="s">
        <v>101</v>
      </c>
    </row>
    <row r="23" spans="1:1" x14ac:dyDescent="0.45">
      <c r="A23" t="str">
        <f>_xlfn.CONCAT("&lt;!-- question: 1",IF(_xlfn.NUMBERVALUE(MID(A4,17,2))&lt;9,_xlfn.CONCAT("0",MID(A4,17,2)+1),MID(A4,17,2)+1),"  --&gt;")</f>
        <v>&lt;!-- question: 102  --&gt;</v>
      </c>
    </row>
    <row r="24" spans="1:1" x14ac:dyDescent="0.45">
      <c r="A24" t="s">
        <v>96</v>
      </c>
    </row>
    <row r="25" spans="1:1" x14ac:dyDescent="0.45">
      <c r="A25" t="str">
        <f>_xlfn.CONCAT("Audi2017Mod1-PREG",MID(A23,17,2))</f>
        <v>Audi2017Mod1-PREG02</v>
      </c>
    </row>
    <row r="26" spans="1:1" x14ac:dyDescent="0.45">
      <c r="A26" t="s">
        <v>97</v>
      </c>
    </row>
    <row r="27" spans="1:1" x14ac:dyDescent="0.45">
      <c r="A27" t="str">
        <f ca="1">INDIRECT(_xlfn.CONCAT("Hoja1!B",_xlfn.NUMBERVALUE(RIGHT(A25,2))+6))</f>
        <v>La no aplicación de las medidas necesarias de control en la cadena de suministros de las exportaciones ocasionan:</v>
      </c>
    </row>
    <row r="28" spans="1:1" x14ac:dyDescent="0.45">
      <c r="A28" t="s">
        <v>103</v>
      </c>
    </row>
    <row r="29" spans="1:1" x14ac:dyDescent="0.45">
      <c r="A29" t="s">
        <v>104</v>
      </c>
    </row>
    <row r="30" spans="1:1" x14ac:dyDescent="0.45">
      <c r="A30" t="str">
        <f ca="1">INDIRECT(_xlfn.CONCAT("Hoja1!C",_xlfn.NUMBERVALUE(RIGHT(A25,2))+6))</f>
        <v>Perdida de clientes, perdida de imagen, perdidas economicas, procesos legales por actividades ilicitas de contrabando, facilitar el narcotrafico, lavado de activos.</v>
      </c>
    </row>
    <row r="31" spans="1:1" x14ac:dyDescent="0.45">
      <c r="A31" t="s">
        <v>99</v>
      </c>
    </row>
    <row r="32" spans="1:1" x14ac:dyDescent="0.45">
      <c r="A32" t="s">
        <v>100</v>
      </c>
    </row>
    <row r="33" spans="1:1" x14ac:dyDescent="0.45">
      <c r="A33" t="str">
        <f ca="1">INDIRECT(_xlfn.CONCAT("Hoja1!D",_xlfn.NUMBERVALUE(RIGHT(A25,2))+6))</f>
        <v>Se originan solo acciones legales por evidenciar actividades ilicitas como el narcotrafico, el contrabando y lavado de activos.</v>
      </c>
    </row>
    <row r="34" spans="1:1" x14ac:dyDescent="0.45">
      <c r="A34" t="s">
        <v>99</v>
      </c>
    </row>
    <row r="35" spans="1:1" x14ac:dyDescent="0.45">
      <c r="A35" t="s">
        <v>100</v>
      </c>
    </row>
    <row r="36" spans="1:1" x14ac:dyDescent="0.45">
      <c r="A36" t="str">
        <f ca="1">INDIRECT(_xlfn.CONCAT("Hoja1!E",_xlfn.NUMBERVALUE(RIGHT(A25,2))+6))</f>
        <v>Se redirecciona el comercio a sectores comerciales desprotegidos, aumentando la utilidad y capatacion de nuevos mercados.</v>
      </c>
    </row>
    <row r="37" spans="1:1" x14ac:dyDescent="0.45">
      <c r="A37" t="s">
        <v>99</v>
      </c>
    </row>
    <row r="38" spans="1:1" x14ac:dyDescent="0.45">
      <c r="A38" t="s">
        <v>100</v>
      </c>
    </row>
    <row r="39" spans="1:1" x14ac:dyDescent="0.45">
      <c r="A39" t="str">
        <f ca="1">INDIRECT(_xlfn.CONCAT("Hoja1!F",_xlfn.NUMBERVALUE(RIGHT(A25,2))+6))</f>
        <v>Se motiva a las empresas a cambiar las vias de exportacion y mantener las de importacion garantizando grandes ingresos y posesionamiento en el mercado.</v>
      </c>
    </row>
    <row r="40" spans="1:1" x14ac:dyDescent="0.45">
      <c r="A40" t="s">
        <v>99</v>
      </c>
    </row>
    <row r="41" spans="1:1" x14ac:dyDescent="0.45">
      <c r="A41" t="s">
        <v>101</v>
      </c>
    </row>
    <row r="42" spans="1:1" x14ac:dyDescent="0.45">
      <c r="A42" t="str">
        <f>_xlfn.CONCAT("&lt;!-- question: 1",IF(_xlfn.NUMBERVALUE(MID(A23,17,2))&lt;9,_xlfn.CONCAT("0",MID(A23,17,2)+1),MID(A23,17,2)+1),"  --&gt;")</f>
        <v>&lt;!-- question: 103  --&gt;</v>
      </c>
    </row>
    <row r="43" spans="1:1" x14ac:dyDescent="0.45">
      <c r="A43" t="s">
        <v>96</v>
      </c>
    </row>
    <row r="44" spans="1:1" x14ac:dyDescent="0.45">
      <c r="A44" t="str">
        <f>_xlfn.CONCAT("Audi2017Mod1-PREG",MID(A42,17,2))</f>
        <v>Audi2017Mod1-PREG03</v>
      </c>
    </row>
    <row r="45" spans="1:1" x14ac:dyDescent="0.45">
      <c r="A45" t="s">
        <v>97</v>
      </c>
    </row>
    <row r="46" spans="1:1" x14ac:dyDescent="0.45">
      <c r="A46" t="str">
        <f ca="1">INDIRECT(_xlfn.CONCAT("Hoja1!B",_xlfn.NUMBERVALUE(RIGHT(A44,2))+6))</f>
        <v>Las medidas restrictivas han aumentado en los paises destino de las exportaciones; indique la afirmacion correcta.</v>
      </c>
    </row>
    <row r="47" spans="1:1" x14ac:dyDescent="0.45">
      <c r="A47" t="s">
        <v>103</v>
      </c>
    </row>
    <row r="48" spans="1:1" x14ac:dyDescent="0.45">
      <c r="A48" t="s">
        <v>104</v>
      </c>
    </row>
    <row r="49" spans="1:1" x14ac:dyDescent="0.45">
      <c r="A49" t="str">
        <f ca="1">INDIRECT(_xlfn.CONCAT("Hoja1!C",_xlfn.NUMBERVALUE(RIGHT(A44,2))+6))</f>
        <v>Aumenta los costos y dificulta los procesos comerciales sobre todo desde los paises proclives al comercio ilicito.</v>
      </c>
    </row>
    <row r="50" spans="1:1" x14ac:dyDescent="0.45">
      <c r="A50" t="s">
        <v>99</v>
      </c>
    </row>
    <row r="51" spans="1:1" x14ac:dyDescent="0.45">
      <c r="A51" t="s">
        <v>100</v>
      </c>
    </row>
    <row r="52" spans="1:1" x14ac:dyDescent="0.45">
      <c r="A52" t="str">
        <f ca="1">INDIRECT(_xlfn.CONCAT("Hoja1!D",_xlfn.NUMBERVALUE(RIGHT(A44,2))+6))</f>
        <v>Las medidas reducen el flujo comercial entre paises importadores y exportadores.</v>
      </c>
    </row>
    <row r="53" spans="1:1" x14ac:dyDescent="0.45">
      <c r="A53" t="s">
        <v>99</v>
      </c>
    </row>
    <row r="54" spans="1:1" x14ac:dyDescent="0.45">
      <c r="A54" t="s">
        <v>100</v>
      </c>
    </row>
    <row r="55" spans="1:1" x14ac:dyDescent="0.45">
      <c r="A55" t="str">
        <f ca="1">INDIRECT(_xlfn.CONCAT("Hoja1!E",_xlfn.NUMBERVALUE(RIGHT(A44,2))+6))</f>
        <v>No es de relevancia entre paises comercialmente activos las medidas del SGCS-BASC</v>
      </c>
    </row>
    <row r="56" spans="1:1" x14ac:dyDescent="0.45">
      <c r="A56" t="s">
        <v>99</v>
      </c>
    </row>
    <row r="57" spans="1:1" x14ac:dyDescent="0.45">
      <c r="A57" t="s">
        <v>100</v>
      </c>
    </row>
    <row r="58" spans="1:1" x14ac:dyDescent="0.45">
      <c r="A58" t="str">
        <f ca="1">INDIRECT(_xlfn.CONCAT("Hoja1!F",_xlfn.NUMBERVALUE(RIGHT(A44,2))+6))</f>
        <v>Las vias aereas, terrestre y maritimas estan marginadas del SGCS-BASC si desde su origen el comercio de productos garantizan su no contaminacion.</v>
      </c>
    </row>
    <row r="59" spans="1:1" x14ac:dyDescent="0.45">
      <c r="A59" t="s">
        <v>99</v>
      </c>
    </row>
    <row r="60" spans="1:1" x14ac:dyDescent="0.45">
      <c r="A60" t="s">
        <v>101</v>
      </c>
    </row>
    <row r="61" spans="1:1" x14ac:dyDescent="0.45">
      <c r="A61" t="str">
        <f>_xlfn.CONCAT("&lt;!-- question: 1",IF(_xlfn.NUMBERVALUE(MID(A42,17,2))&lt;9,_xlfn.CONCAT("0",MID(A42,17,2)+1),MID(A42,17,2)+1),"  --&gt;")</f>
        <v>&lt;!-- question: 104  --&gt;</v>
      </c>
    </row>
    <row r="62" spans="1:1" x14ac:dyDescent="0.45">
      <c r="A62" t="s">
        <v>96</v>
      </c>
    </row>
    <row r="63" spans="1:1" x14ac:dyDescent="0.45">
      <c r="A63" t="str">
        <f>_xlfn.CONCAT("Audi2017Mod1-PREG",MID(A61,17,2))</f>
        <v>Audi2017Mod1-PREG04</v>
      </c>
    </row>
    <row r="64" spans="1:1" x14ac:dyDescent="0.45">
      <c r="A64" t="s">
        <v>97</v>
      </c>
    </row>
    <row r="65" spans="1:1" x14ac:dyDescent="0.45">
      <c r="A65" t="str">
        <f ca="1">INDIRECT(_xlfn.CONCAT("Hoja1!B",_xlfn.NUMBERVALUE(RIGHT(A63,2))+6))</f>
        <v>Es deber solo de las empresas involucradas en el transporte de productos destinados a la exportación, implementar rigurosas medidas de prevención, que satisfagan los requerimientos en los puertos de entrada, que son cada vez más estrictos en los países importadores</v>
      </c>
    </row>
    <row r="66" spans="1:1" x14ac:dyDescent="0.45">
      <c r="A66" t="s">
        <v>103</v>
      </c>
    </row>
    <row r="67" spans="1:1" x14ac:dyDescent="0.45">
      <c r="A67" t="s">
        <v>104</v>
      </c>
    </row>
    <row r="68" spans="1:1" x14ac:dyDescent="0.45">
      <c r="A68" t="b">
        <f ca="1">INDIRECT(_xlfn.CONCAT("Hoja1!C",_xlfn.NUMBERVALUE(RIGHT(A63,2))+6))</f>
        <v>0</v>
      </c>
    </row>
    <row r="69" spans="1:1" x14ac:dyDescent="0.45">
      <c r="A69" t="s">
        <v>99</v>
      </c>
    </row>
    <row r="70" spans="1:1" x14ac:dyDescent="0.45">
      <c r="A70" t="s">
        <v>100</v>
      </c>
    </row>
    <row r="71" spans="1:1" x14ac:dyDescent="0.45">
      <c r="A71" t="b">
        <f ca="1">INDIRECT(_xlfn.CONCAT("Hoja1!D",_xlfn.NUMBERVALUE(RIGHT(A63,2))+6))</f>
        <v>1</v>
      </c>
    </row>
    <row r="72" spans="1:1" x14ac:dyDescent="0.45">
      <c r="A72" t="s">
        <v>99</v>
      </c>
    </row>
    <row r="79" spans="1:1" x14ac:dyDescent="0.45">
      <c r="A79" t="s">
        <v>101</v>
      </c>
    </row>
    <row r="80" spans="1:1" x14ac:dyDescent="0.45">
      <c r="A80" t="str">
        <f>_xlfn.CONCAT("&lt;!-- question: 1",IF(_xlfn.NUMBERVALUE(MID(A61,17,2))&lt;9,_xlfn.CONCAT("0",MID(A61,17,2)+1),MID(A61,17,2)+1),"  --&gt;")</f>
        <v>&lt;!-- question: 105  --&gt;</v>
      </c>
    </row>
    <row r="81" spans="1:1" x14ac:dyDescent="0.45">
      <c r="A81" t="s">
        <v>96</v>
      </c>
    </row>
    <row r="82" spans="1:1" x14ac:dyDescent="0.45">
      <c r="A82" t="str">
        <f>_xlfn.CONCAT("Audi2017Mod1-PREG",MID(A80,17,2))</f>
        <v>Audi2017Mod1-PREG05</v>
      </c>
    </row>
    <row r="83" spans="1:1" x14ac:dyDescent="0.45">
      <c r="A83" t="s">
        <v>97</v>
      </c>
    </row>
    <row r="84" spans="1:1" x14ac:dyDescent="0.45">
      <c r="A84" t="str">
        <f ca="1">INDIRECT(_xlfn.CONCAT("Hoja1!B",_xlfn.NUMBERVALUE(RIGHT(A82,2))+6))</f>
        <v>Las empresas que participan del comercio internacional, asuman su rol en la cadena logística con el fin de evitar que las actividades que desarrollan sean utilizadas por terceros de manera ilícita</v>
      </c>
    </row>
    <row r="85" spans="1:1" x14ac:dyDescent="0.45">
      <c r="A85" t="s">
        <v>103</v>
      </c>
    </row>
    <row r="86" spans="1:1" x14ac:dyDescent="0.45">
      <c r="A86" t="s">
        <v>104</v>
      </c>
    </row>
    <row r="87" spans="1:1" x14ac:dyDescent="0.45">
      <c r="A87" t="b">
        <f ca="1">INDIRECT(_xlfn.CONCAT("Hoja1!C",_xlfn.NUMBERVALUE(RIGHT(A82,2))+6))</f>
        <v>1</v>
      </c>
    </row>
    <row r="88" spans="1:1" x14ac:dyDescent="0.45">
      <c r="A88" t="s">
        <v>99</v>
      </c>
    </row>
    <row r="89" spans="1:1" x14ac:dyDescent="0.45">
      <c r="A89" t="s">
        <v>100</v>
      </c>
    </row>
    <row r="90" spans="1:1" x14ac:dyDescent="0.45">
      <c r="A90" t="b">
        <f ca="1">INDIRECT(_xlfn.CONCAT("Hoja1!D",_xlfn.NUMBERVALUE(RIGHT(A82,2))+6))</f>
        <v>0</v>
      </c>
    </row>
    <row r="91" spans="1:1" x14ac:dyDescent="0.45">
      <c r="A91" t="s">
        <v>99</v>
      </c>
    </row>
    <row r="98" spans="1:1" x14ac:dyDescent="0.45">
      <c r="A98" t="s">
        <v>101</v>
      </c>
    </row>
    <row r="99" spans="1:1" x14ac:dyDescent="0.45">
      <c r="A99" t="str">
        <f>_xlfn.CONCAT("&lt;!-- question: 1",IF(_xlfn.NUMBERVALUE(MID(A80,17,2))&lt;9,_xlfn.CONCAT("0",MID(A80,17,2)+1),MID(A80,17,2)+1),"  --&gt;")</f>
        <v>&lt;!-- question: 106  --&gt;</v>
      </c>
    </row>
    <row r="100" spans="1:1" x14ac:dyDescent="0.45">
      <c r="A100" t="s">
        <v>96</v>
      </c>
    </row>
    <row r="101" spans="1:1" x14ac:dyDescent="0.45">
      <c r="A101" t="str">
        <f>_xlfn.CONCAT("Audi2017Mod1-PREG",MID(A99,17,2))</f>
        <v>Audi2017Mod1-PREG06</v>
      </c>
    </row>
    <row r="102" spans="1:1" x14ac:dyDescent="0.45">
      <c r="A102" t="s">
        <v>97</v>
      </c>
    </row>
    <row r="103" spans="1:1" x14ac:dyDescent="0.45">
      <c r="A103" t="str">
        <f ca="1">INDIRECT(_xlfn.CONCAT("Hoja1!B",_xlfn.NUMBERVALUE(RIGHT(A101,2))+6))</f>
        <v>La alianza empresarial para un comercio seguro (BASC) es una organización sin animo de lucro, esta integrada por la empresa privada, entes publicos, organismos no gubernamentales reunidos con el propósito de generar y fomentar prácticas seguras en el comercio mundial, mediante la aplicación de medidas correctivas para que las empresas no sean mas blanco de actividades ilicitas.</v>
      </c>
    </row>
    <row r="104" spans="1:1" x14ac:dyDescent="0.45">
      <c r="A104" t="s">
        <v>103</v>
      </c>
    </row>
    <row r="105" spans="1:1" x14ac:dyDescent="0.45">
      <c r="A105" t="s">
        <v>104</v>
      </c>
    </row>
    <row r="106" spans="1:1" x14ac:dyDescent="0.45">
      <c r="A106" t="b">
        <f ca="1">INDIRECT(_xlfn.CONCAT("Hoja1!C",_xlfn.NUMBERVALUE(RIGHT(A101,2))+6))</f>
        <v>0</v>
      </c>
    </row>
    <row r="107" spans="1:1" x14ac:dyDescent="0.45">
      <c r="A107" t="s">
        <v>99</v>
      </c>
    </row>
    <row r="108" spans="1:1" x14ac:dyDescent="0.45">
      <c r="A108" t="s">
        <v>100</v>
      </c>
    </row>
    <row r="109" spans="1:1" x14ac:dyDescent="0.45">
      <c r="A109" t="b">
        <f ca="1">INDIRECT(_xlfn.CONCAT("Hoja1!D",_xlfn.NUMBERVALUE(RIGHT(A101,2))+6))</f>
        <v>1</v>
      </c>
    </row>
    <row r="110" spans="1:1" x14ac:dyDescent="0.45">
      <c r="A110" t="s">
        <v>99</v>
      </c>
    </row>
    <row r="117" spans="1:1" x14ac:dyDescent="0.45">
      <c r="A117" t="s">
        <v>101</v>
      </c>
    </row>
    <row r="118" spans="1:1" x14ac:dyDescent="0.45">
      <c r="A118" t="str">
        <f>_xlfn.CONCAT("&lt;!-- question: 1",IF(_xlfn.NUMBERVALUE(MID(A99,17,2))&lt;9,_xlfn.CONCAT("0",MID(A99,17,2)+1),MID(A99,17,2)+1),"  --&gt;")</f>
        <v>&lt;!-- question: 107  --&gt;</v>
      </c>
    </row>
    <row r="119" spans="1:1" x14ac:dyDescent="0.45">
      <c r="A119" t="s">
        <v>96</v>
      </c>
    </row>
    <row r="120" spans="1:1" x14ac:dyDescent="0.45">
      <c r="A120" t="str">
        <f>_xlfn.CONCAT("Audi2017Mod1-PREG",MID(A118,17,2))</f>
        <v>Audi2017Mod1-PREG07</v>
      </c>
    </row>
    <row r="121" spans="1:1" x14ac:dyDescent="0.45">
      <c r="A121" t="s">
        <v>97</v>
      </c>
    </row>
    <row r="122" spans="1:1" x14ac:dyDescent="0.45">
      <c r="A122" t="str">
        <f ca="1">INDIRECT(_xlfn.CONCAT("Hoja1!B",_xlfn.NUMBERVALUE(RIGHT(A120,2))+6))</f>
        <v>El intercambio de experiencias, información y capacitación, ha permitido a las partes incrementar sus conocimientos y perfeccionar sus practicas en un esfuerzo por mantener las compañías libres de cualquier actividad ilícita; esto corresponde a:</v>
      </c>
    </row>
    <row r="123" spans="1:1" x14ac:dyDescent="0.45">
      <c r="A123" t="s">
        <v>103</v>
      </c>
    </row>
    <row r="124" spans="1:1" x14ac:dyDescent="0.45">
      <c r="A124" t="s">
        <v>104</v>
      </c>
    </row>
    <row r="125" spans="1:1" x14ac:dyDescent="0.45">
      <c r="A125" t="str">
        <f ca="1">INDIRECT(_xlfn.CONCAT("Hoja1!C",_xlfn.NUMBERVALUE(RIGHT(A120,2))+6))</f>
        <v>La cooperación entre el sector privado y el sector publico tanto local, nacional e internacional.</v>
      </c>
    </row>
    <row r="126" spans="1:1" x14ac:dyDescent="0.45">
      <c r="A126" t="s">
        <v>99</v>
      </c>
    </row>
    <row r="127" spans="1:1" x14ac:dyDescent="0.45">
      <c r="A127" t="s">
        <v>100</v>
      </c>
    </row>
    <row r="128" spans="1:1" x14ac:dyDescent="0.45">
      <c r="A128" t="str">
        <f ca="1">INDIRECT(_xlfn.CONCAT("Hoja1!D",_xlfn.NUMBERVALUE(RIGHT(A120,2))+6))</f>
        <v>La responsabilidad del sector privado y en algunos casos del sector publico tanto local, nacional e internacional.</v>
      </c>
    </row>
    <row r="129" spans="1:1" x14ac:dyDescent="0.45">
      <c r="A129" t="s">
        <v>99</v>
      </c>
    </row>
    <row r="130" spans="1:1" x14ac:dyDescent="0.45">
      <c r="A130" t="s">
        <v>100</v>
      </c>
    </row>
    <row r="131" spans="1:1" x14ac:dyDescent="0.45">
      <c r="A131" t="str">
        <f ca="1">INDIRECT(_xlfn.CONCAT("Hoja1!E",_xlfn.NUMBERVALUE(RIGHT(A120,2))+6))</f>
        <v>La cooperacion del sector publico tanto local, nacional e internacional.</v>
      </c>
    </row>
    <row r="132" spans="1:1" x14ac:dyDescent="0.45">
      <c r="A132" t="s">
        <v>99</v>
      </c>
    </row>
    <row r="133" spans="1:1" x14ac:dyDescent="0.45">
      <c r="A133" t="s">
        <v>100</v>
      </c>
    </row>
    <row r="134" spans="1:1" x14ac:dyDescent="0.45">
      <c r="A134" t="str">
        <f ca="1">INDIRECT(_xlfn.CONCAT("Hoja1!F",_xlfn.NUMBERVALUE(RIGHT(A120,2))+6))</f>
        <v>La responsabilidad del sector privado y  del sector publico  local.</v>
      </c>
    </row>
    <row r="135" spans="1:1" x14ac:dyDescent="0.45">
      <c r="A135" t="s">
        <v>99</v>
      </c>
    </row>
    <row r="136" spans="1:1" x14ac:dyDescent="0.45">
      <c r="A136" t="s">
        <v>101</v>
      </c>
    </row>
    <row r="137" spans="1:1" x14ac:dyDescent="0.45">
      <c r="A137" t="str">
        <f>_xlfn.CONCAT("&lt;!-- question: 1",IF(_xlfn.NUMBERVALUE(MID(A118,17,2))&lt;9,_xlfn.CONCAT("0",MID(A118,17,2)+1),MID(A118,17,2)+1),"  --&gt;")</f>
        <v>&lt;!-- question: 108  --&gt;</v>
      </c>
    </row>
    <row r="138" spans="1:1" x14ac:dyDescent="0.45">
      <c r="A138" t="s">
        <v>96</v>
      </c>
    </row>
    <row r="139" spans="1:1" x14ac:dyDescent="0.45">
      <c r="A139" t="str">
        <f>_xlfn.CONCAT("Audi2017Mod1-PREG",MID(A137,17,2))</f>
        <v>Audi2017Mod1-PREG08</v>
      </c>
    </row>
    <row r="140" spans="1:1" x14ac:dyDescent="0.45">
      <c r="A140" t="s">
        <v>97</v>
      </c>
    </row>
    <row r="141" spans="1:1" x14ac:dyDescent="0.45">
      <c r="A141" t="str">
        <f ca="1">INDIRECT(_xlfn.CONCAT("Hoja1!B",_xlfn.NUMBERVALUE(RIGHT(A139,2))+6))</f>
        <v>El origen de BASC en Colombia y en el mundo, se remonta a:</v>
      </c>
    </row>
    <row r="142" spans="1:1" x14ac:dyDescent="0.45">
      <c r="A142" t="s">
        <v>103</v>
      </c>
    </row>
    <row r="143" spans="1:1" x14ac:dyDescent="0.45">
      <c r="A143" t="s">
        <v>104</v>
      </c>
    </row>
    <row r="144" spans="1:1" x14ac:dyDescent="0.45">
      <c r="A144" t="str">
        <f ca="1">INDIRECT(_xlfn.CONCAT("Hoja1!C",_xlfn.NUMBERVALUE(RIGHT(A139,2))+6))</f>
        <v>En Mexico desde 1.996 como necesidad de una empresa fabricante de juguetes, y en Colombia desde el año 2.000</v>
      </c>
    </row>
    <row r="145" spans="1:1" x14ac:dyDescent="0.45">
      <c r="A145" t="s">
        <v>99</v>
      </c>
    </row>
    <row r="146" spans="1:1" x14ac:dyDescent="0.45">
      <c r="A146" t="s">
        <v>100</v>
      </c>
    </row>
    <row r="147" spans="1:1" x14ac:dyDescent="0.45">
      <c r="A147" t="str">
        <f ca="1">INDIRECT(_xlfn.CONCAT("Hoja1!D",_xlfn.NUMBERVALUE(RIGHT(A139,2))+6))</f>
        <v xml:space="preserve">Se adhirieron 19 paises con sus empresas </v>
      </c>
    </row>
    <row r="148" spans="1:1" x14ac:dyDescent="0.45">
      <c r="A148" t="s">
        <v>99</v>
      </c>
    </row>
    <row r="149" spans="1:1" x14ac:dyDescent="0.45">
      <c r="A149" t="s">
        <v>100</v>
      </c>
    </row>
    <row r="150" spans="1:1" x14ac:dyDescent="0.45">
      <c r="A150" t="str">
        <f ca="1">INDIRECT(_xlfn.CONCAT("Hoja1!E",_xlfn.NUMBERVALUE(RIGHT(A139,2))+6))</f>
        <v xml:space="preserve">Se adhirieron 13 paises entre otros, Bolivia, Honduras, Paraguay y Uruguay  </v>
      </c>
    </row>
    <row r="151" spans="1:1" x14ac:dyDescent="0.45">
      <c r="A151" t="s">
        <v>99</v>
      </c>
    </row>
    <row r="152" spans="1:1" x14ac:dyDescent="0.45">
      <c r="A152" t="s">
        <v>100</v>
      </c>
    </row>
    <row r="153" spans="1:1" x14ac:dyDescent="0.45">
      <c r="A153" t="str">
        <f ca="1">INDIRECT(_xlfn.CONCAT("Hoja1!F",_xlfn.NUMBERVALUE(RIGHT(A139,2))+6))</f>
        <v>Todos los paises del mundo implementaron el modelo BASC como base fundamental deun comercio seguro</v>
      </c>
    </row>
    <row r="154" spans="1:1" x14ac:dyDescent="0.45">
      <c r="A154" t="s">
        <v>99</v>
      </c>
    </row>
    <row r="155" spans="1:1" x14ac:dyDescent="0.45">
      <c r="A155" t="s">
        <v>101</v>
      </c>
    </row>
    <row r="156" spans="1:1" x14ac:dyDescent="0.45">
      <c r="A156" t="str">
        <f>_xlfn.CONCAT("&lt;!-- question: 1",IF(_xlfn.NUMBERVALUE(MID(A137,17,2))&lt;9,_xlfn.CONCAT("0",MID(A137,17,2)+1),MID(A137,17,2)+1),"  --&gt;")</f>
        <v>&lt;!-- question: 109  --&gt;</v>
      </c>
    </row>
    <row r="157" spans="1:1" x14ac:dyDescent="0.45">
      <c r="A157" t="s">
        <v>96</v>
      </c>
    </row>
    <row r="158" spans="1:1" x14ac:dyDescent="0.45">
      <c r="A158" t="str">
        <f>_xlfn.CONCAT("Audi2017Mod1-PREG",MID(A156,17,2))</f>
        <v>Audi2017Mod1-PREG09</v>
      </c>
    </row>
    <row r="159" spans="1:1" x14ac:dyDescent="0.45">
      <c r="A159" t="s">
        <v>97</v>
      </c>
    </row>
    <row r="160" spans="1:1" x14ac:dyDescent="0.45">
      <c r="A160" t="str">
        <f ca="1">INDIRECT(_xlfn.CONCAT("Hoja1!B",_xlfn.NUMBERVALUE(RIGHT(A158,2))+6))</f>
        <v>El principal objetivo y responsabilidad es la normalización y estandarización en Control y Seguridad,  aplicable a la cadena logística del comercio internacional contribuyendo a su facilitación y agilización</v>
      </c>
    </row>
    <row r="161" spans="1:1" x14ac:dyDescent="0.45">
      <c r="A161" t="s">
        <v>103</v>
      </c>
    </row>
    <row r="162" spans="1:1" x14ac:dyDescent="0.45">
      <c r="A162" t="s">
        <v>104</v>
      </c>
    </row>
    <row r="163" spans="1:1" x14ac:dyDescent="0.45">
      <c r="A163" t="str">
        <f ca="1">INDIRECT(_xlfn.CONCAT("Hoja1!C",_xlfn.NUMBERVALUE(RIGHT(A158,2))+6))</f>
        <v>El proposito es facilitar y agilizar el comercio internacional mediante el establecimiento y administracion de estandares y procedimientos globales de seguridad integral aplicados a la cadena logistica internacional.</v>
      </c>
    </row>
    <row r="164" spans="1:1" x14ac:dyDescent="0.45">
      <c r="A164" t="s">
        <v>99</v>
      </c>
    </row>
    <row r="165" spans="1:1" x14ac:dyDescent="0.45">
      <c r="A165" t="s">
        <v>100</v>
      </c>
    </row>
    <row r="166" spans="1:1" x14ac:dyDescent="0.45">
      <c r="A166" t="str">
        <f ca="1">INDIRECT(_xlfn.CONCAT("Hoja1!D",_xlfn.NUMBERVALUE(RIGHT(A158,2))+6))</f>
        <v>Los objetivos y responsabilidad es para el comercio local y regional de los paises exclusivos que implementaron BASC.</v>
      </c>
    </row>
    <row r="167" spans="1:1" x14ac:dyDescent="0.45">
      <c r="A167" t="s">
        <v>99</v>
      </c>
    </row>
    <row r="168" spans="1:1" x14ac:dyDescent="0.45">
      <c r="A168" t="s">
        <v>100</v>
      </c>
    </row>
    <row r="169" spans="1:1" x14ac:dyDescent="0.45">
      <c r="A169" t="str">
        <f ca="1">INDIRECT(_xlfn.CONCAT("Hoja1!E",_xlfn.NUMBERVALUE(RIGHT(A158,2))+6))</f>
        <v>Las normas y estandares aplicables para los paises exportadores a Europa.</v>
      </c>
    </row>
    <row r="170" spans="1:1" x14ac:dyDescent="0.45">
      <c r="A170" t="s">
        <v>99</v>
      </c>
    </row>
    <row r="171" spans="1:1" x14ac:dyDescent="0.45">
      <c r="A171" t="s">
        <v>100</v>
      </c>
    </row>
    <row r="172" spans="1:1" x14ac:dyDescent="0.45">
      <c r="A172" t="str">
        <f ca="1">INDIRECT(_xlfn.CONCAT("Hoja1!F",_xlfn.NUMBERVALUE(RIGHT(A158,2))+6))</f>
        <v>El proposito es facilitar y agilizar el comercio nacional mediante el establecimiento  de estandares y procedimientos locales de seguridad integral aplicados a la cadena logistica nacional.</v>
      </c>
    </row>
    <row r="173" spans="1:1" x14ac:dyDescent="0.45">
      <c r="A173" t="s">
        <v>99</v>
      </c>
    </row>
    <row r="174" spans="1:1" x14ac:dyDescent="0.45">
      <c r="A174" t="s">
        <v>101</v>
      </c>
    </row>
    <row r="175" spans="1:1" x14ac:dyDescent="0.45">
      <c r="A175" t="str">
        <f>_xlfn.CONCAT("&lt;!-- question: 1",IF(_xlfn.NUMBERVALUE(MID(A156,17,2))&lt;9,_xlfn.CONCAT("0",MID(A156,17,2)+1),MID(A156,17,2)+1),"  --&gt;")</f>
        <v>&lt;!-- question: 110  --&gt;</v>
      </c>
    </row>
    <row r="176" spans="1:1" x14ac:dyDescent="0.45">
      <c r="A176" t="s">
        <v>96</v>
      </c>
    </row>
    <row r="177" spans="1:1" x14ac:dyDescent="0.45">
      <c r="A177" t="str">
        <f>_xlfn.CONCAT("Audi2017Mod1-PREG",MID(A175,17,2))</f>
        <v>Audi2017Mod1-PREG10</v>
      </c>
    </row>
    <row r="178" spans="1:1" x14ac:dyDescent="0.45">
      <c r="A178" t="s">
        <v>97</v>
      </c>
    </row>
    <row r="179" spans="1:1" x14ac:dyDescent="0.45">
      <c r="A179" t="str">
        <f ca="1">INDIRECT(_xlfn.CONCAT("Hoja1!B",_xlfn.NUMBERVALUE(RIGHT(A177,2))+6))</f>
        <v>Contribuyen a la prevencion del contrabando, del narcotrafico y de otras formas del terrorismo que amenazan con filtrarse atraves del comercio internacional</v>
      </c>
    </row>
    <row r="180" spans="1:1" x14ac:dyDescent="0.45">
      <c r="A180" t="s">
        <v>103</v>
      </c>
    </row>
    <row r="181" spans="1:1" x14ac:dyDescent="0.45">
      <c r="A181" t="s">
        <v>104</v>
      </c>
    </row>
    <row r="182" spans="1:1" x14ac:dyDescent="0.45">
      <c r="A182" t="str">
        <f ca="1">INDIRECT(_xlfn.CONCAT("Hoja1!C",_xlfn.NUMBERVALUE(RIGHT(A177,2))+6))</f>
        <v>El C-TPAT  la OMA (organización mundial de aduanas), OMI (organización maritima internacional) la Organización Mundial BASC</v>
      </c>
    </row>
    <row r="183" spans="1:1" x14ac:dyDescent="0.45">
      <c r="A183" t="s">
        <v>99</v>
      </c>
    </row>
    <row r="184" spans="1:1" x14ac:dyDescent="0.45">
      <c r="A184" t="s">
        <v>100</v>
      </c>
    </row>
    <row r="185" spans="1:1" x14ac:dyDescent="0.45">
      <c r="A185" t="str">
        <f ca="1">INDIRECT(_xlfn.CONCAT("Hoja1!D",_xlfn.NUMBERVALUE(RIGHT(A177,2))+6))</f>
        <v>OMB (Organización Mundial BASC)</v>
      </c>
    </row>
    <row r="186" spans="1:1" x14ac:dyDescent="0.45">
      <c r="A186" t="s">
        <v>99</v>
      </c>
    </row>
    <row r="187" spans="1:1" x14ac:dyDescent="0.45">
      <c r="A187" t="s">
        <v>100</v>
      </c>
    </row>
    <row r="188" spans="1:1" x14ac:dyDescent="0.45">
      <c r="A188" t="str">
        <f ca="1">INDIRECT(_xlfn.CONCAT("Hoja1!E",_xlfn.NUMBERVALUE(RIGHT(A177,2))+6))</f>
        <v>El C-TPAT, OMI (organización maritima internacional) y  la Organización Mundial BASC</v>
      </c>
    </row>
    <row r="189" spans="1:1" x14ac:dyDescent="0.45">
      <c r="A189" t="s">
        <v>99</v>
      </c>
    </row>
    <row r="190" spans="1:1" x14ac:dyDescent="0.45">
      <c r="A190" t="s">
        <v>100</v>
      </c>
    </row>
    <row r="191" spans="1:1" x14ac:dyDescent="0.45">
      <c r="A191" t="str">
        <f ca="1">INDIRECT(_xlfn.CONCAT("Hoja1!F",_xlfn.NUMBERVALUE(RIGHT(A177,2))+6))</f>
        <v>La DEA, la Interpol, la CIA y la Policia Antinarcoticos de Colombia.</v>
      </c>
    </row>
    <row r="192" spans="1:1" x14ac:dyDescent="0.45">
      <c r="A192" t="s">
        <v>99</v>
      </c>
    </row>
    <row r="193" spans="1:1" x14ac:dyDescent="0.45">
      <c r="A193" t="s">
        <v>101</v>
      </c>
    </row>
    <row r="194" spans="1:1" x14ac:dyDescent="0.45">
      <c r="A194" t="str">
        <f>_xlfn.CONCAT("&lt;!-- question: 1",IF(_xlfn.NUMBERVALUE(MID(A175,17,2))&lt;9,_xlfn.CONCAT("0",MID(A175,17,2)+1),MID(A175,17,2)+1),"  --&gt;")</f>
        <v>&lt;!-- question: 111  --&gt;</v>
      </c>
    </row>
    <row r="195" spans="1:1" x14ac:dyDescent="0.45">
      <c r="A195" t="s">
        <v>96</v>
      </c>
    </row>
    <row r="196" spans="1:1" x14ac:dyDescent="0.45">
      <c r="A196" t="str">
        <f>_xlfn.CONCAT("Audi2017Mod1-PREG",MID(A194,17,2))</f>
        <v>Audi2017Mod1-PREG11</v>
      </c>
    </row>
    <row r="197" spans="1:1" x14ac:dyDescent="0.45">
      <c r="A197" t="s">
        <v>97</v>
      </c>
    </row>
    <row r="198" spans="1:1" x14ac:dyDescent="0.45">
      <c r="A198" t="str">
        <f ca="1">INDIRECT(_xlfn.CONCAT("Hoja1!B",_xlfn.NUMBERVALUE(RIGHT(A196,2))+6))</f>
        <v>BASC significa hacer negocios con una empresa segura, comprometida, etica, garante de las exigencias de las autoridades y generadora de credibilidad en el medio que se desenvuelve. Por lo tanto es…</v>
      </c>
    </row>
    <row r="199" spans="1:1" x14ac:dyDescent="0.45">
      <c r="A199" t="s">
        <v>103</v>
      </c>
    </row>
    <row r="200" spans="1:1" x14ac:dyDescent="0.45">
      <c r="A200" t="s">
        <v>104</v>
      </c>
    </row>
    <row r="201" spans="1:1" x14ac:dyDescent="0.45">
      <c r="A201" t="str">
        <f ca="1">INDIRECT(_xlfn.CONCAT("Hoja1!C",_xlfn.NUMBERVALUE(RIGHT(A196,2))+6))</f>
        <v>BASC no es… Certificadora de buena conducta; certificadora de NO narcotraficante</v>
      </c>
    </row>
    <row r="202" spans="1:1" x14ac:dyDescent="0.45">
      <c r="A202" t="s">
        <v>99</v>
      </c>
    </row>
    <row r="203" spans="1:1" x14ac:dyDescent="0.45">
      <c r="A203" t="s">
        <v>100</v>
      </c>
    </row>
    <row r="204" spans="1:1" x14ac:dyDescent="0.45">
      <c r="A204" t="str">
        <f ca="1">INDIRECT(_xlfn.CONCAT("Hoja1!D",_xlfn.NUMBERVALUE(RIGHT(A196,2))+6))</f>
        <v>Requisito exclusivo de los Estados Unidos de America para exportar</v>
      </c>
    </row>
    <row r="205" spans="1:1" x14ac:dyDescent="0.45">
      <c r="A205" t="s">
        <v>99</v>
      </c>
    </row>
    <row r="206" spans="1:1" x14ac:dyDescent="0.45">
      <c r="A206" t="s">
        <v>100</v>
      </c>
    </row>
    <row r="207" spans="1:1" x14ac:dyDescent="0.45">
      <c r="A207" t="str">
        <f ca="1">INDIRECT(_xlfn.CONCAT("Hoja1!E",_xlfn.NUMBERVALUE(RIGHT(A196,2))+6))</f>
        <v>Programa gubernamental para proteccion contra el narcotrafico</v>
      </c>
    </row>
    <row r="208" spans="1:1" x14ac:dyDescent="0.45">
      <c r="A208" t="s">
        <v>99</v>
      </c>
    </row>
    <row r="209" spans="1:1" x14ac:dyDescent="0.45">
      <c r="A209" t="s">
        <v>100</v>
      </c>
    </row>
    <row r="210" spans="1:1" x14ac:dyDescent="0.45">
      <c r="A210" t="str">
        <f ca="1">INDIRECT(_xlfn.CONCAT("Hoja1!F",_xlfn.NUMBERVALUE(RIGHT(A196,2))+6))</f>
        <v>Es parte del "Plan Colombia"</v>
      </c>
    </row>
    <row r="211" spans="1:1" x14ac:dyDescent="0.45">
      <c r="A211" t="s">
        <v>99</v>
      </c>
    </row>
    <row r="212" spans="1:1" x14ac:dyDescent="0.45">
      <c r="A212" t="s">
        <v>101</v>
      </c>
    </row>
    <row r="213" spans="1:1" x14ac:dyDescent="0.45">
      <c r="A213" t="str">
        <f>_xlfn.CONCAT("&lt;!-- question: 1",IF(_xlfn.NUMBERVALUE(MID(A194,17,2))&lt;9,_xlfn.CONCAT("0",MID(A194,17,2)+1),MID(A194,17,2)+1),"  --&gt;")</f>
        <v>&lt;!-- question: 112  --&gt;</v>
      </c>
    </row>
    <row r="214" spans="1:1" x14ac:dyDescent="0.45">
      <c r="A214" t="s">
        <v>96</v>
      </c>
    </row>
    <row r="215" spans="1:1" x14ac:dyDescent="0.45">
      <c r="A215" t="str">
        <f>_xlfn.CONCAT("Audi2017Mod1-PREG",MID(A213,17,2))</f>
        <v>Audi2017Mod1-PREG12</v>
      </c>
    </row>
    <row r="216" spans="1:1" x14ac:dyDescent="0.45">
      <c r="A216" t="s">
        <v>97</v>
      </c>
    </row>
    <row r="217" spans="1:1" x14ac:dyDescent="0.45">
      <c r="A217" t="str">
        <f ca="1">INDIRECT(_xlfn.CONCAT("Hoja1!B",_xlfn.NUMBERVALUE(RIGHT(A215,2))+6))</f>
        <v>Participan como empresas asociadas, las personas juridicas que tienen actividad logistica, productivas o de comercio exterior, de prestacion de servicios, actividades complementarias o conexas al comercio exterior y tienen relación</v>
      </c>
    </row>
    <row r="218" spans="1:1" x14ac:dyDescent="0.45">
      <c r="A218" t="s">
        <v>103</v>
      </c>
    </row>
    <row r="219" spans="1:1" x14ac:dyDescent="0.45">
      <c r="A219" t="s">
        <v>104</v>
      </c>
    </row>
    <row r="220" spans="1:1" x14ac:dyDescent="0.45">
      <c r="A220" t="str">
        <f ca="1">INDIRECT(_xlfn.CONCAT("Hoja1!C",_xlfn.NUMBERVALUE(RIGHT(A215,2))+6))</f>
        <v>Relacion directa con la carga, relacion indirecta con la carga y sin relacion con la carga.</v>
      </c>
    </row>
    <row r="221" spans="1:1" x14ac:dyDescent="0.45">
      <c r="A221" t="s">
        <v>99</v>
      </c>
    </row>
    <row r="222" spans="1:1" x14ac:dyDescent="0.45">
      <c r="A222" t="s">
        <v>100</v>
      </c>
    </row>
    <row r="223" spans="1:1" x14ac:dyDescent="0.45">
      <c r="A223" t="str">
        <f ca="1">INDIRECT(_xlfn.CONCAT("Hoja1!D",_xlfn.NUMBERVALUE(RIGHT(A215,2))+6))</f>
        <v>Solo relacion directa con la carga</v>
      </c>
    </row>
    <row r="224" spans="1:1" x14ac:dyDescent="0.45">
      <c r="A224" t="s">
        <v>99</v>
      </c>
    </row>
    <row r="225" spans="1:1" x14ac:dyDescent="0.45">
      <c r="A225" t="s">
        <v>100</v>
      </c>
    </row>
    <row r="226" spans="1:1" x14ac:dyDescent="0.45">
      <c r="A226" t="str">
        <f ca="1">INDIRECT(_xlfn.CONCAT("Hoja1!E",_xlfn.NUMBERVALUE(RIGHT(A215,2))+6))</f>
        <v>Sin relacion con la carga</v>
      </c>
    </row>
    <row r="227" spans="1:1" x14ac:dyDescent="0.45">
      <c r="A227" t="s">
        <v>99</v>
      </c>
    </row>
    <row r="228" spans="1:1" x14ac:dyDescent="0.45">
      <c r="A228" t="s">
        <v>100</v>
      </c>
    </row>
    <row r="229" spans="1:1" x14ac:dyDescent="0.45">
      <c r="A229" t="str">
        <f ca="1">INDIRECT(_xlfn.CONCAT("Hoja1!F",_xlfn.NUMBERVALUE(RIGHT(A215,2))+6))</f>
        <v>Con relacion indirecta con la carga</v>
      </c>
    </row>
    <row r="230" spans="1:1" x14ac:dyDescent="0.45">
      <c r="A230" t="s">
        <v>99</v>
      </c>
    </row>
    <row r="231" spans="1:1" x14ac:dyDescent="0.45">
      <c r="A231" t="s">
        <v>101</v>
      </c>
    </row>
    <row r="232" spans="1:1" x14ac:dyDescent="0.45">
      <c r="A232" t="str">
        <f>_xlfn.CONCAT("&lt;!-- question: 1",IF(_xlfn.NUMBERVALUE(MID(A213,17,2))&lt;9,_xlfn.CONCAT("0",MID(A213,17,2)+1),MID(A213,17,2)+1),"  --&gt;")</f>
        <v>&lt;!-- question: 113  --&gt;</v>
      </c>
    </row>
    <row r="233" spans="1:1" x14ac:dyDescent="0.45">
      <c r="A233" t="s">
        <v>96</v>
      </c>
    </row>
    <row r="234" spans="1:1" x14ac:dyDescent="0.45">
      <c r="A234" t="str">
        <f>_xlfn.CONCAT("Audi2017Mod1-PREG",MID(A232,17,2))</f>
        <v>Audi2017Mod1-PREG13</v>
      </c>
    </row>
    <row r="235" spans="1:1" x14ac:dyDescent="0.45">
      <c r="A235" t="s">
        <v>97</v>
      </c>
    </row>
    <row r="236" spans="1:1" x14ac:dyDescent="0.45">
      <c r="A236" t="str">
        <f ca="1">INDIRECT(_xlfn.CONCAT("Hoja1!B",_xlfn.NUMBERVALUE(RIGHT(A234,2))+6))</f>
        <v>Son participantes en BASC…</v>
      </c>
    </row>
    <row r="237" spans="1:1" x14ac:dyDescent="0.45">
      <c r="A237" t="s">
        <v>103</v>
      </c>
    </row>
    <row r="238" spans="1:1" x14ac:dyDescent="0.45">
      <c r="A238" t="s">
        <v>104</v>
      </c>
    </row>
    <row r="239" spans="1:1" x14ac:dyDescent="0.45">
      <c r="A239" t="str">
        <f ca="1">INDIRECT(_xlfn.CONCAT("Hoja1!C",_xlfn.NUMBERVALUE(RIGHT(A234,2))+6))</f>
        <v>El sector privado, el sector publico, organismos internacionales y asociaciones.</v>
      </c>
    </row>
    <row r="240" spans="1:1" x14ac:dyDescent="0.45">
      <c r="A240" t="s">
        <v>99</v>
      </c>
    </row>
    <row r="241" spans="1:1" x14ac:dyDescent="0.45">
      <c r="A241" t="s">
        <v>100</v>
      </c>
    </row>
    <row r="242" spans="1:1" x14ac:dyDescent="0.45">
      <c r="A242" t="str">
        <f ca="1">INDIRECT(_xlfn.CONCAT("Hoja1!D",_xlfn.NUMBERVALUE(RIGHT(A234,2))+6))</f>
        <v>Administraciones de aduanas y autoridades portuarias de Holanda, Cuba y Suecia</v>
      </c>
    </row>
    <row r="243" spans="1:1" x14ac:dyDescent="0.45">
      <c r="A243" t="s">
        <v>99</v>
      </c>
    </row>
    <row r="244" spans="1:1" x14ac:dyDescent="0.45">
      <c r="A244" t="s">
        <v>100</v>
      </c>
    </row>
    <row r="245" spans="1:1" x14ac:dyDescent="0.45">
      <c r="A245" t="str">
        <f ca="1">INDIRECT(_xlfn.CONCAT("Hoja1!E",_xlfn.NUMBERVALUE(RIGHT(A234,2))+6))</f>
        <v>OPEP, Organización de Paises Exportadores de Petroleo</v>
      </c>
    </row>
    <row r="246" spans="1:1" x14ac:dyDescent="0.45">
      <c r="A246" t="s">
        <v>99</v>
      </c>
    </row>
    <row r="247" spans="1:1" x14ac:dyDescent="0.45">
      <c r="A247" t="s">
        <v>100</v>
      </c>
    </row>
    <row r="248" spans="1:1" x14ac:dyDescent="0.45">
      <c r="A248" t="str">
        <f ca="1">INDIRECT(_xlfn.CONCAT("Hoja1!F",_xlfn.NUMBERVALUE(RIGHT(A234,2))+6))</f>
        <v>La OTAN (Organización de ESTADOS DEL ATLANTICO NORTE)</v>
      </c>
    </row>
    <row r="249" spans="1:1" x14ac:dyDescent="0.45">
      <c r="A249" t="s">
        <v>99</v>
      </c>
    </row>
    <row r="250" spans="1:1" x14ac:dyDescent="0.45">
      <c r="A250" t="s">
        <v>101</v>
      </c>
    </row>
    <row r="251" spans="1:1" x14ac:dyDescent="0.45">
      <c r="A251" t="str">
        <f>_xlfn.CONCAT("&lt;!-- question: 1",IF(_xlfn.NUMBERVALUE(MID(A232,17,2))&lt;9,_xlfn.CONCAT("0",MID(A232,17,2)+1),MID(A232,17,2)+1),"  --&gt;")</f>
        <v>&lt;!-- question: 114  --&gt;</v>
      </c>
    </row>
    <row r="252" spans="1:1" x14ac:dyDescent="0.45">
      <c r="A252" t="s">
        <v>96</v>
      </c>
    </row>
    <row r="253" spans="1:1" x14ac:dyDescent="0.45">
      <c r="A253" t="str">
        <f>_xlfn.CONCAT("Audi2017Mod1-PREG",MID(A251,17,2))</f>
        <v>Audi2017Mod1-PREG14</v>
      </c>
    </row>
    <row r="254" spans="1:1" x14ac:dyDescent="0.45">
      <c r="A254" t="s">
        <v>97</v>
      </c>
    </row>
    <row r="255" spans="1:1" x14ac:dyDescent="0.45">
      <c r="A255" t="str">
        <f ca="1">INDIRECT(_xlfn.CONCAT("Hoja1!B",_xlfn.NUMBERVALUE(RIGHT(A253,2))+6))</f>
        <v>La iniciativa BASC refleja el compromiso de las empresas por mejorar las condiciones de su entorno, por lo que son auditadas…</v>
      </c>
    </row>
    <row r="256" spans="1:1" x14ac:dyDescent="0.45">
      <c r="A256" t="s">
        <v>103</v>
      </c>
    </row>
    <row r="257" spans="1:1" x14ac:dyDescent="0.45">
      <c r="A257" t="s">
        <v>104</v>
      </c>
    </row>
    <row r="258" spans="1:1" x14ac:dyDescent="0.45">
      <c r="A258" t="str">
        <f ca="1">INDIRECT(_xlfn.CONCAT("Hoja1!C",_xlfn.NUMBERVALUE(RIGHT(A253,2))+6))</f>
        <v>Anualmente</v>
      </c>
    </row>
    <row r="259" spans="1:1" x14ac:dyDescent="0.45">
      <c r="A259" t="s">
        <v>99</v>
      </c>
    </row>
    <row r="260" spans="1:1" x14ac:dyDescent="0.45">
      <c r="A260" t="s">
        <v>100</v>
      </c>
    </row>
    <row r="261" spans="1:1" x14ac:dyDescent="0.45">
      <c r="A261" t="str">
        <f ca="1">INDIRECT(_xlfn.CONCAT("Hoja1!D",_xlfn.NUMBERVALUE(RIGHT(A253,2))+6))</f>
        <v>Semestralmente</v>
      </c>
    </row>
    <row r="262" spans="1:1" x14ac:dyDescent="0.45">
      <c r="A262" t="s">
        <v>99</v>
      </c>
    </row>
    <row r="263" spans="1:1" x14ac:dyDescent="0.45">
      <c r="A263" t="s">
        <v>100</v>
      </c>
    </row>
    <row r="264" spans="1:1" x14ac:dyDescent="0.45">
      <c r="A264" t="str">
        <f ca="1">INDIRECT(_xlfn.CONCAT("Hoja1!E",_xlfn.NUMBERVALUE(RIGHT(A253,2))+6))</f>
        <v>Mensualmente</v>
      </c>
    </row>
    <row r="265" spans="1:1" x14ac:dyDescent="0.45">
      <c r="A265" t="s">
        <v>99</v>
      </c>
    </row>
    <row r="266" spans="1:1" x14ac:dyDescent="0.45">
      <c r="A266" t="s">
        <v>100</v>
      </c>
    </row>
    <row r="267" spans="1:1" x14ac:dyDescent="0.45">
      <c r="A267" t="str">
        <f ca="1">INDIRECT(_xlfn.CONCAT("Hoja1!F",_xlfn.NUMBERVALUE(RIGHT(A253,2))+6))</f>
        <v>Semanalmente</v>
      </c>
    </row>
    <row r="268" spans="1:1" x14ac:dyDescent="0.45">
      <c r="A268" t="s">
        <v>99</v>
      </c>
    </row>
    <row r="269" spans="1:1" x14ac:dyDescent="0.45">
      <c r="A269" t="s">
        <v>101</v>
      </c>
    </row>
    <row r="270" spans="1:1" x14ac:dyDescent="0.45">
      <c r="A270" t="str">
        <f>_xlfn.CONCAT("&lt;!-- question: 1",IF(_xlfn.NUMBERVALUE(MID(A251,17,2))&lt;9,_xlfn.CONCAT("0",MID(A251,17,2)+1),MID(A251,17,2)+1),"  --&gt;")</f>
        <v>&lt;!-- question: 115  --&gt;</v>
      </c>
    </row>
    <row r="271" spans="1:1" x14ac:dyDescent="0.45">
      <c r="A271" t="s">
        <v>96</v>
      </c>
    </row>
    <row r="272" spans="1:1" x14ac:dyDescent="0.45">
      <c r="A272" t="str">
        <f>_xlfn.CONCAT("Audi2017Mod1-PREG",MID(A270,17,2))</f>
        <v>Audi2017Mod1-PREG15</v>
      </c>
    </row>
    <row r="273" spans="1:1" x14ac:dyDescent="0.45">
      <c r="A273" t="s">
        <v>97</v>
      </c>
    </row>
    <row r="274" spans="1:1" x14ac:dyDescent="0.45">
      <c r="A274" t="str">
        <f ca="1">INDIRECT(_xlfn.CONCAT("Hoja1!B",_xlfn.NUMBERVALUE(RIGHT(A272,2))+6))</f>
        <v>Los beneficios de las empresas de pertenecer a BASC entre otros son:</v>
      </c>
    </row>
    <row r="275" spans="1:1" x14ac:dyDescent="0.45">
      <c r="A275" t="s">
        <v>103</v>
      </c>
    </row>
    <row r="276" spans="1:1" x14ac:dyDescent="0.45">
      <c r="A276" t="s">
        <v>104</v>
      </c>
    </row>
    <row r="277" spans="1:1" x14ac:dyDescent="0.45">
      <c r="A277" t="str">
        <f ca="1">INDIRECT(_xlfn.CONCAT("Hoja1!C",_xlfn.NUMBERVALUE(RIGHT(A272,2))+6))</f>
        <v>Certificacion de su sistema de gestion en seguridad y control SGCS</v>
      </c>
    </row>
    <row r="278" spans="1:1" x14ac:dyDescent="0.45">
      <c r="A278" t="s">
        <v>99</v>
      </c>
    </row>
    <row r="279" spans="1:1" x14ac:dyDescent="0.45">
      <c r="A279" t="s">
        <v>100</v>
      </c>
    </row>
    <row r="280" spans="1:1" x14ac:dyDescent="0.45">
      <c r="A280" t="str">
        <f ca="1">INDIRECT(_xlfn.CONCAT("Hoja1!D",_xlfn.NUMBERVALUE(RIGHT(A272,2))+6))</f>
        <v>Asegura el flujo eficiente del comercio sin disminuir los controles</v>
      </c>
    </row>
    <row r="281" spans="1:1" x14ac:dyDescent="0.45">
      <c r="A281" t="s">
        <v>99</v>
      </c>
    </row>
    <row r="282" spans="1:1" x14ac:dyDescent="0.45">
      <c r="A282" t="s">
        <v>100</v>
      </c>
    </row>
    <row r="283" spans="1:1" x14ac:dyDescent="0.45">
      <c r="A283" t="str">
        <f ca="1">INDIRECT(_xlfn.CONCAT("Hoja1!E",_xlfn.NUMBERVALUE(RIGHT(A272,2))+6))</f>
        <v>Facilitar el intercambio comercial entre las naciones de una manera agil y segura.</v>
      </c>
    </row>
    <row r="284" spans="1:1" x14ac:dyDescent="0.45">
      <c r="A284" t="s">
        <v>99</v>
      </c>
    </row>
    <row r="285" spans="1:1" x14ac:dyDescent="0.45">
      <c r="A285" t="s">
        <v>100</v>
      </c>
    </row>
    <row r="286" spans="1:1" x14ac:dyDescent="0.45">
      <c r="A286" t="str">
        <f ca="1">INDIRECT(_xlfn.CONCAT("Hoja1!F",_xlfn.NUMBERVALUE(RIGHT(A272,2))+6))</f>
        <v>Maximiza los recursos de la aduana.</v>
      </c>
    </row>
    <row r="287" spans="1:1" x14ac:dyDescent="0.45">
      <c r="A287" t="s">
        <v>99</v>
      </c>
    </row>
    <row r="288" spans="1:1" x14ac:dyDescent="0.45">
      <c r="A288" t="s">
        <v>101</v>
      </c>
    </row>
    <row r="289" spans="1:1" x14ac:dyDescent="0.45">
      <c r="A289" t="str">
        <f>_xlfn.CONCAT("&lt;!-- question: 1",IF(_xlfn.NUMBERVALUE(MID(A270,17,2))&lt;9,_xlfn.CONCAT("0",MID(A270,17,2)+1),MID(A270,17,2)+1),"  --&gt;")</f>
        <v>&lt;!-- question: 116  --&gt;</v>
      </c>
    </row>
    <row r="290" spans="1:1" x14ac:dyDescent="0.45">
      <c r="A290" t="s">
        <v>96</v>
      </c>
    </row>
    <row r="291" spans="1:1" x14ac:dyDescent="0.45">
      <c r="A291" t="str">
        <f>_xlfn.CONCAT("Audi2017Mod1-PREG",MID(A289,17,2))</f>
        <v>Audi2017Mod1-PREG16</v>
      </c>
    </row>
    <row r="292" spans="1:1" x14ac:dyDescent="0.45">
      <c r="A292" t="s">
        <v>97</v>
      </c>
    </row>
    <row r="293" spans="1:1" x14ac:dyDescent="0.45">
      <c r="A293" t="str">
        <f ca="1">INDIRECT(_xlfn.CONCAT("Hoja1!B",_xlfn.NUMBERVALUE(RIGHT(A291,2))+6))</f>
        <v>La Organización de Estados Americanos  reconocio la importancia de BASC como plataforma para implementacion de su marco normativo, con la figura de O.E.A. operador economico autorizado.</v>
      </c>
    </row>
    <row r="294" spans="1:1" x14ac:dyDescent="0.45">
      <c r="A294" t="s">
        <v>103</v>
      </c>
    </row>
    <row r="295" spans="1:1" x14ac:dyDescent="0.45">
      <c r="A295" t="s">
        <v>104</v>
      </c>
    </row>
    <row r="296" spans="1:1" x14ac:dyDescent="0.45">
      <c r="A296" t="b">
        <f ca="1">INDIRECT(_xlfn.CONCAT("Hoja1!C",_xlfn.NUMBERVALUE(RIGHT(A291,2))+6))</f>
        <v>0</v>
      </c>
    </row>
    <row r="297" spans="1:1" x14ac:dyDescent="0.45">
      <c r="A297" t="s">
        <v>99</v>
      </c>
    </row>
    <row r="298" spans="1:1" x14ac:dyDescent="0.45">
      <c r="A298" t="s">
        <v>100</v>
      </c>
    </row>
    <row r="299" spans="1:1" x14ac:dyDescent="0.45">
      <c r="A299" t="b">
        <f ca="1">INDIRECT(_xlfn.CONCAT("Hoja1!D",_xlfn.NUMBERVALUE(RIGHT(A291,2))+6))</f>
        <v>1</v>
      </c>
    </row>
    <row r="300" spans="1:1" x14ac:dyDescent="0.45">
      <c r="A300" t="s">
        <v>99</v>
      </c>
    </row>
    <row r="307" spans="1:1" x14ac:dyDescent="0.45">
      <c r="A307" t="s">
        <v>101</v>
      </c>
    </row>
    <row r="308" spans="1:1" x14ac:dyDescent="0.45">
      <c r="A308" t="str">
        <f>_xlfn.CONCAT("&lt;!-- question: 1",IF(_xlfn.NUMBERVALUE(MID(A289,17,2))&lt;9,_xlfn.CONCAT("0",MID(A289,17,2)+1),MID(A289,17,2)+1),"  --&gt;")</f>
        <v>&lt;!-- question: 117  --&gt;</v>
      </c>
    </row>
    <row r="309" spans="1:1" x14ac:dyDescent="0.45">
      <c r="A309" t="s">
        <v>96</v>
      </c>
    </row>
    <row r="310" spans="1:1" x14ac:dyDescent="0.45">
      <c r="A310" t="str">
        <f>_xlfn.CONCAT("Audi2017Mod1-PREG",MID(A308,17,2))</f>
        <v>Audi2017Mod1-PREG17</v>
      </c>
    </row>
    <row r="311" spans="1:1" x14ac:dyDescent="0.45">
      <c r="A311" t="s">
        <v>97</v>
      </c>
    </row>
    <row r="312" spans="1:1" x14ac:dyDescent="0.45">
      <c r="A312" t="str">
        <f ca="1">INDIRECT(_xlfn.CONCAT("Hoja1!B",_xlfn.NUMBERVALUE(RIGHT(A310,2))+6))</f>
        <v>La certificacion o autorizacion otorgado como OEA por parte de la DIAN, le permitira a la empresa hacer uso de los beneficios a nivel nacional y en los paises con los que Colombia suscriba acuerdos internacionales  de reconocimiento  mutuo (ARM)</v>
      </c>
    </row>
    <row r="313" spans="1:1" x14ac:dyDescent="0.45">
      <c r="A313" t="s">
        <v>103</v>
      </c>
    </row>
    <row r="314" spans="1:1" x14ac:dyDescent="0.45">
      <c r="A314" t="s">
        <v>104</v>
      </c>
    </row>
    <row r="315" spans="1:1" x14ac:dyDescent="0.45">
      <c r="A315" t="b">
        <f ca="1">INDIRECT(_xlfn.CONCAT("Hoja1!C",_xlfn.NUMBERVALUE(RIGHT(A310,2))+6))</f>
        <v>1</v>
      </c>
    </row>
    <row r="316" spans="1:1" x14ac:dyDescent="0.45">
      <c r="A316" t="s">
        <v>99</v>
      </c>
    </row>
    <row r="317" spans="1:1" x14ac:dyDescent="0.45">
      <c r="A317" t="s">
        <v>100</v>
      </c>
    </row>
    <row r="318" spans="1:1" x14ac:dyDescent="0.45">
      <c r="A318" t="b">
        <f ca="1">INDIRECT(_xlfn.CONCAT("Hoja1!D",_xlfn.NUMBERVALUE(RIGHT(A310,2))+6))</f>
        <v>0</v>
      </c>
    </row>
    <row r="319" spans="1:1" x14ac:dyDescent="0.45">
      <c r="A319" t="s">
        <v>99</v>
      </c>
    </row>
    <row r="326" spans="1:1" x14ac:dyDescent="0.45">
      <c r="A326" t="s">
        <v>101</v>
      </c>
    </row>
    <row r="327" spans="1:1" x14ac:dyDescent="0.45">
      <c r="A327" t="str">
        <f>_xlfn.CONCAT("&lt;!-- question: 1",IF(_xlfn.NUMBERVALUE(MID(A308,17,2))&lt;9,_xlfn.CONCAT("0",MID(A308,17,2)+1),MID(A308,17,2)+1),"  --&gt;")</f>
        <v>&lt;!-- question: 118  --&gt;</v>
      </c>
    </row>
    <row r="328" spans="1:1" x14ac:dyDescent="0.45">
      <c r="A328" t="s">
        <v>96</v>
      </c>
    </row>
    <row r="329" spans="1:1" x14ac:dyDescent="0.45">
      <c r="A329" t="str">
        <f>_xlfn.CONCAT("Audi2017Mod1-PREG",MID(A327,17,2))</f>
        <v>Audi2017Mod1-PREG18</v>
      </c>
    </row>
    <row r="330" spans="1:1" x14ac:dyDescent="0.45">
      <c r="A330" t="s">
        <v>97</v>
      </c>
    </row>
    <row r="331" spans="1:1" x14ac:dyDescent="0.45">
      <c r="A331" t="str">
        <f ca="1">INDIRECT(_xlfn.CONCAT("Hoja1!B",_xlfn.NUMBERVALUE(RIGHT(A329,2))+6))</f>
        <v>La figura del OEA es de carácter obligatorio</v>
      </c>
    </row>
    <row r="332" spans="1:1" x14ac:dyDescent="0.45">
      <c r="A332" t="s">
        <v>103</v>
      </c>
    </row>
    <row r="333" spans="1:1" x14ac:dyDescent="0.45">
      <c r="A333" t="s">
        <v>104</v>
      </c>
    </row>
    <row r="334" spans="1:1" x14ac:dyDescent="0.45">
      <c r="A334" t="b">
        <f ca="1">INDIRECT(_xlfn.CONCAT("Hoja1!C",_xlfn.NUMBERVALUE(RIGHT(A329,2))+6))</f>
        <v>0</v>
      </c>
    </row>
    <row r="335" spans="1:1" x14ac:dyDescent="0.45">
      <c r="A335" t="s">
        <v>99</v>
      </c>
    </row>
    <row r="336" spans="1:1" x14ac:dyDescent="0.45">
      <c r="A336" t="s">
        <v>100</v>
      </c>
    </row>
    <row r="337" spans="1:1" x14ac:dyDescent="0.45">
      <c r="A337" t="b">
        <f ca="1">INDIRECT(_xlfn.CONCAT("Hoja1!D",_xlfn.NUMBERVALUE(RIGHT(A329,2))+6))</f>
        <v>1</v>
      </c>
    </row>
    <row r="338" spans="1:1" x14ac:dyDescent="0.45">
      <c r="A338" t="s">
        <v>99</v>
      </c>
    </row>
    <row r="345" spans="1:1" x14ac:dyDescent="0.45">
      <c r="A345" t="s">
        <v>101</v>
      </c>
    </row>
    <row r="346" spans="1:1" x14ac:dyDescent="0.45">
      <c r="A346" t="str">
        <f>_xlfn.CONCAT("&lt;!-- question: 1",IF(_xlfn.NUMBERVALUE(MID(A327,17,2))&lt;9,_xlfn.CONCAT("0",MID(A327,17,2)+1),MID(A327,17,2)+1),"  --&gt;")</f>
        <v>&lt;!-- question: 119  --&gt;</v>
      </c>
    </row>
    <row r="347" spans="1:1" x14ac:dyDescent="0.45">
      <c r="A347" t="s">
        <v>96</v>
      </c>
    </row>
    <row r="348" spans="1:1" x14ac:dyDescent="0.45">
      <c r="A348" t="str">
        <f>_xlfn.CONCAT("Audi2017Mod1-PREG",MID(A346,17,2))</f>
        <v>Audi2017Mod1-PREG19</v>
      </c>
    </row>
    <row r="349" spans="1:1" x14ac:dyDescent="0.45">
      <c r="A349" t="s">
        <v>97</v>
      </c>
    </row>
    <row r="350" spans="1:1" x14ac:dyDescent="0.45">
      <c r="A350" t="str">
        <f ca="1">INDIRECT(_xlfn.CONCAT("Hoja1!B",_xlfn.NUMBERVALUE(RIGHT(A348,2))+6))</f>
        <v>La autorizacion OEA es de carácter indefinido</v>
      </c>
    </row>
    <row r="351" spans="1:1" x14ac:dyDescent="0.45">
      <c r="A351" t="s">
        <v>103</v>
      </c>
    </row>
    <row r="352" spans="1:1" x14ac:dyDescent="0.45">
      <c r="A352" t="s">
        <v>104</v>
      </c>
    </row>
    <row r="353" spans="1:1" x14ac:dyDescent="0.45">
      <c r="A353" t="b">
        <f ca="1">INDIRECT(_xlfn.CONCAT("Hoja1!C",_xlfn.NUMBERVALUE(RIGHT(A348,2))+6))</f>
        <v>1</v>
      </c>
    </row>
    <row r="354" spans="1:1" x14ac:dyDescent="0.45">
      <c r="A354" t="s">
        <v>99</v>
      </c>
    </row>
    <row r="355" spans="1:1" x14ac:dyDescent="0.45">
      <c r="A355" t="s">
        <v>100</v>
      </c>
    </row>
    <row r="356" spans="1:1" x14ac:dyDescent="0.45">
      <c r="A356" t="b">
        <f ca="1">INDIRECT(_xlfn.CONCAT("Hoja1!D",_xlfn.NUMBERVALUE(RIGHT(A348,2))+6))</f>
        <v>0</v>
      </c>
    </row>
    <row r="357" spans="1:1" x14ac:dyDescent="0.45">
      <c r="A357" t="s">
        <v>99</v>
      </c>
    </row>
    <row r="364" spans="1:1" x14ac:dyDescent="0.45">
      <c r="A364" t="s">
        <v>101</v>
      </c>
    </row>
    <row r="365" spans="1:1" x14ac:dyDescent="0.45">
      <c r="A365" t="str">
        <f>_xlfn.CONCAT("&lt;!-- question: 1",IF(_xlfn.NUMBERVALUE(MID(A346,17,2))&lt;9,_xlfn.CONCAT("0",MID(A346,17,2)+1),MID(A346,17,2)+1),"  --&gt;")</f>
        <v>&lt;!-- question: 120  --&gt;</v>
      </c>
    </row>
    <row r="366" spans="1:1" x14ac:dyDescent="0.45">
      <c r="A366" t="s">
        <v>96</v>
      </c>
    </row>
    <row r="367" spans="1:1" x14ac:dyDescent="0.45">
      <c r="A367" t="str">
        <f>_xlfn.CONCAT("Audi2017Mod1-PREG",MID(A365,17,2))</f>
        <v>Audi2017Mod1-PREG20</v>
      </c>
    </row>
    <row r="368" spans="1:1" x14ac:dyDescent="0.45">
      <c r="A368" t="s">
        <v>97</v>
      </c>
    </row>
    <row r="369" spans="1:1" x14ac:dyDescent="0.45">
      <c r="A369" t="str">
        <f ca="1">INDIRECT(_xlfn.CONCAT("Hoja1!B",_xlfn.NUMBERVALUE(RIGHT(A367,2))+6))</f>
        <v xml:space="preserve">BASC hace parte del grupo consultivo del sector privado y fue escogido por... </v>
      </c>
    </row>
    <row r="370" spans="1:1" x14ac:dyDescent="0.45">
      <c r="A370" t="s">
        <v>103</v>
      </c>
    </row>
    <row r="371" spans="1:1" x14ac:dyDescent="0.45">
      <c r="A371" t="s">
        <v>104</v>
      </c>
    </row>
    <row r="372" spans="1:1" x14ac:dyDescent="0.45">
      <c r="A372" t="str">
        <f ca="1">INDIRECT(_xlfn.CONCAT("Hoja1!C",_xlfn.NUMBERVALUE(RIGHT(A367,2))+6))</f>
        <v>La DIAN</v>
      </c>
    </row>
    <row r="373" spans="1:1" x14ac:dyDescent="0.45">
      <c r="A373" t="s">
        <v>99</v>
      </c>
    </row>
    <row r="374" spans="1:1" x14ac:dyDescent="0.45">
      <c r="A374" t="s">
        <v>100</v>
      </c>
    </row>
    <row r="375" spans="1:1" x14ac:dyDescent="0.45">
      <c r="A375" t="str">
        <f ca="1">INDIRECT(_xlfn.CONCAT("Hoja1!D",_xlfn.NUMBERVALUE(RIGHT(A367,2))+6))</f>
        <v>ANALDEX</v>
      </c>
    </row>
    <row r="376" spans="1:1" x14ac:dyDescent="0.45">
      <c r="A376" t="s">
        <v>99</v>
      </c>
    </row>
    <row r="377" spans="1:1" x14ac:dyDescent="0.45">
      <c r="A377" t="s">
        <v>100</v>
      </c>
    </row>
    <row r="378" spans="1:1" x14ac:dyDescent="0.45">
      <c r="A378" t="str">
        <f ca="1">INDIRECT(_xlfn.CONCAT("Hoja1!E",_xlfn.NUMBERVALUE(RIGHT(A367,2))+6))</f>
        <v>FITAC</v>
      </c>
    </row>
    <row r="379" spans="1:1" x14ac:dyDescent="0.45">
      <c r="A379" t="s">
        <v>99</v>
      </c>
    </row>
    <row r="380" spans="1:1" x14ac:dyDescent="0.45">
      <c r="A380" t="s">
        <v>100</v>
      </c>
    </row>
    <row r="381" spans="1:1" x14ac:dyDescent="0.45">
      <c r="A381" t="str">
        <f ca="1">INDIRECT(_xlfn.CONCAT("Hoja1!F",_xlfn.NUMBERVALUE(RIGHT(A367,2))+6))</f>
        <v>OMA</v>
      </c>
    </row>
    <row r="382" spans="1:1" x14ac:dyDescent="0.45">
      <c r="A382" t="s">
        <v>99</v>
      </c>
    </row>
    <row r="383" spans="1:1" x14ac:dyDescent="0.45">
      <c r="A383" t="s">
        <v>101</v>
      </c>
    </row>
    <row r="384" spans="1:1" x14ac:dyDescent="0.45">
      <c r="A384" t="str">
        <f>_xlfn.CONCAT("&lt;!-- question: 1",IF(_xlfn.NUMBERVALUE(MID(A365,17,2))&lt;9,_xlfn.CONCAT("0",MID(A365,17,2)+1),MID(A365,17,2)+1),"  --&gt;")</f>
        <v>&lt;!-- question: 121  --&gt;</v>
      </c>
    </row>
    <row r="385" spans="1:1" x14ac:dyDescent="0.45">
      <c r="A385" t="s">
        <v>96</v>
      </c>
    </row>
    <row r="386" spans="1:1" x14ac:dyDescent="0.45">
      <c r="A386" t="str">
        <f>_xlfn.CONCAT("Audi2017Mod1-PREG",MID(A384,17,2))</f>
        <v>Audi2017Mod1-PREG21</v>
      </c>
    </row>
    <row r="387" spans="1:1" x14ac:dyDescent="0.45">
      <c r="A387" t="s">
        <v>97</v>
      </c>
    </row>
    <row r="388" spans="1:1" x14ac:dyDescent="0.45">
      <c r="A388" t="str">
        <f ca="1">INDIRECT(_xlfn.CONCAT("Hoja1!B",_xlfn.NUMBERVALUE(RIGHT(A386,2))+6))</f>
        <v>Toda actividad irregular o presuntamente ilicita que sus compañias puedan tener tiene que comunicarla inmediatamente  …..</v>
      </c>
    </row>
    <row r="389" spans="1:1" x14ac:dyDescent="0.45">
      <c r="A389" t="s">
        <v>103</v>
      </c>
    </row>
    <row r="390" spans="1:1" x14ac:dyDescent="0.45">
      <c r="A390" t="s">
        <v>104</v>
      </c>
    </row>
    <row r="391" spans="1:1" x14ac:dyDescent="0.45">
      <c r="A391" t="str">
        <f ca="1">INDIRECT(_xlfn.CONCAT("Hoja1!C",_xlfn.NUMBERVALUE(RIGHT(A386,2))+6))</f>
        <v>Director Ejecutivo de su capitulo local BASC.</v>
      </c>
    </row>
    <row r="392" spans="1:1" x14ac:dyDescent="0.45">
      <c r="A392" t="s">
        <v>99</v>
      </c>
    </row>
    <row r="393" spans="1:1" x14ac:dyDescent="0.45">
      <c r="A393" t="s">
        <v>100</v>
      </c>
    </row>
    <row r="394" spans="1:1" x14ac:dyDescent="0.45">
      <c r="A394" t="str">
        <f ca="1">INDIRECT(_xlfn.CONCAT("Hoja1!D",_xlfn.NUMBERVALUE(RIGHT(A386,2))+6))</f>
        <v>Policia Antinarcoticos</v>
      </c>
    </row>
    <row r="395" spans="1:1" x14ac:dyDescent="0.45">
      <c r="A395" t="s">
        <v>99</v>
      </c>
    </row>
    <row r="396" spans="1:1" x14ac:dyDescent="0.45">
      <c r="A396" t="s">
        <v>100</v>
      </c>
    </row>
    <row r="397" spans="1:1" x14ac:dyDescent="0.45">
      <c r="A397" t="str">
        <f ca="1">INDIRECT(_xlfn.CONCAT("Hoja1!E",_xlfn.NUMBERVALUE(RIGHT(A386,2))+6))</f>
        <v>INVIMA</v>
      </c>
    </row>
    <row r="398" spans="1:1" x14ac:dyDescent="0.45">
      <c r="A398" t="s">
        <v>99</v>
      </c>
    </row>
    <row r="399" spans="1:1" x14ac:dyDescent="0.45">
      <c r="A399" t="s">
        <v>100</v>
      </c>
    </row>
    <row r="400" spans="1:1" x14ac:dyDescent="0.45">
      <c r="A400" t="str">
        <f ca="1">INDIRECT(_xlfn.CONCAT("Hoja1!F",_xlfn.NUMBERVALUE(RIGHT(A386,2))+6))</f>
        <v>Autoridades fitosanitarias</v>
      </c>
    </row>
    <row r="401" spans="1:1" x14ac:dyDescent="0.45">
      <c r="A401" t="s">
        <v>99</v>
      </c>
    </row>
    <row r="402" spans="1:1" x14ac:dyDescent="0.45">
      <c r="A402" t="s">
        <v>101</v>
      </c>
    </row>
    <row r="403" spans="1:1" x14ac:dyDescent="0.45">
      <c r="A403" t="str">
        <f>_xlfn.CONCAT("&lt;!-- question: 1",IF(_xlfn.NUMBERVALUE(MID(A384,17,2))&lt;9,_xlfn.CONCAT("0",MID(A384,17,2)+1),MID(A384,17,2)+1),"  --&gt;")</f>
        <v>&lt;!-- question: 122  --&gt;</v>
      </c>
    </row>
    <row r="404" spans="1:1" x14ac:dyDescent="0.45">
      <c r="A404" t="s">
        <v>96</v>
      </c>
    </row>
    <row r="405" spans="1:1" x14ac:dyDescent="0.45">
      <c r="A405" t="str">
        <f>_xlfn.CONCAT("Audi2017Mod1-PREG",MID(A403,17,2))</f>
        <v>Audi2017Mod1-PREG22</v>
      </c>
    </row>
    <row r="406" spans="1:1" x14ac:dyDescent="0.45">
      <c r="A406" t="s">
        <v>97</v>
      </c>
    </row>
    <row r="407" spans="1:1" x14ac:dyDescent="0.45">
      <c r="A407" t="str">
        <f ca="1">INDIRECT(_xlfn.CONCAT("Hoja1!B",_xlfn.NUMBERVALUE(RIGHT(A405,2))+6))</f>
        <v>Permite a la agencia de aduanas y proteccion fronteriza implementar nuevos programas de internacionales de seguridad para garantizar  la cadena de abastecimiento…. Esta regitrado como…</v>
      </c>
    </row>
    <row r="408" spans="1:1" x14ac:dyDescent="0.45">
      <c r="A408" t="s">
        <v>103</v>
      </c>
    </row>
    <row r="409" spans="1:1" x14ac:dyDescent="0.45">
      <c r="A409" t="s">
        <v>104</v>
      </c>
    </row>
    <row r="410" spans="1:1" x14ac:dyDescent="0.45">
      <c r="A410" t="str">
        <f ca="1">INDIRECT(_xlfn.CONCAT("Hoja1!C",_xlfn.NUMBERVALUE(RIGHT(A405,2))+6))</f>
        <v>Regla 10+2</v>
      </c>
    </row>
    <row r="411" spans="1:1" x14ac:dyDescent="0.45">
      <c r="A411" t="s">
        <v>99</v>
      </c>
    </row>
    <row r="412" spans="1:1" x14ac:dyDescent="0.45">
      <c r="A412" t="s">
        <v>100</v>
      </c>
    </row>
    <row r="413" spans="1:1" x14ac:dyDescent="0.45">
      <c r="A413" t="str">
        <f ca="1">INDIRECT(_xlfn.CONCAT("Hoja1!D",_xlfn.NUMBERVALUE(RIGHT(A405,2))+6))</f>
        <v>PIBP (CODIGO INTERNACIONAL PARA LA PROTECCION DE BUQUES Y DE LAS INSTALACIONES PORTUARIAS)</v>
      </c>
    </row>
    <row r="414" spans="1:1" x14ac:dyDescent="0.45">
      <c r="A414" t="s">
        <v>99</v>
      </c>
    </row>
    <row r="415" spans="1:1" x14ac:dyDescent="0.45">
      <c r="A415" t="s">
        <v>100</v>
      </c>
    </row>
    <row r="416" spans="1:1" x14ac:dyDescent="0.45">
      <c r="A416" t="str">
        <f ca="1">INDIRECT(_xlfn.CONCAT("Hoja1!E",_xlfn.NUMBERVALUE(RIGHT(A405,2))+6))</f>
        <v>CSI (INICIATIVA PARA LA SEGURIDAD DE CONTENEDORES)</v>
      </c>
    </row>
    <row r="417" spans="1:1" x14ac:dyDescent="0.45">
      <c r="A417" t="s">
        <v>99</v>
      </c>
    </row>
    <row r="418" spans="1:1" x14ac:dyDescent="0.45">
      <c r="A418" t="s">
        <v>100</v>
      </c>
    </row>
    <row r="419" spans="1:1" x14ac:dyDescent="0.45">
      <c r="A419" t="str">
        <f ca="1">INDIRECT(_xlfn.CONCAT("Hoja1!F",_xlfn.NUMBERVALUE(RIGHT(A405,2))+6))</f>
        <v>C-TPAT (ALIANZA ENTRE EL COMERCIO Y ADUANAS EN CONTRA DEL TERRORISMO)</v>
      </c>
    </row>
    <row r="420" spans="1:1" x14ac:dyDescent="0.45">
      <c r="A420" t="s">
        <v>99</v>
      </c>
    </row>
    <row r="421" spans="1:1" x14ac:dyDescent="0.45">
      <c r="A421" t="s">
        <v>101</v>
      </c>
    </row>
    <row r="422" spans="1:1" x14ac:dyDescent="0.45">
      <c r="A422" t="str">
        <f>_xlfn.CONCAT("&lt;!-- question: 1",IF(_xlfn.NUMBERVALUE(MID(A403,17,2))&lt;9,_xlfn.CONCAT("0",MID(A403,17,2)+1),MID(A403,17,2)+1),"  --&gt;")</f>
        <v>&lt;!-- question: 123  --&gt;</v>
      </c>
    </row>
    <row r="423" spans="1:1" x14ac:dyDescent="0.45">
      <c r="A423" t="s">
        <v>96</v>
      </c>
    </row>
    <row r="424" spans="1:1" x14ac:dyDescent="0.45">
      <c r="A424" t="str">
        <f>_xlfn.CONCAT("Audi2017Mod1-PREG",MID(A422,17,2))</f>
        <v>Audi2017Mod1-PREG23</v>
      </c>
    </row>
    <row r="425" spans="1:1" x14ac:dyDescent="0.45">
      <c r="A425" t="s">
        <v>97</v>
      </c>
    </row>
    <row r="426" spans="1:1" x14ac:dyDescent="0.45">
      <c r="A426" t="str">
        <f ca="1">INDIRECT(_xlfn.CONCAT("Hoja1!B",_xlfn.NUMBERVALUE(RIGHT(A424,2))+6))</f>
        <v>En las iniciativas actuales de seguridad en cual se enmarca el siguiente escenario: para los buques y puertos implicaria una alerta NIVEL 1, 1.Vigilar areas restringidas, 2. Controlar el acceso al barco, 3. Supervisar el manejo de la carga y provisiones del barco y 4. Abrir comunicaciones entre puertos  y buques de manera que se envian mensajes inmediatamente.</v>
      </c>
    </row>
    <row r="427" spans="1:1" x14ac:dyDescent="0.45">
      <c r="A427" t="s">
        <v>103</v>
      </c>
    </row>
    <row r="428" spans="1:1" x14ac:dyDescent="0.45">
      <c r="A428" t="s">
        <v>104</v>
      </c>
    </row>
    <row r="429" spans="1:1" x14ac:dyDescent="0.45">
      <c r="A429" t="str">
        <f ca="1">INDIRECT(_xlfn.CONCAT("Hoja1!C",_xlfn.NUMBERVALUE(RIGHT(A424,2))+6))</f>
        <v>Codigo ISPS-OMI (organización Maritima Internacional)</v>
      </c>
    </row>
    <row r="430" spans="1:1" x14ac:dyDescent="0.45">
      <c r="A430" t="s">
        <v>99</v>
      </c>
    </row>
    <row r="431" spans="1:1" x14ac:dyDescent="0.45">
      <c r="A431" t="s">
        <v>100</v>
      </c>
    </row>
    <row r="432" spans="1:1" x14ac:dyDescent="0.45">
      <c r="A432" t="str">
        <f ca="1">INDIRECT(_xlfn.CONCAT("Hoja1!D",_xlfn.NUMBERVALUE(RIGHT(A424,2))+6))</f>
        <v>americas counter smuggling initiative (ACSI)</v>
      </c>
    </row>
    <row r="433" spans="1:1" x14ac:dyDescent="0.45">
      <c r="A433" t="s">
        <v>99</v>
      </c>
    </row>
    <row r="434" spans="1:1" x14ac:dyDescent="0.45">
      <c r="A434" t="s">
        <v>100</v>
      </c>
    </row>
    <row r="435" spans="1:1" x14ac:dyDescent="0.45">
      <c r="A435" t="str">
        <f ca="1">INDIRECT(_xlfn.CONCAT("Hoja1!E",_xlfn.NUMBERVALUE(RIGHT(A424,2))+6))</f>
        <v>Iniciativa para seguridad de contenedores CSI</v>
      </c>
    </row>
    <row r="436" spans="1:1" x14ac:dyDescent="0.45">
      <c r="A436" t="s">
        <v>99</v>
      </c>
    </row>
    <row r="437" spans="1:1" x14ac:dyDescent="0.45">
      <c r="A437" t="s">
        <v>100</v>
      </c>
    </row>
    <row r="438" spans="1:1" x14ac:dyDescent="0.45">
      <c r="A438" t="str">
        <f ca="1">INDIRECT(_xlfn.CONCAT("Hoja1!F",_xlfn.NUMBERVALUE(RIGHT(A424,2))+6))</f>
        <v>Ley contra el bioterrorismo</v>
      </c>
    </row>
    <row r="439" spans="1:1" x14ac:dyDescent="0.45">
      <c r="A439" t="s">
        <v>99</v>
      </c>
    </row>
    <row r="440" spans="1:1" x14ac:dyDescent="0.45">
      <c r="A440" t="s">
        <v>101</v>
      </c>
    </row>
    <row r="443" spans="1:1" x14ac:dyDescent="0.45">
      <c r="A443"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Castelblanco</dc:creator>
  <cp:lastModifiedBy>Oliver Castelblanco</cp:lastModifiedBy>
  <dcterms:created xsi:type="dcterms:W3CDTF">2018-05-15T23:36:11Z</dcterms:created>
  <dcterms:modified xsi:type="dcterms:W3CDTF">2018-07-05T16:31:00Z</dcterms:modified>
</cp:coreProperties>
</file>