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ocastelblanco\Documents\Personales\BASC\BASC-Auditores-2017\fuentes\contenido\Modulo2\"/>
    </mc:Choice>
  </mc:AlternateContent>
  <xr:revisionPtr revIDLastSave="0" documentId="13_ncr:1_{13B76B18-62A0-4791-A167-F16E257EB7D1}" xr6:coauthVersionLast="34" xr6:coauthVersionMax="34" xr10:uidLastSave="{00000000-0000-0000-0000-000000000000}"/>
  <bookViews>
    <workbookView xWindow="0" yWindow="0" windowWidth="20730" windowHeight="10320" activeTab="1" xr2:uid="{00000000-000D-0000-FFFF-FFFF00000000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23" i="2" s="1"/>
  <c r="A6" i="2" l="1"/>
  <c r="A25" i="2"/>
  <c r="A42" i="2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0" i="2"/>
  <c r="A27" i="2"/>
  <c r="A17" i="2"/>
  <c r="A33" i="2"/>
  <c r="A11" i="2"/>
  <c r="A14" i="2"/>
  <c r="A36" i="2"/>
  <c r="A8" i="2"/>
  <c r="A39" i="2"/>
  <c r="A30" i="2"/>
  <c r="A44" i="2" l="1"/>
  <c r="A61" i="2"/>
  <c r="A52" i="2"/>
  <c r="A55" i="2"/>
  <c r="A49" i="2"/>
  <c r="A46" i="2"/>
  <c r="A58" i="2"/>
  <c r="A63" i="2" l="1"/>
  <c r="A80" i="2"/>
  <c r="A74" i="2"/>
  <c r="A71" i="2"/>
  <c r="A65" i="2"/>
  <c r="A68" i="2"/>
  <c r="A77" i="2"/>
  <c r="A99" i="2" l="1"/>
  <c r="A82" i="2"/>
  <c r="A90" i="2"/>
  <c r="A93" i="2"/>
  <c r="A87" i="2"/>
  <c r="A84" i="2"/>
  <c r="A96" i="2"/>
  <c r="A118" i="2" l="1"/>
  <c r="A101" i="2"/>
  <c r="A109" i="2"/>
  <c r="A112" i="2"/>
  <c r="A106" i="2"/>
  <c r="A103" i="2"/>
  <c r="A115" i="2"/>
  <c r="A137" i="2" l="1"/>
  <c r="A120" i="2"/>
  <c r="A128" i="2"/>
  <c r="A131" i="2"/>
  <c r="A125" i="2"/>
  <c r="A122" i="2"/>
  <c r="A134" i="2"/>
  <c r="A156" i="2" l="1"/>
  <c r="A139" i="2"/>
  <c r="A150" i="2"/>
  <c r="A144" i="2"/>
  <c r="A147" i="2"/>
  <c r="A141" i="2"/>
  <c r="A153" i="2"/>
  <c r="A175" i="2" l="1"/>
  <c r="A158" i="2"/>
  <c r="A166" i="2"/>
  <c r="A160" i="2"/>
  <c r="A163" i="2"/>
  <c r="A194" i="2" l="1"/>
  <c r="A177" i="2"/>
  <c r="A179" i="2"/>
  <c r="A185" i="2"/>
  <c r="A182" i="2"/>
  <c r="A213" i="2" l="1"/>
  <c r="A196" i="2"/>
  <c r="A201" i="2"/>
  <c r="A198" i="2"/>
  <c r="A204" i="2"/>
  <c r="A232" i="2" l="1"/>
  <c r="A215" i="2"/>
  <c r="A223" i="2"/>
  <c r="A217" i="2"/>
  <c r="A229" i="2"/>
  <c r="A226" i="2"/>
  <c r="A220" i="2"/>
  <c r="A251" i="2" l="1"/>
  <c r="A234" i="2"/>
  <c r="A242" i="2"/>
  <c r="A236" i="2"/>
  <c r="A239" i="2"/>
  <c r="A270" i="2" l="1"/>
  <c r="A253" i="2"/>
  <c r="A261" i="2"/>
  <c r="A255" i="2"/>
  <c r="A258" i="2"/>
  <c r="A289" i="2" l="1"/>
  <c r="A272" i="2"/>
  <c r="A277" i="2"/>
  <c r="A280" i="2"/>
  <c r="A274" i="2"/>
  <c r="A308" i="2" l="1"/>
  <c r="A291" i="2"/>
  <c r="A299" i="2"/>
  <c r="A296" i="2"/>
  <c r="A305" i="2"/>
  <c r="A293" i="2"/>
  <c r="A302" i="2"/>
  <c r="A327" i="2" l="1"/>
  <c r="A310" i="2"/>
  <c r="A318" i="2"/>
  <c r="A312" i="2"/>
  <c r="A321" i="2"/>
  <c r="A315" i="2"/>
  <c r="A324" i="2"/>
  <c r="A329" i="2" l="1"/>
  <c r="A343" i="2"/>
  <c r="A340" i="2"/>
  <c r="A331" i="2"/>
  <c r="A337" i="2"/>
  <c r="A334" i="2"/>
</calcChain>
</file>

<file path=xl/sharedStrings.xml><?xml version="1.0" encoding="utf-8"?>
<sst xmlns="http://schemas.openxmlformats.org/spreadsheetml/2006/main" count="271" uniqueCount="77">
  <si>
    <t>Curso de formación virtual para Auditores Internos del SGCS BASC. Norma y estándares internacionales BASC V5-2017</t>
  </si>
  <si>
    <t>Módulo</t>
  </si>
  <si>
    <t>EVALUACIÓN</t>
  </si>
  <si>
    <t>Pregunta</t>
  </si>
  <si>
    <t>Respuesta correcta</t>
  </si>
  <si>
    <t>Respuesta incorrecta</t>
  </si>
  <si>
    <t>No.</t>
  </si>
  <si>
    <t>Los actores de la cadena logistica internacional encuentra en la Norma BASC…</t>
  </si>
  <si>
    <t>Aumentar la productividad e imagen de la empresa.</t>
  </si>
  <si>
    <t>el marco para planear, desarrollar, verificar y tomar las acciones para mejorar en la implementacion en la gestion en control y seguridad.</t>
  </si>
  <si>
    <t>Garantizar mejora en utilidades producto de la comercializacion.</t>
  </si>
  <si>
    <t>A traves de la operación logistica mantenerse activo en la cadena de suministro nacional.</t>
  </si>
  <si>
    <t>La adecuada gestion de riesgos en la organización es producto de la interdependencia e interrelacion de los procesos</t>
  </si>
  <si>
    <t>Integrando con esto el contexto interno y el contexto externo de la organización</t>
  </si>
  <si>
    <t>Comprometiendo solo a los asociados de negocio con el SGCS</t>
  </si>
  <si>
    <t>Facilita el desarrollo comercial con las partes interesadas</t>
  </si>
  <si>
    <t>Amplia el panorama de los riesgos en la organización como apoyo a las autoridades locales.</t>
  </si>
  <si>
    <t>Establecer los procesos estrategicos, misionales y de apoyo</t>
  </si>
  <si>
    <t>El mapa de procesos permite ademas de facilitar las coordinaciones con los elementos clave</t>
  </si>
  <si>
    <t>Identificarse con los clientes y proveedores</t>
  </si>
  <si>
    <t xml:space="preserve">Genera la visualizacion del desempeño de cada actor en la cadena de abastecimiento </t>
  </si>
  <si>
    <t>Declina la participacion de actores que representan riesgos en la cadena logistica.</t>
  </si>
  <si>
    <t>Son procesos estrategicos de dirección o gerenciales</t>
  </si>
  <si>
    <t>Los que definen la planificación de mediano y largo plazo de la empresa. Establecen políticas, fijan objetivos y metas, asignan responsabilidades y recursos. Son responsabilidad de la alta dirección de la empresa</t>
  </si>
  <si>
    <r>
      <t>son las actividades esenciales que involucran diferentes áreas de la empresa y constituyen su misión (su razón de ser). Estos procesos tienen impacto en el cliente creando valor para éste, porque le entregan los productos que requiere</t>
    </r>
    <r>
      <rPr>
        <sz val="10.5"/>
        <color rgb="FF333333"/>
        <rFont val="Arial"/>
        <family val="2"/>
      </rPr>
      <t>.</t>
    </r>
  </si>
  <si>
    <t>son procesos que normalmente no son visibles para los clientes, pero que son fundamentales al dar apoyo a los procesos misionales, para que se pueden llevar a cabo.</t>
  </si>
  <si>
    <t>Son en los que se Identifica procesos, elabora mapa y los caracteriza.</t>
  </si>
  <si>
    <t>Procesos misionales de negocio claves, operativo o cadenas de valor.</t>
  </si>
  <si>
    <t>Son las actividades esenciales que involucran diferentes areas de la empresa y constituyen su mision (su razon de ser). Estos procesos tienen impacto en el cliente creando valor para éste, por que le entregan los productos que requiere.</t>
  </si>
  <si>
    <t>Son procesos que normalmente no son visibles para los clientes, pero que son fundamentales al dar apoyo a los procesos misionales, para que se puedan llevar a cabo.</t>
  </si>
  <si>
    <t>Procesos de soporte, apoyo o facilitadores</t>
  </si>
  <si>
    <t>En la caracterizacion de procesos se establece</t>
  </si>
  <si>
    <t>Asignacion de procesos misionales clave a sus responsables  e instrucciones de trabajo por parte de la alta gerencia y su equipo de gestion.</t>
  </si>
  <si>
    <t>Garantizar la produccion y calidad  del producto asi como evitar su contaminacion por cualquier elemento ilicito asi como su peso y medida exacta.</t>
  </si>
  <si>
    <t>Mantener el control diario de higiene personal, llevar el formato de produccion diaria, control de calidad, verificar el acceso a areas criticas.</t>
  </si>
  <si>
    <t>Aplicaccion de los estandares BASC</t>
  </si>
  <si>
    <t xml:space="preserve">Son requisitos generales del SGCS, </t>
  </si>
  <si>
    <t>Contexto, liderazgo, apoyo, proceso misional, evaluación de desempeño, planificacion, mejora.</t>
  </si>
  <si>
    <t>Contexto interno, liderazgo, apoyo, evaluación de desempeño, planificacion, mejora.</t>
  </si>
  <si>
    <t>Contexto, liderazgo, apoyo, evaluación de riesgos, planificacion, mejora.</t>
  </si>
  <si>
    <t>Contexto, liderazgo, apoyo, evaluación de desempeño, planificacion, mejora.</t>
  </si>
  <si>
    <t>En la implementacion del SGCS, se contempla EL CONTEXTO de la organización, y esta contempla en su contexto externo: las buenas practicas en la actividad empresarial, los niveles de educación, el entorno legal, tecnologico y competitivo.. Entre otros.</t>
  </si>
  <si>
    <t>En la implementacion del SGCS, se contempla EL CONTEXTO de la organización, y esta contempla en su contexto INTERNO: la cultura organizacional, buen clima y ambiente laboral, los procesos , la infraestructura, la madurez de la organizacion.. Entre otros.</t>
  </si>
  <si>
    <t>En la determinacion del ALCANCE del SGCS, se contempla… un compromiso de cumplir con los requisitos legales</t>
  </si>
  <si>
    <t>La politica de gestion en control y seguridad se caracteriza</t>
  </si>
  <si>
    <t>sea apropiada al contexto y al alcance de la organización, proporcione un marco de referencia para el establecimiento de los objetivos del SGCS.</t>
  </si>
  <si>
    <t>Incluye un compromiso de mejora continua, debe plantear un cambio que represente un reto, estar enmarcados en un tiempo limite</t>
  </si>
  <si>
    <t>estar disponible y mantenerse como informacion documentada, establecer las responsabilidades de los lideres de los procesos en el SGCS.</t>
  </si>
  <si>
    <t>establece indicadores que evidencien su avance o cumplimiento, identifica el auditor lider y los auditores internos.</t>
  </si>
  <si>
    <t>Los objetivos del SGCS se caracterizan, congruencia con los compromisos establecidos en la politica, medibles, concretos y realizables; plantea un cambio como reto;esta enmarcado en un tiempo limite; establece indicadores que determinan avance o cumplimiento.</t>
  </si>
  <si>
    <t>La planificacion del SGCS requiere una adecuada gestion de riesgos con un procedimiento bien documentado basado en los criterios de las partes interesadas</t>
  </si>
  <si>
    <t>En el SGCS el apoyo debe asegurar los recursos necesarios y tener toda la informacion documentada para garantizar el sostenimiento del sistema.</t>
  </si>
  <si>
    <t>La informacion documentada del SGCS, contiene…</t>
  </si>
  <si>
    <t>Politica del SGCS, objetivos del SGCS, el manual que describa el alcance y como cumple con las normas y estandares del BASC, asi como las exclusiones debidamente justificadas, los procedimientos y registros requeridos por la Norma y Estandar que corresponda.</t>
  </si>
  <si>
    <t>La identificacion de las necesidades para implementar el manual que describa el alcance y como cumple con las normas y estandares del BASC</t>
  </si>
  <si>
    <t>los procedimientos y registros requeridos por la Norma y Estandar que corresponda para cada riesgo identificado.</t>
  </si>
  <si>
    <t>La gestion del riesgo es…</t>
  </si>
  <si>
    <t>Identificacion de riesgos, analisis de riesgos, controles operacionales, actividades para responder en caso que se materialice el riesgo.</t>
  </si>
  <si>
    <t>Identificacion de riesgos, analisis de riesgos, evaluacion de riesgos, transferencia de riesgos</t>
  </si>
  <si>
    <t>Identificacion de riesgos, analisis de riesgos, controles operacionales, actividades para priorizar el riesgo.</t>
  </si>
  <si>
    <t>Estudio de riesgos, analisis de riesgos, controles operacionales, tratamiento de riesgos.</t>
  </si>
  <si>
    <t>La revision de los riesgos se hace …</t>
  </si>
  <si>
    <t>Periodicamente, al menos una vez al año, cuando hay cambios en las amenazas,  en el contexto, en el alcance o los procesos</t>
  </si>
  <si>
    <t xml:space="preserve"> una vez al año, cuando hay cambios en las amenazas,  en el contexto, en el alcance o los procesos</t>
  </si>
  <si>
    <t>Para alistamiento de las auditorias  de tercer nivel.</t>
  </si>
  <si>
    <t>Cuando se evidencia nuevas amenazas</t>
  </si>
  <si>
    <t>&lt;?xml version="1.0" encoding="UTF-8"?&gt;&lt;quiz&gt;&lt;!-- question: 0  --&gt;&lt;question type="category"&gt;&lt;category&gt;&lt;text&gt;</t>
  </si>
  <si>
    <t>&lt;/text&gt;&lt;/category&gt;&lt;/question&gt;</t>
  </si>
  <si>
    <t>&lt;question type="multichoice"&gt;&lt;name&gt;&lt;text&gt;</t>
  </si>
  <si>
    <t>&lt;/text&gt;&lt;/name&gt;&lt;questiontext format="html"&gt;&lt;text&gt;</t>
  </si>
  <si>
    <t>&lt;/text&gt;&lt;/questiontext&gt;&lt;generalfeedback format="html"&gt;&lt;text&gt;&lt;/text&gt;&lt;/generalfeedback&gt;&lt;defaultgrade&gt;1.0000000&lt;/defaultgrade&gt;&lt;penalty&gt;0.1000000&lt;/penalty&gt;&lt;hidden&gt;0&lt;/hidden&gt;&lt;single&gt;true&lt;/single&gt;&lt;shuffleanswers&gt;true&lt;/shuffleanswers&gt;&lt;answernumbering&gt;none&lt;/answernumbering&gt;&lt;correctfeedback format="html"&gt;&lt;text&gt;&lt;/text&gt;&lt;/correctfeedback&gt;&lt;partiallycorrectfeedback format="html"&gt;&lt;text&gt;&lt;/text&gt;&lt;/partiallycorrectfeedback&gt;&lt;incorrectfeedback format="html"&gt;&lt;text&gt;&lt;/text&gt;&lt;/incorrectfeedback&gt;</t>
  </si>
  <si>
    <t>&lt;answer fraction="100" format="html"&gt;&lt;text&gt;</t>
  </si>
  <si>
    <t>&lt;/text&gt;&lt;feedback format="html"&gt;&lt;text&gt;&lt;/text&gt;&lt;/feedback&gt;&lt;/answer&gt;</t>
  </si>
  <si>
    <t>&lt;answer fraction="0" format="html"&gt;&lt;text&gt;</t>
  </si>
  <si>
    <t>&lt;/question&gt;</t>
  </si>
  <si>
    <t>&lt;/quiz&gt;</t>
  </si>
  <si>
    <t>$course$/Evaluación Módulo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</si>
</sst>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.5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0" fontId="2" fillId="0" borderId="0" xfId="0" applyFont="1" applyAlignment="1" applyProtection="1">
      <alignment horizontal="left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309562</xdr:colOff>
      <xdr:row>0</xdr:row>
      <xdr:rowOff>90490</xdr:rowOff>
    </xdr:from>
    <xdr:to>
      <xdr:col>1</xdr:col>
      <xdr:colOff>1119188</xdr:colOff>
      <xdr:row>4</xdr:row>
      <xdr:rowOff>85728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8C02EB-77AB-4B17-9C9E-4F2EEEEE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" y="90490"/>
          <a:ext cx="1228726" cy="1228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0"/>
  <sheetViews>
    <sheetView workbookViewId="0">
      <selection activeCell="C20" sqref="C20"/>
    </sheetView>
  </sheetViews>
  <sheetFormatPr baseColWidth="10" defaultRowHeight="14.25" x14ac:dyDescent="0.45"/>
  <cols>
    <col min="1" max="1" width="5.86328125" customWidth="1"/>
    <col min="2" max="2" width="27.1328125" customWidth="1"/>
    <col min="3" max="6" width="35.86328125" customWidth="1"/>
  </cols>
  <sheetData>
    <row r="2" spans="1:6" ht="43.9" customHeight="1" x14ac:dyDescent="0.7">
      <c r="B2" s="2"/>
      <c r="C2" s="15" t="s">
        <v>0</v>
      </c>
      <c r="D2" s="15"/>
      <c r="E2" s="15"/>
      <c r="F2" s="15"/>
    </row>
    <row r="3" spans="1:6" ht="21" x14ac:dyDescent="0.65">
      <c r="B3" s="3"/>
      <c r="C3" s="16" t="s">
        <v>2</v>
      </c>
      <c r="D3" s="16"/>
      <c r="E3" s="16"/>
      <c r="F3" s="16"/>
    </row>
    <row r="4" spans="1:6" ht="18" x14ac:dyDescent="0.55000000000000004">
      <c r="C4" s="1" t="s">
        <v>1</v>
      </c>
      <c r="D4" s="7">
        <v>2</v>
      </c>
    </row>
    <row r="6" spans="1:6" x14ac:dyDescent="0.45">
      <c r="A6" s="5" t="s">
        <v>6</v>
      </c>
      <c r="B6" s="5" t="s">
        <v>3</v>
      </c>
      <c r="C6" s="5" t="s">
        <v>4</v>
      </c>
      <c r="D6" s="5" t="s">
        <v>5</v>
      </c>
      <c r="E6" s="5" t="s">
        <v>5</v>
      </c>
      <c r="F6" s="5" t="s">
        <v>5</v>
      </c>
    </row>
    <row r="7" spans="1:6" ht="57" x14ac:dyDescent="0.45">
      <c r="A7" s="4">
        <f>IF(B7&lt;&gt;"",1,"")</f>
        <v>1</v>
      </c>
      <c r="B7" s="8" t="s">
        <v>7</v>
      </c>
      <c r="C7" s="8" t="s">
        <v>9</v>
      </c>
      <c r="D7" s="8" t="s">
        <v>8</v>
      </c>
      <c r="E7" s="8" t="s">
        <v>10</v>
      </c>
      <c r="F7" s="8" t="s">
        <v>11</v>
      </c>
    </row>
    <row r="8" spans="1:6" ht="57" x14ac:dyDescent="0.45">
      <c r="A8" s="4">
        <f>IF(B8&lt;&gt;"",A7+1,"")</f>
        <v>2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16</v>
      </c>
    </row>
    <row r="9" spans="1:6" ht="57" x14ac:dyDescent="0.45">
      <c r="A9" s="4">
        <f t="shared" ref="A9:A60" si="0">IF(B9&lt;&gt;"",A8+1,"")</f>
        <v>3</v>
      </c>
      <c r="B9" s="8" t="s">
        <v>18</v>
      </c>
      <c r="C9" s="8" t="s">
        <v>17</v>
      </c>
      <c r="D9" s="8" t="s">
        <v>19</v>
      </c>
      <c r="E9" s="8" t="s">
        <v>20</v>
      </c>
      <c r="F9" s="8" t="s">
        <v>21</v>
      </c>
    </row>
    <row r="10" spans="1:6" ht="85.5" x14ac:dyDescent="0.45">
      <c r="A10" s="4">
        <f t="shared" si="0"/>
        <v>4</v>
      </c>
      <c r="B10" s="8" t="s">
        <v>22</v>
      </c>
      <c r="C10" s="8" t="s">
        <v>23</v>
      </c>
      <c r="D10" s="10" t="s">
        <v>24</v>
      </c>
      <c r="E10" s="8" t="s">
        <v>26</v>
      </c>
      <c r="F10" s="11" t="s">
        <v>25</v>
      </c>
    </row>
    <row r="11" spans="1:6" ht="85.5" x14ac:dyDescent="0.45">
      <c r="A11" s="4">
        <f t="shared" si="0"/>
        <v>5</v>
      </c>
      <c r="B11" s="8" t="s">
        <v>27</v>
      </c>
      <c r="C11" s="8" t="s">
        <v>28</v>
      </c>
      <c r="D11" s="8" t="s">
        <v>23</v>
      </c>
      <c r="E11" s="8" t="s">
        <v>29</v>
      </c>
      <c r="F11" s="8" t="s">
        <v>26</v>
      </c>
    </row>
    <row r="12" spans="1:6" ht="85.5" x14ac:dyDescent="0.45">
      <c r="A12" s="4">
        <f t="shared" si="0"/>
        <v>6</v>
      </c>
      <c r="B12" s="8" t="s">
        <v>30</v>
      </c>
      <c r="C12" s="8" t="s">
        <v>29</v>
      </c>
      <c r="D12" s="8" t="s">
        <v>26</v>
      </c>
      <c r="E12" s="8" t="s">
        <v>23</v>
      </c>
      <c r="F12" s="8" t="s">
        <v>28</v>
      </c>
    </row>
    <row r="13" spans="1:6" ht="57" x14ac:dyDescent="0.45">
      <c r="A13" s="4">
        <f t="shared" si="0"/>
        <v>7</v>
      </c>
      <c r="B13" s="8" t="s">
        <v>31</v>
      </c>
      <c r="C13" s="8" t="s">
        <v>32</v>
      </c>
      <c r="D13" s="8" t="s">
        <v>33</v>
      </c>
      <c r="E13" s="8" t="s">
        <v>34</v>
      </c>
      <c r="F13" s="8" t="s">
        <v>35</v>
      </c>
    </row>
    <row r="14" spans="1:6" ht="42.75" x14ac:dyDescent="0.45">
      <c r="A14" s="4">
        <f t="shared" si="0"/>
        <v>8</v>
      </c>
      <c r="B14" s="8" t="s">
        <v>36</v>
      </c>
      <c r="C14" s="8" t="s">
        <v>40</v>
      </c>
      <c r="D14" s="8" t="s">
        <v>39</v>
      </c>
      <c r="E14" s="8" t="s">
        <v>38</v>
      </c>
      <c r="F14" s="8" t="s">
        <v>37</v>
      </c>
    </row>
    <row r="15" spans="1:6" ht="128.25" x14ac:dyDescent="0.45">
      <c r="A15" s="4">
        <f t="shared" si="0"/>
        <v>9</v>
      </c>
      <c r="B15" s="8" t="s">
        <v>41</v>
      </c>
      <c r="C15" s="12" t="b">
        <v>1</v>
      </c>
      <c r="D15" s="13" t="b">
        <v>0</v>
      </c>
      <c r="E15" s="6"/>
      <c r="F15" s="6"/>
    </row>
    <row r="16" spans="1:6" ht="128.25" x14ac:dyDescent="0.45">
      <c r="A16" s="4">
        <f t="shared" si="0"/>
        <v>10</v>
      </c>
      <c r="B16" s="8" t="s">
        <v>42</v>
      </c>
      <c r="C16" s="12" t="b">
        <v>1</v>
      </c>
      <c r="D16" s="13" t="b">
        <v>0</v>
      </c>
      <c r="E16" s="6"/>
      <c r="F16" s="6"/>
    </row>
    <row r="17" spans="1:6" ht="57" x14ac:dyDescent="0.45">
      <c r="A17" s="4">
        <f t="shared" si="0"/>
        <v>11</v>
      </c>
      <c r="B17" s="8" t="s">
        <v>43</v>
      </c>
      <c r="C17" s="13" t="b">
        <v>0</v>
      </c>
      <c r="D17" s="12" t="b">
        <v>1</v>
      </c>
      <c r="E17" s="6"/>
      <c r="F17" s="6"/>
    </row>
    <row r="18" spans="1:6" ht="57" x14ac:dyDescent="0.45">
      <c r="A18" s="4">
        <f t="shared" si="0"/>
        <v>12</v>
      </c>
      <c r="B18" s="9" t="s">
        <v>44</v>
      </c>
      <c r="C18" s="8" t="s">
        <v>45</v>
      </c>
      <c r="D18" s="9" t="s">
        <v>46</v>
      </c>
      <c r="E18" s="8" t="s">
        <v>47</v>
      </c>
      <c r="F18" s="8" t="s">
        <v>48</v>
      </c>
    </row>
    <row r="19" spans="1:6" ht="128.25" x14ac:dyDescent="0.45">
      <c r="A19" s="4">
        <f t="shared" si="0"/>
        <v>13</v>
      </c>
      <c r="B19" s="8" t="s">
        <v>49</v>
      </c>
      <c r="C19" s="14" t="b">
        <v>1</v>
      </c>
      <c r="D19" s="13" t="b">
        <v>0</v>
      </c>
      <c r="E19" s="6"/>
      <c r="F19" s="6"/>
    </row>
    <row r="20" spans="1:6" ht="85.5" x14ac:dyDescent="0.45">
      <c r="A20" s="4">
        <f t="shared" si="0"/>
        <v>14</v>
      </c>
      <c r="B20" s="8" t="s">
        <v>50</v>
      </c>
      <c r="C20" s="13" t="b">
        <v>0</v>
      </c>
      <c r="D20" s="14" t="b">
        <v>1</v>
      </c>
      <c r="E20" s="6"/>
      <c r="F20" s="6"/>
    </row>
    <row r="21" spans="1:6" ht="71.25" x14ac:dyDescent="0.45">
      <c r="A21" s="4">
        <f t="shared" si="0"/>
        <v>15</v>
      </c>
      <c r="B21" s="8" t="s">
        <v>51</v>
      </c>
      <c r="C21" s="14" t="b">
        <v>1</v>
      </c>
      <c r="D21" s="13" t="b">
        <v>0</v>
      </c>
      <c r="E21" s="6"/>
      <c r="F21" s="6"/>
    </row>
    <row r="22" spans="1:6" ht="99.75" x14ac:dyDescent="0.45">
      <c r="A22" s="4">
        <f t="shared" si="0"/>
        <v>16</v>
      </c>
      <c r="B22" s="8" t="s">
        <v>52</v>
      </c>
      <c r="C22" s="8" t="s">
        <v>53</v>
      </c>
      <c r="D22" s="8" t="s">
        <v>53</v>
      </c>
      <c r="E22" s="8" t="s">
        <v>54</v>
      </c>
      <c r="F22" s="8" t="s">
        <v>55</v>
      </c>
    </row>
    <row r="23" spans="1:6" ht="57" x14ac:dyDescent="0.45">
      <c r="A23" s="4">
        <f t="shared" si="0"/>
        <v>17</v>
      </c>
      <c r="B23" s="8" t="s">
        <v>56</v>
      </c>
      <c r="C23" s="8" t="s">
        <v>57</v>
      </c>
      <c r="D23" s="8" t="s">
        <v>58</v>
      </c>
      <c r="E23" s="8" t="s">
        <v>59</v>
      </c>
      <c r="F23" s="8" t="s">
        <v>60</v>
      </c>
    </row>
    <row r="24" spans="1:6" ht="42.75" x14ac:dyDescent="0.45">
      <c r="A24" s="4">
        <f t="shared" si="0"/>
        <v>18</v>
      </c>
      <c r="B24" s="9" t="s">
        <v>61</v>
      </c>
      <c r="C24" s="8" t="s">
        <v>62</v>
      </c>
      <c r="D24" s="8" t="s">
        <v>63</v>
      </c>
      <c r="E24" s="9" t="s">
        <v>64</v>
      </c>
      <c r="F24" s="9" t="s">
        <v>65</v>
      </c>
    </row>
    <row r="25" spans="1:6" x14ac:dyDescent="0.45">
      <c r="A25" s="4" t="str">
        <f t="shared" si="0"/>
        <v/>
      </c>
      <c r="B25" s="6"/>
      <c r="C25" s="6"/>
      <c r="D25" s="6"/>
      <c r="E25" s="6"/>
      <c r="F25" s="6"/>
    </row>
    <row r="26" spans="1:6" x14ac:dyDescent="0.45">
      <c r="A26" s="4" t="str">
        <f t="shared" si="0"/>
        <v/>
      </c>
      <c r="B26" s="6"/>
      <c r="C26" s="6"/>
      <c r="D26" s="6"/>
      <c r="E26" s="6"/>
      <c r="F26" s="6"/>
    </row>
    <row r="27" spans="1:6" x14ac:dyDescent="0.45">
      <c r="A27" s="4" t="str">
        <f t="shared" si="0"/>
        <v/>
      </c>
      <c r="B27" s="6"/>
      <c r="C27" s="6"/>
      <c r="D27" s="6"/>
      <c r="E27" s="6"/>
      <c r="F27" s="6"/>
    </row>
    <row r="28" spans="1:6" x14ac:dyDescent="0.45">
      <c r="A28" s="4" t="str">
        <f t="shared" si="0"/>
        <v/>
      </c>
      <c r="B28" s="6"/>
      <c r="C28" s="6"/>
      <c r="D28" s="6"/>
      <c r="E28" s="6"/>
      <c r="F28" s="6"/>
    </row>
    <row r="29" spans="1:6" x14ac:dyDescent="0.45">
      <c r="A29" s="4" t="str">
        <f t="shared" si="0"/>
        <v/>
      </c>
      <c r="B29" s="6"/>
      <c r="C29" s="6"/>
      <c r="D29" s="6"/>
      <c r="E29" s="6"/>
      <c r="F29" s="6"/>
    </row>
    <row r="30" spans="1:6" x14ac:dyDescent="0.45">
      <c r="A30" s="4" t="str">
        <f t="shared" si="0"/>
        <v/>
      </c>
      <c r="B30" s="6"/>
      <c r="C30" s="6"/>
      <c r="D30" s="6"/>
      <c r="E30" s="6"/>
      <c r="F30" s="6"/>
    </row>
    <row r="31" spans="1:6" x14ac:dyDescent="0.45">
      <c r="A31" s="4" t="str">
        <f t="shared" si="0"/>
        <v/>
      </c>
      <c r="B31" s="6"/>
      <c r="C31" s="6"/>
      <c r="D31" s="6"/>
      <c r="E31" s="6"/>
      <c r="F31" s="6"/>
    </row>
    <row r="32" spans="1:6" x14ac:dyDescent="0.45">
      <c r="A32" s="4" t="str">
        <f t="shared" si="0"/>
        <v/>
      </c>
      <c r="B32" s="6"/>
      <c r="C32" s="6"/>
      <c r="D32" s="6"/>
      <c r="E32" s="6"/>
      <c r="F32" s="6"/>
    </row>
    <row r="33" spans="1:6" x14ac:dyDescent="0.45">
      <c r="A33" s="4" t="str">
        <f t="shared" si="0"/>
        <v/>
      </c>
      <c r="B33" s="6"/>
      <c r="C33" s="6"/>
      <c r="D33" s="6"/>
      <c r="E33" s="6"/>
      <c r="F33" s="6"/>
    </row>
    <row r="34" spans="1:6" x14ac:dyDescent="0.45">
      <c r="A34" s="4" t="str">
        <f t="shared" si="0"/>
        <v/>
      </c>
      <c r="B34" s="6"/>
      <c r="C34" s="6"/>
      <c r="D34" s="6"/>
      <c r="E34" s="6"/>
      <c r="F34" s="6"/>
    </row>
    <row r="35" spans="1:6" x14ac:dyDescent="0.45">
      <c r="A35" s="4" t="str">
        <f t="shared" si="0"/>
        <v/>
      </c>
      <c r="B35" s="6"/>
      <c r="C35" s="6"/>
      <c r="D35" s="6"/>
      <c r="E35" s="6"/>
      <c r="F35" s="6"/>
    </row>
    <row r="36" spans="1:6" x14ac:dyDescent="0.45">
      <c r="A36" s="4" t="str">
        <f t="shared" si="0"/>
        <v/>
      </c>
      <c r="B36" s="6"/>
      <c r="C36" s="6"/>
      <c r="D36" s="6"/>
      <c r="E36" s="6"/>
      <c r="F36" s="6"/>
    </row>
    <row r="37" spans="1:6" x14ac:dyDescent="0.45">
      <c r="A37" s="4" t="str">
        <f t="shared" si="0"/>
        <v/>
      </c>
      <c r="B37" s="6"/>
      <c r="C37" s="6"/>
      <c r="D37" s="6"/>
      <c r="E37" s="6"/>
      <c r="F37" s="6"/>
    </row>
    <row r="38" spans="1:6" x14ac:dyDescent="0.45">
      <c r="A38" s="4" t="str">
        <f t="shared" si="0"/>
        <v/>
      </c>
      <c r="B38" s="6"/>
      <c r="C38" s="6"/>
      <c r="D38" s="6"/>
      <c r="E38" s="6"/>
      <c r="F38" s="6"/>
    </row>
    <row r="39" spans="1:6" x14ac:dyDescent="0.45">
      <c r="A39" s="4" t="str">
        <f t="shared" si="0"/>
        <v/>
      </c>
      <c r="B39" s="6"/>
      <c r="C39" s="6"/>
      <c r="D39" s="6"/>
      <c r="E39" s="6"/>
      <c r="F39" s="6"/>
    </row>
    <row r="40" spans="1:6" x14ac:dyDescent="0.45">
      <c r="A40" s="4" t="str">
        <f t="shared" si="0"/>
        <v/>
      </c>
      <c r="B40" s="6"/>
      <c r="C40" s="6"/>
      <c r="D40" s="6"/>
      <c r="E40" s="6"/>
      <c r="F40" s="6"/>
    </row>
    <row r="41" spans="1:6" x14ac:dyDescent="0.45">
      <c r="A41" s="4" t="str">
        <f t="shared" si="0"/>
        <v/>
      </c>
      <c r="B41" s="6"/>
      <c r="C41" s="6"/>
      <c r="D41" s="6"/>
      <c r="E41" s="6"/>
      <c r="F41" s="6"/>
    </row>
    <row r="42" spans="1:6" x14ac:dyDescent="0.45">
      <c r="A42" s="4" t="str">
        <f t="shared" si="0"/>
        <v/>
      </c>
      <c r="B42" s="6"/>
      <c r="C42" s="6"/>
      <c r="D42" s="6"/>
      <c r="E42" s="6"/>
      <c r="F42" s="6"/>
    </row>
    <row r="43" spans="1:6" x14ac:dyDescent="0.45">
      <c r="A43" s="4" t="str">
        <f t="shared" si="0"/>
        <v/>
      </c>
      <c r="B43" s="6"/>
      <c r="C43" s="6"/>
      <c r="D43" s="6"/>
      <c r="E43" s="6"/>
      <c r="F43" s="6"/>
    </row>
    <row r="44" spans="1:6" x14ac:dyDescent="0.45">
      <c r="A44" s="4" t="str">
        <f t="shared" si="0"/>
        <v/>
      </c>
      <c r="B44" s="6"/>
      <c r="C44" s="6"/>
      <c r="D44" s="6"/>
      <c r="E44" s="6"/>
      <c r="F44" s="6"/>
    </row>
    <row r="45" spans="1:6" x14ac:dyDescent="0.45">
      <c r="A45" s="4" t="str">
        <f t="shared" si="0"/>
        <v/>
      </c>
      <c r="B45" s="6"/>
      <c r="C45" s="6"/>
      <c r="D45" s="6"/>
      <c r="E45" s="6"/>
      <c r="F45" s="6"/>
    </row>
    <row r="46" spans="1:6" x14ac:dyDescent="0.45">
      <c r="A46" s="4" t="str">
        <f t="shared" si="0"/>
        <v/>
      </c>
      <c r="B46" s="6"/>
      <c r="C46" s="6"/>
      <c r="D46" s="6"/>
      <c r="E46" s="6"/>
      <c r="F46" s="6"/>
    </row>
    <row r="47" spans="1:6" x14ac:dyDescent="0.45">
      <c r="A47" s="4" t="str">
        <f t="shared" si="0"/>
        <v/>
      </c>
      <c r="B47" s="6"/>
      <c r="C47" s="6"/>
      <c r="D47" s="6"/>
      <c r="E47" s="6"/>
      <c r="F47" s="6"/>
    </row>
    <row r="48" spans="1:6" x14ac:dyDescent="0.45">
      <c r="A48" s="4" t="str">
        <f t="shared" si="0"/>
        <v/>
      </c>
      <c r="B48" s="6"/>
      <c r="C48" s="6"/>
      <c r="D48" s="6"/>
      <c r="E48" s="6"/>
      <c r="F48" s="6"/>
    </row>
    <row r="49" spans="1:6" x14ac:dyDescent="0.45">
      <c r="A49" s="4" t="str">
        <f t="shared" si="0"/>
        <v/>
      </c>
      <c r="B49" s="6"/>
      <c r="C49" s="6"/>
      <c r="D49" s="6"/>
      <c r="E49" s="6"/>
      <c r="F49" s="6"/>
    </row>
    <row r="50" spans="1:6" x14ac:dyDescent="0.45">
      <c r="A50" s="4" t="str">
        <f t="shared" si="0"/>
        <v/>
      </c>
      <c r="B50" s="6"/>
      <c r="C50" s="6"/>
      <c r="D50" s="6"/>
      <c r="E50" s="6"/>
      <c r="F50" s="6"/>
    </row>
    <row r="51" spans="1:6" x14ac:dyDescent="0.45">
      <c r="A51" s="4" t="str">
        <f t="shared" si="0"/>
        <v/>
      </c>
      <c r="B51" s="6"/>
      <c r="C51" s="6"/>
      <c r="D51" s="6"/>
      <c r="E51" s="6"/>
      <c r="F51" s="6"/>
    </row>
    <row r="52" spans="1:6" x14ac:dyDescent="0.45">
      <c r="A52" s="4" t="str">
        <f t="shared" si="0"/>
        <v/>
      </c>
      <c r="B52" s="6"/>
      <c r="C52" s="6"/>
      <c r="D52" s="6"/>
      <c r="E52" s="6"/>
      <c r="F52" s="6"/>
    </row>
    <row r="53" spans="1:6" x14ac:dyDescent="0.45">
      <c r="A53" s="4" t="str">
        <f t="shared" si="0"/>
        <v/>
      </c>
      <c r="B53" s="6"/>
      <c r="C53" s="6"/>
      <c r="D53" s="6"/>
      <c r="E53" s="6"/>
      <c r="F53" s="6"/>
    </row>
    <row r="54" spans="1:6" x14ac:dyDescent="0.45">
      <c r="A54" s="4" t="str">
        <f t="shared" si="0"/>
        <v/>
      </c>
      <c r="B54" s="6"/>
      <c r="C54" s="6"/>
      <c r="D54" s="6"/>
      <c r="E54" s="6"/>
      <c r="F54" s="6"/>
    </row>
    <row r="55" spans="1:6" x14ac:dyDescent="0.45">
      <c r="A55" s="4" t="str">
        <f t="shared" si="0"/>
        <v/>
      </c>
      <c r="B55" s="6"/>
      <c r="C55" s="6"/>
      <c r="D55" s="6"/>
      <c r="E55" s="6"/>
      <c r="F55" s="6"/>
    </row>
    <row r="56" spans="1:6" x14ac:dyDescent="0.45">
      <c r="A56" s="4" t="str">
        <f t="shared" si="0"/>
        <v/>
      </c>
      <c r="B56" s="6"/>
      <c r="C56" s="6"/>
      <c r="D56" s="6"/>
      <c r="E56" s="6"/>
      <c r="F56" s="6"/>
    </row>
    <row r="57" spans="1:6" x14ac:dyDescent="0.45">
      <c r="A57" s="4" t="str">
        <f t="shared" si="0"/>
        <v/>
      </c>
      <c r="B57" s="6"/>
      <c r="C57" s="6"/>
      <c r="D57" s="6"/>
      <c r="E57" s="6"/>
      <c r="F57" s="6"/>
    </row>
    <row r="58" spans="1:6" x14ac:dyDescent="0.45">
      <c r="A58" s="4" t="str">
        <f t="shared" si="0"/>
        <v/>
      </c>
      <c r="B58" s="6"/>
      <c r="C58" s="6"/>
      <c r="D58" s="6"/>
      <c r="E58" s="6"/>
      <c r="F58" s="6"/>
    </row>
    <row r="59" spans="1:6" x14ac:dyDescent="0.45">
      <c r="A59" s="4" t="str">
        <f t="shared" si="0"/>
        <v/>
      </c>
      <c r="B59" s="6"/>
      <c r="C59" s="6"/>
      <c r="D59" s="6"/>
      <c r="E59" s="6"/>
      <c r="F59" s="6"/>
    </row>
    <row r="60" spans="1:6" x14ac:dyDescent="0.45">
      <c r="A60" s="4" t="str">
        <f t="shared" si="0"/>
        <v/>
      </c>
      <c r="B60" s="6"/>
      <c r="C60" s="6"/>
      <c r="D60" s="6"/>
      <c r="E60" s="6"/>
      <c r="F60" s="6"/>
    </row>
  </sheetData>
  <sheetProtection algorithmName="SHA-512" hashValue="rUap8muK9Q0b7pG2jCExxZGL0B/bSqLbWVSey0anlziEQSPxnZfUQ2zdd/zFtOsHA6i1yoXQyf/QYtMQx/3GKQ==" saltValue="wO02HWf44Zz4Mf2V0Z6K6A==" spinCount="100000" sheet="1" objects="1" scenarios="1" formatCells="0" selectLockedCells="1" sort="0"/>
  <mergeCells count="2">
    <mergeCell ref="C2:F2"/>
    <mergeCell ref="C3:F3"/>
  </mergeCells>
  <dataValidations disablePrompts="1" count="1">
    <dataValidation type="list" allowBlank="1" showInputMessage="1" showErrorMessage="1" sqref="D4" xr:uid="{00000000-0002-0000-0000-000000000000}">
      <formula1>"1,2,3,4"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F55D-61FF-4342-BAF9-149E83DCD20A}">
  <dimension ref="A1:A348"/>
  <sheetViews>
    <sheetView tabSelected="1" topLeftCell="A328" workbookViewId="0">
      <selection activeCell="A348" sqref="A348"/>
    </sheetView>
  </sheetViews>
  <sheetFormatPr baseColWidth="10" defaultRowHeight="14.25" x14ac:dyDescent="0.45"/>
  <sheetData>
    <row r="1" spans="1:1" x14ac:dyDescent="0.45">
      <c r="A1" t="s">
        <v>66</v>
      </c>
    </row>
    <row r="2" spans="1:1" x14ac:dyDescent="0.45">
      <c r="A2" t="s">
        <v>76</v>
      </c>
    </row>
    <row r="3" spans="1:1" x14ac:dyDescent="0.45">
      <c r="A3" t="s">
        <v>67</v>
      </c>
    </row>
    <row r="4" spans="1:1" x14ac:dyDescent="0.45">
      <c r="A4" t="str">
        <f>_xlfn.CONCAT("&lt;!-- question: ",RIGHT(A2,1),"01  --&gt;")</f>
        <v>&lt;!-- question: 201  --&gt;</v>
      </c>
    </row>
    <row r="5" spans="1:1" x14ac:dyDescent="0.45">
      <c r="A5" t="s">
        <v>68</v>
      </c>
    </row>
    <row r="6" spans="1:1" x14ac:dyDescent="0.45">
      <c r="A6" t="str">
        <f>_xlfn.CONCAT("Audi2017Mod",RIGHT($A$2,1),"-PREG",MID(A4,17,2))</f>
        <v>Audi2017Mod2-PREG01</v>
      </c>
    </row>
    <row r="7" spans="1:1" x14ac:dyDescent="0.45">
      <c r="A7" t="s">
        <v>69</v>
      </c>
    </row>
    <row r="8" spans="1:1" x14ac:dyDescent="0.45">
      <c r="A8" t="str">
        <f ca="1">INDIRECT(_xlfn.CONCAT("Hoja1!B",_xlfn.NUMBERVALUE(RIGHT(A6,2))+6))</f>
        <v>Los actores de la cadena logistica internacional encuentra en la Norma BASC…</v>
      </c>
    </row>
    <row r="9" spans="1:1" x14ac:dyDescent="0.45">
      <c r="A9" t="s">
        <v>70</v>
      </c>
    </row>
    <row r="10" spans="1:1" x14ac:dyDescent="0.45">
      <c r="A10" t="s">
        <v>71</v>
      </c>
    </row>
    <row r="11" spans="1:1" x14ac:dyDescent="0.45">
      <c r="A11" t="str">
        <f ca="1">INDIRECT(_xlfn.CONCAT("Hoja1!C",_xlfn.NUMBERVALUE(RIGHT(A6,2))+6))</f>
        <v>el marco para planear, desarrollar, verificar y tomar las acciones para mejorar en la implementacion en la gestion en control y seguridad.</v>
      </c>
    </row>
    <row r="12" spans="1:1" x14ac:dyDescent="0.45">
      <c r="A12" t="s">
        <v>72</v>
      </c>
    </row>
    <row r="13" spans="1:1" x14ac:dyDescent="0.45">
      <c r="A13" t="s">
        <v>73</v>
      </c>
    </row>
    <row r="14" spans="1:1" x14ac:dyDescent="0.45">
      <c r="A14" t="str">
        <f ca="1">INDIRECT(_xlfn.CONCAT("Hoja1!D",_xlfn.NUMBERVALUE(RIGHT(A6,2))+6))</f>
        <v>Aumentar la productividad e imagen de la empresa.</v>
      </c>
    </row>
    <row r="15" spans="1:1" x14ac:dyDescent="0.45">
      <c r="A15" t="s">
        <v>72</v>
      </c>
    </row>
    <row r="16" spans="1:1" x14ac:dyDescent="0.45">
      <c r="A16" t="s">
        <v>73</v>
      </c>
    </row>
    <row r="17" spans="1:1" x14ac:dyDescent="0.45">
      <c r="A17" t="str">
        <f ca="1">INDIRECT(_xlfn.CONCAT("Hoja1!E",_xlfn.NUMBERVALUE(RIGHT(A6,2))+6))</f>
        <v>Garantizar mejora en utilidades producto de la comercializacion.</v>
      </c>
    </row>
    <row r="18" spans="1:1" x14ac:dyDescent="0.45">
      <c r="A18" t="s">
        <v>72</v>
      </c>
    </row>
    <row r="19" spans="1:1" x14ac:dyDescent="0.45">
      <c r="A19" t="s">
        <v>73</v>
      </c>
    </row>
    <row r="20" spans="1:1" x14ac:dyDescent="0.45">
      <c r="A20" t="str">
        <f ca="1">INDIRECT(_xlfn.CONCAT("Hoja1!F",_xlfn.NUMBERVALUE(RIGHT(A6,2))+6))</f>
        <v>A traves de la operación logistica mantenerse activo en la cadena de suministro nacional.</v>
      </c>
    </row>
    <row r="21" spans="1:1" x14ac:dyDescent="0.45">
      <c r="A21" t="s">
        <v>72</v>
      </c>
    </row>
    <row r="22" spans="1:1" x14ac:dyDescent="0.45">
      <c r="A22" t="s">
        <v>74</v>
      </c>
    </row>
    <row r="23" spans="1:1" x14ac:dyDescent="0.45">
      <c r="A23" t="str">
        <f>_xlfn.CONCAT("&lt;!-- question: ",RIGHT($A$2,1),IF(_xlfn.NUMBERVALUE(MID(A4,17,2))&lt;9,_xlfn.CONCAT("0",MID(A4,17,2)+1),MID(A4,17,2)+1),"  --&gt;")</f>
        <v>&lt;!-- question: 202  --&gt;</v>
      </c>
    </row>
    <row r="24" spans="1:1" x14ac:dyDescent="0.45">
      <c r="A24" t="s">
        <v>68</v>
      </c>
    </row>
    <row r="25" spans="1:1" x14ac:dyDescent="0.45">
      <c r="A25" t="str">
        <f>_xlfn.CONCAT("Audi2017Mod",RIGHT($A$2,1),"-PREG",MID(A23,17,2))</f>
        <v>Audi2017Mod2-PREG02</v>
      </c>
    </row>
    <row r="26" spans="1:1" x14ac:dyDescent="0.45">
      <c r="A26" t="s">
        <v>69</v>
      </c>
    </row>
    <row r="27" spans="1:1" x14ac:dyDescent="0.45">
      <c r="A27" t="str">
        <f ca="1">INDIRECT(_xlfn.CONCAT("Hoja1!B",_xlfn.NUMBERVALUE(RIGHT(A25,2))+6))</f>
        <v>La adecuada gestion de riesgos en la organización es producto de la interdependencia e interrelacion de los procesos</v>
      </c>
    </row>
    <row r="28" spans="1:1" x14ac:dyDescent="0.45">
      <c r="A28" t="s">
        <v>70</v>
      </c>
    </row>
    <row r="29" spans="1:1" x14ac:dyDescent="0.45">
      <c r="A29" t="s">
        <v>71</v>
      </c>
    </row>
    <row r="30" spans="1:1" x14ac:dyDescent="0.45">
      <c r="A30" t="str">
        <f ca="1">INDIRECT(_xlfn.CONCAT("Hoja1!C",_xlfn.NUMBERVALUE(RIGHT(A25,2))+6))</f>
        <v>Integrando con esto el contexto interno y el contexto externo de la organización</v>
      </c>
    </row>
    <row r="31" spans="1:1" x14ac:dyDescent="0.45">
      <c r="A31" t="s">
        <v>72</v>
      </c>
    </row>
    <row r="32" spans="1:1" x14ac:dyDescent="0.45">
      <c r="A32" t="s">
        <v>73</v>
      </c>
    </row>
    <row r="33" spans="1:1" x14ac:dyDescent="0.45">
      <c r="A33" t="str">
        <f ca="1">INDIRECT(_xlfn.CONCAT("Hoja1!D",_xlfn.NUMBERVALUE(RIGHT(A25,2))+6))</f>
        <v>Comprometiendo solo a los asociados de negocio con el SGCS</v>
      </c>
    </row>
    <row r="34" spans="1:1" x14ac:dyDescent="0.45">
      <c r="A34" t="s">
        <v>72</v>
      </c>
    </row>
    <row r="35" spans="1:1" x14ac:dyDescent="0.45">
      <c r="A35" t="s">
        <v>73</v>
      </c>
    </row>
    <row r="36" spans="1:1" x14ac:dyDescent="0.45">
      <c r="A36" t="str">
        <f ca="1">INDIRECT(_xlfn.CONCAT("Hoja1!E",_xlfn.NUMBERVALUE(RIGHT(A25,2))+6))</f>
        <v>Facilita el desarrollo comercial con las partes interesadas</v>
      </c>
    </row>
    <row r="37" spans="1:1" x14ac:dyDescent="0.45">
      <c r="A37" t="s">
        <v>72</v>
      </c>
    </row>
    <row r="38" spans="1:1" x14ac:dyDescent="0.45">
      <c r="A38" t="s">
        <v>73</v>
      </c>
    </row>
    <row r="39" spans="1:1" x14ac:dyDescent="0.45">
      <c r="A39" t="str">
        <f ca="1">INDIRECT(_xlfn.CONCAT("Hoja1!F",_xlfn.NUMBERVALUE(RIGHT(A25,2))+6))</f>
        <v>Amplia el panorama de los riesgos en la organización como apoyo a las autoridades locales.</v>
      </c>
    </row>
    <row r="40" spans="1:1" x14ac:dyDescent="0.45">
      <c r="A40" t="s">
        <v>72</v>
      </c>
    </row>
    <row r="41" spans="1:1" x14ac:dyDescent="0.45">
      <c r="A41" t="s">
        <v>74</v>
      </c>
    </row>
    <row r="42" spans="1:1" x14ac:dyDescent="0.45">
      <c r="A42" t="str">
        <f>_xlfn.CONCAT("&lt;!-- question: ",RIGHT($A$2,1),IF(_xlfn.NUMBERVALUE(MID(A23,17,2))&lt;9,_xlfn.CONCAT("0",MID(A23,17,2)+1),MID(A23,17,2)+1),"  --&gt;")</f>
        <v>&lt;!-- question: 203  --&gt;</v>
      </c>
    </row>
    <row r="43" spans="1:1" x14ac:dyDescent="0.45">
      <c r="A43" t="s">
        <v>68</v>
      </c>
    </row>
    <row r="44" spans="1:1" x14ac:dyDescent="0.45">
      <c r="A44" t="str">
        <f>_xlfn.CONCAT("Audi2017Mod",RIGHT($A$2,1),"-PREG",MID(A42,17,2))</f>
        <v>Audi2017Mod2-PREG03</v>
      </c>
    </row>
    <row r="45" spans="1:1" x14ac:dyDescent="0.45">
      <c r="A45" t="s">
        <v>69</v>
      </c>
    </row>
    <row r="46" spans="1:1" x14ac:dyDescent="0.45">
      <c r="A46" t="str">
        <f ca="1">INDIRECT(_xlfn.CONCAT("Hoja1!B",_xlfn.NUMBERVALUE(RIGHT(A44,2))+6))</f>
        <v>El mapa de procesos permite ademas de facilitar las coordinaciones con los elementos clave</v>
      </c>
    </row>
    <row r="47" spans="1:1" x14ac:dyDescent="0.45">
      <c r="A47" t="s">
        <v>70</v>
      </c>
    </row>
    <row r="48" spans="1:1" x14ac:dyDescent="0.45">
      <c r="A48" t="s">
        <v>71</v>
      </c>
    </row>
    <row r="49" spans="1:1" x14ac:dyDescent="0.45">
      <c r="A49" t="str">
        <f ca="1">INDIRECT(_xlfn.CONCAT("Hoja1!C",_xlfn.NUMBERVALUE(RIGHT(A44,2))+6))</f>
        <v>Establecer los procesos estrategicos, misionales y de apoyo</v>
      </c>
    </row>
    <row r="50" spans="1:1" x14ac:dyDescent="0.45">
      <c r="A50" t="s">
        <v>72</v>
      </c>
    </row>
    <row r="51" spans="1:1" x14ac:dyDescent="0.45">
      <c r="A51" t="s">
        <v>73</v>
      </c>
    </row>
    <row r="52" spans="1:1" x14ac:dyDescent="0.45">
      <c r="A52" t="str">
        <f ca="1">INDIRECT(_xlfn.CONCAT("Hoja1!D",_xlfn.NUMBERVALUE(RIGHT(A44,2))+6))</f>
        <v>Identificarse con los clientes y proveedores</v>
      </c>
    </row>
    <row r="53" spans="1:1" x14ac:dyDescent="0.45">
      <c r="A53" t="s">
        <v>72</v>
      </c>
    </row>
    <row r="54" spans="1:1" x14ac:dyDescent="0.45">
      <c r="A54" t="s">
        <v>73</v>
      </c>
    </row>
    <row r="55" spans="1:1" x14ac:dyDescent="0.45">
      <c r="A55" t="str">
        <f ca="1">INDIRECT(_xlfn.CONCAT("Hoja1!E",_xlfn.NUMBERVALUE(RIGHT(A44,2))+6))</f>
        <v xml:space="preserve">Genera la visualizacion del desempeño de cada actor en la cadena de abastecimiento </v>
      </c>
    </row>
    <row r="56" spans="1:1" x14ac:dyDescent="0.45">
      <c r="A56" t="s">
        <v>72</v>
      </c>
    </row>
    <row r="57" spans="1:1" x14ac:dyDescent="0.45">
      <c r="A57" t="s">
        <v>73</v>
      </c>
    </row>
    <row r="58" spans="1:1" x14ac:dyDescent="0.45">
      <c r="A58" t="str">
        <f ca="1">INDIRECT(_xlfn.CONCAT("Hoja1!F",_xlfn.NUMBERVALUE(RIGHT(A44,2))+6))</f>
        <v>Declina la participacion de actores que representan riesgos en la cadena logistica.</v>
      </c>
    </row>
    <row r="59" spans="1:1" x14ac:dyDescent="0.45">
      <c r="A59" t="s">
        <v>72</v>
      </c>
    </row>
    <row r="60" spans="1:1" x14ac:dyDescent="0.45">
      <c r="A60" t="s">
        <v>74</v>
      </c>
    </row>
    <row r="61" spans="1:1" x14ac:dyDescent="0.45">
      <c r="A61" t="str">
        <f>_xlfn.CONCAT("&lt;!-- question: ",RIGHT($A$2,1),IF(_xlfn.NUMBERVALUE(MID(A42,17,2))&lt;9,_xlfn.CONCAT("0",MID(A42,17,2)+1),MID(A42,17,2)+1),"  --&gt;")</f>
        <v>&lt;!-- question: 204  --&gt;</v>
      </c>
    </row>
    <row r="62" spans="1:1" x14ac:dyDescent="0.45">
      <c r="A62" t="s">
        <v>68</v>
      </c>
    </row>
    <row r="63" spans="1:1" x14ac:dyDescent="0.45">
      <c r="A63" t="str">
        <f>_xlfn.CONCAT("Audi2017Mod",RIGHT($A$2,1),"-PREG",MID(A61,17,2))</f>
        <v>Audi2017Mod2-PREG04</v>
      </c>
    </row>
    <row r="64" spans="1:1" x14ac:dyDescent="0.45">
      <c r="A64" t="s">
        <v>69</v>
      </c>
    </row>
    <row r="65" spans="1:1" x14ac:dyDescent="0.45">
      <c r="A65" t="str">
        <f ca="1">INDIRECT(_xlfn.CONCAT("Hoja1!B",_xlfn.NUMBERVALUE(RIGHT(A63,2))+6))</f>
        <v>Son procesos estrategicos de dirección o gerenciales</v>
      </c>
    </row>
    <row r="66" spans="1:1" x14ac:dyDescent="0.45">
      <c r="A66" t="s">
        <v>70</v>
      </c>
    </row>
    <row r="67" spans="1:1" x14ac:dyDescent="0.45">
      <c r="A67" t="s">
        <v>71</v>
      </c>
    </row>
    <row r="68" spans="1:1" x14ac:dyDescent="0.45">
      <c r="A68" t="str">
        <f ca="1">INDIRECT(_xlfn.CONCAT("Hoja1!C",_xlfn.NUMBERVALUE(RIGHT(A63,2))+6))</f>
        <v>Los que definen la planificación de mediano y largo plazo de la empresa. Establecen políticas, fijan objetivos y metas, asignan responsabilidades y recursos. Son responsabilidad de la alta dirección de la empresa</v>
      </c>
    </row>
    <row r="69" spans="1:1" x14ac:dyDescent="0.45">
      <c r="A69" t="s">
        <v>72</v>
      </c>
    </row>
    <row r="70" spans="1:1" x14ac:dyDescent="0.45">
      <c r="A70" t="s">
        <v>73</v>
      </c>
    </row>
    <row r="71" spans="1:1" x14ac:dyDescent="0.45">
      <c r="A71" t="str">
        <f ca="1">INDIRECT(_xlfn.CONCAT("Hoja1!D",_xlfn.NUMBERVALUE(RIGHT(A63,2))+6))</f>
        <v>son las actividades esenciales que involucran diferentes áreas de la empresa y constituyen su misión (su razón de ser). Estos procesos tienen impacto en el cliente creando valor para éste, porque le entregan los productos que requiere.</v>
      </c>
    </row>
    <row r="72" spans="1:1" x14ac:dyDescent="0.45">
      <c r="A72" t="s">
        <v>72</v>
      </c>
    </row>
    <row r="73" spans="1:1" x14ac:dyDescent="0.45">
      <c r="A73" t="s">
        <v>73</v>
      </c>
    </row>
    <row r="74" spans="1:1" x14ac:dyDescent="0.45">
      <c r="A74" t="str">
        <f ca="1">INDIRECT(_xlfn.CONCAT("Hoja1!E",_xlfn.NUMBERVALUE(RIGHT(A63,2))+6))</f>
        <v>Son en los que se Identifica procesos, elabora mapa y los caracteriza.</v>
      </c>
    </row>
    <row r="75" spans="1:1" x14ac:dyDescent="0.45">
      <c r="A75" t="s">
        <v>72</v>
      </c>
    </row>
    <row r="76" spans="1:1" x14ac:dyDescent="0.45">
      <c r="A76" t="s">
        <v>73</v>
      </c>
    </row>
    <row r="77" spans="1:1" x14ac:dyDescent="0.45">
      <c r="A77" t="str">
        <f ca="1">INDIRECT(_xlfn.CONCAT("Hoja1!F",_xlfn.NUMBERVALUE(RIGHT(A63,2))+6))</f>
        <v>son procesos que normalmente no son visibles para los clientes, pero que son fundamentales al dar apoyo a los procesos misionales, para que se pueden llevar a cabo.</v>
      </c>
    </row>
    <row r="78" spans="1:1" x14ac:dyDescent="0.45">
      <c r="A78" t="s">
        <v>72</v>
      </c>
    </row>
    <row r="79" spans="1:1" x14ac:dyDescent="0.45">
      <c r="A79" t="s">
        <v>74</v>
      </c>
    </row>
    <row r="80" spans="1:1" x14ac:dyDescent="0.45">
      <c r="A80" t="str">
        <f>_xlfn.CONCAT("&lt;!-- question: ",RIGHT($A$2,1),IF(_xlfn.NUMBERVALUE(MID(A61,17,2))&lt;9,_xlfn.CONCAT("0",MID(A61,17,2)+1),MID(A61,17,2)+1),"  --&gt;")</f>
        <v>&lt;!-- question: 205  --&gt;</v>
      </c>
    </row>
    <row r="81" spans="1:1" x14ac:dyDescent="0.45">
      <c r="A81" t="s">
        <v>68</v>
      </c>
    </row>
    <row r="82" spans="1:1" x14ac:dyDescent="0.45">
      <c r="A82" t="str">
        <f>_xlfn.CONCAT("Audi2017Mod",RIGHT($A$2,1),"-PREG",MID(A80,17,2))</f>
        <v>Audi2017Mod2-PREG05</v>
      </c>
    </row>
    <row r="83" spans="1:1" x14ac:dyDescent="0.45">
      <c r="A83" t="s">
        <v>69</v>
      </c>
    </row>
    <row r="84" spans="1:1" x14ac:dyDescent="0.45">
      <c r="A84" t="str">
        <f ca="1">INDIRECT(_xlfn.CONCAT("Hoja1!B",_xlfn.NUMBERVALUE(RIGHT(A82,2))+6))</f>
        <v>Procesos misionales de negocio claves, operativo o cadenas de valor.</v>
      </c>
    </row>
    <row r="85" spans="1:1" x14ac:dyDescent="0.45">
      <c r="A85" t="s">
        <v>70</v>
      </c>
    </row>
    <row r="86" spans="1:1" x14ac:dyDescent="0.45">
      <c r="A86" t="s">
        <v>71</v>
      </c>
    </row>
    <row r="87" spans="1:1" x14ac:dyDescent="0.45">
      <c r="A87" t="str">
        <f ca="1">INDIRECT(_xlfn.CONCAT("Hoja1!C",_xlfn.NUMBERVALUE(RIGHT(A82,2))+6))</f>
        <v>Son las actividades esenciales que involucran diferentes areas de la empresa y constituyen su mision (su razon de ser). Estos procesos tienen impacto en el cliente creando valor para éste, por que le entregan los productos que requiere.</v>
      </c>
    </row>
    <row r="88" spans="1:1" x14ac:dyDescent="0.45">
      <c r="A88" t="s">
        <v>72</v>
      </c>
    </row>
    <row r="89" spans="1:1" x14ac:dyDescent="0.45">
      <c r="A89" t="s">
        <v>73</v>
      </c>
    </row>
    <row r="90" spans="1:1" x14ac:dyDescent="0.45">
      <c r="A90" t="str">
        <f ca="1">INDIRECT(_xlfn.CONCAT("Hoja1!D",_xlfn.NUMBERVALUE(RIGHT(A82,2))+6))</f>
        <v>Los que definen la planificación de mediano y largo plazo de la empresa. Establecen políticas, fijan objetivos y metas, asignan responsabilidades y recursos. Son responsabilidad de la alta dirección de la empresa</v>
      </c>
    </row>
    <row r="91" spans="1:1" x14ac:dyDescent="0.45">
      <c r="A91" t="s">
        <v>72</v>
      </c>
    </row>
    <row r="92" spans="1:1" x14ac:dyDescent="0.45">
      <c r="A92" t="s">
        <v>73</v>
      </c>
    </row>
    <row r="93" spans="1:1" x14ac:dyDescent="0.45">
      <c r="A93" t="str">
        <f ca="1">INDIRECT(_xlfn.CONCAT("Hoja1!E",_xlfn.NUMBERVALUE(RIGHT(A82,2))+6))</f>
        <v>Son procesos que normalmente no son visibles para los clientes, pero que son fundamentales al dar apoyo a los procesos misionales, para que se puedan llevar a cabo.</v>
      </c>
    </row>
    <row r="94" spans="1:1" x14ac:dyDescent="0.45">
      <c r="A94" t="s">
        <v>72</v>
      </c>
    </row>
    <row r="95" spans="1:1" x14ac:dyDescent="0.45">
      <c r="A95" t="s">
        <v>73</v>
      </c>
    </row>
    <row r="96" spans="1:1" x14ac:dyDescent="0.45">
      <c r="A96" t="str">
        <f ca="1">INDIRECT(_xlfn.CONCAT("Hoja1!F",_xlfn.NUMBERVALUE(RIGHT(A82,2))+6))</f>
        <v>Son en los que se Identifica procesos, elabora mapa y los caracteriza.</v>
      </c>
    </row>
    <row r="97" spans="1:1" x14ac:dyDescent="0.45">
      <c r="A97" t="s">
        <v>72</v>
      </c>
    </row>
    <row r="98" spans="1:1" x14ac:dyDescent="0.45">
      <c r="A98" t="s">
        <v>74</v>
      </c>
    </row>
    <row r="99" spans="1:1" x14ac:dyDescent="0.45">
      <c r="A99" t="str">
        <f>_xlfn.CONCAT("&lt;!-- question: ",RIGHT($A$2,1),IF(_xlfn.NUMBERVALUE(MID(A80,17,2))&lt;9,_xlfn.CONCAT("0",MID(A80,17,2)+1),MID(A80,17,2)+1),"  --&gt;")</f>
        <v>&lt;!-- question: 206  --&gt;</v>
      </c>
    </row>
    <row r="100" spans="1:1" x14ac:dyDescent="0.45">
      <c r="A100" t="s">
        <v>68</v>
      </c>
    </row>
    <row r="101" spans="1:1" x14ac:dyDescent="0.45">
      <c r="A101" t="str">
        <f>_xlfn.CONCAT("Audi2017Mod",RIGHT($A$2,1),"-PREG",MID(A99,17,2))</f>
        <v>Audi2017Mod2-PREG06</v>
      </c>
    </row>
    <row r="102" spans="1:1" x14ac:dyDescent="0.45">
      <c r="A102" t="s">
        <v>69</v>
      </c>
    </row>
    <row r="103" spans="1:1" x14ac:dyDescent="0.45">
      <c r="A103" t="str">
        <f ca="1">INDIRECT(_xlfn.CONCAT("Hoja1!B",_xlfn.NUMBERVALUE(RIGHT(A101,2))+6))</f>
        <v>Procesos de soporte, apoyo o facilitadores</v>
      </c>
    </row>
    <row r="104" spans="1:1" x14ac:dyDescent="0.45">
      <c r="A104" t="s">
        <v>70</v>
      </c>
    </row>
    <row r="105" spans="1:1" x14ac:dyDescent="0.45">
      <c r="A105" t="s">
        <v>71</v>
      </c>
    </row>
    <row r="106" spans="1:1" x14ac:dyDescent="0.45">
      <c r="A106" t="str">
        <f ca="1">INDIRECT(_xlfn.CONCAT("Hoja1!C",_xlfn.NUMBERVALUE(RIGHT(A101,2))+6))</f>
        <v>Son procesos que normalmente no son visibles para los clientes, pero que son fundamentales al dar apoyo a los procesos misionales, para que se puedan llevar a cabo.</v>
      </c>
    </row>
    <row r="107" spans="1:1" x14ac:dyDescent="0.45">
      <c r="A107" t="s">
        <v>72</v>
      </c>
    </row>
    <row r="108" spans="1:1" x14ac:dyDescent="0.45">
      <c r="A108" t="s">
        <v>73</v>
      </c>
    </row>
    <row r="109" spans="1:1" x14ac:dyDescent="0.45">
      <c r="A109" t="str">
        <f ca="1">INDIRECT(_xlfn.CONCAT("Hoja1!D",_xlfn.NUMBERVALUE(RIGHT(A101,2))+6))</f>
        <v>Son en los que se Identifica procesos, elabora mapa y los caracteriza.</v>
      </c>
    </row>
    <row r="110" spans="1:1" x14ac:dyDescent="0.45">
      <c r="A110" t="s">
        <v>72</v>
      </c>
    </row>
    <row r="111" spans="1:1" x14ac:dyDescent="0.45">
      <c r="A111" t="s">
        <v>73</v>
      </c>
    </row>
    <row r="112" spans="1:1" x14ac:dyDescent="0.45">
      <c r="A112" t="str">
        <f ca="1">INDIRECT(_xlfn.CONCAT("Hoja1!E",_xlfn.NUMBERVALUE(RIGHT(A101,2))+6))</f>
        <v>Los que definen la planificación de mediano y largo plazo de la empresa. Establecen políticas, fijan objetivos y metas, asignan responsabilidades y recursos. Son responsabilidad de la alta dirección de la empresa</v>
      </c>
    </row>
    <row r="113" spans="1:1" x14ac:dyDescent="0.45">
      <c r="A113" t="s">
        <v>72</v>
      </c>
    </row>
    <row r="114" spans="1:1" x14ac:dyDescent="0.45">
      <c r="A114" t="s">
        <v>73</v>
      </c>
    </row>
    <row r="115" spans="1:1" x14ac:dyDescent="0.45">
      <c r="A115" t="str">
        <f ca="1">INDIRECT(_xlfn.CONCAT("Hoja1!F",_xlfn.NUMBERVALUE(RIGHT(A101,2))+6))</f>
        <v>Son las actividades esenciales que involucran diferentes areas de la empresa y constituyen su mision (su razon de ser). Estos procesos tienen impacto en el cliente creando valor para éste, por que le entregan los productos que requiere.</v>
      </c>
    </row>
    <row r="116" spans="1:1" x14ac:dyDescent="0.45">
      <c r="A116" t="s">
        <v>72</v>
      </c>
    </row>
    <row r="117" spans="1:1" x14ac:dyDescent="0.45">
      <c r="A117" t="s">
        <v>74</v>
      </c>
    </row>
    <row r="118" spans="1:1" x14ac:dyDescent="0.45">
      <c r="A118" t="str">
        <f>_xlfn.CONCAT("&lt;!-- question: ",RIGHT($A$2,1),IF(_xlfn.NUMBERVALUE(MID(A99,17,2))&lt;9,_xlfn.CONCAT("0",MID(A99,17,2)+1),MID(A99,17,2)+1),"  --&gt;")</f>
        <v>&lt;!-- question: 207  --&gt;</v>
      </c>
    </row>
    <row r="119" spans="1:1" x14ac:dyDescent="0.45">
      <c r="A119" t="s">
        <v>68</v>
      </c>
    </row>
    <row r="120" spans="1:1" x14ac:dyDescent="0.45">
      <c r="A120" t="str">
        <f>_xlfn.CONCAT("Audi2017Mod",RIGHT($A$2,1),"-PREG",MID(A118,17,2))</f>
        <v>Audi2017Mod2-PREG07</v>
      </c>
    </row>
    <row r="121" spans="1:1" x14ac:dyDescent="0.45">
      <c r="A121" t="s">
        <v>69</v>
      </c>
    </row>
    <row r="122" spans="1:1" x14ac:dyDescent="0.45">
      <c r="A122" t="str">
        <f ca="1">INDIRECT(_xlfn.CONCAT("Hoja1!B",_xlfn.NUMBERVALUE(RIGHT(A120,2))+6))</f>
        <v>En la caracterizacion de procesos se establece</v>
      </c>
    </row>
    <row r="123" spans="1:1" x14ac:dyDescent="0.45">
      <c r="A123" t="s">
        <v>70</v>
      </c>
    </row>
    <row r="124" spans="1:1" x14ac:dyDescent="0.45">
      <c r="A124" t="s">
        <v>71</v>
      </c>
    </row>
    <row r="125" spans="1:1" x14ac:dyDescent="0.45">
      <c r="A125" t="str">
        <f ca="1">INDIRECT(_xlfn.CONCAT("Hoja1!C",_xlfn.NUMBERVALUE(RIGHT(A120,2))+6))</f>
        <v>Asignacion de procesos misionales clave a sus responsables  e instrucciones de trabajo por parte de la alta gerencia y su equipo de gestion.</v>
      </c>
    </row>
    <row r="126" spans="1:1" x14ac:dyDescent="0.45">
      <c r="A126" t="s">
        <v>72</v>
      </c>
    </row>
    <row r="127" spans="1:1" x14ac:dyDescent="0.45">
      <c r="A127" t="s">
        <v>73</v>
      </c>
    </row>
    <row r="128" spans="1:1" x14ac:dyDescent="0.45">
      <c r="A128" t="str">
        <f ca="1">INDIRECT(_xlfn.CONCAT("Hoja1!D",_xlfn.NUMBERVALUE(RIGHT(A120,2))+6))</f>
        <v>Garantizar la produccion y calidad  del producto asi como evitar su contaminacion por cualquier elemento ilicito asi como su peso y medida exacta.</v>
      </c>
    </row>
    <row r="129" spans="1:1" x14ac:dyDescent="0.45">
      <c r="A129" t="s">
        <v>72</v>
      </c>
    </row>
    <row r="130" spans="1:1" x14ac:dyDescent="0.45">
      <c r="A130" t="s">
        <v>73</v>
      </c>
    </row>
    <row r="131" spans="1:1" x14ac:dyDescent="0.45">
      <c r="A131" t="str">
        <f ca="1">INDIRECT(_xlfn.CONCAT("Hoja1!E",_xlfn.NUMBERVALUE(RIGHT(A120,2))+6))</f>
        <v>Mantener el control diario de higiene personal, llevar el formato de produccion diaria, control de calidad, verificar el acceso a areas criticas.</v>
      </c>
    </row>
    <row r="132" spans="1:1" x14ac:dyDescent="0.45">
      <c r="A132" t="s">
        <v>72</v>
      </c>
    </row>
    <row r="133" spans="1:1" x14ac:dyDescent="0.45">
      <c r="A133" t="s">
        <v>73</v>
      </c>
    </row>
    <row r="134" spans="1:1" x14ac:dyDescent="0.45">
      <c r="A134" t="str">
        <f ca="1">INDIRECT(_xlfn.CONCAT("Hoja1!F",_xlfn.NUMBERVALUE(RIGHT(A120,2))+6))</f>
        <v>Aplicaccion de los estandares BASC</v>
      </c>
    </row>
    <row r="135" spans="1:1" x14ac:dyDescent="0.45">
      <c r="A135" t="s">
        <v>72</v>
      </c>
    </row>
    <row r="136" spans="1:1" x14ac:dyDescent="0.45">
      <c r="A136" t="s">
        <v>74</v>
      </c>
    </row>
    <row r="137" spans="1:1" x14ac:dyDescent="0.45">
      <c r="A137" t="str">
        <f>_xlfn.CONCAT("&lt;!-- question: ",RIGHT($A$2,1),IF(_xlfn.NUMBERVALUE(MID(A118,17,2))&lt;9,_xlfn.CONCAT("0",MID(A118,17,2)+1),MID(A118,17,2)+1),"  --&gt;")</f>
        <v>&lt;!-- question: 208  --&gt;</v>
      </c>
    </row>
    <row r="138" spans="1:1" x14ac:dyDescent="0.45">
      <c r="A138" t="s">
        <v>68</v>
      </c>
    </row>
    <row r="139" spans="1:1" x14ac:dyDescent="0.45">
      <c r="A139" t="str">
        <f>_xlfn.CONCAT("Audi2017Mod",RIGHT($A$2,1),"-PREG",MID(A137,17,2))</f>
        <v>Audi2017Mod2-PREG08</v>
      </c>
    </row>
    <row r="140" spans="1:1" x14ac:dyDescent="0.45">
      <c r="A140" t="s">
        <v>69</v>
      </c>
    </row>
    <row r="141" spans="1:1" x14ac:dyDescent="0.45">
      <c r="A141" t="str">
        <f ca="1">INDIRECT(_xlfn.CONCAT("Hoja1!B",_xlfn.NUMBERVALUE(RIGHT(A139,2))+6))</f>
        <v xml:space="preserve">Son requisitos generales del SGCS, </v>
      </c>
    </row>
    <row r="142" spans="1:1" x14ac:dyDescent="0.45">
      <c r="A142" t="s">
        <v>70</v>
      </c>
    </row>
    <row r="143" spans="1:1" x14ac:dyDescent="0.45">
      <c r="A143" t="s">
        <v>71</v>
      </c>
    </row>
    <row r="144" spans="1:1" x14ac:dyDescent="0.45">
      <c r="A144" t="str">
        <f ca="1">INDIRECT(_xlfn.CONCAT("Hoja1!C",_xlfn.NUMBERVALUE(RIGHT(A139,2))+6))</f>
        <v>Contexto, liderazgo, apoyo, evaluación de desempeño, planificacion, mejora.</v>
      </c>
    </row>
    <row r="145" spans="1:1" x14ac:dyDescent="0.45">
      <c r="A145" t="s">
        <v>72</v>
      </c>
    </row>
    <row r="146" spans="1:1" x14ac:dyDescent="0.45">
      <c r="A146" t="s">
        <v>73</v>
      </c>
    </row>
    <row r="147" spans="1:1" x14ac:dyDescent="0.45">
      <c r="A147" t="str">
        <f ca="1">INDIRECT(_xlfn.CONCAT("Hoja1!D",_xlfn.NUMBERVALUE(RIGHT(A139,2))+6))</f>
        <v>Contexto, liderazgo, apoyo, evaluación de riesgos, planificacion, mejora.</v>
      </c>
    </row>
    <row r="148" spans="1:1" x14ac:dyDescent="0.45">
      <c r="A148" t="s">
        <v>72</v>
      </c>
    </row>
    <row r="149" spans="1:1" x14ac:dyDescent="0.45">
      <c r="A149" t="s">
        <v>73</v>
      </c>
    </row>
    <row r="150" spans="1:1" x14ac:dyDescent="0.45">
      <c r="A150" t="str">
        <f ca="1">INDIRECT(_xlfn.CONCAT("Hoja1!E",_xlfn.NUMBERVALUE(RIGHT(A139,2))+6))</f>
        <v>Contexto interno, liderazgo, apoyo, evaluación de desempeño, planificacion, mejora.</v>
      </c>
    </row>
    <row r="151" spans="1:1" x14ac:dyDescent="0.45">
      <c r="A151" t="s">
        <v>72</v>
      </c>
    </row>
    <row r="152" spans="1:1" x14ac:dyDescent="0.45">
      <c r="A152" t="s">
        <v>73</v>
      </c>
    </row>
    <row r="153" spans="1:1" x14ac:dyDescent="0.45">
      <c r="A153" t="str">
        <f ca="1">INDIRECT(_xlfn.CONCAT("Hoja1!F",_xlfn.NUMBERVALUE(RIGHT(A139,2))+6))</f>
        <v>Contexto, liderazgo, apoyo, proceso misional, evaluación de desempeño, planificacion, mejora.</v>
      </c>
    </row>
    <row r="154" spans="1:1" x14ac:dyDescent="0.45">
      <c r="A154" t="s">
        <v>72</v>
      </c>
    </row>
    <row r="155" spans="1:1" x14ac:dyDescent="0.45">
      <c r="A155" t="s">
        <v>74</v>
      </c>
    </row>
    <row r="156" spans="1:1" x14ac:dyDescent="0.45">
      <c r="A156" t="str">
        <f>_xlfn.CONCAT("&lt;!-- question: ",RIGHT($A$2,1),IF(_xlfn.NUMBERVALUE(MID(A137,17,2))&lt;9,_xlfn.CONCAT("0",MID(A137,17,2)+1),MID(A137,17,2)+1),"  --&gt;")</f>
        <v>&lt;!-- question: 209  --&gt;</v>
      </c>
    </row>
    <row r="157" spans="1:1" x14ac:dyDescent="0.45">
      <c r="A157" t="s">
        <v>68</v>
      </c>
    </row>
    <row r="158" spans="1:1" x14ac:dyDescent="0.45">
      <c r="A158" t="str">
        <f>_xlfn.CONCAT("Audi2017Mod",RIGHT($A$2,1),"-PREG",MID(A156,17,2))</f>
        <v>Audi2017Mod2-PREG09</v>
      </c>
    </row>
    <row r="159" spans="1:1" x14ac:dyDescent="0.45">
      <c r="A159" t="s">
        <v>69</v>
      </c>
    </row>
    <row r="160" spans="1:1" x14ac:dyDescent="0.45">
      <c r="A160" t="str">
        <f ca="1">INDIRECT(_xlfn.CONCAT("Hoja1!B",_xlfn.NUMBERVALUE(RIGHT(A158,2))+6))</f>
        <v>En la implementacion del SGCS, se contempla EL CONTEXTO de la organización, y esta contempla en su contexto externo: las buenas practicas en la actividad empresarial, los niveles de educación, el entorno legal, tecnologico y competitivo.. Entre otros.</v>
      </c>
    </row>
    <row r="161" spans="1:1" x14ac:dyDescent="0.45">
      <c r="A161" t="s">
        <v>70</v>
      </c>
    </row>
    <row r="162" spans="1:1" x14ac:dyDescent="0.45">
      <c r="A162" t="s">
        <v>71</v>
      </c>
    </row>
    <row r="163" spans="1:1" x14ac:dyDescent="0.45">
      <c r="A163" t="b">
        <f ca="1">INDIRECT(_xlfn.CONCAT("Hoja1!C",_xlfn.NUMBERVALUE(RIGHT(A158,2))+6))</f>
        <v>1</v>
      </c>
    </row>
    <row r="164" spans="1:1" x14ac:dyDescent="0.45">
      <c r="A164" t="s">
        <v>72</v>
      </c>
    </row>
    <row r="165" spans="1:1" x14ac:dyDescent="0.45">
      <c r="A165" t="s">
        <v>73</v>
      </c>
    </row>
    <row r="166" spans="1:1" x14ac:dyDescent="0.45">
      <c r="A166" t="b">
        <f ca="1">INDIRECT(_xlfn.CONCAT("Hoja1!D",_xlfn.NUMBERVALUE(RIGHT(A158,2))+6))</f>
        <v>0</v>
      </c>
    </row>
    <row r="167" spans="1:1" x14ac:dyDescent="0.45">
      <c r="A167" t="s">
        <v>72</v>
      </c>
    </row>
    <row r="174" spans="1:1" x14ac:dyDescent="0.45">
      <c r="A174" t="s">
        <v>74</v>
      </c>
    </row>
    <row r="175" spans="1:1" x14ac:dyDescent="0.45">
      <c r="A175" t="str">
        <f>_xlfn.CONCAT("&lt;!-- question: ",RIGHT($A$2,1),IF(_xlfn.NUMBERVALUE(MID(A156,17,2))&lt;9,_xlfn.CONCAT("0",MID(A156,17,2)+1),MID(A156,17,2)+1),"  --&gt;")</f>
        <v>&lt;!-- question: 210  --&gt;</v>
      </c>
    </row>
    <row r="176" spans="1:1" x14ac:dyDescent="0.45">
      <c r="A176" t="s">
        <v>68</v>
      </c>
    </row>
    <row r="177" spans="1:1" x14ac:dyDescent="0.45">
      <c r="A177" t="str">
        <f>_xlfn.CONCAT("Audi2017Mod",RIGHT($A$2,1),"-PREG",MID(A175,17,2))</f>
        <v>Audi2017Mod2-PREG10</v>
      </c>
    </row>
    <row r="178" spans="1:1" x14ac:dyDescent="0.45">
      <c r="A178" t="s">
        <v>69</v>
      </c>
    </row>
    <row r="179" spans="1:1" x14ac:dyDescent="0.45">
      <c r="A179" t="str">
        <f ca="1">INDIRECT(_xlfn.CONCAT("Hoja1!B",_xlfn.NUMBERVALUE(RIGHT(A177,2))+6))</f>
        <v>En la implementacion del SGCS, se contempla EL CONTEXTO de la organización, y esta contempla en su contexto INTERNO: la cultura organizacional, buen clima y ambiente laboral, los procesos , la infraestructura, la madurez de la organizacion.. Entre otros.</v>
      </c>
    </row>
    <row r="180" spans="1:1" x14ac:dyDescent="0.45">
      <c r="A180" t="s">
        <v>70</v>
      </c>
    </row>
    <row r="181" spans="1:1" x14ac:dyDescent="0.45">
      <c r="A181" t="s">
        <v>71</v>
      </c>
    </row>
    <row r="182" spans="1:1" x14ac:dyDescent="0.45">
      <c r="A182" t="b">
        <f ca="1">INDIRECT(_xlfn.CONCAT("Hoja1!C",_xlfn.NUMBERVALUE(RIGHT(A177,2))+6))</f>
        <v>1</v>
      </c>
    </row>
    <row r="183" spans="1:1" x14ac:dyDescent="0.45">
      <c r="A183" t="s">
        <v>72</v>
      </c>
    </row>
    <row r="184" spans="1:1" x14ac:dyDescent="0.45">
      <c r="A184" t="s">
        <v>73</v>
      </c>
    </row>
    <row r="185" spans="1:1" x14ac:dyDescent="0.45">
      <c r="A185" t="b">
        <f ca="1">INDIRECT(_xlfn.CONCAT("Hoja1!D",_xlfn.NUMBERVALUE(RIGHT(A177,2))+6))</f>
        <v>0</v>
      </c>
    </row>
    <row r="186" spans="1:1" x14ac:dyDescent="0.45">
      <c r="A186" t="s">
        <v>72</v>
      </c>
    </row>
    <row r="193" spans="1:1" x14ac:dyDescent="0.45">
      <c r="A193" t="s">
        <v>74</v>
      </c>
    </row>
    <row r="194" spans="1:1" x14ac:dyDescent="0.45">
      <c r="A194" t="str">
        <f>_xlfn.CONCAT("&lt;!-- question: ",RIGHT($A$2,1),IF(_xlfn.NUMBERVALUE(MID(A175,17,2))&lt;9,_xlfn.CONCAT("0",MID(A175,17,2)+1),MID(A175,17,2)+1),"  --&gt;")</f>
        <v>&lt;!-- question: 211  --&gt;</v>
      </c>
    </row>
    <row r="195" spans="1:1" x14ac:dyDescent="0.45">
      <c r="A195" t="s">
        <v>68</v>
      </c>
    </row>
    <row r="196" spans="1:1" x14ac:dyDescent="0.45">
      <c r="A196" t="str">
        <f>_xlfn.CONCAT("Audi2017Mod",RIGHT($A$2,1),"-PREG",MID(A194,17,2))</f>
        <v>Audi2017Mod2-PREG11</v>
      </c>
    </row>
    <row r="197" spans="1:1" x14ac:dyDescent="0.45">
      <c r="A197" t="s">
        <v>69</v>
      </c>
    </row>
    <row r="198" spans="1:1" x14ac:dyDescent="0.45">
      <c r="A198" t="str">
        <f ca="1">INDIRECT(_xlfn.CONCAT("Hoja1!B",_xlfn.NUMBERVALUE(RIGHT(A196,2))+6))</f>
        <v>En la determinacion del ALCANCE del SGCS, se contempla… un compromiso de cumplir con los requisitos legales</v>
      </c>
    </row>
    <row r="199" spans="1:1" x14ac:dyDescent="0.45">
      <c r="A199" t="s">
        <v>70</v>
      </c>
    </row>
    <row r="200" spans="1:1" x14ac:dyDescent="0.45">
      <c r="A200" t="s">
        <v>71</v>
      </c>
    </row>
    <row r="201" spans="1:1" x14ac:dyDescent="0.45">
      <c r="A201" t="b">
        <f ca="1">INDIRECT(_xlfn.CONCAT("Hoja1!C",_xlfn.NUMBERVALUE(RIGHT(A196,2))+6))</f>
        <v>0</v>
      </c>
    </row>
    <row r="202" spans="1:1" x14ac:dyDescent="0.45">
      <c r="A202" t="s">
        <v>72</v>
      </c>
    </row>
    <row r="203" spans="1:1" x14ac:dyDescent="0.45">
      <c r="A203" t="s">
        <v>73</v>
      </c>
    </row>
    <row r="204" spans="1:1" x14ac:dyDescent="0.45">
      <c r="A204" t="b">
        <f ca="1">INDIRECT(_xlfn.CONCAT("Hoja1!D",_xlfn.NUMBERVALUE(RIGHT(A196,2))+6))</f>
        <v>1</v>
      </c>
    </row>
    <row r="205" spans="1:1" x14ac:dyDescent="0.45">
      <c r="A205" t="s">
        <v>72</v>
      </c>
    </row>
    <row r="212" spans="1:1" x14ac:dyDescent="0.45">
      <c r="A212" t="s">
        <v>74</v>
      </c>
    </row>
    <row r="213" spans="1:1" x14ac:dyDescent="0.45">
      <c r="A213" t="str">
        <f>_xlfn.CONCAT("&lt;!-- question: ",RIGHT($A$2,1),IF(_xlfn.NUMBERVALUE(MID(A194,17,2))&lt;9,_xlfn.CONCAT("0",MID(A194,17,2)+1),MID(A194,17,2)+1),"  --&gt;")</f>
        <v>&lt;!-- question: 212  --&gt;</v>
      </c>
    </row>
    <row r="214" spans="1:1" x14ac:dyDescent="0.45">
      <c r="A214" t="s">
        <v>68</v>
      </c>
    </row>
    <row r="215" spans="1:1" x14ac:dyDescent="0.45">
      <c r="A215" t="str">
        <f>_xlfn.CONCAT("Audi2017Mod",RIGHT($A$2,1),"-PREG",MID(A213,17,2))</f>
        <v>Audi2017Mod2-PREG12</v>
      </c>
    </row>
    <row r="216" spans="1:1" x14ac:dyDescent="0.45">
      <c r="A216" t="s">
        <v>69</v>
      </c>
    </row>
    <row r="217" spans="1:1" x14ac:dyDescent="0.45">
      <c r="A217" t="str">
        <f ca="1">INDIRECT(_xlfn.CONCAT("Hoja1!B",_xlfn.NUMBERVALUE(RIGHT(A215,2))+6))</f>
        <v>La politica de gestion en control y seguridad se caracteriza</v>
      </c>
    </row>
    <row r="218" spans="1:1" x14ac:dyDescent="0.45">
      <c r="A218" t="s">
        <v>70</v>
      </c>
    </row>
    <row r="219" spans="1:1" x14ac:dyDescent="0.45">
      <c r="A219" t="s">
        <v>71</v>
      </c>
    </row>
    <row r="220" spans="1:1" x14ac:dyDescent="0.45">
      <c r="A220" t="str">
        <f ca="1">INDIRECT(_xlfn.CONCAT("Hoja1!C",_xlfn.NUMBERVALUE(RIGHT(A215,2))+6))</f>
        <v>sea apropiada al contexto y al alcance de la organización, proporcione un marco de referencia para el establecimiento de los objetivos del SGCS.</v>
      </c>
    </row>
    <row r="221" spans="1:1" x14ac:dyDescent="0.45">
      <c r="A221" t="s">
        <v>72</v>
      </c>
    </row>
    <row r="222" spans="1:1" x14ac:dyDescent="0.45">
      <c r="A222" t="s">
        <v>73</v>
      </c>
    </row>
    <row r="223" spans="1:1" x14ac:dyDescent="0.45">
      <c r="A223" t="str">
        <f ca="1">INDIRECT(_xlfn.CONCAT("Hoja1!D",_xlfn.NUMBERVALUE(RIGHT(A215,2))+6))</f>
        <v>Incluye un compromiso de mejora continua, debe plantear un cambio que represente un reto, estar enmarcados en un tiempo limite</v>
      </c>
    </row>
    <row r="224" spans="1:1" x14ac:dyDescent="0.45">
      <c r="A224" t="s">
        <v>72</v>
      </c>
    </row>
    <row r="225" spans="1:1" x14ac:dyDescent="0.45">
      <c r="A225" t="s">
        <v>73</v>
      </c>
    </row>
    <row r="226" spans="1:1" x14ac:dyDescent="0.45">
      <c r="A226" t="str">
        <f ca="1">INDIRECT(_xlfn.CONCAT("Hoja1!E",_xlfn.NUMBERVALUE(RIGHT(A215,2))+6))</f>
        <v>estar disponible y mantenerse como informacion documentada, establecer las responsabilidades de los lideres de los procesos en el SGCS.</v>
      </c>
    </row>
    <row r="227" spans="1:1" x14ac:dyDescent="0.45">
      <c r="A227" t="s">
        <v>72</v>
      </c>
    </row>
    <row r="228" spans="1:1" x14ac:dyDescent="0.45">
      <c r="A228" t="s">
        <v>73</v>
      </c>
    </row>
    <row r="229" spans="1:1" x14ac:dyDescent="0.45">
      <c r="A229" t="str">
        <f ca="1">INDIRECT(_xlfn.CONCAT("Hoja1!F",_xlfn.NUMBERVALUE(RIGHT(A215,2))+6))</f>
        <v>establece indicadores que evidencien su avance o cumplimiento, identifica el auditor lider y los auditores internos.</v>
      </c>
    </row>
    <row r="230" spans="1:1" x14ac:dyDescent="0.45">
      <c r="A230" t="s">
        <v>72</v>
      </c>
    </row>
    <row r="231" spans="1:1" x14ac:dyDescent="0.45">
      <c r="A231" t="s">
        <v>74</v>
      </c>
    </row>
    <row r="232" spans="1:1" x14ac:dyDescent="0.45">
      <c r="A232" t="str">
        <f>_xlfn.CONCAT("&lt;!-- question: ",RIGHT($A$2,1),IF(_xlfn.NUMBERVALUE(MID(A213,17,2))&lt;9,_xlfn.CONCAT("0",MID(A213,17,2)+1),MID(A213,17,2)+1),"  --&gt;")</f>
        <v>&lt;!-- question: 213  --&gt;</v>
      </c>
    </row>
    <row r="233" spans="1:1" x14ac:dyDescent="0.45">
      <c r="A233" t="s">
        <v>68</v>
      </c>
    </row>
    <row r="234" spans="1:1" x14ac:dyDescent="0.45">
      <c r="A234" t="str">
        <f>_xlfn.CONCAT("Audi2017Mod",RIGHT($A$2,1),"-PREG",MID(A232,17,2))</f>
        <v>Audi2017Mod2-PREG13</v>
      </c>
    </row>
    <row r="235" spans="1:1" x14ac:dyDescent="0.45">
      <c r="A235" t="s">
        <v>69</v>
      </c>
    </row>
    <row r="236" spans="1:1" x14ac:dyDescent="0.45">
      <c r="A236" t="str">
        <f ca="1">INDIRECT(_xlfn.CONCAT("Hoja1!B",_xlfn.NUMBERVALUE(RIGHT(A234,2))+6))</f>
        <v>Los objetivos del SGCS se caracterizan, congruencia con los compromisos establecidos en la politica, medibles, concretos y realizables; plantea un cambio como reto;esta enmarcado en un tiempo limite; establece indicadores que determinan avance o cumplimiento.</v>
      </c>
    </row>
    <row r="237" spans="1:1" x14ac:dyDescent="0.45">
      <c r="A237" t="s">
        <v>70</v>
      </c>
    </row>
    <row r="238" spans="1:1" x14ac:dyDescent="0.45">
      <c r="A238" t="s">
        <v>71</v>
      </c>
    </row>
    <row r="239" spans="1:1" x14ac:dyDescent="0.45">
      <c r="A239" t="b">
        <f ca="1">INDIRECT(_xlfn.CONCAT("Hoja1!C",_xlfn.NUMBERVALUE(RIGHT(A234,2))+6))</f>
        <v>1</v>
      </c>
    </row>
    <row r="240" spans="1:1" x14ac:dyDescent="0.45">
      <c r="A240" t="s">
        <v>72</v>
      </c>
    </row>
    <row r="241" spans="1:1" x14ac:dyDescent="0.45">
      <c r="A241" t="s">
        <v>73</v>
      </c>
    </row>
    <row r="242" spans="1:1" x14ac:dyDescent="0.45">
      <c r="A242" t="b">
        <f ca="1">INDIRECT(_xlfn.CONCAT("Hoja1!D",_xlfn.NUMBERVALUE(RIGHT(A234,2))+6))</f>
        <v>0</v>
      </c>
    </row>
    <row r="243" spans="1:1" x14ac:dyDescent="0.45">
      <c r="A243" t="s">
        <v>72</v>
      </c>
    </row>
    <row r="250" spans="1:1" x14ac:dyDescent="0.45">
      <c r="A250" t="s">
        <v>74</v>
      </c>
    </row>
    <row r="251" spans="1:1" x14ac:dyDescent="0.45">
      <c r="A251" t="str">
        <f>_xlfn.CONCAT("&lt;!-- question: ",RIGHT($A$2,1),IF(_xlfn.NUMBERVALUE(MID(A232,17,2))&lt;9,_xlfn.CONCAT("0",MID(A232,17,2)+1),MID(A232,17,2)+1),"  --&gt;")</f>
        <v>&lt;!-- question: 214  --&gt;</v>
      </c>
    </row>
    <row r="252" spans="1:1" x14ac:dyDescent="0.45">
      <c r="A252" t="s">
        <v>68</v>
      </c>
    </row>
    <row r="253" spans="1:1" x14ac:dyDescent="0.45">
      <c r="A253" t="str">
        <f>_xlfn.CONCAT("Audi2017Mod",RIGHT($A$2,1),"-PREG",MID(A251,17,2))</f>
        <v>Audi2017Mod2-PREG14</v>
      </c>
    </row>
    <row r="254" spans="1:1" x14ac:dyDescent="0.45">
      <c r="A254" t="s">
        <v>69</v>
      </c>
    </row>
    <row r="255" spans="1:1" x14ac:dyDescent="0.45">
      <c r="A255" t="str">
        <f ca="1">INDIRECT(_xlfn.CONCAT("Hoja1!B",_xlfn.NUMBERVALUE(RIGHT(A253,2))+6))</f>
        <v>La planificacion del SGCS requiere una adecuada gestion de riesgos con un procedimiento bien documentado basado en los criterios de las partes interesadas</v>
      </c>
    </row>
    <row r="256" spans="1:1" x14ac:dyDescent="0.45">
      <c r="A256" t="s">
        <v>70</v>
      </c>
    </row>
    <row r="257" spans="1:1" x14ac:dyDescent="0.45">
      <c r="A257" t="s">
        <v>71</v>
      </c>
    </row>
    <row r="258" spans="1:1" x14ac:dyDescent="0.45">
      <c r="A258" t="b">
        <f ca="1">INDIRECT(_xlfn.CONCAT("Hoja1!C",_xlfn.NUMBERVALUE(RIGHT(A253,2))+6))</f>
        <v>0</v>
      </c>
    </row>
    <row r="259" spans="1:1" x14ac:dyDescent="0.45">
      <c r="A259" t="s">
        <v>72</v>
      </c>
    </row>
    <row r="260" spans="1:1" x14ac:dyDescent="0.45">
      <c r="A260" t="s">
        <v>73</v>
      </c>
    </row>
    <row r="261" spans="1:1" x14ac:dyDescent="0.45">
      <c r="A261" t="b">
        <f ca="1">INDIRECT(_xlfn.CONCAT("Hoja1!D",_xlfn.NUMBERVALUE(RIGHT(A253,2))+6))</f>
        <v>1</v>
      </c>
    </row>
    <row r="262" spans="1:1" x14ac:dyDescent="0.45">
      <c r="A262" t="s">
        <v>72</v>
      </c>
    </row>
    <row r="269" spans="1:1" x14ac:dyDescent="0.45">
      <c r="A269" t="s">
        <v>74</v>
      </c>
    </row>
    <row r="270" spans="1:1" x14ac:dyDescent="0.45">
      <c r="A270" t="str">
        <f>_xlfn.CONCAT("&lt;!-- question: ",RIGHT($A$2,1),IF(_xlfn.NUMBERVALUE(MID(A251,17,2))&lt;9,_xlfn.CONCAT("0",MID(A251,17,2)+1),MID(A251,17,2)+1),"  --&gt;")</f>
        <v>&lt;!-- question: 215  --&gt;</v>
      </c>
    </row>
    <row r="271" spans="1:1" x14ac:dyDescent="0.45">
      <c r="A271" t="s">
        <v>68</v>
      </c>
    </row>
    <row r="272" spans="1:1" x14ac:dyDescent="0.45">
      <c r="A272" t="str">
        <f>_xlfn.CONCAT("Audi2017Mod",RIGHT($A$2,1),"-PREG",MID(A270,17,2))</f>
        <v>Audi2017Mod2-PREG15</v>
      </c>
    </row>
    <row r="273" spans="1:1" x14ac:dyDescent="0.45">
      <c r="A273" t="s">
        <v>69</v>
      </c>
    </row>
    <row r="274" spans="1:1" x14ac:dyDescent="0.45">
      <c r="A274" t="str">
        <f ca="1">INDIRECT(_xlfn.CONCAT("Hoja1!B",_xlfn.NUMBERVALUE(RIGHT(A272,2))+6))</f>
        <v>En el SGCS el apoyo debe asegurar los recursos necesarios y tener toda la informacion documentada para garantizar el sostenimiento del sistema.</v>
      </c>
    </row>
    <row r="275" spans="1:1" x14ac:dyDescent="0.45">
      <c r="A275" t="s">
        <v>70</v>
      </c>
    </row>
    <row r="276" spans="1:1" x14ac:dyDescent="0.45">
      <c r="A276" t="s">
        <v>71</v>
      </c>
    </row>
    <row r="277" spans="1:1" x14ac:dyDescent="0.45">
      <c r="A277" t="b">
        <f ca="1">INDIRECT(_xlfn.CONCAT("Hoja1!C",_xlfn.NUMBERVALUE(RIGHT(A272,2))+6))</f>
        <v>1</v>
      </c>
    </row>
    <row r="278" spans="1:1" x14ac:dyDescent="0.45">
      <c r="A278" t="s">
        <v>72</v>
      </c>
    </row>
    <row r="279" spans="1:1" x14ac:dyDescent="0.45">
      <c r="A279" t="s">
        <v>73</v>
      </c>
    </row>
    <row r="280" spans="1:1" x14ac:dyDescent="0.45">
      <c r="A280" t="b">
        <f ca="1">INDIRECT(_xlfn.CONCAT("Hoja1!D",_xlfn.NUMBERVALUE(RIGHT(A272,2))+6))</f>
        <v>0</v>
      </c>
    </row>
    <row r="281" spans="1:1" x14ac:dyDescent="0.45">
      <c r="A281" t="s">
        <v>72</v>
      </c>
    </row>
    <row r="288" spans="1:1" x14ac:dyDescent="0.45">
      <c r="A288" t="s">
        <v>74</v>
      </c>
    </row>
    <row r="289" spans="1:1" x14ac:dyDescent="0.45">
      <c r="A289" t="str">
        <f>_xlfn.CONCAT("&lt;!-- question: ",RIGHT($A$2,1),IF(_xlfn.NUMBERVALUE(MID(A270,17,2))&lt;9,_xlfn.CONCAT("0",MID(A270,17,2)+1),MID(A270,17,2)+1),"  --&gt;")</f>
        <v>&lt;!-- question: 216  --&gt;</v>
      </c>
    </row>
    <row r="290" spans="1:1" x14ac:dyDescent="0.45">
      <c r="A290" t="s">
        <v>68</v>
      </c>
    </row>
    <row r="291" spans="1:1" x14ac:dyDescent="0.45">
      <c r="A291" t="str">
        <f>_xlfn.CONCAT("Audi2017Mod",RIGHT($A$2,1),"-PREG",MID(A289,17,2))</f>
        <v>Audi2017Mod2-PREG16</v>
      </c>
    </row>
    <row r="292" spans="1:1" x14ac:dyDescent="0.45">
      <c r="A292" t="s">
        <v>69</v>
      </c>
    </row>
    <row r="293" spans="1:1" x14ac:dyDescent="0.45">
      <c r="A293" t="str">
        <f ca="1">INDIRECT(_xlfn.CONCAT("Hoja1!B",_xlfn.NUMBERVALUE(RIGHT(A291,2))+6))</f>
        <v>La informacion documentada del SGCS, contiene…</v>
      </c>
    </row>
    <row r="294" spans="1:1" x14ac:dyDescent="0.45">
      <c r="A294" t="s">
        <v>70</v>
      </c>
    </row>
    <row r="295" spans="1:1" x14ac:dyDescent="0.45">
      <c r="A295" t="s">
        <v>71</v>
      </c>
    </row>
    <row r="296" spans="1:1" x14ac:dyDescent="0.45">
      <c r="A296" t="str">
        <f ca="1">INDIRECT(_xlfn.CONCAT("Hoja1!C",_xlfn.NUMBERVALUE(RIGHT(A291,2))+6))</f>
        <v>Politica del SGCS, objetivos del SGCS, el manual que describa el alcance y como cumple con las normas y estandares del BASC, asi como las exclusiones debidamente justificadas, los procedimientos y registros requeridos por la Norma y Estandar que corresponda.</v>
      </c>
    </row>
    <row r="297" spans="1:1" x14ac:dyDescent="0.45">
      <c r="A297" t="s">
        <v>72</v>
      </c>
    </row>
    <row r="298" spans="1:1" x14ac:dyDescent="0.45">
      <c r="A298" t="s">
        <v>73</v>
      </c>
    </row>
    <row r="299" spans="1:1" x14ac:dyDescent="0.45">
      <c r="A299" t="str">
        <f ca="1">INDIRECT(_xlfn.CONCAT("Hoja1!D",_xlfn.NUMBERVALUE(RIGHT(A291,2))+6))</f>
        <v>Politica del SGCS, objetivos del SGCS, el manual que describa el alcance y como cumple con las normas y estandares del BASC, asi como las exclusiones debidamente justificadas, los procedimientos y registros requeridos por la Norma y Estandar que corresponda.</v>
      </c>
    </row>
    <row r="300" spans="1:1" x14ac:dyDescent="0.45">
      <c r="A300" t="s">
        <v>72</v>
      </c>
    </row>
    <row r="301" spans="1:1" x14ac:dyDescent="0.45">
      <c r="A301" t="s">
        <v>73</v>
      </c>
    </row>
    <row r="302" spans="1:1" x14ac:dyDescent="0.45">
      <c r="A302" t="str">
        <f ca="1">INDIRECT(_xlfn.CONCAT("Hoja1!E",_xlfn.NUMBERVALUE(RIGHT(A291,2))+6))</f>
        <v>La identificacion de las necesidades para implementar el manual que describa el alcance y como cumple con las normas y estandares del BASC</v>
      </c>
    </row>
    <row r="303" spans="1:1" x14ac:dyDescent="0.45">
      <c r="A303" t="s">
        <v>72</v>
      </c>
    </row>
    <row r="304" spans="1:1" x14ac:dyDescent="0.45">
      <c r="A304" t="s">
        <v>73</v>
      </c>
    </row>
    <row r="305" spans="1:1" x14ac:dyDescent="0.45">
      <c r="A305" t="str">
        <f ca="1">INDIRECT(_xlfn.CONCAT("Hoja1!F",_xlfn.NUMBERVALUE(RIGHT(A291,2))+6))</f>
        <v>los procedimientos y registros requeridos por la Norma y Estandar que corresponda para cada riesgo identificado.</v>
      </c>
    </row>
    <row r="306" spans="1:1" x14ac:dyDescent="0.45">
      <c r="A306" t="s">
        <v>72</v>
      </c>
    </row>
    <row r="307" spans="1:1" x14ac:dyDescent="0.45">
      <c r="A307" t="s">
        <v>74</v>
      </c>
    </row>
    <row r="308" spans="1:1" x14ac:dyDescent="0.45">
      <c r="A308" t="str">
        <f>_xlfn.CONCAT("&lt;!-- question: ",RIGHT($A$2,1),IF(_xlfn.NUMBERVALUE(MID(A289,17,2))&lt;9,_xlfn.CONCAT("0",MID(A289,17,2)+1),MID(A289,17,2)+1),"  --&gt;")</f>
        <v>&lt;!-- question: 217  --&gt;</v>
      </c>
    </row>
    <row r="309" spans="1:1" x14ac:dyDescent="0.45">
      <c r="A309" t="s">
        <v>68</v>
      </c>
    </row>
    <row r="310" spans="1:1" x14ac:dyDescent="0.45">
      <c r="A310" t="str">
        <f>_xlfn.CONCAT("Audi2017Mod",RIGHT($A$2,1),"-PREG",MID(A308,17,2))</f>
        <v>Audi2017Mod2-PREG17</v>
      </c>
    </row>
    <row r="311" spans="1:1" x14ac:dyDescent="0.45">
      <c r="A311" t="s">
        <v>69</v>
      </c>
    </row>
    <row r="312" spans="1:1" x14ac:dyDescent="0.45">
      <c r="A312" t="str">
        <f ca="1">INDIRECT(_xlfn.CONCAT("Hoja1!B",_xlfn.NUMBERVALUE(RIGHT(A310,2))+6))</f>
        <v>La gestion del riesgo es…</v>
      </c>
    </row>
    <row r="313" spans="1:1" x14ac:dyDescent="0.45">
      <c r="A313" t="s">
        <v>70</v>
      </c>
    </row>
    <row r="314" spans="1:1" x14ac:dyDescent="0.45">
      <c r="A314" t="s">
        <v>71</v>
      </c>
    </row>
    <row r="315" spans="1:1" x14ac:dyDescent="0.45">
      <c r="A315" t="str">
        <f ca="1">INDIRECT(_xlfn.CONCAT("Hoja1!C",_xlfn.NUMBERVALUE(RIGHT(A310,2))+6))</f>
        <v>Identificacion de riesgos, analisis de riesgos, controles operacionales, actividades para responder en caso que se materialice el riesgo.</v>
      </c>
    </row>
    <row r="316" spans="1:1" x14ac:dyDescent="0.45">
      <c r="A316" t="s">
        <v>72</v>
      </c>
    </row>
    <row r="317" spans="1:1" x14ac:dyDescent="0.45">
      <c r="A317" t="s">
        <v>73</v>
      </c>
    </row>
    <row r="318" spans="1:1" x14ac:dyDescent="0.45">
      <c r="A318" t="str">
        <f ca="1">INDIRECT(_xlfn.CONCAT("Hoja1!D",_xlfn.NUMBERVALUE(RIGHT(A310,2))+6))</f>
        <v>Identificacion de riesgos, analisis de riesgos, evaluacion de riesgos, transferencia de riesgos</v>
      </c>
    </row>
    <row r="319" spans="1:1" x14ac:dyDescent="0.45">
      <c r="A319" t="s">
        <v>72</v>
      </c>
    </row>
    <row r="320" spans="1:1" x14ac:dyDescent="0.45">
      <c r="A320" t="s">
        <v>73</v>
      </c>
    </row>
    <row r="321" spans="1:1" x14ac:dyDescent="0.45">
      <c r="A321" t="str">
        <f ca="1">INDIRECT(_xlfn.CONCAT("Hoja1!E",_xlfn.NUMBERVALUE(RIGHT(A310,2))+6))</f>
        <v>Identificacion de riesgos, analisis de riesgos, controles operacionales, actividades para priorizar el riesgo.</v>
      </c>
    </row>
    <row r="322" spans="1:1" x14ac:dyDescent="0.45">
      <c r="A322" t="s">
        <v>72</v>
      </c>
    </row>
    <row r="323" spans="1:1" x14ac:dyDescent="0.45">
      <c r="A323" t="s">
        <v>73</v>
      </c>
    </row>
    <row r="324" spans="1:1" x14ac:dyDescent="0.45">
      <c r="A324" t="str">
        <f ca="1">INDIRECT(_xlfn.CONCAT("Hoja1!F",_xlfn.NUMBERVALUE(RIGHT(A310,2))+6))</f>
        <v>Estudio de riesgos, analisis de riesgos, controles operacionales, tratamiento de riesgos.</v>
      </c>
    </row>
    <row r="325" spans="1:1" x14ac:dyDescent="0.45">
      <c r="A325" t="s">
        <v>72</v>
      </c>
    </row>
    <row r="326" spans="1:1" x14ac:dyDescent="0.45">
      <c r="A326" t="s">
        <v>74</v>
      </c>
    </row>
    <row r="327" spans="1:1" x14ac:dyDescent="0.45">
      <c r="A327" t="str">
        <f>_xlfn.CONCAT("&lt;!-- question: ",RIGHT($A$2,1),IF(_xlfn.NUMBERVALUE(MID(A308,17,2))&lt;9,_xlfn.CONCAT("0",MID(A308,17,2)+1),MID(A308,17,2)+1),"  --&gt;")</f>
        <v>&lt;!-- question: 218  --&gt;</v>
      </c>
    </row>
    <row r="328" spans="1:1" x14ac:dyDescent="0.45">
      <c r="A328" t="s">
        <v>68</v>
      </c>
    </row>
    <row r="329" spans="1:1" x14ac:dyDescent="0.45">
      <c r="A329" t="str">
        <f>_xlfn.CONCAT("Audi2017Mod",RIGHT($A$2,1),"-PREG",MID(A327,17,2))</f>
        <v>Audi2017Mod2-PREG18</v>
      </c>
    </row>
    <row r="330" spans="1:1" x14ac:dyDescent="0.45">
      <c r="A330" t="s">
        <v>69</v>
      </c>
    </row>
    <row r="331" spans="1:1" x14ac:dyDescent="0.45">
      <c r="A331" t="str">
        <f ca="1">INDIRECT(_xlfn.CONCAT("Hoja1!B",_xlfn.NUMBERVALUE(RIGHT(A329,2))+6))</f>
        <v>La revision de los riesgos se hace …</v>
      </c>
    </row>
    <row r="332" spans="1:1" x14ac:dyDescent="0.45">
      <c r="A332" t="s">
        <v>70</v>
      </c>
    </row>
    <row r="333" spans="1:1" x14ac:dyDescent="0.45">
      <c r="A333" t="s">
        <v>71</v>
      </c>
    </row>
    <row r="334" spans="1:1" x14ac:dyDescent="0.45">
      <c r="A334" t="str">
        <f ca="1">INDIRECT(_xlfn.CONCAT("Hoja1!C",_xlfn.NUMBERVALUE(RIGHT(A329,2))+6))</f>
        <v>Periodicamente, al menos una vez al año, cuando hay cambios en las amenazas,  en el contexto, en el alcance o los procesos</v>
      </c>
    </row>
    <row r="335" spans="1:1" x14ac:dyDescent="0.45">
      <c r="A335" t="s">
        <v>72</v>
      </c>
    </row>
    <row r="336" spans="1:1" x14ac:dyDescent="0.45">
      <c r="A336" t="s">
        <v>73</v>
      </c>
    </row>
    <row r="337" spans="1:1" x14ac:dyDescent="0.45">
      <c r="A337" t="str">
        <f ca="1">INDIRECT(_xlfn.CONCAT("Hoja1!D",_xlfn.NUMBERVALUE(RIGHT(A329,2))+6))</f>
        <v xml:space="preserve"> una vez al año, cuando hay cambios en las amenazas,  en el contexto, en el alcance o los procesos</v>
      </c>
    </row>
    <row r="338" spans="1:1" x14ac:dyDescent="0.45">
      <c r="A338" t="s">
        <v>72</v>
      </c>
    </row>
    <row r="339" spans="1:1" x14ac:dyDescent="0.45">
      <c r="A339" t="s">
        <v>73</v>
      </c>
    </row>
    <row r="340" spans="1:1" x14ac:dyDescent="0.45">
      <c r="A340" t="str">
        <f ca="1">INDIRECT(_xlfn.CONCAT("Hoja1!E",_xlfn.NUMBERVALUE(RIGHT(A329,2))+6))</f>
        <v>Para alistamiento de las auditorias  de tercer nivel.</v>
      </c>
    </row>
    <row r="341" spans="1:1" x14ac:dyDescent="0.45">
      <c r="A341" t="s">
        <v>72</v>
      </c>
    </row>
    <row r="342" spans="1:1" x14ac:dyDescent="0.45">
      <c r="A342" t="s">
        <v>73</v>
      </c>
    </row>
    <row r="343" spans="1:1" x14ac:dyDescent="0.45">
      <c r="A343" t="str">
        <f ca="1">INDIRECT(_xlfn.CONCAT("Hoja1!F",_xlfn.NUMBERVALUE(RIGHT(A329,2))+6))</f>
        <v>Cuando se evidencia nuevas amenazas</v>
      </c>
    </row>
    <row r="344" spans="1:1" x14ac:dyDescent="0.45">
      <c r="A344" t="s">
        <v>72</v>
      </c>
    </row>
    <row r="345" spans="1:1" x14ac:dyDescent="0.45">
      <c r="A345" t="s">
        <v>74</v>
      </c>
    </row>
    <row r="348" spans="1:1" x14ac:dyDescent="0.45">
      <c r="A34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Oliver Castelblanco</cp:lastModifiedBy>
  <dcterms:created xsi:type="dcterms:W3CDTF">2018-05-15T23:36:11Z</dcterms:created>
  <dcterms:modified xsi:type="dcterms:W3CDTF">2018-07-05T22:18:47Z</dcterms:modified>
</cp:coreProperties>
</file>