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5" yWindow="-45" windowWidth="20670" windowHeight="10395"/>
  </bookViews>
  <sheets>
    <sheet name="工作表1" sheetId="1" r:id="rId1"/>
    <sheet name="工作表2" sheetId="2" r:id="rId2"/>
    <sheet name="工作表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8" i="1" l="1"/>
  <c r="A7" i="1"/>
  <c r="E21" i="1" l="1"/>
  <c r="E20" i="1"/>
  <c r="E19" i="1"/>
  <c r="E14" i="1"/>
  <c r="A14" i="1"/>
  <c r="E15" i="1"/>
  <c r="A6" i="1"/>
  <c r="E24" i="1" l="1"/>
  <c r="E25" i="1" s="1"/>
</calcChain>
</file>

<file path=xl/sharedStrings.xml><?xml version="1.0" encoding="utf-8"?>
<sst xmlns="http://schemas.openxmlformats.org/spreadsheetml/2006/main" count="34" uniqueCount="30">
  <si>
    <t>項       目</t>
  </si>
  <si>
    <t>需求數量</t>
  </si>
  <si>
    <t>PJM</t>
  </si>
  <si>
    <t>Tech Lead</t>
  </si>
  <si>
    <t>Project :</t>
    <phoneticPr fontId="4" type="noConversion"/>
  </si>
  <si>
    <t>序</t>
    <phoneticPr fontId="4" type="noConversion"/>
  </si>
  <si>
    <t>總計</t>
    <phoneticPr fontId="4" type="noConversion"/>
  </si>
  <si>
    <t>金額</t>
    <phoneticPr fontId="4" type="noConversion"/>
  </si>
  <si>
    <t>人力投入小計</t>
    <phoneticPr fontId="4" type="noConversion"/>
  </si>
  <si>
    <t>Medical Cloud Service - Phase I</t>
    <phoneticPr fontId="4" type="noConversion"/>
  </si>
  <si>
    <t>專案報價內容</t>
    <phoneticPr fontId="4" type="noConversion"/>
  </si>
  <si>
    <t>小計</t>
    <phoneticPr fontId="4" type="noConversion"/>
  </si>
  <si>
    <t xml:space="preserve">     Develop - Milestone 1</t>
    <phoneticPr fontId="4" type="noConversion"/>
  </si>
  <si>
    <t xml:space="preserve">     Develop - Milestone 2</t>
    <phoneticPr fontId="4" type="noConversion"/>
  </si>
  <si>
    <t xml:space="preserve">     Develop - Milestone 3</t>
    <phoneticPr fontId="4" type="noConversion"/>
  </si>
  <si>
    <t xml:space="preserve">     Develop - Milestone 4</t>
    <phoneticPr fontId="4" type="noConversion"/>
  </si>
  <si>
    <t xml:space="preserve">     Develop - Milestone 5</t>
    <phoneticPr fontId="4" type="noConversion"/>
  </si>
  <si>
    <t xml:space="preserve">     System Design</t>
    <phoneticPr fontId="4" type="noConversion"/>
  </si>
  <si>
    <t>1.編寫系統文件
2.分析需求</t>
    <phoneticPr fontId="4" type="noConversion"/>
  </si>
  <si>
    <t>1.功能及模組開發
2.所有選單
3.基本報表
4.測試驗收</t>
    <phoneticPr fontId="4" type="noConversion"/>
  </si>
  <si>
    <t>1.UI設計
2.Look and Feel
3.基本選單
4.測試驗收</t>
    <phoneticPr fontId="4" type="noConversion"/>
  </si>
  <si>
    <t>1.upload to playstore
2.測試驗收</t>
    <phoneticPr fontId="4" type="noConversion"/>
  </si>
  <si>
    <t>JUGO</t>
    <phoneticPr fontId="4" type="noConversion"/>
  </si>
  <si>
    <t>Panda</t>
    <phoneticPr fontId="4" type="noConversion"/>
  </si>
  <si>
    <t>1.所有功能開發完成
2.系統整合
3.使用者測試
4.測試驗收</t>
    <phoneticPr fontId="4" type="noConversion"/>
  </si>
  <si>
    <t>人力工時預估(Hours)</t>
    <phoneticPr fontId="4" type="noConversion"/>
  </si>
  <si>
    <t>20</t>
    <phoneticPr fontId="4" type="noConversion"/>
  </si>
  <si>
    <t>50</t>
    <phoneticPr fontId="4" type="noConversion"/>
  </si>
  <si>
    <t>1.編寫系統文件
2.教育訓練
3.Code Share
3.驗收</t>
    <phoneticPr fontId="4" type="noConversion"/>
  </si>
  <si>
    <t>用途說明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</si>
</sst>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_-* #,##0_-;\-* #,##0_-;_-* &quot;-&quot;??_-;_-@_-"/>
  </numFmts>
  <fonts count="12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11"/>
      <color rgb="FF0070C0"/>
      <name val="Arial Unicode MS"/>
      <family val="2"/>
      <charset val="136"/>
    </font>
    <font>
      <sz val="11"/>
      <color rgb="FFFF0000"/>
      <name val="新細明體"/>
      <family val="1"/>
      <charset val="136"/>
    </font>
    <font>
      <sz val="11"/>
      <name val="微軟正黑體"/>
      <family val="2"/>
      <charset val="136"/>
    </font>
    <font>
      <sz val="11"/>
      <name val="新細明體"/>
      <family val="1"/>
      <charset val="136"/>
    </font>
    <font>
      <sz val="11"/>
      <color rgb="FF0070C0"/>
      <name val="微軟正黑體"/>
      <family val="2"/>
      <charset val="136"/>
    </font>
    <font>
      <sz val="11"/>
      <color rgb="FF0070C0"/>
      <name val="Arial Unicode MS"/>
      <family val="2"/>
      <charset val="136"/>
    </font>
    <font>
      <b/>
      <sz val="11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2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176" fontId="10" fillId="0" borderId="4" xfId="1" applyNumberFormat="1" applyFont="1" applyBorder="1" applyAlignment="1">
      <alignment vertical="center" wrapText="1"/>
    </xf>
    <xf numFmtId="3" fontId="10" fillId="0" borderId="4" xfId="1" applyNumberFormat="1" applyFont="1" applyBorder="1" applyAlignment="1">
      <alignment vertical="center" wrapText="1"/>
    </xf>
    <xf numFmtId="176" fontId="9" fillId="0" borderId="4" xfId="1" applyNumberFormat="1" applyFont="1" applyBorder="1" applyAlignment="1">
      <alignment vertical="center" wrapText="1"/>
    </xf>
    <xf numFmtId="176" fontId="7" fillId="4" borderId="1" xfId="1" applyNumberFormat="1" applyFont="1" applyFill="1" applyBorder="1" applyAlignment="1">
      <alignment horizontal="left" vertical="center"/>
    </xf>
    <xf numFmtId="176" fontId="7" fillId="4" borderId="2" xfId="1" applyNumberFormat="1" applyFont="1" applyFill="1" applyBorder="1">
      <alignment vertical="center"/>
    </xf>
    <xf numFmtId="176" fontId="7" fillId="4" borderId="3" xfId="1" applyNumberFormat="1" applyFont="1" applyFill="1" applyBorder="1">
      <alignment vertical="center"/>
    </xf>
    <xf numFmtId="176" fontId="2" fillId="4" borderId="4" xfId="1" applyNumberFormat="1" applyFont="1" applyFill="1" applyBorder="1">
      <alignment vertical="center"/>
    </xf>
    <xf numFmtId="0" fontId="10" fillId="0" borderId="4" xfId="0" quotePrefix="1" applyFont="1" applyBorder="1" applyAlignment="1">
      <alignment horizontal="left" vertical="center"/>
    </xf>
    <xf numFmtId="176" fontId="10" fillId="0" borderId="3" xfId="1" quotePrefix="1" applyNumberFormat="1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quotePrefix="1" applyFont="1" applyBorder="1" applyAlignment="1">
      <alignment horizontal="left" vertical="center"/>
    </xf>
    <xf numFmtId="0" fontId="7" fillId="4" borderId="4" xfId="0" applyFont="1" applyFill="1" applyBorder="1" applyAlignment="1">
      <alignment vertical="center"/>
    </xf>
    <xf numFmtId="176" fontId="10" fillId="4" borderId="4" xfId="1" applyNumberFormat="1" applyFont="1" applyFill="1" applyBorder="1">
      <alignment vertical="center"/>
    </xf>
    <xf numFmtId="0" fontId="7" fillId="3" borderId="4" xfId="0" applyFont="1" applyFill="1" applyBorder="1" applyAlignment="1">
      <alignment vertical="center"/>
    </xf>
    <xf numFmtId="176" fontId="10" fillId="3" borderId="4" xfId="1" applyNumberFormat="1" applyFont="1" applyFill="1" applyBorder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nda.huang/Dropbox/DOC/SSD/FSC/&#23560;&#26696;&#30003;&#35531;/SSD_FSC_IT_Deploy&#23560;&#26696;&#30003;&#35531;_1015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專案申請書"/>
      <sheetName val="QUOT"/>
      <sheetName val="PARAMETER"/>
      <sheetName val="領料單_sap"/>
      <sheetName val="領料單_nonesap"/>
      <sheetName val="專案結案通知書"/>
      <sheetName val="專案代碼編碼原則"/>
      <sheetName val="DV-IDENTITY-0"/>
      <sheetName val="QTH"/>
      <sheetName val="ITEMS"/>
      <sheetName val="MENU_ITEM"/>
      <sheetName val="會科與原因碼"/>
    </sheetNames>
    <sheetDataSet>
      <sheetData sheetId="0"/>
      <sheetData sheetId="1"/>
      <sheetData sheetId="2"/>
      <sheetData sheetId="3">
        <row r="2">
          <cell r="B2">
            <v>600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[成品]TB-1 Server 400G HDD x 2</v>
          </cell>
          <cell r="B2" t="str">
            <v>CTS-S01BA-1</v>
          </cell>
          <cell r="C2" t="str">
            <v>server</v>
          </cell>
          <cell r="D2">
            <v>17010</v>
          </cell>
        </row>
        <row r="3">
          <cell r="A3" t="str">
            <v>[成品]TB-1 Server 2T HDD(5400rpm) x 2</v>
          </cell>
          <cell r="B3" t="str">
            <v>CTS-S01BA-2</v>
          </cell>
          <cell r="C3" t="str">
            <v>server</v>
          </cell>
          <cell r="D3">
            <v>19516</v>
          </cell>
        </row>
        <row r="4">
          <cell r="A4" t="str">
            <v>[成品]TB-1S Server 2T HDD(5400rpm) x 6</v>
          </cell>
          <cell r="B4" t="str">
            <v>CTS-S01SA-2</v>
          </cell>
          <cell r="C4" t="str">
            <v>server</v>
          </cell>
          <cell r="D4">
            <v>28856</v>
          </cell>
        </row>
        <row r="5">
          <cell r="A5" t="str">
            <v>[成品]TS-482A-R</v>
          </cell>
          <cell r="C5" t="str">
            <v>switch</v>
          </cell>
          <cell r="D5">
            <v>13830</v>
          </cell>
        </row>
        <row r="6">
          <cell r="A6" t="str">
            <v>[零組料件] MB + 2 CPU + 16G RAM</v>
          </cell>
          <cell r="B6" t="str">
            <v>CTS-AS-01</v>
          </cell>
          <cell r="C6" t="str">
            <v>MB SET</v>
          </cell>
          <cell r="D6">
            <v>6648</v>
          </cell>
        </row>
        <row r="7">
          <cell r="A7" t="str">
            <v xml:space="preserve">[零組料件] RAM-2G </v>
          </cell>
          <cell r="B7" t="str">
            <v>CTS-MM-02</v>
          </cell>
          <cell r="C7" t="str">
            <v>RAM</v>
          </cell>
          <cell r="D7">
            <v>1700</v>
          </cell>
        </row>
        <row r="8">
          <cell r="A8" t="str">
            <v xml:space="preserve">[零組料件] RAM-1G </v>
          </cell>
          <cell r="B8" t="str">
            <v>CTS-MM-01</v>
          </cell>
          <cell r="C8" t="str">
            <v>RAM</v>
          </cell>
          <cell r="D8">
            <v>1000</v>
          </cell>
        </row>
        <row r="9">
          <cell r="A9" t="str">
            <v xml:space="preserve">[零組料件] PSU + CHASSIS </v>
          </cell>
          <cell r="B9" t="str">
            <v>ADP-200DB BA</v>
          </cell>
          <cell r="C9" t="str">
            <v>CASE</v>
          </cell>
          <cell r="D9">
            <v>3930</v>
          </cell>
        </row>
        <row r="10">
          <cell r="A10" t="str">
            <v>[零組料件] PDU(AC)</v>
          </cell>
          <cell r="B10" t="str">
            <v>AD-220/15A</v>
          </cell>
          <cell r="C10" t="str">
            <v>PDU</v>
          </cell>
          <cell r="D10">
            <v>2709</v>
          </cell>
        </row>
        <row r="11">
          <cell r="A11" t="str">
            <v>[成品] TB-1機櫃</v>
          </cell>
          <cell r="B11">
            <v>3312704700</v>
          </cell>
          <cell r="C11" t="str">
            <v>RACK</v>
          </cell>
          <cell r="D11">
            <v>46889</v>
          </cell>
        </row>
        <row r="12">
          <cell r="A12" t="str">
            <v>[成品] TB-1S機櫃</v>
          </cell>
          <cell r="C12" t="str">
            <v>RACK</v>
          </cell>
          <cell r="D12">
            <v>48000</v>
          </cell>
        </row>
        <row r="13">
          <cell r="A13" t="str">
            <v>[零組料件]PDU Power Core(L6-30)-S</v>
          </cell>
          <cell r="B13" t="str">
            <v>16c133000</v>
          </cell>
          <cell r="C13" t="str">
            <v>CABLE</v>
          </cell>
          <cell r="D13">
            <v>250</v>
          </cell>
        </row>
        <row r="14">
          <cell r="A14" t="str">
            <v>[零組料件]PDU Power Core(L6-30)-L</v>
          </cell>
          <cell r="B14" t="str">
            <v>16c131800</v>
          </cell>
          <cell r="C14" t="str">
            <v>CABLE</v>
          </cell>
          <cell r="D14">
            <v>204</v>
          </cell>
        </row>
        <row r="15">
          <cell r="A15" t="str">
            <v xml:space="preserve">[零組料件]2T SATA HDD(5400rpm) </v>
          </cell>
          <cell r="B15" t="str">
            <v>CTS-HD-02</v>
          </cell>
          <cell r="C15" t="str">
            <v>HD</v>
          </cell>
          <cell r="D15">
            <v>2700</v>
          </cell>
        </row>
        <row r="16">
          <cell r="A16" t="str">
            <v>[零組料件]400G SATA HDD</v>
          </cell>
          <cell r="B16" t="str">
            <v>CTS-HD-01</v>
          </cell>
          <cell r="C16" t="str">
            <v>HD</v>
          </cell>
          <cell r="D16">
            <v>930</v>
          </cell>
        </row>
        <row r="17">
          <cell r="A17" t="str">
            <v xml:space="preserve">[零組料件]2T SATA HDD(7200rpm) </v>
          </cell>
          <cell r="B17" t="str">
            <v>CTS-HD-03</v>
          </cell>
          <cell r="C17" t="str">
            <v>HD</v>
          </cell>
          <cell r="D17">
            <v>3200</v>
          </cell>
        </row>
        <row r="18">
          <cell r="A18" t="str">
            <v>[成品]Netgear GSM7352</v>
          </cell>
          <cell r="C18" t="str">
            <v>switch</v>
          </cell>
          <cell r="D18">
            <v>45000</v>
          </cell>
        </row>
        <row r="19">
          <cell r="A19" t="str">
            <v>[成品]Dell Powerconnect 5548</v>
          </cell>
          <cell r="C19" t="str">
            <v>switch</v>
          </cell>
          <cell r="D19">
            <v>55000</v>
          </cell>
        </row>
        <row r="20">
          <cell r="A20" t="str">
            <v>[成品]Dell Powerconnect 8024F</v>
          </cell>
          <cell r="C20" t="str">
            <v>switch</v>
          </cell>
          <cell r="D20">
            <v>180000</v>
          </cell>
        </row>
        <row r="21">
          <cell r="A21" t="str">
            <v>[雜項費用]運費</v>
          </cell>
          <cell r="C21" t="str">
            <v>PAY</v>
          </cell>
          <cell r="D21">
            <v>5000</v>
          </cell>
        </row>
        <row r="22">
          <cell r="A22" t="str">
            <v>[零組料件]理線架</v>
          </cell>
          <cell r="C22" t="str">
            <v>RACK</v>
          </cell>
          <cell r="D22">
            <v>200</v>
          </cell>
        </row>
        <row r="23">
          <cell r="A23" t="str">
            <v>[零組料件]機櫃網路線</v>
          </cell>
          <cell r="C23" t="str">
            <v>CABLE</v>
          </cell>
          <cell r="D23">
            <v>3000</v>
          </cell>
        </row>
        <row r="24">
          <cell r="A24" t="str">
            <v>[成品]Dell 5548</v>
          </cell>
          <cell r="C24" t="str">
            <v>Switch</v>
          </cell>
          <cell r="D24">
            <v>60000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3" sqref="C3:C4"/>
    </sheetView>
  </sheetViews>
  <sheetFormatPr defaultRowHeight="16.5" x14ac:dyDescent="0.25"/>
  <cols>
    <col min="2" max="2" width="36.875" customWidth="1"/>
    <col min="3" max="3" width="21.5" customWidth="1"/>
    <col min="4" max="4" width="12.125" customWidth="1"/>
    <col min="5" max="5" width="18" customWidth="1"/>
  </cols>
  <sheetData>
    <row r="1" spans="1:5" x14ac:dyDescent="0.25">
      <c r="A1" s="1" t="s">
        <v>4</v>
      </c>
      <c r="B1" s="28" t="s">
        <v>9</v>
      </c>
      <c r="C1" s="29"/>
      <c r="D1" s="29"/>
      <c r="E1" s="2"/>
    </row>
    <row r="2" spans="1:5" x14ac:dyDescent="0.25">
      <c r="A2" s="24" t="s">
        <v>10</v>
      </c>
      <c r="B2" s="30"/>
      <c r="C2" s="30"/>
      <c r="D2" s="30"/>
      <c r="E2" s="31"/>
    </row>
    <row r="3" spans="1:5" x14ac:dyDescent="0.25">
      <c r="A3" s="27" t="s">
        <v>5</v>
      </c>
      <c r="B3" s="27" t="s">
        <v>0</v>
      </c>
      <c r="C3" s="27" t="s">
        <v>29</v>
      </c>
      <c r="D3" s="27" t="s">
        <v>6</v>
      </c>
      <c r="E3" s="27"/>
    </row>
    <row r="4" spans="1:5" x14ac:dyDescent="0.25">
      <c r="A4" s="27"/>
      <c r="B4" s="27"/>
      <c r="C4" s="27"/>
      <c r="D4" s="3" t="s">
        <v>1</v>
      </c>
      <c r="E4" s="3" t="s">
        <v>7</v>
      </c>
    </row>
    <row r="5" spans="1:5" ht="37.5" customHeight="1" x14ac:dyDescent="0.25">
      <c r="A5" s="3">
        <v>1</v>
      </c>
      <c r="B5" s="22" t="s">
        <v>17</v>
      </c>
      <c r="C5" s="23" t="s">
        <v>18</v>
      </c>
      <c r="D5" s="3">
        <v>1</v>
      </c>
      <c r="E5" s="3">
        <v>0</v>
      </c>
    </row>
    <row r="6" spans="1:5" ht="72" customHeight="1" x14ac:dyDescent="0.25">
      <c r="A6" s="3">
        <f>IF(B6 &lt;&gt; "", ROW()-4, "")</f>
        <v>2</v>
      </c>
      <c r="B6" s="22" t="s">
        <v>12</v>
      </c>
      <c r="C6" s="23" t="s">
        <v>20</v>
      </c>
      <c r="D6" s="3">
        <v>1</v>
      </c>
      <c r="E6" s="6">
        <v>15000</v>
      </c>
    </row>
    <row r="7" spans="1:5" ht="65.25" customHeight="1" x14ac:dyDescent="0.25">
      <c r="A7" s="3">
        <f>IF(B7 &lt;&gt; "", ROW()-4, "")</f>
        <v>3</v>
      </c>
      <c r="B7" s="22" t="s">
        <v>13</v>
      </c>
      <c r="C7" s="23" t="s">
        <v>19</v>
      </c>
      <c r="D7" s="3">
        <v>1</v>
      </c>
      <c r="E7" s="6">
        <v>15000</v>
      </c>
    </row>
    <row r="8" spans="1:5" ht="60" x14ac:dyDescent="0.25">
      <c r="A8" s="3">
        <f>IF(B8 &lt;&gt; "", ROW()-4, "")</f>
        <v>4</v>
      </c>
      <c r="B8" s="22" t="s">
        <v>14</v>
      </c>
      <c r="C8" s="23" t="s">
        <v>24</v>
      </c>
      <c r="D8" s="3">
        <v>1</v>
      </c>
      <c r="E8" s="6">
        <v>15000</v>
      </c>
    </row>
    <row r="9" spans="1:5" ht="35.25" customHeight="1" x14ac:dyDescent="0.25">
      <c r="A9" s="3">
        <v>5</v>
      </c>
      <c r="B9" s="22" t="s">
        <v>15</v>
      </c>
      <c r="C9" s="23" t="s">
        <v>21</v>
      </c>
      <c r="D9" s="3">
        <v>1</v>
      </c>
      <c r="E9" s="6">
        <v>5000</v>
      </c>
    </row>
    <row r="10" spans="1:5" ht="60" x14ac:dyDescent="0.25">
      <c r="A10" s="3">
        <v>6</v>
      </c>
      <c r="B10" s="22" t="s">
        <v>16</v>
      </c>
      <c r="C10" s="23" t="s">
        <v>28</v>
      </c>
      <c r="D10" s="3">
        <v>1</v>
      </c>
      <c r="E10" s="6">
        <v>35000</v>
      </c>
    </row>
    <row r="11" spans="1:5" x14ac:dyDescent="0.25">
      <c r="A11" s="3"/>
      <c r="B11" s="4"/>
      <c r="C11" s="3"/>
      <c r="D11" s="5"/>
      <c r="E11" s="6"/>
    </row>
    <row r="12" spans="1:5" x14ac:dyDescent="0.25">
      <c r="A12" s="3"/>
      <c r="B12" s="4"/>
      <c r="C12" s="3"/>
      <c r="D12" s="7"/>
      <c r="E12" s="6"/>
    </row>
    <row r="13" spans="1:5" x14ac:dyDescent="0.25">
      <c r="A13" s="3"/>
      <c r="B13" s="4"/>
      <c r="C13" s="3"/>
      <c r="D13" s="7"/>
      <c r="E13" s="6"/>
    </row>
    <row r="14" spans="1:5" x14ac:dyDescent="0.25">
      <c r="A14" s="3" t="str">
        <f t="shared" ref="A14" si="0">IF(B14 &lt;&gt; "", ROW()-4, "")</f>
        <v/>
      </c>
      <c r="B14" s="4"/>
      <c r="C14" s="3"/>
      <c r="D14" s="7"/>
      <c r="E14" s="6" t="str">
        <f>IF(B14&lt;&gt; "",(VLOOKUP(B14,[1]ITEMS!$A$2:$D$24,4,)) * D14,"")</f>
        <v/>
      </c>
    </row>
    <row r="15" spans="1:5" x14ac:dyDescent="0.25">
      <c r="A15" s="8" t="s">
        <v>11</v>
      </c>
      <c r="B15" s="9"/>
      <c r="C15" s="9"/>
      <c r="D15" s="10"/>
      <c r="E15" s="11">
        <f>SUM(E6:E14)</f>
        <v>85000</v>
      </c>
    </row>
    <row r="16" spans="1:5" x14ac:dyDescent="0.25">
      <c r="A16" s="24" t="s">
        <v>25</v>
      </c>
      <c r="B16" s="25"/>
      <c r="C16" s="25"/>
      <c r="D16" s="25"/>
      <c r="E16" s="26"/>
    </row>
    <row r="17" spans="1:5" x14ac:dyDescent="0.25">
      <c r="A17" s="3">
        <v>1</v>
      </c>
      <c r="B17" s="16" t="s">
        <v>23</v>
      </c>
      <c r="C17" s="12" t="s">
        <v>2</v>
      </c>
      <c r="D17" s="13" t="s">
        <v>26</v>
      </c>
      <c r="E17" s="13">
        <v>0</v>
      </c>
    </row>
    <row r="18" spans="1:5" x14ac:dyDescent="0.25">
      <c r="A18" s="3">
        <v>2</v>
      </c>
      <c r="B18" s="16" t="s">
        <v>22</v>
      </c>
      <c r="C18" s="12" t="s">
        <v>3</v>
      </c>
      <c r="D18" s="13" t="s">
        <v>27</v>
      </c>
      <c r="E18" s="13">
        <v>0</v>
      </c>
    </row>
    <row r="19" spans="1:5" x14ac:dyDescent="0.25">
      <c r="A19" s="3"/>
      <c r="B19" s="14"/>
      <c r="C19" s="12"/>
      <c r="D19" s="13"/>
      <c r="E19" s="13" t="str">
        <f>IF(B19&lt;&gt;"",[1]PARAMETER!$B$2 * D19,"")</f>
        <v/>
      </c>
    </row>
    <row r="20" spans="1:5" x14ac:dyDescent="0.25">
      <c r="A20" s="3"/>
      <c r="B20" s="14"/>
      <c r="C20" s="12"/>
      <c r="D20" s="13"/>
      <c r="E20" s="13" t="str">
        <f>IF(B20&lt;&gt;"",[1]PARAMETER!$B$2 * D20,"")</f>
        <v/>
      </c>
    </row>
    <row r="21" spans="1:5" x14ac:dyDescent="0.25">
      <c r="A21" s="3"/>
      <c r="B21" s="14"/>
      <c r="C21" s="12"/>
      <c r="D21" s="13"/>
      <c r="E21" s="13" t="str">
        <f>IF(B21&lt;&gt;"",[1]PARAMETER!$B$2 * D21,"")</f>
        <v/>
      </c>
    </row>
    <row r="22" spans="1:5" x14ac:dyDescent="0.25">
      <c r="A22" s="15"/>
      <c r="B22" s="16"/>
      <c r="C22" s="17"/>
      <c r="D22" s="27" t="s">
        <v>6</v>
      </c>
      <c r="E22" s="27"/>
    </row>
    <row r="23" spans="1:5" x14ac:dyDescent="0.25">
      <c r="A23" s="15"/>
      <c r="B23" s="16"/>
      <c r="C23" s="17"/>
      <c r="D23" s="3" t="s">
        <v>1</v>
      </c>
      <c r="E23" s="3" t="s">
        <v>7</v>
      </c>
    </row>
    <row r="24" spans="1:5" x14ac:dyDescent="0.25">
      <c r="A24" s="18" t="s">
        <v>8</v>
      </c>
      <c r="B24" s="18"/>
      <c r="C24" s="18"/>
      <c r="D24" s="19">
        <v>70</v>
      </c>
      <c r="E24" s="19">
        <f>SUM(E17:E21)</f>
        <v>0</v>
      </c>
    </row>
    <row r="25" spans="1:5" x14ac:dyDescent="0.25">
      <c r="A25" s="20" t="s">
        <v>6</v>
      </c>
      <c r="B25" s="20"/>
      <c r="C25" s="20"/>
      <c r="D25" s="21"/>
      <c r="E25" s="21">
        <f>E15+E24</f>
        <v>85000</v>
      </c>
    </row>
  </sheetData>
  <mergeCells count="8">
    <mergeCell ref="A16:E16"/>
    <mergeCell ref="D22:E22"/>
    <mergeCell ref="B1:D1"/>
    <mergeCell ref="A2:E2"/>
    <mergeCell ref="A3:A4"/>
    <mergeCell ref="B3:B4"/>
    <mergeCell ref="C3:C4"/>
    <mergeCell ref="D3:E3"/>
  </mergeCells>
  <phoneticPr fontId="4" type="noConversion"/>
  <dataValidations count="5">
    <dataValidation type="list" allowBlank="1" showInputMessage="1" showErrorMessage="1" sqref="B9:B10 B12:B14">
      <formula1>INDIRECT("items!A2:A24")</formula1>
    </dataValidation>
    <dataValidation type="list" showInputMessage="1" showErrorMessage="1" sqref="C11:C14">
      <formula1>INDIRECT("QTH!D2:D6")</formula1>
    </dataValidation>
    <dataValidation type="list" allowBlank="1" showInputMessage="1" showErrorMessage="1" sqref="C17:C21">
      <formula1>INDIRECT("MENU_ITEM!C2:C18")</formula1>
    </dataValidation>
    <dataValidation type="list" allowBlank="1" showInputMessage="1" showErrorMessage="1" sqref="B19:B21">
      <formula1>INDIRECT("MENU_ITEM!A2:A18")</formula1>
    </dataValidation>
    <dataValidation type="list" allowBlank="1" showInputMessage="1" showErrorMessage="1" sqref="B6:B8 B11">
      <formula1>$B$6</formula1>
    </dataValidation>
  </dataValidations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2014-05-06T14:32:34Z</dcterms:modified>
</cp:coreProperties>
</file>