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T\OneDrive\Desktop\"/>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9" i="1" l="1"/>
  <c r="B10" i="1"/>
  <c r="B17" i="1"/>
  <c r="B25" i="1" l="1"/>
  <c r="B23" i="1"/>
  <c r="B21" i="1"/>
  <c r="B13" i="1"/>
  <c r="B15" i="1"/>
  <c r="B11" i="1"/>
  <c r="B9" i="1"/>
  <c r="B8" i="1"/>
  <c r="B7" i="1"/>
</calcChain>
</file>

<file path=xl/sharedStrings.xml><?xml version="1.0" encoding="utf-8"?>
<sst xmlns="http://schemas.openxmlformats.org/spreadsheetml/2006/main" count="18" uniqueCount="18">
  <si>
    <t>K</t>
  </si>
  <si>
    <t>Lt</t>
  </si>
  <si>
    <t>C</t>
  </si>
  <si>
    <t>G</t>
  </si>
  <si>
    <t xml:space="preserve">m </t>
  </si>
  <si>
    <t>Wf</t>
  </si>
  <si>
    <t>Shear St</t>
  </si>
  <si>
    <t>Wire dia</t>
  </si>
  <si>
    <t>P</t>
  </si>
  <si>
    <t>M coil dia</t>
  </si>
  <si>
    <t>Na</t>
  </si>
  <si>
    <t>Nt</t>
  </si>
  <si>
    <t>Ls</t>
  </si>
  <si>
    <t>axial gap</t>
  </si>
  <si>
    <t>Lf</t>
  </si>
  <si>
    <t>cr dmp c</t>
  </si>
  <si>
    <t>dmp ratio</t>
  </si>
  <si>
    <t xml:space="preserve">delta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</si>
</sst>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0</xdr:row>
      <xdr:rowOff>36991</xdr:rowOff>
    </xdr:from>
    <xdr:to>
      <xdr:col>20</xdr:col>
      <xdr:colOff>502920</xdr:colOff>
      <xdr:row>41</xdr:row>
      <xdr:rowOff>114301</xdr:rowOff>
    </xdr:to>
    <xdr:sp macro="" textlink="">
      <xdr:nvSpPr>
        <xdr:cNvPr id="2" name="TextBox 1"/>
        <xdr:cNvSpPr txBox="1"/>
      </xdr:nvSpPr>
      <xdr:spPr>
        <a:xfrm>
          <a:off x="4853126" y="36991"/>
          <a:ext cx="7782610" cy="7660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u="sng">
              <a:solidFill>
                <a:schemeClr val="dk1"/>
              </a:solidFill>
              <a:effectLst/>
              <a:latin typeface="+mn-lt"/>
              <a:ea typeface="+mn-ea"/>
              <a:cs typeface="+mn-cs"/>
            </a:rPr>
            <a:t>Role of spring in suspension</a:t>
          </a:r>
          <a:r>
            <a:rPr lang="en-IN" sz="1100" b="1" u="sng" baseline="0">
              <a:solidFill>
                <a:schemeClr val="dk1"/>
              </a:solidFill>
              <a:effectLst/>
              <a:latin typeface="+mn-lt"/>
              <a:ea typeface="+mn-ea"/>
              <a:cs typeface="+mn-cs"/>
            </a:rPr>
            <a:t> :</a:t>
          </a:r>
          <a:br>
            <a:rPr lang="en-IN" sz="1100" b="1" u="sng" baseline="0">
              <a:solidFill>
                <a:schemeClr val="dk1"/>
              </a:solidFill>
              <a:effectLst/>
              <a:latin typeface="+mn-lt"/>
              <a:ea typeface="+mn-ea"/>
              <a:cs typeface="+mn-cs"/>
            </a:rPr>
          </a:br>
          <a:r>
            <a:rPr lang="en-IN" sz="1100" b="0" i="0">
              <a:solidFill>
                <a:schemeClr val="dk1"/>
              </a:solidFill>
              <a:effectLst/>
              <a:latin typeface="+mn-lt"/>
              <a:ea typeface="+mn-ea"/>
              <a:cs typeface="+mn-cs"/>
            </a:rPr>
            <a:t>Suspension springs are the link between wheels and car body. Their primary task is to compensate uneven road surfaces and thus provide an assurance of high levels of ride comfort. Secondly, they must ensure that the wheels always have safe contact with the road regardless of its condition.</a:t>
          </a:r>
          <a:endParaRPr lang="en-IN">
            <a:effectLst/>
          </a:endParaRPr>
        </a:p>
        <a:p>
          <a:endParaRPr lang="en-IN" sz="1100"/>
        </a:p>
        <a:p>
          <a:r>
            <a:rPr lang="en-IN" sz="1100" b="1" i="0" u="sng">
              <a:solidFill>
                <a:schemeClr val="dk1"/>
              </a:solidFill>
              <a:effectLst/>
              <a:latin typeface="+mn-lt"/>
              <a:ea typeface="+mn-ea"/>
              <a:cs typeface="+mn-cs"/>
            </a:rPr>
            <a:t>Design considerations :</a:t>
          </a:r>
        </a:p>
        <a:p>
          <a:r>
            <a:rPr lang="en-IN" sz="1100" b="0" i="0">
              <a:solidFill>
                <a:schemeClr val="dk1"/>
              </a:solidFill>
              <a:effectLst/>
              <a:latin typeface="+mn-lt"/>
              <a:ea typeface="+mn-ea"/>
              <a:cs typeface="+mn-cs"/>
            </a:rPr>
            <a:t>Material Type:</a:t>
          </a:r>
          <a:endParaRPr lang="en-IN">
            <a:effectLst/>
          </a:endParaRPr>
        </a:p>
        <a:p>
          <a:r>
            <a:rPr lang="en-IN" sz="1100" b="0" i="0">
              <a:solidFill>
                <a:schemeClr val="dk1"/>
              </a:solidFill>
              <a:effectLst/>
              <a:latin typeface="+mn-lt"/>
              <a:ea typeface="+mn-ea"/>
              <a:cs typeface="+mn-cs"/>
            </a:rPr>
            <a:t>This is a very important compression spring design consideration. You need to consider the environment your spring will be placed into. This includes temperature and other elements such as moisture. You also don’t want to go for very extravagant materials since the costs can make your spring more expensive.</a:t>
          </a:r>
          <a:endParaRPr lang="en-IN">
            <a:effectLst/>
          </a:endParaRPr>
        </a:p>
        <a:p>
          <a:r>
            <a:rPr lang="en-IN" sz="1100" b="0" i="0">
              <a:solidFill>
                <a:schemeClr val="dk1"/>
              </a:solidFill>
              <a:effectLst/>
              <a:latin typeface="+mn-lt"/>
              <a:ea typeface="+mn-ea"/>
              <a:cs typeface="+mn-cs"/>
            </a:rPr>
            <a:t>Travel:</a:t>
          </a:r>
          <a:endParaRPr lang="en-IN">
            <a:effectLst/>
          </a:endParaRPr>
        </a:p>
        <a:p>
          <a:r>
            <a:rPr lang="en-IN" sz="1100" b="0" i="0">
              <a:solidFill>
                <a:schemeClr val="dk1"/>
              </a:solidFill>
              <a:effectLst/>
              <a:latin typeface="+mn-lt"/>
              <a:ea typeface="+mn-ea"/>
              <a:cs typeface="+mn-cs"/>
            </a:rPr>
            <a:t>Your compression spring's travel limitations are based on its physical dimensions and material type. This “safe travel” is known as maximum travel considering solid height although your spring may not always be able to travel down to solid height due to the spring index being too small or the pitch between the coils being too large.</a:t>
          </a:r>
          <a:endParaRPr lang="en-IN">
            <a:effectLst/>
          </a:endParaRPr>
        </a:p>
        <a:p>
          <a:r>
            <a:rPr lang="en-IN" sz="1100" b="0" i="0">
              <a:solidFill>
                <a:schemeClr val="dk1"/>
              </a:solidFill>
              <a:effectLst/>
              <a:latin typeface="+mn-lt"/>
              <a:ea typeface="+mn-ea"/>
              <a:cs typeface="+mn-cs"/>
            </a:rPr>
            <a:t>Load:</a:t>
          </a:r>
          <a:endParaRPr lang="en-IN">
            <a:effectLst/>
          </a:endParaRPr>
        </a:p>
        <a:p>
          <a:r>
            <a:rPr lang="en-IN" sz="1100" b="0" i="0">
              <a:solidFill>
                <a:schemeClr val="dk1"/>
              </a:solidFill>
              <a:effectLst/>
              <a:latin typeface="+mn-lt"/>
              <a:ea typeface="+mn-ea"/>
              <a:cs typeface="+mn-cs"/>
            </a:rPr>
            <a:t>Depending on your compression spring's dimensions and material type, there is a limited amount of load your spring is able to carry. </a:t>
          </a:r>
          <a:endParaRPr lang="en-IN">
            <a:effectLst/>
          </a:endParaRPr>
        </a:p>
        <a:p>
          <a:endParaRPr lang="en-IN" sz="1100"/>
        </a:p>
        <a:p>
          <a:r>
            <a:rPr lang="en-IN" sz="1100" b="1" u="sng"/>
            <a:t>Material selection :</a:t>
          </a:r>
        </a:p>
        <a:p>
          <a:r>
            <a:rPr lang="en-IN" sz="1100"/>
            <a:t>High carbon steel</a:t>
          </a:r>
          <a:r>
            <a:rPr lang="en-IN" sz="1100" baseline="0"/>
            <a:t> AISI 4130 is chosen as the spring material due to its high wear resistance , good strength , toughness , good fatigue strength and hence can withstand high loads.</a:t>
          </a:r>
        </a:p>
        <a:p>
          <a:r>
            <a:rPr lang="en-IN">
              <a:effectLst/>
            </a:rPr>
            <a:t>Modulus of Elasticity:</a:t>
          </a:r>
        </a:p>
        <a:p>
          <a:r>
            <a:rPr lang="en-IN">
              <a:effectLst/>
            </a:rPr>
            <a:t>205 GPa = 205000</a:t>
          </a:r>
          <a:r>
            <a:rPr lang="en-IN" baseline="0">
              <a:effectLst/>
            </a:rPr>
            <a:t> N/mm^2</a:t>
          </a:r>
        </a:p>
        <a:p>
          <a:r>
            <a:rPr lang="en-IN">
              <a:effectLst/>
            </a:rPr>
            <a:t>Ultimate Tensile Strength :</a:t>
          </a:r>
        </a:p>
        <a:p>
          <a:r>
            <a:rPr lang="en-IN">
              <a:effectLst/>
            </a:rPr>
            <a:t>670 MPa = 670 N/mm^2</a:t>
          </a:r>
        </a:p>
        <a:p>
          <a:endParaRPr lang="en-IN"/>
        </a:p>
        <a:p>
          <a:r>
            <a:rPr lang="en-IN" b="1" u="sng"/>
            <a:t>Parameters involved in design</a:t>
          </a:r>
          <a:r>
            <a:rPr lang="en-IN" b="1" u="sng" baseline="0"/>
            <a:t> :</a:t>
          </a:r>
          <a:endParaRPr lang="en-IN" b="1" u="sng"/>
        </a:p>
        <a:p>
          <a:r>
            <a:rPr lang="en-IN"/>
            <a:t>Stiffness -</a:t>
          </a:r>
          <a:r>
            <a:rPr lang="en-IN" baseline="0"/>
            <a:t> K (N/mm)                                     Shear Stress - Shear St(N/mm^2)       No of active coils - Na      deflection-delta(mm)</a:t>
          </a:r>
        </a:p>
        <a:p>
          <a:r>
            <a:rPr lang="en-IN" baseline="0"/>
            <a:t>Travel length - Lt(mm)                                  Wahl factor - Wf                                     Total no of coils - Nt</a:t>
          </a:r>
        </a:p>
        <a:p>
          <a:r>
            <a:rPr lang="en-IN" baseline="0"/>
            <a:t>Spring index - C                                               Load from the wheel - P (N)                  Solid length - Ls(mm)</a:t>
          </a:r>
        </a:p>
        <a:p>
          <a:r>
            <a:rPr lang="en-IN" baseline="0"/>
            <a:t>Modulus of Rigidity - G(N/mm^2)               Wire diameter - Wire dia(mm)             Axial gap - mm</a:t>
          </a:r>
        </a:p>
        <a:p>
          <a:r>
            <a:rPr lang="en-IN" baseline="0"/>
            <a:t>mass of the wheel - m(kg)                             Mean coil diameter - M coil dia (mm)  Free length - Lf(mm)</a:t>
          </a:r>
        </a:p>
        <a:p>
          <a:endParaRPr lang="en-IN" baseline="0"/>
        </a:p>
        <a:p>
          <a:r>
            <a:rPr lang="en-IN" baseline="0"/>
            <a:t>Initial stiffness calculation :</a:t>
          </a:r>
          <a:br>
            <a:rPr lang="en-IN" baseline="0"/>
          </a:br>
          <a:r>
            <a:rPr lang="en-IN"/>
            <a:t/>
          </a:r>
          <a:br>
            <a:rPr lang="en-IN"/>
          </a:br>
          <a:r>
            <a:rPr lang="en-IN">
              <a:effectLst/>
            </a:rPr>
            <a:t>fs</a:t>
          </a:r>
          <a:r>
            <a:rPr lang="en-IN" baseline="0">
              <a:effectLst/>
            </a:rPr>
            <a:t> = 1/(2*3.14) * ((ride rate/corner sprung mass)^(1/2))</a:t>
          </a:r>
        </a:p>
        <a:p>
          <a:r>
            <a:rPr lang="en-IN" baseline="0">
              <a:effectLst/>
            </a:rPr>
            <a:t>Ride rate = (Wheel rate * Tire rate)/(Wheel rate + Tire rate )              (Tire rate = 245 N/mm)</a:t>
          </a:r>
        </a:p>
        <a:p>
          <a:r>
            <a:rPr lang="en-IN" baseline="0">
              <a:effectLst/>
            </a:rPr>
            <a:t>Motion Ratio ^ 2 = (Wheel Rate)/(Spring Rate)</a:t>
          </a:r>
          <a:endParaRPr lang="en-IN">
            <a:effectLst/>
          </a:endParaRPr>
        </a:p>
        <a:p>
          <a:r>
            <a:rPr lang="en-IN"/>
            <a:t/>
          </a:r>
          <a:br>
            <a:rPr lang="en-IN"/>
          </a:br>
          <a:r>
            <a:rPr lang="en-IN"/>
            <a:t>Motion ratio = 0.75 (our case)</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zoomScale="103" workbookViewId="0">
      <selection activeCell="D21" sqref="D21"/>
    </sheetView>
  </sheetViews>
  <sheetFormatPr defaultRowHeight="14.4" x14ac:dyDescent="0.3"/>
  <sheetData>
    <row r="1" spans="1:3" x14ac:dyDescent="0.3">
      <c r="A1" t="s">
        <v>0</v>
      </c>
      <c r="B1">
        <v>30</v>
      </c>
    </row>
    <row r="2" spans="1:3" x14ac:dyDescent="0.3">
      <c r="A2" t="s">
        <v>1</v>
      </c>
      <c r="B2">
        <v>140</v>
      </c>
    </row>
    <row r="3" spans="1:3" x14ac:dyDescent="0.3">
      <c r="A3" t="s">
        <v>2</v>
      </c>
      <c r="B3">
        <v>9</v>
      </c>
    </row>
    <row r="4" spans="1:3" x14ac:dyDescent="0.3">
      <c r="A4" t="s">
        <v>3</v>
      </c>
      <c r="B4">
        <v>78500</v>
      </c>
    </row>
    <row r="5" spans="1:3" x14ac:dyDescent="0.3">
      <c r="A5" t="s">
        <v>4</v>
      </c>
      <c r="B5">
        <v>450</v>
      </c>
    </row>
    <row r="6" spans="1:3" x14ac:dyDescent="0.3">
      <c r="A6" t="s">
        <v>6</v>
      </c>
      <c r="B6">
        <v>335</v>
      </c>
    </row>
    <row r="7" spans="1:3" x14ac:dyDescent="0.3">
      <c r="A7" t="s">
        <v>5</v>
      </c>
      <c r="B7">
        <f>(((4*B3)-1)/((4*B3)-4))+(0.615/(B3))</f>
        <v>1.1620833333333334</v>
      </c>
    </row>
    <row r="8" spans="1:3" x14ac:dyDescent="0.3">
      <c r="A8" t="s">
        <v>8</v>
      </c>
      <c r="B8">
        <f>(B5*9.81)</f>
        <v>4414.5</v>
      </c>
    </row>
    <row r="9" spans="1:3" x14ac:dyDescent="0.3">
      <c r="A9" t="s">
        <v>7</v>
      </c>
      <c r="B9">
        <f>((B7*8*B8*B3)/(3.14*B6))^(1/2)</f>
        <v>18.738655090487342</v>
      </c>
      <c r="C9">
        <v>20</v>
      </c>
    </row>
    <row r="10" spans="1:3" x14ac:dyDescent="0.3">
      <c r="A10" t="s">
        <v>17</v>
      </c>
      <c r="B10">
        <f>(B8/B1)</f>
        <v>147.15</v>
      </c>
    </row>
    <row r="11" spans="1:3" x14ac:dyDescent="0.3">
      <c r="A11" t="s">
        <v>9</v>
      </c>
      <c r="B11">
        <f>(B3*C9)</f>
        <v>180</v>
      </c>
    </row>
    <row r="13" spans="1:3" x14ac:dyDescent="0.3">
      <c r="A13" t="s">
        <v>10</v>
      </c>
      <c r="B13">
        <f>(B4*10*2)/(8*(B3^3)*B1)</f>
        <v>8.9734796524919975</v>
      </c>
      <c r="C13">
        <v>9</v>
      </c>
    </row>
    <row r="15" spans="1:3" x14ac:dyDescent="0.3">
      <c r="A15" t="s">
        <v>11</v>
      </c>
      <c r="B15">
        <f>(C13+2)</f>
        <v>11</v>
      </c>
    </row>
    <row r="17" spans="1:3" x14ac:dyDescent="0.3">
      <c r="A17" t="s">
        <v>12</v>
      </c>
      <c r="B17">
        <f>(B15+1)*B9</f>
        <v>224.8638610858481</v>
      </c>
    </row>
    <row r="19" spans="1:3" x14ac:dyDescent="0.3">
      <c r="A19" t="s">
        <v>13</v>
      </c>
      <c r="B19">
        <f>(0.15*B10)</f>
        <v>22.072500000000002</v>
      </c>
    </row>
    <row r="21" spans="1:3" x14ac:dyDescent="0.3">
      <c r="A21" t="s">
        <v>14</v>
      </c>
      <c r="B21">
        <f>(B17+B19+B2)</f>
        <v>386.93636108584809</v>
      </c>
      <c r="C21">
        <v>388</v>
      </c>
    </row>
    <row r="23" spans="1:3" x14ac:dyDescent="0.3">
      <c r="A23" t="s">
        <v>15</v>
      </c>
      <c r="B23">
        <f>((B1*B5)^(1/2))*2</f>
        <v>232.37900077244501</v>
      </c>
    </row>
    <row r="25" spans="1:3" x14ac:dyDescent="0.3">
      <c r="A25" t="s">
        <v>16</v>
      </c>
      <c r="B25">
        <f>(B3/B23)</f>
        <v>3.8729833462074169E-2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AVT</dc:creator>
  <cp:lastModifiedBy>AVT</cp:lastModifiedBy>
  <dcterms:created xsi:type="dcterms:W3CDTF">2023-05-23T16:07:51Z</dcterms:created>
  <dcterms:modified xsi:type="dcterms:W3CDTF">2023-05-24T01:38:02Z</dcterms:modified>
</cp:coreProperties>
</file>