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53222"/>
  <mc:AlternateContent xmlns:mc="http://schemas.openxmlformats.org/markup-compatibility/2006">
    <mc:Choice Requires="x15">
      <x15ac:absPath xmlns:x15ac="http://schemas.microsoft.com/office/spreadsheetml/2010/11/ac" url="E:\2.Prepleaf Project\"/>
    </mc:Choice>
  </mc:AlternateContent>
  <bookViews>
    <workbookView xWindow="0" yWindow="0" windowWidth="20490" windowHeight="8595"/>
  </bookViews>
  <sheets>
    <sheet name="Dashboard" sheetId="1" r:id="rId1"/>
    <sheet name="Analysis" sheetId="2" r:id="rId2"/>
  </sheets>
  <definedNames>
    <definedName name="Slicer_Destination">#N/A</definedName>
  </definedNames>
  <calcPr calcId="152511"/>
  <pivotCaches>
    <pivotCache cacheId="0" r:id="rId3"/>
    <pivotCache cacheId="1" r:id="rId4"/>
    <pivotCache cacheId="2" r:id="rId5"/>
    <pivotCache cacheId="3" r:id="rId6"/>
    <pivotCache cacheId="4" r:id="rId7"/>
    <pivotCache cacheId="5" r:id="rId8"/>
    <pivotCache cacheId="6" r:id="rId9"/>
    <pivotCache cacheId="7" r:id="rId10"/>
    <pivotCache cacheId="8" r:id="rId11"/>
    <pivotCache cacheId="9" r:id="rId12"/>
    <pivotCache cacheId="10" r:id="rId13"/>
    <pivotCache cacheId="11" r:id="rId14"/>
  </pivotCaches>
  <extLst>
    <ext xmlns:x14="http://schemas.microsoft.com/office/spreadsheetml/2009/9/main" uri="{876F7934-8845-4945-9796-88D515C7AA90}">
      <x14:pivotCaches>
        <pivotCache cacheId="12"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rewedMissions_b2bcb49a-329f-45a1-9d3c-6aada8ec8052" name="CrewedMissions" connection="Query - CrewedMissions"/>
          <x15:modelTable id="Missions_7bfcdbb6-c09e-468b-a259-f2276fb14793" name="Missions" connection="Query - Missions"/>
          <x15:modelTable id="DimCrew_52d4119d-14dd-43e0-bddd-1be32ab37d11" name="DimCrew" connection="Query - DimCrew"/>
          <x15:modelTable id="SpaceVehicles_ae001cb8-d52e-496b-b9de-0c2ad47b4da1" name="SpaceVehicles" connection="Query - SpaceVehicles"/>
          <x15:modelTable id="Spacewalks_dc0dd9b8-ec36-4e8b-b316-0ebddb83c183" name="Spacewalks" connection="Query - Spacewalks"/>
          <x15:modelTable id="Calendar_6ef9f677-584a-402d-8785-4b4ab4c3f09a" name="Calendar" connection="Query - Calendar"/>
          <x15:modelTable id="DimDestination_d3769465-d30c-4883-a771-2bd43c2d8def" name="DimDestination" connection="Query - DimDestination"/>
        </x15:modelTables>
        <x15:modelRelationships>
          <x15:modelRelationship fromTable="CrewedMissions" fromColumn="Destination" toTable="DimDestination" toColumn="Destination"/>
          <x15:modelRelationship fromTable="CrewedMissions" fromColumn="Launch" toTable="Calendar" toColumn="Date"/>
          <x15:modelRelationship fromTable="Missions" fromColumn="Crew Name" toTable="DimCrew" toColumn="Name"/>
          <x15:modelRelationship fromTable="Missions" fromColumn="Launch date" toTable="Calendar" toColumn="Date"/>
          <x15:modelRelationship fromTable="SpaceVehicles" fromColumn="First launch" toTable="Calendar" toColumn="Date"/>
          <x15:modelRelationship fromTable="Spacewalks" fromColumn="Name" toTable="DimCrew" toColumn="Name"/>
          <x15:modelRelationship fromTable="Spacewalks" fromColumn="Destination" toTable="DimDestination" toColumn="Destination"/>
          <x15:modelRelationship fromTable="Spacewalks" fromColumn="Start Date" toTable="Calendar" toColumn="Date"/>
        </x15:modelRelationships>
      </x15:dataModel>
    </ext>
  </extLst>
</workbook>
</file>

<file path=xl/calcChain.xml><?xml version="1.0" encoding="utf-8"?>
<calcChain xmlns="http://schemas.openxmlformats.org/spreadsheetml/2006/main">
  <c r="AF7" i="2" l="1"/>
  <c r="AG7" i="2"/>
  <c r="AF8" i="2"/>
  <c r="AG8" i="2"/>
  <c r="AF9" i="2"/>
  <c r="AG9" i="2"/>
  <c r="AF10" i="2"/>
  <c r="AG10" i="2"/>
  <c r="AF11" i="2"/>
  <c r="AG11" i="2"/>
  <c r="AF12" i="2"/>
  <c r="AG12" i="2"/>
  <c r="AF13" i="2"/>
  <c r="AG13" i="2"/>
  <c r="AF14" i="2"/>
  <c r="AG14" i="2"/>
  <c r="AF15" i="2"/>
  <c r="AG15" i="2"/>
  <c r="AF16" i="2"/>
  <c r="AG16" i="2"/>
  <c r="AF17" i="2"/>
  <c r="AG17" i="2"/>
  <c r="AF18" i="2"/>
  <c r="AG18" i="2"/>
  <c r="AF19" i="2"/>
  <c r="AG19" i="2"/>
  <c r="AF20" i="2"/>
  <c r="AG20" i="2"/>
  <c r="AF21" i="2"/>
  <c r="AG21" i="2"/>
  <c r="AF22" i="2"/>
  <c r="AG22" i="2"/>
  <c r="AF23" i="2"/>
  <c r="AG23" i="2"/>
  <c r="AF24" i="2"/>
  <c r="AG24" i="2"/>
  <c r="AF25" i="2"/>
  <c r="AG25" i="2"/>
  <c r="AF26" i="2"/>
  <c r="AG26" i="2"/>
  <c r="AF27" i="2"/>
  <c r="AG27" i="2"/>
  <c r="AF28" i="2"/>
  <c r="AG28" i="2"/>
  <c r="AF29" i="2"/>
  <c r="AG29" i="2"/>
  <c r="AF30" i="2"/>
  <c r="AG30" i="2"/>
  <c r="AF31" i="2"/>
  <c r="AG31" i="2"/>
  <c r="AF32" i="2"/>
  <c r="AG32" i="2"/>
  <c r="AF33" i="2"/>
  <c r="AG33" i="2"/>
  <c r="AF34" i="2"/>
  <c r="AG34" i="2"/>
  <c r="AF35" i="2"/>
  <c r="AG35" i="2"/>
  <c r="AF36" i="2"/>
  <c r="AG36" i="2"/>
  <c r="AF37" i="2"/>
  <c r="AG37" i="2"/>
  <c r="AF38" i="2"/>
  <c r="AG38" i="2"/>
  <c r="AF39" i="2"/>
  <c r="AG39" i="2"/>
  <c r="AF40" i="2"/>
  <c r="AG40" i="2"/>
  <c r="AF41" i="2"/>
  <c r="AG41" i="2"/>
  <c r="AF42" i="2"/>
  <c r="AG42" i="2"/>
  <c r="AF43" i="2"/>
  <c r="AG43" i="2"/>
  <c r="AF44" i="2"/>
  <c r="AG44" i="2"/>
  <c r="AF45" i="2"/>
  <c r="AG45" i="2"/>
  <c r="AF46" i="2"/>
  <c r="AG46" i="2"/>
  <c r="AF47" i="2"/>
  <c r="AG47" i="2"/>
  <c r="AF48" i="2"/>
  <c r="AG48" i="2"/>
  <c r="AF49" i="2"/>
  <c r="AG49" i="2"/>
  <c r="AF50" i="2"/>
  <c r="AG50" i="2"/>
  <c r="AF51" i="2"/>
  <c r="AG51" i="2"/>
  <c r="AF52" i="2"/>
  <c r="AG52" i="2"/>
  <c r="AF53" i="2"/>
  <c r="AG53" i="2"/>
  <c r="AF54" i="2"/>
  <c r="AG54" i="2"/>
  <c r="AF55" i="2"/>
  <c r="AG55" i="2"/>
  <c r="AF56" i="2"/>
  <c r="AG56" i="2"/>
  <c r="AF57" i="2"/>
  <c r="AG57" i="2"/>
  <c r="AF58" i="2"/>
  <c r="AG58" i="2"/>
  <c r="AF59" i="2"/>
  <c r="AG59" i="2"/>
  <c r="AF60" i="2"/>
  <c r="AG60" i="2"/>
  <c r="AF61" i="2"/>
  <c r="AG61" i="2"/>
  <c r="AF62" i="2"/>
  <c r="AG62" i="2"/>
  <c r="AF63" i="2"/>
  <c r="AG63" i="2"/>
  <c r="AF64" i="2"/>
  <c r="AG64" i="2"/>
  <c r="AF65" i="2"/>
  <c r="AG65" i="2"/>
  <c r="AF66" i="2"/>
  <c r="AG66" i="2"/>
  <c r="AG6" i="2"/>
  <c r="AF6" i="2"/>
  <c r="C2" i="2"/>
  <c r="B2" i="2"/>
</calcChain>
</file>

<file path=xl/connections.xml><?xml version="1.0" encoding="utf-8"?>
<connections xmlns="http://schemas.openxmlformats.org/spreadsheetml/2006/main">
  <connection id="1" name="Query - Calendar" description="Connection to the 'Calendar' query in the workbook." type="100" refreshedVersion="5" minRefreshableVersion="5">
    <extLst>
      <ext xmlns:x15="http://schemas.microsoft.com/office/spreadsheetml/2010/11/main" uri="{DE250136-89BD-433C-8126-D09CA5730AF9}">
        <x15:connection id="e93adbb0-e5d1-4f9a-a521-e6a2371664fb">
          <x15:oledbPr connection="provider=Microsoft.Mashup.OleDb.1;data source=$EmbeddedMashup(7defb9d9-165a-4e27-abf6-193ff9d49f58)$;location=Calendar;extended properties=UEsDBBQAAgAIAFgOWlRvXPaTqwAAAPoAAAASABwAQ29uZmlnL1BhY2thZ2UueG1sIKIYACigFAAAAAAAAAAAAAAAAAAAAAAAAAAAAIWPzwqCQBjEX0X27rd/RCv5XA+dgowgiK6ybbqka+iavluHHqlXKCijW7eZYX4w87jdMR3ryrvqtjONTQgHRjxtVXM0tkhI707+nKQSt7k654X2XmXbxWNnElI6d4kpHYYBhgCatqCCMU4P2XqnSl3nvrGdy63S5Esd/1NE4v49RgqIBIRCCJgxjnSKMTN20hxCCMQiAob0J8ZlX7m+1VJbf7VBOlmknx/yCVBLAwQUAAIACABYDlpU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WA5aVFRMDaUoAQAAJQIAABMAHABGb3JtdWxhcy9TZWN0aW9uMS5tIKIYACigFAAAAAAAAAAAAAAAAAAAAAAAAAAAAG2QUUvDMBCA3wv9D6F7SSGUtspAhg9aJwxkD24IIj5k7bkW0mRcUnGU/neTRul0K6E57i7fd4mG0jRKko3fs0UYhIGuOUJFCi5AVhzJLRFgwoDYb6M6LMFm+nXX7gCTR1QtnVXcAM1u5ilLM7viOEnO63mapyzL2ZWtD8zzZlGh5CegsT6jyJbvBEQWPwbj4adGG+q1jGwOojHGYsfg/rhWpm7knsaMyE6I3//yyyB/4aIDnSwRFcaTruZyb2Xb4+FEtEUu9YfCtlCia6UranpxNtb3kW/KIkaMbSTucsMwKZ5B8ta939imJ4sv/KTpv1n+gqMHC41OqSup/SivwHFi3lWVP0XPxRYzNjMCvKyJQyYuQd9c+G4fbSXN/Dpx/jgMGnnZtfgGUEsBAi0AFAACAAgAWA5aVG9c9pOrAAAA+gAAABIAAAAAAAAAAAAAAAAAAAAAAENvbmZpZy9QYWNrYWdlLnhtbFBLAQItABQAAgAIAFgOWlQPyumrpAAAAOkAAAATAAAAAAAAAAAAAAAAAPcAAABbQ29udGVudF9UeXBlc10ueG1sUEsBAi0AFAACAAgAWA5aVFRMDaUoAQAAJQIAABMAAAAAAAAAAAAAAAAA6AEAAEZvcm11bGFzL1NlY3Rpb24xLm1QSwUGAAAAAAMAAwDCAAAAXQMAAAAA">
            <x15:dbTables>
              <x15:dbTable name="Calendar"/>
            </x15:dbTables>
          </x15:oledbPr>
        </x15:connection>
      </ext>
    </extLst>
  </connection>
  <connection id="2" name="Query - CrewedMissions" description="Connection to the 'CrewedMissions' query in the workbook." type="100" refreshedVersion="5" minRefreshableVersion="5">
    <extLst>
      <ext xmlns:x15="http://schemas.microsoft.com/office/spreadsheetml/2010/11/main" uri="{DE250136-89BD-433C-8126-D09CA5730AF9}">
        <x15:connection id="67f46e81-09d9-41ea-855d-c80e9b34df07">
          <x15:oledbPr connection="provider=Microsoft.Mashup.OleDb.1;data source=$EmbeddedMashup(7defb9d9-165a-4e27-abf6-193ff9d49f58)$;location=CrewedMissions;extended properties=&quot;UEsDBBQAAgAIAFAOWlRvXPaTqwAAAPoAAAASABwAQ29uZmlnL1BhY2thZ2UueG1sIKIYACigFAAAAAAAAAAAAAAAAAAAAAAAAAAAAIWPzwqCQBjEX0X27rd/RCv5XA+dgowgiK6ybbqka+iavluHHqlXKCijW7eZYX4w87jdMR3ryrvqtjONTQgHRjxtVXM0tkhI707+nKQSt7k654X2XmXbxWNnElI6d4kpHYYBhgCatqCCMU4P2XqnSl3nvrGdy63S5Esd/1NE4v49RgqIBIRCCJgxjnSKMTN20hxCCMQiAob0J8ZlX7m+1VJbf7VBOlmknx/yCVBLAwQUAAIACABQDlpU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UA5aVEIOddZ3AQAAEgMAABMAHABGb3JtdWxhcy9TZWN0aW9uMS5tIKIYACigFAAAAAAAAAAAAAAAAAAAAAAAAAAAAIVRTUsDMRS8F/ofwnqpEBa3qAfLHmRbUfCjuqUX9ZBmX7uRbFJeXtRS/O9mu/WjbMVcksw8ZiYTB5KUNSxv9mTQ7XQ7rhQIBcsQ3qC4Uc4FxrGUaaBuh4WVW48SApK513hopa/AUO9CaYgzayhcXC8anT314zHCUoOYszHal+DxtCsaS/caHfLHIWhVKQJMIx5xllntK+PS5IizkZG2UGaRJv2TPmf33hLktNKQ/hzjW2vg+ZA36Q6iYFYFrmCXIApAF4WoEzELg1tmi/eah3D2uMXPtc6l0AJdSuh/S2alMIugOFkt4UdugsK4ucWqSVyTrrfHn6/XUb4UEiSKOYUXUphkBO/0wdk6mkKppIYWfi28keUXXAgCUhVsqAcgj2YvtS2X3fpqBhhGrgydHsd1uA2fkyDvWmYjgVSyO5yp74DaLlSoo8nijcC/6Vq0Np0qF/6xaKkPwZEym5kd7mN/xcm/He98SN1vu6w/igqe3Y4y+20Hn1BLAQItABQAAgAIAFAOWlRvXPaTqwAAAPoAAAASAAAAAAAAAAAAAAAAAAAAAABDb25maWcvUGFja2FnZS54bWxQSwECLQAUAAIACABQDlpUD8rpq6QAAADpAAAAEwAAAAAAAAAAAAAAAAD3AAAAW0NvbnRlbnRfVHlwZXNdLnhtbFBLAQItABQAAgAIAFAOWlRCDnXWdwEAABIDAAATAAAAAAAAAAAAAAAAAOgBAABGb3JtdWxhcy9TZWN0aW9uMS5tUEsFBgAAAAADAAMAwgAAAKwDAAAAAA==&quot;">
            <x15:dbTables>
              <x15:dbTable name="CrewedMissions"/>
            </x15:dbTables>
          </x15:oledbPr>
        </x15:connection>
      </ext>
    </extLst>
  </connection>
  <connection id="3" name="Query - DimCrew" description="Connection to the 'DimCrew' query in the workbook." type="100" refreshedVersion="5" minRefreshableVersion="5">
    <extLst>
      <ext xmlns:x15="http://schemas.microsoft.com/office/spreadsheetml/2010/11/main" uri="{DE250136-89BD-433C-8126-D09CA5730AF9}">
        <x15:connection id="092a5ac7-dfc6-49e5-9b52-c8110b039d2a">
          <x15:oledbPr connection="provider=Microsoft.Mashup.OleDb.1;data source=$EmbeddedMashup(7defb9d9-165a-4e27-abf6-193ff9d49f58)$;location=DimCrew;extended properties=UEsDBBQAAgAIAFYOWlRvXPaTqwAAAPoAAAASABwAQ29uZmlnL1BhY2thZ2UueG1sIKIYACigFAAAAAAAAAAAAAAAAAAAAAAAAAAAAIWPzwqCQBjEX0X27rd/RCv5XA+dgowgiK6ybbqka+iavluHHqlXKCijW7eZYX4w87jdMR3ryrvqtjONTQgHRjxtVXM0tkhI707+nKQSt7k654X2XmXbxWNnElI6d4kpHYYBhgCatqCCMU4P2XqnSl3nvrGdy63S5Esd/1NE4v49RgqIBIRCCJgxjnSKMTN20hxCCMQiAob0J8ZlX7m+1VJbf7VBOlmknx/yCVBLAwQUAAIACABWDlpU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Vg5aVJcFsXYlAQAA8gEAABMAHABGb3JtdWxhcy9TZWN0aW9uMS5tIKIYACigFAAAAAAAAAAAAAAAAAAAAAAAAAAAAG1QwWoCMRS8L+w/hPSyQlhQ8FLZQ7va9iSW9aY9pNmnpiQvkry1FfHf+8pKW9BcksxM5s0kgSEbUDT9PpzkWZ6lnY7Qiqn1dYRPUQkHlGeCVxO6aICROh3KaTCdB6TiyToo64DEl1TI2f16VC4i7B3ojVjE8MHm62avDSyjPoCDmEqTDnKgVlNw1luCWEkllaiD6zymaqzEDE1oLW6r4Wg8UuK1CwQNHR1Uf8dyHhDeBqoPdyd5lmeuFS+gW54iOelSv7Pwwlzwou+hxOqCPzjXGO10TBXF7r9lvdO4ZcflcQ9/dtwD0yZE3wf+IVNxY746neRce+BqxBpB8EVnJU7yGZAFV3AdOqR4vIEjWeTvvWIebaRdq3+ftJrgfB7kmcWbFSbfUEsBAi0AFAACAAgAVg5aVG9c9pOrAAAA+gAAABIAAAAAAAAAAAAAAAAAAAAAAENvbmZpZy9QYWNrYWdlLnhtbFBLAQItABQAAgAIAFYOWlQPyumrpAAAAOkAAAATAAAAAAAAAAAAAAAAAPcAAABbQ29udGVudF9UeXBlc10ueG1sUEsBAi0AFAACAAgAVg5aVJcFsXYlAQAA8gEAABMAAAAAAAAAAAAAAAAA6AEAAEZvcm11bGFzL1NlY3Rpb24xLm1QSwUGAAAAAAMAAwDCAAAAWgMAAAAA">
            <x15:dbTables>
              <x15:dbTable name="DimCrew"/>
            </x15:dbTables>
          </x15:oledbPr>
        </x15:connection>
      </ext>
    </extLst>
  </connection>
  <connection id="4" name="Query - DimDestination" description="Connection to the 'DimDestination' query in the workbook." type="100" refreshedVersion="5" minRefreshableVersion="5">
    <extLst>
      <ext xmlns:x15="http://schemas.microsoft.com/office/spreadsheetml/2010/11/main" uri="{DE250136-89BD-433C-8126-D09CA5730AF9}">
        <x15:connection id="0f876150-ea2f-4cab-b381-ae85713385bd">
          <x15:oledbPr connection="provider=Microsoft.Mashup.OleDb.1;data source=$EmbeddedMashup(7defb9d9-165a-4e27-abf6-193ff9d49f58)$;location=DimDestination;extended properties=&quot;UEsDBBQAAgAIAFkOWlRvXPaTqwAAAPoAAAASABwAQ29uZmlnL1BhY2thZ2UueG1sIKIYACigFAAAAAAAAAAAAAAAAAAAAAAAAAAAAIWPzwqCQBjEX0X27rd/RCv5XA+dgowgiK6ybbqka+iavluHHqlXKCijW7eZYX4w87jdMR3ryrvqtjONTQgHRjxtVXM0tkhI707+nKQSt7k654X2XmXbxWNnElI6d4kpHYYBhgCatqCCMU4P2XqnSl3nvrGdy63S5Esd/1NE4v49RgqIBIRCCJgxjnSKMTN20hxCCMQiAob0J8ZlX7m+1VJbf7VBOlmknx/yCVBLAwQUAAIACABZDlpU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WQ5aVBdWXxoUAgAAQgUAABMAHABGb3JtdWxhcy9TZWN0aW9uMS5tIKIYACigFAAAAAAAAAAAAAAAAAAAAAAAAAAAAIVTy2rbQBTdG/wPg7oZwSAq03bRoEWQ0jbQJqnlXVLKRLq2VUYzZh52jPG/5+rhSLLVVhgk33PnnHMfYyCzhZIkbd7h1XQynZg115CTpCgTMLaQvE6JiAA7nRB8UuV0BhiJzTZIVOZKkJZ+KQQEsZIW/xjq3Xx+mgUPGjYC+JI8aPUHNZ5+FMYgmwkys/V89piAKMrCgo485jESK+FKaaLwPSM3MlN5IVdROPs4Y+SnUxZSuxcQdZ/BnZLwy2eNr3ceypSI5eQb8By08dDkgj9jYou0cdqUwMhjG78WIs244NpEVrs+ZbzmcoWMi/0GOrqF5tIslS4bxxVo6Ig+Oxy8WMOO3PESsECLicTCiz0ycvDSDc8g03xpCf3OnczW/j9z5mCdlpc5J4912gkValVgSXVC4nQzRZrzvXkjkK58Bl1nNPIk5/bNZvVdY43sONZbkXHrJLXjaLsKZA7GCTuAj13751CqLZZ2b9egT/vRzSEFgWvVhunZtNi5vd4oBhJK47Dw1AV9C3X843bYcMgD1Z7QV63cBg/P1a6nUUfpmI3z/lZtQyXlZNUu4Div1qba1VH62x9OtieeKm0vtKsgPTPGehr3laMAPWQgq7vYJ7zOczxyK3N46QgxWEeaEuhQFjvTpDMS4m/8joX/vWR94crsifNW2k8fgiprbIFGZlsB46sT1iOtm3D0p5NC/o3t6hVQSwECLQAUAAIACABZDlpUb1z2k6sAAAD6AAAAEgAAAAAAAAAAAAAAAAAAAAAAQ29uZmlnL1BhY2thZ2UueG1sUEsBAi0AFAACAAgAWQ5aVA/K6aukAAAA6QAAABMAAAAAAAAAAAAAAAAA9wAAAFtDb250ZW50X1R5cGVzXS54bWxQSwECLQAUAAIACABZDlpUF1ZfGhQCAABCBQAAEwAAAAAAAAAAAAAAAADoAQAARm9ybXVsYXMvU2VjdGlvbjEubVBLBQYAAAAAAwADAMIAAABJBAAAAAA=&quot;">
            <x15:dbTables>
              <x15:dbTable name="DimDestination"/>
            </x15:dbTables>
          </x15:oledbPr>
        </x15:connection>
      </ext>
    </extLst>
  </connection>
  <connection id="5" name="Query - Missions" description="Connection to the 'Missions' query in the workbook." type="100" refreshedVersion="5" minRefreshableVersion="5">
    <extLst>
      <ext xmlns:x15="http://schemas.microsoft.com/office/spreadsheetml/2010/11/main" uri="{DE250136-89BD-433C-8126-D09CA5730AF9}">
        <x15:connection id="c54829d0-50f5-4aa3-a817-5b3b09cc8cfc">
          <x15:oledbPr connection="provider=Microsoft.Mashup.OleDb.1;data source=$EmbeddedMashup(7defb9d9-165a-4e27-abf6-193ff9d49f58)$;location=Missions;extended properties=&quot;UEsDBBQAAgAIAFUOWlRvXPaTqwAAAPoAAAASABwAQ29uZmlnL1BhY2thZ2UueG1sIKIYACigFAAAAAAAAAAAAAAAAAAAAAAAAAAAAIWPzwqCQBjEX0X27rd/RCv5XA+dgowgiK6ybbqka+iavluHHqlXKCijW7eZYX4w87jdMR3ryrvqtjONTQgHRjxtVXM0tkhI707+nKQSt7k654X2XmXbxWNnElI6d4kpHYYBhgCatqCCMU4P2XqnSl3nvrGdy63S5Esd/1NE4v49RgqIBIRCCJgxjnSKMTN20hxCCMQiAob0J8ZlX7m+1VJbf7VBOlmknx/yCVBLAwQUAAIACABVDlpU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VQ5aVJXz0f9dAQAArQIAABMAHABGb3JtdWxhcy9TZWN0aW9uMS5tIKIYACigFAAAAAAAAAAAAAAAAAAAAAAAAAAAAH1SwWoCMRC9C/7DsL2sEJYq9NKyh7JaemjFut60h5gdNSWbSDKxFfHfG3dXbenSXDKZ93jvDROHgqTRkNd3/6Hb6Xbchlss4FU6F3oOUlBI3Q6EkxtvBYZO5nbJ0Ahfoqb4SSpMMqMpPFwcje4Xg2RicauQr2BizUdQX5zlEuF2UY/Nh6hkKQltGrGIQWaUL7VL+7cMRlqYQup12h/cDRi8eUOY015hei2TsdH43mN1rpso2JQBK+AZeYHWRSHkjC8DsUGaflyPwGDe9B+VygVX3LqUrP8pmW24XgfF2X6LV7mZ5dqtjC3rxCfQxS3+7HCIMoufMOYlhgEpEIHwi44MDlG+5QKF5SuC+IV7LTa9fzlTJG/1X845Y0U7o8qsZRipIgy95dWK44Lv3UVA+3KJtmLU9lBwusQ81RVW27ZjQ3QkdSXeHh1yakebrwBTdF7RL/jY63akbt3AwzdQSwECLQAUAAIACABVDlpUb1z2k6sAAAD6AAAAEgAAAAAAAAAAAAAAAAAAAAAAQ29uZmlnL1BhY2thZ2UueG1sUEsBAi0AFAACAAgAVQ5aVA/K6aukAAAA6QAAABMAAAAAAAAAAAAAAAAA9wAAAFtDb250ZW50X1R5cGVzXS54bWxQSwECLQAUAAIACABVDlpUlfPR/10BAACtAgAAEwAAAAAAAAAAAAAAAADoAQAARm9ybXVsYXMvU2VjdGlvbjEubVBLBQYAAAAAAwADAMIAAACSAwAAAAA=&quot;">
            <x15:dbTables>
              <x15:dbTable name="Missions"/>
            </x15:dbTables>
          </x15:oledbPr>
        </x15:connection>
      </ext>
    </extLst>
  </connection>
  <connection id="6" name="Query - SpaceVehicles" description="Connection to the 'SpaceVehicles' query in the workbook." type="100" refreshedVersion="5" minRefreshableVersion="5">
    <extLst>
      <ext xmlns:x15="http://schemas.microsoft.com/office/spreadsheetml/2010/11/main" uri="{DE250136-89BD-433C-8126-D09CA5730AF9}">
        <x15:connection id="52f750df-a220-44fa-9c85-ebf5d32ca52a">
          <x15:oledbPr connection="provider=Microsoft.Mashup.OleDb.1;data source=$EmbeddedMashup(7defb9d9-165a-4e27-abf6-193ff9d49f58)$;location=SpaceVehicles;extended properties=&quot;UEsDBBQAAgAIAFcOWlRvXPaTqwAAAPoAAAASABwAQ29uZmlnL1BhY2thZ2UueG1sIKIYACigFAAAAAAAAAAAAAAAAAAAAAAAAAAAAIWPzwqCQBjEX0X27rd/RCv5XA+dgowgiK6ybbqka+iavluHHqlXKCijW7eZYX4w87jdMR3ryrvqtjONTQgHRjxtVXM0tkhI707+nKQSt7k654X2XmXbxWNnElI6d4kpHYYBhgCatqCCMU4P2XqnSl3nvrGdy63S5Esd/1NE4v49RgqIBIRCCJgxjnSKMTN20hxCCMQiAob0J8ZlX7m+1VJbf7VBOlmknx/yCVBLAwQUAAIACABXDlpU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Vw5aVEDqykCNAQAAGQMAABMAHABGb3JtdWxhcy9TZWN0aW9uMS5tIKIYACigFAAAAAAAAAAAAAAAAAAAAAAAAAAAAH2RQU/bQBCF75HyH0buJZFWrhJBD0U+IBMKUoC0trhAD8N6HG+73o12Z0OjKP+9mzo0IEJ8sf2+0Zs3M54kK2ug6N6js36v3/MNOqqgWKCke2qU1OQhA03c70F8ChucpKjkfpleWBlaMjy4VJrS3BqOP36QTL4+jtOZo4UmrGHm7K/Y4vGNZyr9MhmKhwvSqlVMLktEIiC3OrTGZ6MTARMjbaXMPBuNT8cCvgfLVPBKU7b/TG+toZ9D0YX7lMRebWQVXBFW5HwSk5b4FAt3ZKcPujkEPOz0c60LiRqdz9iF15Z5g2YeHcvVgvZ2pUPja+vaLvEW+sGB/mK9Tn5Y+Zs4TsexCpj+8EbAOjmPa1/SOzm3wbBbvdOnkzuY4UpbrF6YCe0TuX/0W3kHiw9pOb3+fBNnO1IyVTXbuo7B1bzhIwU36P0BXAQpyfs6aKj11mJbdG34y0m6XU4XwzIewZfKeQaNwcjmpUOF3MEpfsxy/SrTfpHonIqnyB09/6fazlW882Yz7PeUOXjjs79QSwECLQAUAAIACABXDlpUb1z2k6sAAAD6AAAAEgAAAAAAAAAAAAAAAAAAAAAAQ29uZmlnL1BhY2thZ2UueG1sUEsBAi0AFAACAAgAVw5aVA/K6aukAAAA6QAAABMAAAAAAAAAAAAAAAAA9wAAAFtDb250ZW50X1R5cGVzXS54bWxQSwECLQAUAAIACABXDlpUQOrKQI0BAAAZAwAAEwAAAAAAAAAAAAAAAADoAQAARm9ybXVsYXMvU2VjdGlvbjEubVBLBQYAAAAAAwADAMIAAADCAwAAAAA=&quot;">
            <x15:dbTables>
              <x15:dbTable name="SpaceVehicles"/>
            </x15:dbTables>
          </x15:oledbPr>
        </x15:connection>
      </ext>
    </extLst>
  </connection>
  <connection id="7" name="Query - Spacewalks" description="Connection to the 'Spacewalks' query in the workbook." type="100" refreshedVersion="5" minRefreshableVersion="5">
    <extLst>
      <ext xmlns:x15="http://schemas.microsoft.com/office/spreadsheetml/2010/11/main" uri="{DE250136-89BD-433C-8126-D09CA5730AF9}">
        <x15:connection id="335254bf-8766-4744-b8e9-f3c82de1b50c">
          <x15:oledbPr connection="provider=Microsoft.Mashup.OleDb.1;data source=$EmbeddedMashup(7defb9d9-165a-4e27-abf6-193ff9d49f58)$;location=Spacewalks;extended properties=&quot;UEsDBBQAAgAIAFgOWlRvXPaTqwAAAPoAAAASABwAQ29uZmlnL1BhY2thZ2UueG1sIKIYACigFAAAAAAAAAAAAAAAAAAAAAAAAAAAAIWPzwqCQBjEX0X27rd/RCv5XA+dgowgiK6ybbqka+iavluHHqlXKCijW7eZYX4w87jdMR3ryrvqtjONTQgHRjxtVXM0tkhI707+nKQSt7k654X2XmXbxWNnElI6d4kpHYYBhgCatqCCMU4P2XqnSl3nvrGdy63S5Esd/1NE4v49RgqIBIRCCJgxjnSKMTN20hxCCMQiAob0J8ZlX7m+1VJbf7VBOlmknx/yCVBLAwQUAAIACABYDlpU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WA5aVJFA9kR+AQAA3AIAABMAHABGb3JtdWxhcy9TZWN0aW9uMS5tIKIYACigFAAAAAAAAAAAAAAAAAAAAAAAAAAAAG2STU/CQBCG7yT8h0m9QNI0wagHTQ+mxWiiiCl6UQ/LdoDV7W6zO0UJ4b87pSAa2svuzLPzzlc9SlLWQNacg6tup9vxC+Ewh6wUEr+E/vQQg0bqdoC/zFZOInsSv4xSK6sCDfVulMYosYbY8L1gePl2Go0dlhrFDMbOfrD+20Ewkn4Z9MPXFLUqFKGLgzAIIbG6KoyPB6chDI20uTJzNs7ZfKosYUYrjfHhGo2swfd+2FR2EnCiglkOtyhydD7gMidiyg93ZOfvNU2E8LrzX2udSaGF8zG56q9kshBmzoqTVYkHuYkTxs+sK5qKa+h7LfnD9TpIHH7Bg/K+nvNIFMiNEgcA4TdtQlgHrc7hyzWMqmKKjtGdoYuzqE6zZRkJR5AK+g3L+d6EmbwdpJUT9Yp/E6miAQ/Wmnope6DtXPEs9olY77mER6NXbQ9SxLL5Udooj2mJGh1oURm52BZzVNj9lvGmwdc60okZHU0jRU/K/G+gZpt+t6NM67KufgBQSwECLQAUAAIACABYDlpUb1z2k6sAAAD6AAAAEgAAAAAAAAAAAAAAAAAAAAAAQ29uZmlnL1BhY2thZ2UueG1sUEsBAi0AFAACAAgAWA5aVA/K6aukAAAA6QAAABMAAAAAAAAAAAAAAAAA9wAAAFtDb250ZW50X1R5cGVzXS54bWxQSwECLQAUAAIACABYDlpUkUD2RH4BAADcAgAAEwAAAAAAAAAAAAAAAADoAQAARm9ybXVsYXMvU2VjdGlvbjEubVBLBQYAAAAAAwADAMIAAACzAwAAAAA=&quot;">
            <x15:dbTables>
              <x15:dbTable name="Spacewalks"/>
            </x15:dbTables>
          </x15:oledbPr>
        </x15:connection>
      </ext>
    </extLst>
  </connection>
  <connection id="8"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Spacewalks].[Moonwalk].&amp;[True]}"/>
  </metadataStrings>
  <mdxMetadata count="1">
    <mdx n="0" f="s">
      <ms ns="1" c="0"/>
    </mdx>
  </mdxMetadata>
  <valueMetadata count="1">
    <bk>
      <rc t="1" v="0"/>
    </bk>
  </valueMetadata>
</metadata>
</file>

<file path=xl/sharedStrings.xml><?xml version="1.0" encoding="utf-8"?>
<sst xmlns="http://schemas.openxmlformats.org/spreadsheetml/2006/main" count="146" uniqueCount="73">
  <si>
    <t>Count of Crew Name</t>
  </si>
  <si>
    <t>Column Labels</t>
  </si>
  <si>
    <t>Female</t>
  </si>
  <si>
    <t>Male</t>
  </si>
  <si>
    <t>Grand Total</t>
  </si>
  <si>
    <t>Sum of Duration (days)</t>
  </si>
  <si>
    <t>Sum of Total flights</t>
  </si>
  <si>
    <t>Moonwalk</t>
  </si>
  <si>
    <t>True</t>
  </si>
  <si>
    <t>Count of Name</t>
  </si>
  <si>
    <t>Distinct Count of Country</t>
  </si>
  <si>
    <t>Row Labels</t>
  </si>
  <si>
    <t>Earth Orbit</t>
  </si>
  <si>
    <t>ISS</t>
  </si>
  <si>
    <t>Mir</t>
  </si>
  <si>
    <t>Moon</t>
  </si>
  <si>
    <t>Non-orbital space</t>
  </si>
  <si>
    <t>Other Space station</t>
  </si>
  <si>
    <t>Selected Destinations</t>
  </si>
  <si>
    <t>---</t>
  </si>
  <si>
    <t>HLV</t>
  </si>
  <si>
    <t>MLV</t>
  </si>
  <si>
    <t>SHLV</t>
  </si>
  <si>
    <t>SLV</t>
  </si>
  <si>
    <t>Count of Spacecraft</t>
  </si>
  <si>
    <t>People in Space</t>
  </si>
  <si>
    <t>Human days in Space</t>
  </si>
  <si>
    <t>Afghanistan</t>
  </si>
  <si>
    <t>Armenia</t>
  </si>
  <si>
    <t>Australia</t>
  </si>
  <si>
    <t>Austria</t>
  </si>
  <si>
    <t>Belgium</t>
  </si>
  <si>
    <t>Brazil</t>
  </si>
  <si>
    <t>Bulgaria</t>
  </si>
  <si>
    <t>Canada</t>
  </si>
  <si>
    <t>China</t>
  </si>
  <si>
    <t>Costa Rica</t>
  </si>
  <si>
    <t>Cuba</t>
  </si>
  <si>
    <t>Czech Republic</t>
  </si>
  <si>
    <t>Denmark</t>
  </si>
  <si>
    <t>France</t>
  </si>
  <si>
    <t>Germany</t>
  </si>
  <si>
    <t>Hungary</t>
  </si>
  <si>
    <t>Iceland</t>
  </si>
  <si>
    <t>India</t>
  </si>
  <si>
    <t>Iran</t>
  </si>
  <si>
    <t>Israel</t>
  </si>
  <si>
    <t>Italy</t>
  </si>
  <si>
    <t>Japan</t>
  </si>
  <si>
    <t>Kazakhstan</t>
  </si>
  <si>
    <t>Malaysia</t>
  </si>
  <si>
    <t>Mexico</t>
  </si>
  <si>
    <t>Mongolia</t>
  </si>
  <si>
    <t>Netherlands</t>
  </si>
  <si>
    <t>Poland</t>
  </si>
  <si>
    <t>Romania</t>
  </si>
  <si>
    <t>Russia</t>
  </si>
  <si>
    <t>Saudi Arabia</t>
  </si>
  <si>
    <t>Slovakia</t>
  </si>
  <si>
    <t>South Africa</t>
  </si>
  <si>
    <t>South Korea</t>
  </si>
  <si>
    <t>Spain</t>
  </si>
  <si>
    <t>Sweden</t>
  </si>
  <si>
    <t>Switzerland</t>
  </si>
  <si>
    <t>Syria</t>
  </si>
  <si>
    <t>Ukraine</t>
  </si>
  <si>
    <t>United Arab Emirates</t>
  </si>
  <si>
    <t>United Kingdom</t>
  </si>
  <si>
    <t>United States</t>
  </si>
  <si>
    <t>Vietnam</t>
  </si>
  <si>
    <t>data prep</t>
  </si>
  <si>
    <t>x</t>
  </si>
  <si>
    <t>y</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</si>
</sst>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ck">
        <color rgb="FF00B0F0"/>
      </bottom>
      <diagonal/>
    </border>
    <border>
      <left/>
      <right/>
      <top/>
      <bottom style="thin">
        <color theme="4" tint="0.39997558519241921"/>
      </bottom>
      <diagonal/>
    </border>
  </borders>
  <cellStyleXfs count="1">
    <xf numFmtId="0" fontId="0" fillId="0" borderId="0"/>
  </cellStyleXfs>
  <cellXfs count="7">
    <xf numFmtId="0" fontId="0" fillId="0" borderId="0" xfId="0"/>
    <xf numFmtId="0" fontId="0" fillId="0" borderId="1" xfId="0" applyBorder="1"/>
    <xf numFmtId="0" fontId="0" fillId="0" borderId="0" xfId="0" applyNumberFormat="1"/>
    <xf numFmtId="0" fontId="1" fillId="2" borderId="2" xfId="0" applyFont="1" applyFill="1" applyBorder="1"/>
    <xf numFmtId="0" fontId="0" fillId="0" borderId="0" xfId="0" pivotButton="1"/>
    <xf numFmtId="3" fontId="0" fillId="0" borderId="0" xfId="0" applyNumberFormat="1"/>
    <xf numFmtId="0" fontId="0" fillId="0" borderId="0" xfId="0" applyAlignment="1">
      <alignment horizontal="left"/>
    </xf>
  </cellXfs>
  <cellStyles count="1">
    <cellStyle name="Normal" xfId="0" builtinId="0"/>
  </cellStyles>
  <dxfs count="2">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Dark1 2" pivot="0" table="0" count="10">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1.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eetMetadata" Target="metadata.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50" Type="http://schemas.openxmlformats.org/officeDocument/2006/relationships/customXml" Target="../customXml/item27.xml"/><Relationship Id="rId55" Type="http://schemas.openxmlformats.org/officeDocument/2006/relationships/customXml" Target="../customXml/item32.xml"/><Relationship Id="rId7" Type="http://schemas.openxmlformats.org/officeDocument/2006/relationships/pivotCacheDefinition" Target="pivotCache/pivotCacheDefinition5.xml"/><Relationship Id="rId12" Type="http://schemas.openxmlformats.org/officeDocument/2006/relationships/pivotCacheDefinition" Target="pivotCache/pivotCacheDefinition10.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29" Type="http://schemas.openxmlformats.org/officeDocument/2006/relationships/customXml" Target="../customXml/item6.xml"/><Relationship Id="rId41" Type="http://schemas.openxmlformats.org/officeDocument/2006/relationships/customXml" Target="../customXml/item18.xml"/><Relationship Id="rId54"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pivotCacheDefinition" Target="pivotCache/pivotCacheDefinition9.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3" Type="http://schemas.openxmlformats.org/officeDocument/2006/relationships/customXml" Target="../customXml/item30.xml"/><Relationship Id="rId5" Type="http://schemas.openxmlformats.org/officeDocument/2006/relationships/pivotCacheDefinition" Target="pivotCache/pivotCacheDefinition3.xml"/><Relationship Id="rId15" Type="http://schemas.openxmlformats.org/officeDocument/2006/relationships/pivotCacheDefinition" Target="pivotCache/pivotCacheDefinition13.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49" Type="http://schemas.openxmlformats.org/officeDocument/2006/relationships/customXml" Target="../customXml/item26.xml"/><Relationship Id="rId57" Type="http://schemas.openxmlformats.org/officeDocument/2006/relationships/customXml" Target="../customXml/item34.xml"/><Relationship Id="rId10" Type="http://schemas.openxmlformats.org/officeDocument/2006/relationships/pivotCacheDefinition" Target="pivotCache/pivotCacheDefinition8.xml"/><Relationship Id="rId19" Type="http://schemas.openxmlformats.org/officeDocument/2006/relationships/styles" Target="styles.xml"/><Relationship Id="rId31" Type="http://schemas.openxmlformats.org/officeDocument/2006/relationships/customXml" Target="../customXml/item8.xml"/><Relationship Id="rId44" Type="http://schemas.openxmlformats.org/officeDocument/2006/relationships/customXml" Target="../customXml/item21.xml"/><Relationship Id="rId52" Type="http://schemas.openxmlformats.org/officeDocument/2006/relationships/customXml" Target="../customXml/item29.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4" Type="http://schemas.openxmlformats.org/officeDocument/2006/relationships/pivotCacheDefinition" Target="pivotCache/pivotCacheDefinition12.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56" Type="http://schemas.openxmlformats.org/officeDocument/2006/relationships/customXml" Target="../customXml/item33.xml"/><Relationship Id="rId8" Type="http://schemas.openxmlformats.org/officeDocument/2006/relationships/pivotCacheDefinition" Target="pivotCache/pivotCacheDefinition6.xml"/><Relationship Id="rId51" Type="http://schemas.openxmlformats.org/officeDocument/2006/relationships/customXml" Target="../customXml/item28.xml"/><Relationship Id="rId3"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10.png"/><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2.xlsx]Analysis!PivotTable6</c:name>
    <c:fmtId val="2"/>
  </c:pivotSource>
  <c:chart>
    <c:autoTitleDeleted val="0"/>
    <c:pivotFmts>
      <c:pivotFmt>
        <c:idx val="0"/>
        <c:spPr>
          <a:solidFill>
            <a:schemeClr val="bg1">
              <a:lumMod val="65000"/>
            </a:schemeClr>
          </a:solidFill>
          <a:ln>
            <a:noFill/>
          </a:ln>
          <a:effectLst/>
        </c:spPr>
        <c:marker>
          <c:symbol val="none"/>
        </c:marker>
      </c:pivotFmt>
      <c:pivotFmt>
        <c:idx val="1"/>
        <c:spPr>
          <a:solidFill>
            <a:schemeClr val="accent1">
              <a:lumMod val="50000"/>
            </a:schemeClr>
          </a:solidFill>
          <a:ln>
            <a:noFill/>
          </a:ln>
          <a:effectLst/>
        </c:spPr>
        <c:marker>
          <c:symbol val="none"/>
        </c:marker>
      </c:pivotFmt>
      <c:pivotFmt>
        <c:idx val="2"/>
        <c:spPr>
          <a:solidFill>
            <a:schemeClr val="bg1">
              <a:lumMod val="65000"/>
            </a:schemeClr>
          </a:solidFill>
          <a:ln>
            <a:noFill/>
          </a:ln>
          <a:effectLst/>
        </c:spPr>
      </c:pivotFmt>
      <c:pivotFmt>
        <c:idx val="3"/>
        <c:spPr>
          <a:solidFill>
            <a:schemeClr val="bg1">
              <a:lumMod val="65000"/>
            </a:schemeClr>
          </a:solidFill>
          <a:ln>
            <a:noFill/>
          </a:ln>
          <a:effectLst/>
        </c:spPr>
        <c:marker>
          <c:symbol val="none"/>
        </c:marker>
      </c:pivotFmt>
      <c:pivotFmt>
        <c:idx val="4"/>
        <c:spPr>
          <a:solidFill>
            <a:schemeClr val="accent1">
              <a:lumMod val="50000"/>
            </a:schemeClr>
          </a:solidFill>
          <a:ln>
            <a:noFill/>
          </a:ln>
          <a:effectLst/>
        </c:spPr>
        <c:marker>
          <c:symbol val="none"/>
        </c:marker>
      </c:pivotFmt>
      <c:pivotFmt>
        <c:idx val="5"/>
        <c:spPr>
          <a:solidFill>
            <a:schemeClr val="bg1">
              <a:lumMod val="6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lumMod val="5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9761257960217911"/>
          <c:y val="0.13573007686017058"/>
          <c:w val="0.6022167633665072"/>
          <c:h val="0.76150794139637046"/>
        </c:manualLayout>
      </c:layout>
      <c:barChart>
        <c:barDir val="bar"/>
        <c:grouping val="clustered"/>
        <c:varyColors val="0"/>
        <c:ser>
          <c:idx val="0"/>
          <c:order val="0"/>
          <c:tx>
            <c:strRef>
              <c:f>Analysis!$G$3</c:f>
              <c:strCache>
                <c:ptCount val="1"/>
                <c:pt idx="0">
                  <c:v>Count of Crew Name</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Analysis!$F$4:$F$10</c:f>
              <c:strCache>
                <c:ptCount val="6"/>
                <c:pt idx="0">
                  <c:v>Non-orbital space</c:v>
                </c:pt>
                <c:pt idx="1">
                  <c:v>Moon</c:v>
                </c:pt>
                <c:pt idx="2">
                  <c:v>Other Space station</c:v>
                </c:pt>
                <c:pt idx="3">
                  <c:v>Mir</c:v>
                </c:pt>
                <c:pt idx="4">
                  <c:v>ISS</c:v>
                </c:pt>
                <c:pt idx="5">
                  <c:v>Earth Orbit</c:v>
                </c:pt>
              </c:strCache>
            </c:strRef>
          </c:cat>
          <c:val>
            <c:numRef>
              <c:f>Analysis!$G$4:$G$10</c:f>
              <c:numCache>
                <c:formatCode>General</c:formatCode>
                <c:ptCount val="6"/>
                <c:pt idx="0">
                  <c:v>18</c:v>
                </c:pt>
                <c:pt idx="1">
                  <c:v>27</c:v>
                </c:pt>
                <c:pt idx="2">
                  <c:v>90</c:v>
                </c:pt>
                <c:pt idx="3">
                  <c:v>137</c:v>
                </c:pt>
                <c:pt idx="4">
                  <c:v>422</c:v>
                </c:pt>
                <c:pt idx="5">
                  <c:v>597</c:v>
                </c:pt>
              </c:numCache>
            </c:numRef>
          </c:val>
        </c:ser>
        <c:ser>
          <c:idx val="1"/>
          <c:order val="1"/>
          <c:tx>
            <c:strRef>
              <c:f>Analysis!$H$3</c:f>
              <c:strCache>
                <c:ptCount val="1"/>
                <c:pt idx="0">
                  <c:v>Selected Destinations</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Analysis!$F$4:$F$10</c:f>
              <c:strCache>
                <c:ptCount val="6"/>
                <c:pt idx="0">
                  <c:v>Non-orbital space</c:v>
                </c:pt>
                <c:pt idx="1">
                  <c:v>Moon</c:v>
                </c:pt>
                <c:pt idx="2">
                  <c:v>Other Space station</c:v>
                </c:pt>
                <c:pt idx="3">
                  <c:v>Mir</c:v>
                </c:pt>
                <c:pt idx="4">
                  <c:v>ISS</c:v>
                </c:pt>
                <c:pt idx="5">
                  <c:v>Earth Orbit</c:v>
                </c:pt>
              </c:strCache>
            </c:strRef>
          </c:cat>
          <c:val>
            <c:numRef>
              <c:f>Analysis!$H$4:$H$10</c:f>
              <c:numCache>
                <c:formatCode>#,##0</c:formatCode>
                <c:ptCount val="6"/>
                <c:pt idx="5">
                  <c:v>597</c:v>
                </c:pt>
              </c:numCache>
            </c:numRef>
          </c:val>
        </c:ser>
        <c:dLbls>
          <c:dLblPos val="outEnd"/>
          <c:showLegendKey val="0"/>
          <c:showVal val="1"/>
          <c:showCatName val="0"/>
          <c:showSerName val="0"/>
          <c:showPercent val="0"/>
          <c:showBubbleSize val="0"/>
        </c:dLbls>
        <c:gapWidth val="30"/>
        <c:overlap val="100"/>
        <c:axId val="223090448"/>
        <c:axId val="223088488"/>
      </c:barChart>
      <c:catAx>
        <c:axId val="223090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088488"/>
        <c:crosses val="autoZero"/>
        <c:auto val="1"/>
        <c:lblAlgn val="ctr"/>
        <c:lblOffset val="100"/>
        <c:noMultiLvlLbl val="0"/>
      </c:catAx>
      <c:valAx>
        <c:axId val="22308848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Crew Count by Destination</a:t>
                </a:r>
              </a:p>
            </c:rich>
          </c:tx>
          <c:layout>
            <c:manualLayout>
              <c:xMode val="edge"/>
              <c:yMode val="edge"/>
              <c:x val="1.4743901280076853E-2"/>
              <c:y val="2.173400342738064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2309044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2.xlsx]Analysis!PivotTable7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Flights by Vehicle Class Since 1961</a:t>
            </a:r>
          </a:p>
        </c:rich>
      </c:tx>
      <c:layout>
        <c:manualLayout>
          <c:xMode val="edge"/>
          <c:yMode val="edge"/>
          <c:x val="1.6646138847440477E-3"/>
          <c:y val="6.33333333333333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Analysis!$G$14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Analysis!$F$15:$F$20</c:f>
              <c:strCache>
                <c:ptCount val="5"/>
                <c:pt idx="0">
                  <c:v>MLV</c:v>
                </c:pt>
                <c:pt idx="1">
                  <c:v>SLV</c:v>
                </c:pt>
                <c:pt idx="2">
                  <c:v>HLV</c:v>
                </c:pt>
                <c:pt idx="3">
                  <c:v>---</c:v>
                </c:pt>
                <c:pt idx="4">
                  <c:v>SHLV</c:v>
                </c:pt>
              </c:strCache>
            </c:strRef>
          </c:cat>
          <c:val>
            <c:numRef>
              <c:f>Analysis!$G$15:$G$20</c:f>
              <c:numCache>
                <c:formatCode>#,##0</c:formatCode>
                <c:ptCount val="5"/>
                <c:pt idx="0">
                  <c:v>3812</c:v>
                </c:pt>
                <c:pt idx="1">
                  <c:v>993</c:v>
                </c:pt>
                <c:pt idx="2">
                  <c:v>483</c:v>
                </c:pt>
                <c:pt idx="3">
                  <c:v>156</c:v>
                </c:pt>
                <c:pt idx="4">
                  <c:v>22</c:v>
                </c:pt>
              </c:numCache>
            </c:numRef>
          </c:val>
        </c:ser>
        <c:dLbls>
          <c:dLblPos val="outEnd"/>
          <c:showLegendKey val="0"/>
          <c:showVal val="1"/>
          <c:showCatName val="0"/>
          <c:showSerName val="0"/>
          <c:showPercent val="0"/>
          <c:showBubbleSize val="0"/>
        </c:dLbls>
        <c:gapWidth val="30"/>
        <c:overlap val="-27"/>
        <c:axId val="223091232"/>
        <c:axId val="223087704"/>
      </c:barChart>
      <c:catAx>
        <c:axId val="223091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087704"/>
        <c:crosses val="autoZero"/>
        <c:auto val="1"/>
        <c:lblAlgn val="ctr"/>
        <c:lblOffset val="100"/>
        <c:noMultiLvlLbl val="0"/>
      </c:catAx>
      <c:valAx>
        <c:axId val="223087704"/>
        <c:scaling>
          <c:orientation val="minMax"/>
        </c:scaling>
        <c:delete val="1"/>
        <c:axPos val="l"/>
        <c:numFmt formatCode="#,##0" sourceLinked="1"/>
        <c:majorTickMark val="none"/>
        <c:minorTickMark val="none"/>
        <c:tickLblPos val="nextTo"/>
        <c:crossAx val="22309123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2.xlsx]Analysis!PivotTable9</c:name>
    <c:fmtId val="4"/>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col"/>
        <c:grouping val="stacked"/>
        <c:varyColors val="0"/>
        <c:ser>
          <c:idx val="0"/>
          <c:order val="0"/>
          <c:tx>
            <c:strRef>
              <c:f>Analysis!$R$4:$R$5</c:f>
              <c:strCache>
                <c:ptCount val="1"/>
                <c:pt idx="0">
                  <c:v>Earth Orbit</c:v>
                </c:pt>
              </c:strCache>
            </c:strRef>
          </c:tx>
          <c:spPr>
            <a:solidFill>
              <a:schemeClr val="accent1"/>
            </a:solidFill>
            <a:ln>
              <a:noFill/>
            </a:ln>
            <a:effectLst/>
          </c:spPr>
          <c:invertIfNegative val="0"/>
          <c:cat>
            <c:strRef>
              <c:f>Analysis!$Q$6:$Q$46</c:f>
              <c:strCache>
                <c:ptCount val="40"/>
                <c:pt idx="0">
                  <c:v>1961</c:v>
                </c:pt>
                <c:pt idx="1">
                  <c:v>1962</c:v>
                </c:pt>
                <c:pt idx="2">
                  <c:v>1963</c:v>
                </c:pt>
                <c:pt idx="3">
                  <c:v>1964</c:v>
                </c:pt>
                <c:pt idx="4">
                  <c:v>1965</c:v>
                </c:pt>
                <c:pt idx="5">
                  <c:v>1966</c:v>
                </c:pt>
                <c:pt idx="6">
                  <c:v>1967</c:v>
                </c:pt>
                <c:pt idx="7">
                  <c:v>1968</c:v>
                </c:pt>
                <c:pt idx="8">
                  <c:v>1969</c:v>
                </c:pt>
                <c:pt idx="9">
                  <c:v>1970</c:v>
                </c:pt>
                <c:pt idx="10">
                  <c:v>1973</c:v>
                </c:pt>
                <c:pt idx="11">
                  <c:v>1974</c:v>
                </c:pt>
                <c:pt idx="12">
                  <c:v>1975</c:v>
                </c:pt>
                <c:pt idx="13">
                  <c:v>1976</c:v>
                </c:pt>
                <c:pt idx="14">
                  <c:v>1977</c:v>
                </c:pt>
                <c:pt idx="15">
                  <c:v>1979</c:v>
                </c:pt>
                <c:pt idx="16">
                  <c:v>1981</c:v>
                </c:pt>
                <c:pt idx="17">
                  <c:v>1982</c:v>
                </c:pt>
                <c:pt idx="18">
                  <c:v>1983</c:v>
                </c:pt>
                <c:pt idx="19">
                  <c:v>1984</c:v>
                </c:pt>
                <c:pt idx="20">
                  <c:v>1985</c:v>
                </c:pt>
                <c:pt idx="21">
                  <c:v>1986</c:v>
                </c:pt>
                <c:pt idx="22">
                  <c:v>1988</c:v>
                </c:pt>
                <c:pt idx="23">
                  <c:v>1989</c:v>
                </c:pt>
                <c:pt idx="24">
                  <c:v>1990</c:v>
                </c:pt>
                <c:pt idx="25">
                  <c:v>1991</c:v>
                </c:pt>
                <c:pt idx="26">
                  <c:v>1992</c:v>
                </c:pt>
                <c:pt idx="27">
                  <c:v>1993</c:v>
                </c:pt>
                <c:pt idx="28">
                  <c:v>1994</c:v>
                </c:pt>
                <c:pt idx="29">
                  <c:v>1995</c:v>
                </c:pt>
                <c:pt idx="30">
                  <c:v>1996</c:v>
                </c:pt>
                <c:pt idx="31">
                  <c:v>1997</c:v>
                </c:pt>
                <c:pt idx="32">
                  <c:v>1998</c:v>
                </c:pt>
                <c:pt idx="33">
                  <c:v>1999</c:v>
                </c:pt>
                <c:pt idx="34">
                  <c:v>2000</c:v>
                </c:pt>
                <c:pt idx="35">
                  <c:v>2002</c:v>
                </c:pt>
                <c:pt idx="36">
                  <c:v>2003</c:v>
                </c:pt>
                <c:pt idx="37">
                  <c:v>2005</c:v>
                </c:pt>
                <c:pt idx="38">
                  <c:v>2008</c:v>
                </c:pt>
                <c:pt idx="39">
                  <c:v>2009</c:v>
                </c:pt>
              </c:strCache>
            </c:strRef>
          </c:cat>
          <c:val>
            <c:numRef>
              <c:f>Analysis!$R$6:$R$46</c:f>
              <c:numCache>
                <c:formatCode>General</c:formatCode>
                <c:ptCount val="40"/>
                <c:pt idx="0">
                  <c:v>2</c:v>
                </c:pt>
                <c:pt idx="1">
                  <c:v>5</c:v>
                </c:pt>
                <c:pt idx="2">
                  <c:v>3</c:v>
                </c:pt>
                <c:pt idx="3">
                  <c:v>1</c:v>
                </c:pt>
                <c:pt idx="4">
                  <c:v>6</c:v>
                </c:pt>
                <c:pt idx="5">
                  <c:v>5</c:v>
                </c:pt>
                <c:pt idx="6">
                  <c:v>1</c:v>
                </c:pt>
                <c:pt idx="7">
                  <c:v>2</c:v>
                </c:pt>
                <c:pt idx="8">
                  <c:v>6</c:v>
                </c:pt>
                <c:pt idx="9">
                  <c:v>1</c:v>
                </c:pt>
                <c:pt idx="10">
                  <c:v>2</c:v>
                </c:pt>
                <c:pt idx="11">
                  <c:v>2</c:v>
                </c:pt>
                <c:pt idx="12">
                  <c:v>2</c:v>
                </c:pt>
                <c:pt idx="13">
                  <c:v>2</c:v>
                </c:pt>
                <c:pt idx="14">
                  <c:v>1</c:v>
                </c:pt>
                <c:pt idx="15">
                  <c:v>1</c:v>
                </c:pt>
                <c:pt idx="16">
                  <c:v>2</c:v>
                </c:pt>
                <c:pt idx="17">
                  <c:v>3</c:v>
                </c:pt>
                <c:pt idx="18">
                  <c:v>5</c:v>
                </c:pt>
                <c:pt idx="19">
                  <c:v>5</c:v>
                </c:pt>
                <c:pt idx="20">
                  <c:v>9</c:v>
                </c:pt>
                <c:pt idx="21">
                  <c:v>1</c:v>
                </c:pt>
                <c:pt idx="22">
                  <c:v>2</c:v>
                </c:pt>
                <c:pt idx="23">
                  <c:v>5</c:v>
                </c:pt>
                <c:pt idx="24">
                  <c:v>6</c:v>
                </c:pt>
                <c:pt idx="25">
                  <c:v>6</c:v>
                </c:pt>
                <c:pt idx="26">
                  <c:v>8</c:v>
                </c:pt>
                <c:pt idx="27">
                  <c:v>7</c:v>
                </c:pt>
                <c:pt idx="28">
                  <c:v>7</c:v>
                </c:pt>
                <c:pt idx="29">
                  <c:v>5</c:v>
                </c:pt>
                <c:pt idx="30">
                  <c:v>5</c:v>
                </c:pt>
                <c:pt idx="31">
                  <c:v>5</c:v>
                </c:pt>
                <c:pt idx="32">
                  <c:v>2</c:v>
                </c:pt>
                <c:pt idx="33">
                  <c:v>2</c:v>
                </c:pt>
                <c:pt idx="34">
                  <c:v>1</c:v>
                </c:pt>
                <c:pt idx="35">
                  <c:v>1</c:v>
                </c:pt>
                <c:pt idx="36">
                  <c:v>2</c:v>
                </c:pt>
                <c:pt idx="37">
                  <c:v>1</c:v>
                </c:pt>
                <c:pt idx="38">
                  <c:v>1</c:v>
                </c:pt>
                <c:pt idx="39">
                  <c:v>1</c:v>
                </c:pt>
              </c:numCache>
            </c:numRef>
          </c:val>
        </c:ser>
        <c:dLbls>
          <c:showLegendKey val="0"/>
          <c:showVal val="0"/>
          <c:showCatName val="0"/>
          <c:showSerName val="0"/>
          <c:showPercent val="0"/>
          <c:showBubbleSize val="0"/>
        </c:dLbls>
        <c:gapWidth val="30"/>
        <c:overlap val="100"/>
        <c:axId val="223088880"/>
        <c:axId val="396060456"/>
      </c:barChart>
      <c:catAx>
        <c:axId val="2230888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Crewed</a:t>
                </a:r>
                <a:r>
                  <a:rPr lang="en-IN" baseline="0"/>
                  <a:t> Missions</a:t>
                </a:r>
                <a:endParaRPr lang="en-IN"/>
              </a:p>
            </c:rich>
          </c:tx>
          <c:layout>
            <c:manualLayout>
              <c:xMode val="edge"/>
              <c:yMode val="edge"/>
              <c:x val="3.0680168989571537E-2"/>
              <c:y val="4.0717410323709555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060456"/>
        <c:crosses val="autoZero"/>
        <c:auto val="1"/>
        <c:lblAlgn val="ctr"/>
        <c:lblOffset val="100"/>
        <c:noMultiLvlLbl val="0"/>
      </c:catAx>
      <c:valAx>
        <c:axId val="396060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08888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People in Space</a:t>
            </a:r>
          </a:p>
        </c:rich>
      </c:tx>
      <c:layout>
        <c:manualLayout>
          <c:xMode val="edge"/>
          <c:yMode val="edge"/>
          <c:x val="6.3348142088299492E-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Analysis!$AF$5</c:f>
              <c:strCache>
                <c:ptCount val="1"/>
                <c:pt idx="0">
                  <c:v>Female</c:v>
                </c:pt>
              </c:strCache>
            </c:strRef>
          </c:tx>
          <c:spPr>
            <a:solidFill>
              <a:schemeClr val="accent1">
                <a:lumMod val="50000"/>
              </a:schemeClr>
            </a:solidFill>
            <a:ln>
              <a:noFill/>
            </a:ln>
            <a:effectLst/>
          </c:spPr>
          <c:invertIfNegative val="0"/>
          <c:cat>
            <c:numRef>
              <c:f>Analysis!$AE$6:$AE$66</c:f>
              <c:numCache>
                <c:formatCode>General</c:formatCod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numCache>
            </c:numRef>
          </c:cat>
          <c:val>
            <c:numRef>
              <c:f>Analysis!$AF$6:$AF$66</c:f>
              <c:numCache>
                <c:formatCode>#,##0</c:formatCode>
                <c:ptCount val="61"/>
                <c:pt idx="0">
                  <c:v>0</c:v>
                </c:pt>
                <c:pt idx="1">
                  <c:v>0</c:v>
                </c:pt>
                <c:pt idx="2">
                  <c:v>0</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-1</c:v>
                </c:pt>
                <c:pt idx="24">
                  <c:v>-4</c:v>
                </c:pt>
                <c:pt idx="25">
                  <c:v>-4</c:v>
                </c:pt>
                <c:pt idx="26">
                  <c:v>0</c:v>
                </c:pt>
                <c:pt idx="27">
                  <c:v>0</c:v>
                </c:pt>
                <c:pt idx="28">
                  <c:v>0</c:v>
                </c:pt>
                <c:pt idx="29">
                  <c:v>-4</c:v>
                </c:pt>
                <c:pt idx="30">
                  <c:v>-3</c:v>
                </c:pt>
                <c:pt idx="31">
                  <c:v>-5</c:v>
                </c:pt>
                <c:pt idx="32">
                  <c:v>-9</c:v>
                </c:pt>
                <c:pt idx="33">
                  <c:v>-7</c:v>
                </c:pt>
                <c:pt idx="34">
                  <c:v>-6</c:v>
                </c:pt>
                <c:pt idx="35">
                  <c:v>-8</c:v>
                </c:pt>
                <c:pt idx="36">
                  <c:v>-2</c:v>
                </c:pt>
                <c:pt idx="37">
                  <c:v>-6</c:v>
                </c:pt>
                <c:pt idx="38">
                  <c:v>-2</c:v>
                </c:pt>
                <c:pt idx="39">
                  <c:v>-2</c:v>
                </c:pt>
                <c:pt idx="40">
                  <c:v>-2</c:v>
                </c:pt>
                <c:pt idx="41">
                  <c:v>0</c:v>
                </c:pt>
                <c:pt idx="42">
                  <c:v>-1</c:v>
                </c:pt>
                <c:pt idx="43">
                  <c:v>-2</c:v>
                </c:pt>
                <c:pt idx="44">
                  <c:v>0</c:v>
                </c:pt>
                <c:pt idx="45">
                  <c:v>0</c:v>
                </c:pt>
                <c:pt idx="46">
                  <c:v>0</c:v>
                </c:pt>
                <c:pt idx="47">
                  <c:v>0</c:v>
                </c:pt>
                <c:pt idx="48">
                  <c:v>0</c:v>
                </c:pt>
                <c:pt idx="49">
                  <c:v>-1</c:v>
                </c:pt>
                <c:pt idx="50">
                  <c:v>0</c:v>
                </c:pt>
                <c:pt idx="51">
                  <c:v>0</c:v>
                </c:pt>
                <c:pt idx="52">
                  <c:v>0</c:v>
                </c:pt>
                <c:pt idx="53">
                  <c:v>0</c:v>
                </c:pt>
                <c:pt idx="54">
                  <c:v>0</c:v>
                </c:pt>
                <c:pt idx="55">
                  <c:v>0</c:v>
                </c:pt>
                <c:pt idx="56">
                  <c:v>0</c:v>
                </c:pt>
                <c:pt idx="57">
                  <c:v>0</c:v>
                </c:pt>
                <c:pt idx="58">
                  <c:v>0</c:v>
                </c:pt>
                <c:pt idx="59">
                  <c:v>0</c:v>
                </c:pt>
                <c:pt idx="60">
                  <c:v>0</c:v>
                </c:pt>
              </c:numCache>
            </c:numRef>
          </c:val>
        </c:ser>
        <c:ser>
          <c:idx val="2"/>
          <c:order val="1"/>
          <c:tx>
            <c:strRef>
              <c:f>Analysis!$AG$5</c:f>
              <c:strCache>
                <c:ptCount val="1"/>
                <c:pt idx="0">
                  <c:v>Male</c:v>
                </c:pt>
              </c:strCache>
            </c:strRef>
          </c:tx>
          <c:spPr>
            <a:solidFill>
              <a:schemeClr val="accent3"/>
            </a:solidFill>
            <a:ln>
              <a:noFill/>
            </a:ln>
            <a:effectLst/>
          </c:spPr>
          <c:invertIfNegative val="0"/>
          <c:cat>
            <c:numRef>
              <c:f>Analysis!$AE$6:$AE$66</c:f>
              <c:numCache>
                <c:formatCode>General</c:formatCod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numCache>
            </c:numRef>
          </c:cat>
          <c:val>
            <c:numRef>
              <c:f>Analysis!$AG$6:$AG$66</c:f>
              <c:numCache>
                <c:formatCode>#,##0</c:formatCode>
                <c:ptCount val="61"/>
                <c:pt idx="0">
                  <c:v>0</c:v>
                </c:pt>
                <c:pt idx="1">
                  <c:v>2</c:v>
                </c:pt>
                <c:pt idx="2">
                  <c:v>5</c:v>
                </c:pt>
                <c:pt idx="3">
                  <c:v>2</c:v>
                </c:pt>
                <c:pt idx="4">
                  <c:v>3</c:v>
                </c:pt>
                <c:pt idx="5">
                  <c:v>12</c:v>
                </c:pt>
                <c:pt idx="6">
                  <c:v>10</c:v>
                </c:pt>
                <c:pt idx="7">
                  <c:v>1</c:v>
                </c:pt>
                <c:pt idx="8">
                  <c:v>4</c:v>
                </c:pt>
                <c:pt idx="9">
                  <c:v>14</c:v>
                </c:pt>
                <c:pt idx="10">
                  <c:v>2</c:v>
                </c:pt>
                <c:pt idx="11">
                  <c:v>0</c:v>
                </c:pt>
                <c:pt idx="12">
                  <c:v>0</c:v>
                </c:pt>
                <c:pt idx="13">
                  <c:v>4</c:v>
                </c:pt>
                <c:pt idx="14">
                  <c:v>4</c:v>
                </c:pt>
                <c:pt idx="15">
                  <c:v>5</c:v>
                </c:pt>
                <c:pt idx="16">
                  <c:v>4</c:v>
                </c:pt>
                <c:pt idx="17">
                  <c:v>2</c:v>
                </c:pt>
                <c:pt idx="18">
                  <c:v>0</c:v>
                </c:pt>
                <c:pt idx="19">
                  <c:v>2</c:v>
                </c:pt>
                <c:pt idx="20">
                  <c:v>0</c:v>
                </c:pt>
                <c:pt idx="21">
                  <c:v>4</c:v>
                </c:pt>
                <c:pt idx="22">
                  <c:v>8</c:v>
                </c:pt>
                <c:pt idx="23">
                  <c:v>22</c:v>
                </c:pt>
                <c:pt idx="24">
                  <c:v>24</c:v>
                </c:pt>
                <c:pt idx="25">
                  <c:v>54</c:v>
                </c:pt>
                <c:pt idx="26">
                  <c:v>7</c:v>
                </c:pt>
                <c:pt idx="27">
                  <c:v>0</c:v>
                </c:pt>
                <c:pt idx="28">
                  <c:v>10</c:v>
                </c:pt>
                <c:pt idx="29">
                  <c:v>21</c:v>
                </c:pt>
                <c:pt idx="30">
                  <c:v>29</c:v>
                </c:pt>
                <c:pt idx="31">
                  <c:v>30</c:v>
                </c:pt>
                <c:pt idx="32">
                  <c:v>44</c:v>
                </c:pt>
                <c:pt idx="33">
                  <c:v>35</c:v>
                </c:pt>
                <c:pt idx="34">
                  <c:v>36</c:v>
                </c:pt>
                <c:pt idx="35">
                  <c:v>22</c:v>
                </c:pt>
                <c:pt idx="36">
                  <c:v>29</c:v>
                </c:pt>
                <c:pt idx="37">
                  <c:v>27</c:v>
                </c:pt>
                <c:pt idx="38">
                  <c:v>12</c:v>
                </c:pt>
                <c:pt idx="39">
                  <c:v>10</c:v>
                </c:pt>
                <c:pt idx="40">
                  <c:v>4</c:v>
                </c:pt>
                <c:pt idx="41">
                  <c:v>0</c:v>
                </c:pt>
                <c:pt idx="42">
                  <c:v>6</c:v>
                </c:pt>
                <c:pt idx="43">
                  <c:v>6</c:v>
                </c:pt>
                <c:pt idx="44">
                  <c:v>0</c:v>
                </c:pt>
                <c:pt idx="45">
                  <c:v>2</c:v>
                </c:pt>
                <c:pt idx="46">
                  <c:v>0</c:v>
                </c:pt>
                <c:pt idx="47">
                  <c:v>0</c:v>
                </c:pt>
                <c:pt idx="48">
                  <c:v>3</c:v>
                </c:pt>
                <c:pt idx="49">
                  <c:v>6</c:v>
                </c:pt>
                <c:pt idx="50">
                  <c:v>0</c:v>
                </c:pt>
                <c:pt idx="51">
                  <c:v>0</c:v>
                </c:pt>
                <c:pt idx="52">
                  <c:v>0</c:v>
                </c:pt>
                <c:pt idx="53">
                  <c:v>0</c:v>
                </c:pt>
                <c:pt idx="54">
                  <c:v>0</c:v>
                </c:pt>
                <c:pt idx="55">
                  <c:v>0</c:v>
                </c:pt>
                <c:pt idx="56">
                  <c:v>0</c:v>
                </c:pt>
                <c:pt idx="57">
                  <c:v>0</c:v>
                </c:pt>
                <c:pt idx="58">
                  <c:v>0</c:v>
                </c:pt>
                <c:pt idx="59">
                  <c:v>0</c:v>
                </c:pt>
                <c:pt idx="60">
                  <c:v>0</c:v>
                </c:pt>
              </c:numCache>
            </c:numRef>
          </c:val>
        </c:ser>
        <c:dLbls>
          <c:showLegendKey val="0"/>
          <c:showVal val="0"/>
          <c:showCatName val="0"/>
          <c:showSerName val="0"/>
          <c:showPercent val="0"/>
          <c:showBubbleSize val="0"/>
        </c:dLbls>
        <c:gapWidth val="30"/>
        <c:overlap val="100"/>
        <c:axId val="396057320"/>
        <c:axId val="396060848"/>
      </c:barChart>
      <c:catAx>
        <c:axId val="39605732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060848"/>
        <c:crosses val="autoZero"/>
        <c:auto val="1"/>
        <c:lblAlgn val="ctr"/>
        <c:lblOffset val="100"/>
        <c:tickLblSkip val="10"/>
        <c:noMultiLvlLbl val="0"/>
      </c:catAx>
      <c:valAx>
        <c:axId val="3960608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057320"/>
        <c:crosses val="autoZero"/>
        <c:crossBetween val="between"/>
      </c:valAx>
      <c:spPr>
        <a:noFill/>
        <a:ln>
          <a:noFill/>
        </a:ln>
        <a:effectLst/>
      </c:spPr>
    </c:plotArea>
    <c:legend>
      <c:legendPos val="t"/>
      <c:layout>
        <c:manualLayout>
          <c:xMode val="edge"/>
          <c:yMode val="edge"/>
          <c:x val="0.22103903678706829"/>
          <c:y val="3.2824074074074089E-2"/>
          <c:w val="0.15036522261430127"/>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2.xlsx]Analysis!PivotTable11</c:name>
    <c:fmtId val="4"/>
  </c:pivotSource>
  <c:chart>
    <c:autoTitleDeleted val="0"/>
    <c:pivotFmts>
      <c:pivotFmt>
        <c:idx val="0"/>
        <c:spPr>
          <a:solidFill>
            <a:schemeClr val="accent1">
              <a:lumMod val="50000"/>
            </a:schemeClr>
          </a:solidFill>
          <a:ln>
            <a:noFill/>
          </a:ln>
          <a:effectLst/>
        </c:spPr>
        <c:marker>
          <c:symbol val="none"/>
        </c:marker>
      </c:pivotFmt>
      <c:pivotFmt>
        <c:idx val="1"/>
        <c:spPr>
          <a:solidFill>
            <a:schemeClr val="bg1">
              <a:lumMod val="50000"/>
            </a:schemeClr>
          </a:solidFill>
          <a:ln>
            <a:noFill/>
          </a:ln>
          <a:effectLst/>
        </c:spPr>
        <c:marker>
          <c:symbol val="none"/>
        </c:marker>
      </c:pivotFmt>
      <c:pivotFmt>
        <c:idx val="2"/>
        <c:spPr>
          <a:solidFill>
            <a:schemeClr val="bg1">
              <a:lumMod val="50000"/>
            </a:schemeClr>
          </a:solidFill>
          <a:ln>
            <a:noFill/>
          </a:ln>
          <a:effectLst/>
        </c:spPr>
        <c:marker>
          <c:symbol val="none"/>
        </c:marker>
      </c:pivotFmt>
      <c:pivotFmt>
        <c:idx val="3"/>
        <c:spPr>
          <a:solidFill>
            <a:schemeClr val="accent1">
              <a:lumMod val="50000"/>
            </a:schemeClr>
          </a:solidFill>
          <a:ln>
            <a:noFill/>
          </a:ln>
          <a:effectLst/>
        </c:spPr>
        <c:marker>
          <c:symbol val="none"/>
        </c:marker>
      </c:pivotFmt>
      <c:pivotFmt>
        <c:idx val="4"/>
        <c:spPr>
          <a:solidFill>
            <a:schemeClr val="bg1">
              <a:lumMod val="50000"/>
            </a:schemeClr>
          </a:solidFill>
          <a:ln>
            <a:noFill/>
          </a:ln>
          <a:effectLst/>
        </c:spPr>
        <c:marker>
          <c:symbol val="none"/>
        </c:marker>
      </c:pivotFmt>
      <c:pivotFmt>
        <c:idx val="5"/>
        <c:spPr>
          <a:solidFill>
            <a:schemeClr val="accent1">
              <a:lumMod val="50000"/>
            </a:schemeClr>
          </a:solidFill>
          <a:ln>
            <a:noFill/>
          </a:ln>
          <a:effectLst/>
        </c:spPr>
        <c:marker>
          <c:symbol val="none"/>
        </c:marker>
      </c:pivotFmt>
    </c:pivotFmts>
    <c:plotArea>
      <c:layout/>
      <c:areaChart>
        <c:grouping val="stacked"/>
        <c:varyColors val="0"/>
        <c:ser>
          <c:idx val="0"/>
          <c:order val="0"/>
          <c:tx>
            <c:strRef>
              <c:f>Analysis!$AJ$4:$AJ$5</c:f>
              <c:strCache>
                <c:ptCount val="1"/>
                <c:pt idx="0">
                  <c:v>Male</c:v>
                </c:pt>
              </c:strCache>
            </c:strRef>
          </c:tx>
          <c:spPr>
            <a:solidFill>
              <a:schemeClr val="bg1">
                <a:lumMod val="50000"/>
              </a:schemeClr>
            </a:solidFill>
            <a:ln>
              <a:noFill/>
            </a:ln>
            <a:effectLst/>
          </c:spPr>
          <c:cat>
            <c:strRef>
              <c:f>Analysis!$AI$6:$AI$67</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Analysis!$AJ$6:$AJ$67</c:f>
              <c:numCache>
                <c:formatCode>#,##0</c:formatCode>
                <c:ptCount val="61"/>
                <c:pt idx="0">
                  <c:v>0</c:v>
                </c:pt>
                <c:pt idx="1">
                  <c:v>1.1200000000000001</c:v>
                </c:pt>
                <c:pt idx="2">
                  <c:v>7.7</c:v>
                </c:pt>
                <c:pt idx="3">
                  <c:v>6.39</c:v>
                </c:pt>
                <c:pt idx="4">
                  <c:v>3.03</c:v>
                </c:pt>
                <c:pt idx="5">
                  <c:v>56.32</c:v>
                </c:pt>
                <c:pt idx="6">
                  <c:v>26.64</c:v>
                </c:pt>
                <c:pt idx="7">
                  <c:v>1.1200000000000001</c:v>
                </c:pt>
                <c:pt idx="8">
                  <c:v>36.47</c:v>
                </c:pt>
                <c:pt idx="9">
                  <c:v>74.73</c:v>
                </c:pt>
                <c:pt idx="10">
                  <c:v>35.42</c:v>
                </c:pt>
                <c:pt idx="11">
                  <c:v>0</c:v>
                </c:pt>
                <c:pt idx="12">
                  <c:v>0</c:v>
                </c:pt>
                <c:pt idx="13">
                  <c:v>19.68</c:v>
                </c:pt>
                <c:pt idx="14">
                  <c:v>15.88</c:v>
                </c:pt>
                <c:pt idx="15">
                  <c:v>39.06</c:v>
                </c:pt>
                <c:pt idx="16">
                  <c:v>19.82</c:v>
                </c:pt>
                <c:pt idx="17">
                  <c:v>4.0599999999999996</c:v>
                </c:pt>
                <c:pt idx="18">
                  <c:v>0</c:v>
                </c:pt>
                <c:pt idx="19">
                  <c:v>3.92</c:v>
                </c:pt>
                <c:pt idx="20">
                  <c:v>0</c:v>
                </c:pt>
                <c:pt idx="21">
                  <c:v>9.06</c:v>
                </c:pt>
                <c:pt idx="22">
                  <c:v>50.46</c:v>
                </c:pt>
                <c:pt idx="23">
                  <c:v>142.74</c:v>
                </c:pt>
                <c:pt idx="24">
                  <c:v>178.11</c:v>
                </c:pt>
                <c:pt idx="25">
                  <c:v>350.83</c:v>
                </c:pt>
                <c:pt idx="26">
                  <c:v>42.63</c:v>
                </c:pt>
                <c:pt idx="27">
                  <c:v>0</c:v>
                </c:pt>
                <c:pt idx="28">
                  <c:v>42.1</c:v>
                </c:pt>
                <c:pt idx="29">
                  <c:v>101.32</c:v>
                </c:pt>
                <c:pt idx="30">
                  <c:v>182.71</c:v>
                </c:pt>
                <c:pt idx="31">
                  <c:v>222.46</c:v>
                </c:pt>
                <c:pt idx="32">
                  <c:v>397.63</c:v>
                </c:pt>
                <c:pt idx="33">
                  <c:v>355.12</c:v>
                </c:pt>
                <c:pt idx="34">
                  <c:v>418.97</c:v>
                </c:pt>
                <c:pt idx="35">
                  <c:v>276.82</c:v>
                </c:pt>
                <c:pt idx="36">
                  <c:v>395.98</c:v>
                </c:pt>
                <c:pt idx="37">
                  <c:v>305.91000000000003</c:v>
                </c:pt>
                <c:pt idx="38">
                  <c:v>148.91999999999999</c:v>
                </c:pt>
                <c:pt idx="39">
                  <c:v>70.64</c:v>
                </c:pt>
                <c:pt idx="40">
                  <c:v>44.96</c:v>
                </c:pt>
                <c:pt idx="41">
                  <c:v>0</c:v>
                </c:pt>
                <c:pt idx="42">
                  <c:v>65.52</c:v>
                </c:pt>
                <c:pt idx="43">
                  <c:v>80.540000000000006</c:v>
                </c:pt>
                <c:pt idx="44">
                  <c:v>0</c:v>
                </c:pt>
                <c:pt idx="45">
                  <c:v>9.6199999999999992</c:v>
                </c:pt>
                <c:pt idx="46">
                  <c:v>0</c:v>
                </c:pt>
                <c:pt idx="47">
                  <c:v>0</c:v>
                </c:pt>
                <c:pt idx="48">
                  <c:v>8.5500000000000007</c:v>
                </c:pt>
                <c:pt idx="49">
                  <c:v>77.400000000000006</c:v>
                </c:pt>
                <c:pt idx="50">
                  <c:v>0</c:v>
                </c:pt>
                <c:pt idx="51">
                  <c:v>0</c:v>
                </c:pt>
                <c:pt idx="52">
                  <c:v>0</c:v>
                </c:pt>
                <c:pt idx="53">
                  <c:v>0</c:v>
                </c:pt>
                <c:pt idx="54">
                  <c:v>0</c:v>
                </c:pt>
                <c:pt idx="55">
                  <c:v>0</c:v>
                </c:pt>
                <c:pt idx="56">
                  <c:v>0</c:v>
                </c:pt>
                <c:pt idx="57">
                  <c:v>0</c:v>
                </c:pt>
                <c:pt idx="58">
                  <c:v>0</c:v>
                </c:pt>
                <c:pt idx="59">
                  <c:v>0</c:v>
                </c:pt>
                <c:pt idx="60">
                  <c:v>0</c:v>
                </c:pt>
              </c:numCache>
            </c:numRef>
          </c:val>
        </c:ser>
        <c:ser>
          <c:idx val="1"/>
          <c:order val="1"/>
          <c:tx>
            <c:strRef>
              <c:f>Analysis!$AK$4:$AK$5</c:f>
              <c:strCache>
                <c:ptCount val="1"/>
                <c:pt idx="0">
                  <c:v>Female</c:v>
                </c:pt>
              </c:strCache>
            </c:strRef>
          </c:tx>
          <c:spPr>
            <a:solidFill>
              <a:schemeClr val="accent1">
                <a:lumMod val="50000"/>
              </a:schemeClr>
            </a:solidFill>
            <a:ln>
              <a:noFill/>
            </a:ln>
            <a:effectLst/>
          </c:spPr>
          <c:cat>
            <c:strRef>
              <c:f>Analysis!$AI$6:$AI$67</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Analysis!$AK$6:$AK$67</c:f>
              <c:numCache>
                <c:formatCode>#,##0</c:formatCode>
                <c:ptCount val="61"/>
                <c:pt idx="0">
                  <c:v>0</c:v>
                </c:pt>
                <c:pt idx="1">
                  <c:v>0</c:v>
                </c:pt>
                <c:pt idx="2">
                  <c:v>0</c:v>
                </c:pt>
                <c:pt idx="3">
                  <c:v>2.95</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6.1</c:v>
                </c:pt>
                <c:pt idx="24">
                  <c:v>30.49</c:v>
                </c:pt>
                <c:pt idx="25">
                  <c:v>27.98</c:v>
                </c:pt>
                <c:pt idx="26">
                  <c:v>0</c:v>
                </c:pt>
                <c:pt idx="27">
                  <c:v>0</c:v>
                </c:pt>
                <c:pt idx="28">
                  <c:v>0</c:v>
                </c:pt>
                <c:pt idx="29">
                  <c:v>19.03</c:v>
                </c:pt>
                <c:pt idx="30">
                  <c:v>26.81</c:v>
                </c:pt>
                <c:pt idx="31">
                  <c:v>42.14</c:v>
                </c:pt>
                <c:pt idx="32">
                  <c:v>87.2</c:v>
                </c:pt>
                <c:pt idx="33">
                  <c:v>74.08</c:v>
                </c:pt>
                <c:pt idx="34">
                  <c:v>70.150000000000006</c:v>
                </c:pt>
                <c:pt idx="35">
                  <c:v>99.48</c:v>
                </c:pt>
                <c:pt idx="36">
                  <c:v>34.57</c:v>
                </c:pt>
                <c:pt idx="37">
                  <c:v>66.88</c:v>
                </c:pt>
                <c:pt idx="38">
                  <c:v>24.82</c:v>
                </c:pt>
                <c:pt idx="39">
                  <c:v>9.9</c:v>
                </c:pt>
                <c:pt idx="40">
                  <c:v>22.48</c:v>
                </c:pt>
                <c:pt idx="41">
                  <c:v>0</c:v>
                </c:pt>
                <c:pt idx="42">
                  <c:v>10.92</c:v>
                </c:pt>
                <c:pt idx="43">
                  <c:v>31.86</c:v>
                </c:pt>
                <c:pt idx="44">
                  <c:v>0</c:v>
                </c:pt>
                <c:pt idx="45">
                  <c:v>0</c:v>
                </c:pt>
                <c:pt idx="46">
                  <c:v>0</c:v>
                </c:pt>
                <c:pt idx="47">
                  <c:v>0</c:v>
                </c:pt>
                <c:pt idx="48">
                  <c:v>0</c:v>
                </c:pt>
                <c:pt idx="49">
                  <c:v>12.9</c:v>
                </c:pt>
                <c:pt idx="50">
                  <c:v>0</c:v>
                </c:pt>
                <c:pt idx="51">
                  <c:v>0</c:v>
                </c:pt>
                <c:pt idx="52">
                  <c:v>0</c:v>
                </c:pt>
                <c:pt idx="53">
                  <c:v>0</c:v>
                </c:pt>
                <c:pt idx="54">
                  <c:v>0</c:v>
                </c:pt>
                <c:pt idx="55">
                  <c:v>0</c:v>
                </c:pt>
                <c:pt idx="56">
                  <c:v>0</c:v>
                </c:pt>
                <c:pt idx="57">
                  <c:v>0</c:v>
                </c:pt>
                <c:pt idx="58">
                  <c:v>0</c:v>
                </c:pt>
                <c:pt idx="59">
                  <c:v>0</c:v>
                </c:pt>
                <c:pt idx="60">
                  <c:v>0</c:v>
                </c:pt>
              </c:numCache>
            </c:numRef>
          </c:val>
        </c:ser>
        <c:dLbls>
          <c:showLegendKey val="0"/>
          <c:showVal val="0"/>
          <c:showCatName val="0"/>
          <c:showSerName val="0"/>
          <c:showPercent val="0"/>
          <c:showBubbleSize val="0"/>
        </c:dLbls>
        <c:axId val="396058888"/>
        <c:axId val="396061632"/>
      </c:areaChart>
      <c:catAx>
        <c:axId val="396058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Human days in Space</a:t>
                </a:r>
              </a:p>
            </c:rich>
          </c:tx>
          <c:layout>
            <c:manualLayout>
              <c:xMode val="edge"/>
              <c:yMode val="edge"/>
              <c:x val="1.5980179198325034E-2"/>
              <c:y val="3.1458151064450296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061632"/>
        <c:crosses val="autoZero"/>
        <c:auto val="1"/>
        <c:lblAlgn val="ctr"/>
        <c:lblOffset val="100"/>
        <c:noMultiLvlLbl val="0"/>
      </c:catAx>
      <c:valAx>
        <c:axId val="3960616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058888"/>
        <c:crosses val="autoZero"/>
        <c:crossBetween val="midCat"/>
      </c:valAx>
      <c:spPr>
        <a:noFill/>
        <a:ln>
          <a:noFill/>
        </a:ln>
        <a:effectLst/>
      </c:spPr>
    </c:plotArea>
    <c:legend>
      <c:legendPos val="t"/>
      <c:layout>
        <c:manualLayout>
          <c:xMode val="edge"/>
          <c:yMode val="edge"/>
          <c:x val="0.19141064146118222"/>
          <c:y val="2.7777777777777776E-2"/>
          <c:w val="0.13830542256623019"/>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layout>
        <c:manualLayout>
          <c:xMode val="edge"/>
          <c:yMode val="edge"/>
          <c:x val="0.65246522309711286"/>
          <c:y val="4.629629629629629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Analysis!$K$4</c:f>
              <c:strCache>
                <c:ptCount val="1"/>
                <c:pt idx="0">
                  <c:v>Count of Crew Name</c:v>
                </c:pt>
              </c:strCache>
            </c:strRef>
          </c:tx>
          <c:spPr>
            <a:ln w="25400" cap="rnd">
              <a:noFill/>
              <a:round/>
            </a:ln>
            <a:effectLst/>
          </c:spPr>
          <c:marker>
            <c:symbol val="circle"/>
            <c:size val="5"/>
            <c:spPr>
              <a:solidFill>
                <a:schemeClr val="accent1"/>
              </a:solidFill>
              <a:ln w="9525">
                <a:solidFill>
                  <a:schemeClr val="accent1"/>
                </a:solidFill>
              </a:ln>
              <a:effectLst/>
            </c:spPr>
          </c:marker>
          <c:xVal>
            <c:multiLvlStrRef>
              <c:f>Analysis!$K$5:$N$47</c:f>
              <c:multiLvlStrCache>
                <c:ptCount val="43"/>
                <c:lvl>
                  <c:pt idx="0">
                    <c:v>1</c:v>
                  </c:pt>
                  <c:pt idx="1">
                    <c:v>2</c:v>
                  </c:pt>
                  <c:pt idx="2">
                    <c:v>5</c:v>
                  </c:pt>
                  <c:pt idx="3">
                    <c:v>1</c:v>
                  </c:pt>
                  <c:pt idx="4">
                    <c:v>3</c:v>
                  </c:pt>
                  <c:pt idx="5">
                    <c:v>1</c:v>
                  </c:pt>
                  <c:pt idx="6">
                    <c:v>2</c:v>
                  </c:pt>
                  <c:pt idx="7">
                    <c:v>17</c:v>
                  </c:pt>
                  <c:pt idx="8">
                    <c:v>14</c:v>
                  </c:pt>
                  <c:pt idx="9">
                    <c:v>7</c:v>
                  </c:pt>
                  <c:pt idx="10">
                    <c:v>1</c:v>
                  </c:pt>
                  <c:pt idx="11">
                    <c:v>1</c:v>
                  </c:pt>
                  <c:pt idx="12">
                    <c:v>1</c:v>
                  </c:pt>
                  <c:pt idx="13">
                    <c:v>18</c:v>
                  </c:pt>
                  <c:pt idx="14">
                    <c:v>16</c:v>
                  </c:pt>
                  <c:pt idx="15">
                    <c:v>3</c:v>
                  </c:pt>
                  <c:pt idx="16">
                    <c:v>1</c:v>
                  </c:pt>
                  <c:pt idx="17">
                    <c:v>3</c:v>
                  </c:pt>
                  <c:pt idx="18">
                    <c:v>1</c:v>
                  </c:pt>
                  <c:pt idx="19">
                    <c:v>1</c:v>
                  </c:pt>
                  <c:pt idx="20">
                    <c:v>13</c:v>
                  </c:pt>
                  <c:pt idx="21">
                    <c:v>20</c:v>
                  </c:pt>
                  <c:pt idx="22">
                    <c:v>4</c:v>
                  </c:pt>
                  <c:pt idx="23">
                    <c:v>1</c:v>
                  </c:pt>
                  <c:pt idx="24">
                    <c:v>1</c:v>
                  </c:pt>
                  <c:pt idx="25">
                    <c:v>1</c:v>
                  </c:pt>
                  <c:pt idx="26">
                    <c:v>4</c:v>
                  </c:pt>
                  <c:pt idx="27">
                    <c:v>1</c:v>
                  </c:pt>
                  <c:pt idx="28">
                    <c:v>1</c:v>
                  </c:pt>
                  <c:pt idx="29">
                    <c:v>274</c:v>
                  </c:pt>
                  <c:pt idx="30">
                    <c:v>1</c:v>
                  </c:pt>
                  <c:pt idx="31">
                    <c:v>1</c:v>
                  </c:pt>
                  <c:pt idx="32">
                    <c:v>1</c:v>
                  </c:pt>
                  <c:pt idx="33">
                    <c:v>1</c:v>
                  </c:pt>
                  <c:pt idx="34">
                    <c:v>6</c:v>
                  </c:pt>
                  <c:pt idx="35">
                    <c:v>2</c:v>
                  </c:pt>
                  <c:pt idx="36">
                    <c:v>4</c:v>
                  </c:pt>
                  <c:pt idx="37">
                    <c:v>1</c:v>
                  </c:pt>
                  <c:pt idx="38">
                    <c:v>1</c:v>
                  </c:pt>
                  <c:pt idx="39">
                    <c:v>1</c:v>
                  </c:pt>
                  <c:pt idx="40">
                    <c:v>11</c:v>
                  </c:pt>
                  <c:pt idx="41">
                    <c:v>841</c:v>
                  </c:pt>
                  <c:pt idx="42">
                    <c:v>1</c:v>
                  </c:pt>
                </c:lvl>
                <c:lvl>
                  <c:pt idx="0">
                    <c:v>Afghanistan</c:v>
                  </c:pt>
                  <c:pt idx="1">
                    <c:v>Armenia</c:v>
                  </c:pt>
                  <c:pt idx="2">
                    <c:v>Australia</c:v>
                  </c:pt>
                  <c:pt idx="3">
                    <c:v>Austria</c:v>
                  </c:pt>
                  <c:pt idx="4">
                    <c:v>Belgium</c:v>
                  </c:pt>
                  <c:pt idx="5">
                    <c:v>Brazil</c:v>
                  </c:pt>
                  <c:pt idx="6">
                    <c:v>Bulgaria</c:v>
                  </c:pt>
                  <c:pt idx="7">
                    <c:v>Canada</c:v>
                  </c:pt>
                  <c:pt idx="8">
                    <c:v>China</c:v>
                  </c:pt>
                  <c:pt idx="9">
                    <c:v>Costa Rica</c:v>
                  </c:pt>
                  <c:pt idx="10">
                    <c:v>Cuba</c:v>
                  </c:pt>
                  <c:pt idx="11">
                    <c:v>Czech Republic</c:v>
                  </c:pt>
                  <c:pt idx="12">
                    <c:v>Denmark</c:v>
                  </c:pt>
                  <c:pt idx="13">
                    <c:v>France</c:v>
                  </c:pt>
                  <c:pt idx="14">
                    <c:v>Germany</c:v>
                  </c:pt>
                  <c:pt idx="15">
                    <c:v>Hungary</c:v>
                  </c:pt>
                  <c:pt idx="16">
                    <c:v>Iceland</c:v>
                  </c:pt>
                  <c:pt idx="17">
                    <c:v>India</c:v>
                  </c:pt>
                  <c:pt idx="18">
                    <c:v>Iran</c:v>
                  </c:pt>
                  <c:pt idx="19">
                    <c:v>Israel</c:v>
                  </c:pt>
                  <c:pt idx="20">
                    <c:v>Italy</c:v>
                  </c:pt>
                  <c:pt idx="21">
                    <c:v>Japan</c:v>
                  </c:pt>
                  <c:pt idx="22">
                    <c:v>Kazakhstan</c:v>
                  </c:pt>
                  <c:pt idx="23">
                    <c:v>Malaysia</c:v>
                  </c:pt>
                  <c:pt idx="24">
                    <c:v>Mexico</c:v>
                  </c:pt>
                  <c:pt idx="25">
                    <c:v>Mongolia</c:v>
                  </c:pt>
                  <c:pt idx="26">
                    <c:v>Netherlands</c:v>
                  </c:pt>
                  <c:pt idx="27">
                    <c:v>Poland</c:v>
                  </c:pt>
                  <c:pt idx="28">
                    <c:v>Romania</c:v>
                  </c:pt>
                  <c:pt idx="29">
                    <c:v>Russia</c:v>
                  </c:pt>
                  <c:pt idx="30">
                    <c:v>Saudi Arabia</c:v>
                  </c:pt>
                  <c:pt idx="31">
                    <c:v>Slovakia</c:v>
                  </c:pt>
                  <c:pt idx="32">
                    <c:v>South Africa</c:v>
                  </c:pt>
                  <c:pt idx="33">
                    <c:v>South Korea</c:v>
                  </c:pt>
                  <c:pt idx="34">
                    <c:v>Spain</c:v>
                  </c:pt>
                  <c:pt idx="35">
                    <c:v>Sweden</c:v>
                  </c:pt>
                  <c:pt idx="36">
                    <c:v>Switzerland</c:v>
                  </c:pt>
                  <c:pt idx="37">
                    <c:v>Syria</c:v>
                  </c:pt>
                  <c:pt idx="38">
                    <c:v>Ukraine</c:v>
                  </c:pt>
                  <c:pt idx="39">
                    <c:v>United Arab Emirates</c:v>
                  </c:pt>
                  <c:pt idx="40">
                    <c:v>United Kingdom</c:v>
                  </c:pt>
                  <c:pt idx="41">
                    <c:v>United States</c:v>
                  </c:pt>
                  <c:pt idx="42">
                    <c:v>Vietnam</c:v>
                  </c:pt>
                </c:lvl>
                <c:lvl>
                  <c:pt idx="0">
                    <c:v>1</c:v>
                  </c:pt>
                  <c:pt idx="1">
                    <c:v>2</c:v>
                  </c:pt>
                  <c:pt idx="2">
                    <c:v>5</c:v>
                  </c:pt>
                  <c:pt idx="3">
                    <c:v>1</c:v>
                  </c:pt>
                  <c:pt idx="4">
                    <c:v>3</c:v>
                  </c:pt>
                  <c:pt idx="5">
                    <c:v>1</c:v>
                  </c:pt>
                  <c:pt idx="6">
                    <c:v>2</c:v>
                  </c:pt>
                  <c:pt idx="7">
                    <c:v>17</c:v>
                  </c:pt>
                  <c:pt idx="8">
                    <c:v>14</c:v>
                  </c:pt>
                  <c:pt idx="9">
                    <c:v>7</c:v>
                  </c:pt>
                  <c:pt idx="10">
                    <c:v>1</c:v>
                  </c:pt>
                  <c:pt idx="11">
                    <c:v>1</c:v>
                  </c:pt>
                  <c:pt idx="12">
                    <c:v>1</c:v>
                  </c:pt>
                  <c:pt idx="13">
                    <c:v>18</c:v>
                  </c:pt>
                  <c:pt idx="14">
                    <c:v>16</c:v>
                  </c:pt>
                  <c:pt idx="15">
                    <c:v>3</c:v>
                  </c:pt>
                  <c:pt idx="16">
                    <c:v>1</c:v>
                  </c:pt>
                  <c:pt idx="17">
                    <c:v>3</c:v>
                  </c:pt>
                  <c:pt idx="18">
                    <c:v>1</c:v>
                  </c:pt>
                  <c:pt idx="19">
                    <c:v>1</c:v>
                  </c:pt>
                  <c:pt idx="20">
                    <c:v>13</c:v>
                  </c:pt>
                  <c:pt idx="21">
                    <c:v>20</c:v>
                  </c:pt>
                  <c:pt idx="22">
                    <c:v>4</c:v>
                  </c:pt>
                  <c:pt idx="23">
                    <c:v>1</c:v>
                  </c:pt>
                  <c:pt idx="24">
                    <c:v>1</c:v>
                  </c:pt>
                  <c:pt idx="25">
                    <c:v>1</c:v>
                  </c:pt>
                  <c:pt idx="26">
                    <c:v>4</c:v>
                  </c:pt>
                  <c:pt idx="27">
                    <c:v>1</c:v>
                  </c:pt>
                  <c:pt idx="28">
                    <c:v>1</c:v>
                  </c:pt>
                  <c:pt idx="29">
                    <c:v>274</c:v>
                  </c:pt>
                  <c:pt idx="30">
                    <c:v>1</c:v>
                  </c:pt>
                  <c:pt idx="31">
                    <c:v>1</c:v>
                  </c:pt>
                  <c:pt idx="32">
                    <c:v>1</c:v>
                  </c:pt>
                  <c:pt idx="33">
                    <c:v>1</c:v>
                  </c:pt>
                  <c:pt idx="34">
                    <c:v>6</c:v>
                  </c:pt>
                  <c:pt idx="35">
                    <c:v>2</c:v>
                  </c:pt>
                  <c:pt idx="36">
                    <c:v>4</c:v>
                  </c:pt>
                  <c:pt idx="37">
                    <c:v>1</c:v>
                  </c:pt>
                  <c:pt idx="38">
                    <c:v>1</c:v>
                  </c:pt>
                  <c:pt idx="39">
                    <c:v>1</c:v>
                  </c:pt>
                  <c:pt idx="40">
                    <c:v>11</c:v>
                  </c:pt>
                  <c:pt idx="41">
                    <c:v>841</c:v>
                  </c:pt>
                  <c:pt idx="42">
                    <c:v>1</c:v>
                  </c:pt>
                </c:lvl>
              </c:multiLvlStrCache>
            </c:multiLvlStrRef>
          </c:xVal>
          <c:yVal>
            <c:numRef>
              <c:f>Analysis!$J$5:$J$47</c:f>
              <c:numCache>
                <c:formatCode>General</c:formatCode>
                <c:ptCount val="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numCache>
            </c:numRef>
          </c:yVal>
          <c:smooth val="0"/>
        </c:ser>
        <c:dLbls>
          <c:showLegendKey val="0"/>
          <c:showVal val="0"/>
          <c:showCatName val="0"/>
          <c:showSerName val="0"/>
          <c:showPercent val="0"/>
          <c:showBubbleSize val="0"/>
        </c:dLbls>
        <c:axId val="396061240"/>
        <c:axId val="396059280"/>
      </c:scatterChart>
      <c:valAx>
        <c:axId val="396061240"/>
        <c:scaling>
          <c:orientation val="minMax"/>
        </c:scaling>
        <c:delete val="1"/>
        <c:axPos val="b"/>
        <c:numFmt formatCode="General" sourceLinked="1"/>
        <c:majorTickMark val="none"/>
        <c:minorTickMark val="none"/>
        <c:tickLblPos val="nextTo"/>
        <c:crossAx val="396059280"/>
        <c:crosses val="autoZero"/>
        <c:crossBetween val="midCat"/>
      </c:valAx>
      <c:valAx>
        <c:axId val="396059280"/>
        <c:scaling>
          <c:orientation val="minMax"/>
        </c:scaling>
        <c:delete val="1"/>
        <c:axPos val="l"/>
        <c:numFmt formatCode="General" sourceLinked="1"/>
        <c:majorTickMark val="none"/>
        <c:minorTickMark val="none"/>
        <c:tickLblPos val="nextTo"/>
        <c:crossAx val="396061240"/>
        <c:crosses val="autoZero"/>
        <c:crossBetween val="midCat"/>
      </c:valAx>
      <c:spPr>
        <a:noFill/>
        <a:ln>
          <a:noFill/>
        </a:ln>
        <a:effectLst/>
      </c:spPr>
    </c:plotArea>
    <c:plotVisOnly val="1"/>
    <c:dispBlanksAs val="gap"/>
    <c:showDLblsOverMax val="0"/>
  </c:chart>
  <c:spPr>
    <a:blipFill dpi="0" rotWithShape="1">
      <a:blip xmlns:r="http://schemas.openxmlformats.org/officeDocument/2006/relationships" r:embed="rId3">
        <a:alphaModFix amt="40000"/>
      </a:blip>
      <a:srcRect/>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chart" Target="../charts/chart6.xml"/><Relationship Id="rId10" Type="http://schemas.openxmlformats.org/officeDocument/2006/relationships/chart" Target="../charts/chart2.xml"/><Relationship Id="rId4" Type="http://schemas.openxmlformats.org/officeDocument/2006/relationships/image" Target="../media/image4.png"/><Relationship Id="rId9" Type="http://schemas.openxmlformats.org/officeDocument/2006/relationships/chart" Target="../charts/chart1.xml"/><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28575</xdr:colOff>
      <xdr:row>0</xdr:row>
      <xdr:rowOff>0</xdr:rowOff>
    </xdr:from>
    <xdr:to>
      <xdr:col>26</xdr:col>
      <xdr:colOff>38099</xdr:colOff>
      <xdr:row>0</xdr:row>
      <xdr:rowOff>1095375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75" y="0"/>
          <a:ext cx="15859124" cy="1095375"/>
        </a:xfrm>
        <a:prstGeom prst="rect">
          <a:avLst/>
        </a:prstGeom>
      </xdr:spPr>
    </xdr:pic>
    <xdr:clientData/>
  </xdr:twoCellAnchor>
  <xdr:twoCellAnchor>
    <xdr:from>
      <xdr:col>0</xdr:col>
      <xdr:colOff>219074</xdr:colOff>
      <xdr:row>0</xdr:row>
      <xdr:rowOff>38100</xdr:rowOff>
    </xdr:from>
    <xdr:to>
      <xdr:col>11</xdr:col>
      <xdr:colOff>552450</xdr:colOff>
      <xdr:row>0</xdr:row>
      <xdr:rowOff>800101</xdr:rowOff>
    </xdr:to>
    <xdr:sp macro="" textlink="">
      <xdr:nvSpPr>
        <xdr:cNvPr id="3" name="TextBox 2"/>
        <xdr:cNvSpPr txBox="1"/>
      </xdr:nvSpPr>
      <xdr:spPr>
        <a:xfrm>
          <a:off x="219074" y="38100"/>
          <a:ext cx="7038976" cy="762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a:solidFill>
                <a:srgbClr val="00B0F0"/>
              </a:solidFill>
              <a:effectLst>
                <a:reflection blurRad="6350" stA="55000" endA="300" endPos="45500" dir="5400000" sy="-100000" algn="bl" rotWithShape="0"/>
              </a:effectLst>
            </a:rPr>
            <a:t>59</a:t>
          </a:r>
          <a:r>
            <a:rPr lang="en-IN" sz="4400" baseline="0">
              <a:solidFill>
                <a:srgbClr val="00B0F0"/>
              </a:solidFill>
              <a:effectLst>
                <a:reflection blurRad="6350" stA="55000" endA="300" endPos="45500" dir="5400000" sy="-100000" algn="bl" rotWithShape="0"/>
              </a:effectLst>
            </a:rPr>
            <a:t> Years of Humans in Space</a:t>
          </a:r>
          <a:endParaRPr lang="en-IN" sz="4400">
            <a:solidFill>
              <a:srgbClr val="00B0F0"/>
            </a:solidFill>
            <a:effectLst>
              <a:reflection blurRad="6350" stA="55000" endA="300" endPos="45500" dir="5400000" sy="-100000" algn="bl" rotWithShape="0"/>
            </a:effectLst>
          </a:endParaRPr>
        </a:p>
      </xdr:txBody>
    </xdr:sp>
    <xdr:clientData/>
  </xdr:twoCellAnchor>
  <xdr:twoCellAnchor>
    <xdr:from>
      <xdr:col>12</xdr:col>
      <xdr:colOff>0</xdr:colOff>
      <xdr:row>0</xdr:row>
      <xdr:rowOff>57151</xdr:rowOff>
    </xdr:from>
    <xdr:to>
      <xdr:col>13</xdr:col>
      <xdr:colOff>133350</xdr:colOff>
      <xdr:row>0</xdr:row>
      <xdr:rowOff>304801</xdr:rowOff>
    </xdr:to>
    <xdr:sp macro="" textlink="">
      <xdr:nvSpPr>
        <xdr:cNvPr id="4" name="TextBox 3"/>
        <xdr:cNvSpPr txBox="1"/>
      </xdr:nvSpPr>
      <xdr:spPr>
        <a:xfrm>
          <a:off x="7315200" y="57151"/>
          <a:ext cx="7429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rPr>
            <a:t>Gender</a:t>
          </a:r>
        </a:p>
      </xdr:txBody>
    </xdr:sp>
    <xdr:clientData/>
  </xdr:twoCellAnchor>
  <xdr:twoCellAnchor>
    <xdr:from>
      <xdr:col>21</xdr:col>
      <xdr:colOff>485775</xdr:colOff>
      <xdr:row>0</xdr:row>
      <xdr:rowOff>104775</xdr:rowOff>
    </xdr:from>
    <xdr:to>
      <xdr:col>23</xdr:col>
      <xdr:colOff>95250</xdr:colOff>
      <xdr:row>0</xdr:row>
      <xdr:rowOff>619125</xdr:rowOff>
    </xdr:to>
    <xdr:sp macro="" textlink="">
      <xdr:nvSpPr>
        <xdr:cNvPr id="5" name="TextBox 4"/>
        <xdr:cNvSpPr txBox="1"/>
      </xdr:nvSpPr>
      <xdr:spPr>
        <a:xfrm>
          <a:off x="13287375" y="104775"/>
          <a:ext cx="828675"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Astronaut</a:t>
          </a:r>
          <a:r>
            <a:rPr lang="en-IN" sz="1100" baseline="0">
              <a:solidFill>
                <a:schemeClr val="bg1"/>
              </a:solidFill>
            </a:rPr>
            <a:t> Nationality</a:t>
          </a:r>
          <a:endParaRPr lang="en-IN" sz="1100">
            <a:solidFill>
              <a:schemeClr val="bg1"/>
            </a:solidFill>
          </a:endParaRPr>
        </a:p>
      </xdr:txBody>
    </xdr:sp>
    <xdr:clientData/>
  </xdr:twoCellAnchor>
  <xdr:twoCellAnchor>
    <xdr:from>
      <xdr:col>14</xdr:col>
      <xdr:colOff>584597</xdr:colOff>
      <xdr:row>0</xdr:row>
      <xdr:rowOff>57150</xdr:rowOff>
    </xdr:from>
    <xdr:to>
      <xdr:col>16</xdr:col>
      <xdr:colOff>72628</xdr:colOff>
      <xdr:row>0</xdr:row>
      <xdr:rowOff>571500</xdr:rowOff>
    </xdr:to>
    <xdr:sp macro="" textlink="">
      <xdr:nvSpPr>
        <xdr:cNvPr id="6" name="TextBox 5"/>
        <xdr:cNvSpPr txBox="1"/>
      </xdr:nvSpPr>
      <xdr:spPr>
        <a:xfrm>
          <a:off x="9085660" y="57150"/>
          <a:ext cx="702468"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Days in</a:t>
          </a:r>
          <a:r>
            <a:rPr lang="en-IN" sz="1100" baseline="0">
              <a:solidFill>
                <a:schemeClr val="bg1"/>
              </a:solidFill>
            </a:rPr>
            <a:t> space</a:t>
          </a:r>
          <a:endParaRPr lang="en-IN" sz="1100">
            <a:solidFill>
              <a:schemeClr val="bg1"/>
            </a:solidFill>
          </a:endParaRPr>
        </a:p>
      </xdr:txBody>
    </xdr:sp>
    <xdr:clientData/>
  </xdr:twoCellAnchor>
  <xdr:twoCellAnchor>
    <xdr:from>
      <xdr:col>16</xdr:col>
      <xdr:colOff>342900</xdr:colOff>
      <xdr:row>0</xdr:row>
      <xdr:rowOff>38100</xdr:rowOff>
    </xdr:from>
    <xdr:to>
      <xdr:col>17</xdr:col>
      <xdr:colOff>571500</xdr:colOff>
      <xdr:row>0</xdr:row>
      <xdr:rowOff>523875</xdr:rowOff>
    </xdr:to>
    <xdr:sp macro="" textlink="">
      <xdr:nvSpPr>
        <xdr:cNvPr id="7" name="TextBox 6"/>
        <xdr:cNvSpPr txBox="1"/>
      </xdr:nvSpPr>
      <xdr:spPr>
        <a:xfrm>
          <a:off x="10096500" y="38100"/>
          <a:ext cx="83820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100">
              <a:solidFill>
                <a:schemeClr val="bg1"/>
              </a:solidFill>
            </a:rPr>
            <a:t>Rockets Launched</a:t>
          </a:r>
        </a:p>
      </xdr:txBody>
    </xdr:sp>
    <xdr:clientData/>
  </xdr:twoCellAnchor>
  <xdr:twoCellAnchor>
    <xdr:from>
      <xdr:col>19</xdr:col>
      <xdr:colOff>95250</xdr:colOff>
      <xdr:row>0</xdr:row>
      <xdr:rowOff>114300</xdr:rowOff>
    </xdr:from>
    <xdr:to>
      <xdr:col>20</xdr:col>
      <xdr:colOff>381000</xdr:colOff>
      <xdr:row>0</xdr:row>
      <xdr:rowOff>485775</xdr:rowOff>
    </xdr:to>
    <xdr:sp macro="" textlink="">
      <xdr:nvSpPr>
        <xdr:cNvPr id="9" name="TextBox 8"/>
        <xdr:cNvSpPr txBox="1"/>
      </xdr:nvSpPr>
      <xdr:spPr>
        <a:xfrm>
          <a:off x="11677650" y="114300"/>
          <a:ext cx="8953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Moonwalks</a:t>
          </a:r>
        </a:p>
      </xdr:txBody>
    </xdr:sp>
    <xdr:clientData/>
  </xdr:twoCellAnchor>
  <xdr:twoCellAnchor editAs="oneCell">
    <xdr:from>
      <xdr:col>16</xdr:col>
      <xdr:colOff>238126</xdr:colOff>
      <xdr:row>0</xdr:row>
      <xdr:rowOff>76200</xdr:rowOff>
    </xdr:from>
    <xdr:to>
      <xdr:col>16</xdr:col>
      <xdr:colOff>598126</xdr:colOff>
      <xdr:row>0</xdr:row>
      <xdr:rowOff>490402</xdr:rowOff>
    </xdr:to>
    <xdr:pic>
      <xdr:nvPicPr>
        <xdr:cNvPr id="14" name="Picture 13"/>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9991726" y="76200"/>
          <a:ext cx="360000" cy="414202"/>
        </a:xfrm>
        <a:prstGeom prst="rect">
          <a:avLst/>
        </a:prstGeom>
      </xdr:spPr>
    </xdr:pic>
    <xdr:clientData/>
  </xdr:twoCellAnchor>
  <xdr:twoCellAnchor editAs="oneCell">
    <xdr:from>
      <xdr:col>24</xdr:col>
      <xdr:colOff>392810</xdr:colOff>
      <xdr:row>0</xdr:row>
      <xdr:rowOff>476891</xdr:rowOff>
    </xdr:from>
    <xdr:to>
      <xdr:col>25</xdr:col>
      <xdr:colOff>611174</xdr:colOff>
      <xdr:row>0</xdr:row>
      <xdr:rowOff>993320</xdr:rowOff>
    </xdr:to>
    <xdr:pic>
      <xdr:nvPicPr>
        <xdr:cNvPr id="16" name="Picture 15"/>
        <xdr:cNvPicPr>
          <a:picLocks noChangeAspect="1"/>
        </xdr:cNvPicPr>
      </xdr:nvPicPr>
      <xdr:blipFill>
        <a:blip xmlns:r="http://schemas.openxmlformats.org/officeDocument/2006/relationships" r:embed="rId3"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15088524" y="476891"/>
          <a:ext cx="830686" cy="516429"/>
        </a:xfrm>
        <a:prstGeom prst="rect">
          <a:avLst/>
        </a:prstGeom>
      </xdr:spPr>
    </xdr:pic>
    <xdr:clientData/>
  </xdr:twoCellAnchor>
  <xdr:twoCellAnchor editAs="oneCell">
    <xdr:from>
      <xdr:col>12</xdr:col>
      <xdr:colOff>164250</xdr:colOff>
      <xdr:row>0</xdr:row>
      <xdr:rowOff>373800</xdr:rowOff>
    </xdr:from>
    <xdr:to>
      <xdr:col>12</xdr:col>
      <xdr:colOff>603450</xdr:colOff>
      <xdr:row>0</xdr:row>
      <xdr:rowOff>813000</xdr:rowOff>
    </xdr:to>
    <xdr:pic>
      <xdr:nvPicPr>
        <xdr:cNvPr id="17" name="Picture 1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79450" y="373800"/>
          <a:ext cx="439200" cy="439200"/>
        </a:xfrm>
        <a:prstGeom prst="rect">
          <a:avLst/>
        </a:prstGeom>
      </xdr:spPr>
    </xdr:pic>
    <xdr:clientData/>
  </xdr:twoCellAnchor>
  <xdr:twoCellAnchor editAs="oneCell">
    <xdr:from>
      <xdr:col>25</xdr:col>
      <xdr:colOff>104700</xdr:colOff>
      <xdr:row>0</xdr:row>
      <xdr:rowOff>123750</xdr:rowOff>
    </xdr:from>
    <xdr:to>
      <xdr:col>25</xdr:col>
      <xdr:colOff>543900</xdr:colOff>
      <xdr:row>0</xdr:row>
      <xdr:rowOff>562950</xdr:rowOff>
    </xdr:to>
    <xdr:pic>
      <xdr:nvPicPr>
        <xdr:cNvPr id="18" name="Picture 1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344700" y="123750"/>
          <a:ext cx="439200" cy="439200"/>
        </a:xfrm>
        <a:prstGeom prst="rect">
          <a:avLst/>
        </a:prstGeom>
      </xdr:spPr>
    </xdr:pic>
    <xdr:clientData/>
  </xdr:twoCellAnchor>
  <xdr:twoCellAnchor editAs="oneCell">
    <xdr:from>
      <xdr:col>19</xdr:col>
      <xdr:colOff>152400</xdr:colOff>
      <xdr:row>0</xdr:row>
      <xdr:rowOff>419101</xdr:rowOff>
    </xdr:from>
    <xdr:to>
      <xdr:col>19</xdr:col>
      <xdr:colOff>512400</xdr:colOff>
      <xdr:row>0</xdr:row>
      <xdr:rowOff>777112</xdr:rowOff>
    </xdr:to>
    <xdr:pic>
      <xdr:nvPicPr>
        <xdr:cNvPr id="20" name="Picture 1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34800" y="419101"/>
          <a:ext cx="360000" cy="358011"/>
        </a:xfrm>
        <a:prstGeom prst="rect">
          <a:avLst/>
        </a:prstGeom>
      </xdr:spPr>
    </xdr:pic>
    <xdr:clientData/>
  </xdr:twoCellAnchor>
  <xdr:twoCellAnchor editAs="oneCell">
    <xdr:from>
      <xdr:col>21</xdr:col>
      <xdr:colOff>514350</xdr:colOff>
      <xdr:row>0</xdr:row>
      <xdr:rowOff>590550</xdr:rowOff>
    </xdr:from>
    <xdr:to>
      <xdr:col>22</xdr:col>
      <xdr:colOff>214350</xdr:colOff>
      <xdr:row>0</xdr:row>
      <xdr:rowOff>900150</xdr:rowOff>
    </xdr:to>
    <xdr:pic>
      <xdr:nvPicPr>
        <xdr:cNvPr id="21" name="Picture 20"/>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315950" y="590550"/>
          <a:ext cx="309600" cy="309600"/>
        </a:xfrm>
        <a:prstGeom prst="rect">
          <a:avLst/>
        </a:prstGeom>
      </xdr:spPr>
    </xdr:pic>
    <xdr:clientData/>
  </xdr:twoCellAnchor>
  <xdr:twoCellAnchor editAs="oneCell">
    <xdr:from>
      <xdr:col>14</xdr:col>
      <xdr:colOff>327422</xdr:colOff>
      <xdr:row>0</xdr:row>
      <xdr:rowOff>148828</xdr:rowOff>
    </xdr:from>
    <xdr:to>
      <xdr:col>15</xdr:col>
      <xdr:colOff>8204</xdr:colOff>
      <xdr:row>0</xdr:row>
      <xdr:rowOff>436828</xdr:rowOff>
    </xdr:to>
    <xdr:pic>
      <xdr:nvPicPr>
        <xdr:cNvPr id="22" name="Picture 21"/>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828485" y="148828"/>
          <a:ext cx="288000" cy="288000"/>
        </a:xfrm>
        <a:prstGeom prst="rect">
          <a:avLst/>
        </a:prstGeom>
      </xdr:spPr>
    </xdr:pic>
    <xdr:clientData/>
  </xdr:twoCellAnchor>
  <xdr:twoCellAnchor>
    <xdr:from>
      <xdr:col>13</xdr:col>
      <xdr:colOff>98822</xdr:colOff>
      <xdr:row>0</xdr:row>
      <xdr:rowOff>315517</xdr:rowOff>
    </xdr:from>
    <xdr:to>
      <xdr:col>14</xdr:col>
      <xdr:colOff>79772</xdr:colOff>
      <xdr:row>0</xdr:row>
      <xdr:rowOff>529829</xdr:rowOff>
    </xdr:to>
    <xdr:sp macro="" textlink="Analysis!B2">
      <xdr:nvSpPr>
        <xdr:cNvPr id="24" name="TextBox 23"/>
        <xdr:cNvSpPr txBox="1"/>
      </xdr:nvSpPr>
      <xdr:spPr>
        <a:xfrm>
          <a:off x="7992666" y="315517"/>
          <a:ext cx="588169"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F251E5A-1F6C-4477-B9E9-F0B60C89B927}" type="TxLink">
            <a:rPr lang="en-US" sz="1100" b="0" i="0" u="none" strike="noStrike">
              <a:solidFill>
                <a:schemeClr val="bg1"/>
              </a:solidFill>
              <a:latin typeface="Calibri"/>
              <a:cs typeface="Calibri"/>
            </a:rPr>
            <a:pPr algn="l"/>
            <a:t>144 F</a:t>
          </a:fld>
          <a:endParaRPr lang="en-IN" sz="1100">
            <a:solidFill>
              <a:schemeClr val="bg1"/>
            </a:solidFill>
          </a:endParaRPr>
        </a:p>
      </xdr:txBody>
    </xdr:sp>
    <xdr:clientData/>
  </xdr:twoCellAnchor>
  <xdr:twoCellAnchor>
    <xdr:from>
      <xdr:col>13</xdr:col>
      <xdr:colOff>0</xdr:colOff>
      <xdr:row>0</xdr:row>
      <xdr:rowOff>586979</xdr:rowOff>
    </xdr:from>
    <xdr:to>
      <xdr:col>14</xdr:col>
      <xdr:colOff>196454</xdr:colOff>
      <xdr:row>0</xdr:row>
      <xdr:rowOff>801291</xdr:rowOff>
    </xdr:to>
    <xdr:sp macro="" textlink="Analysis!C2">
      <xdr:nvSpPr>
        <xdr:cNvPr id="25" name="TextBox 24"/>
        <xdr:cNvSpPr txBox="1"/>
      </xdr:nvSpPr>
      <xdr:spPr>
        <a:xfrm>
          <a:off x="7893844" y="586979"/>
          <a:ext cx="803673"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30250DB-2386-4593-B095-1631819F380F}" type="TxLink">
            <a:rPr lang="en-US" sz="1100" b="0" i="0" u="none" strike="noStrike">
              <a:solidFill>
                <a:schemeClr val="bg1"/>
              </a:solidFill>
              <a:latin typeface="Calibri"/>
              <a:cs typeface="Calibri"/>
            </a:rPr>
            <a:pPr algn="l"/>
            <a:t>1,147 M</a:t>
          </a:fld>
          <a:endParaRPr lang="en-IN" sz="1100">
            <a:solidFill>
              <a:schemeClr val="bg1"/>
            </a:solidFill>
          </a:endParaRPr>
        </a:p>
      </xdr:txBody>
    </xdr:sp>
    <xdr:clientData/>
  </xdr:twoCellAnchor>
  <xdr:twoCellAnchor>
    <xdr:from>
      <xdr:col>16</xdr:col>
      <xdr:colOff>497682</xdr:colOff>
      <xdr:row>0</xdr:row>
      <xdr:rowOff>578645</xdr:rowOff>
    </xdr:from>
    <xdr:to>
      <xdr:col>18</xdr:col>
      <xdr:colOff>9526</xdr:colOff>
      <xdr:row>0</xdr:row>
      <xdr:rowOff>792957</xdr:rowOff>
    </xdr:to>
    <xdr:sp macro="" textlink="Analysis!A14">
      <xdr:nvSpPr>
        <xdr:cNvPr id="26" name="TextBox 25"/>
        <xdr:cNvSpPr txBox="1"/>
      </xdr:nvSpPr>
      <xdr:spPr>
        <a:xfrm>
          <a:off x="10213182" y="578645"/>
          <a:ext cx="726282"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676D28-1155-40DB-AFE2-2190D345E775}" type="TxLink">
            <a:rPr lang="en-US" sz="1800" b="0" i="0" u="none" strike="noStrike">
              <a:solidFill>
                <a:schemeClr val="bg1"/>
              </a:solidFill>
              <a:latin typeface="Calibri"/>
              <a:cs typeface="Calibri"/>
            </a:rPr>
            <a:pPr algn="ctr"/>
            <a:t>5,466</a:t>
          </a:fld>
          <a:endParaRPr lang="en-IN" sz="1800">
            <a:solidFill>
              <a:schemeClr val="bg1"/>
            </a:solidFill>
          </a:endParaRPr>
        </a:p>
      </xdr:txBody>
    </xdr:sp>
    <xdr:clientData/>
  </xdr:twoCellAnchor>
  <xdr:twoCellAnchor>
    <xdr:from>
      <xdr:col>14</xdr:col>
      <xdr:colOff>453628</xdr:colOff>
      <xdr:row>0</xdr:row>
      <xdr:rowOff>564357</xdr:rowOff>
    </xdr:from>
    <xdr:to>
      <xdr:col>16</xdr:col>
      <xdr:colOff>1</xdr:colOff>
      <xdr:row>0</xdr:row>
      <xdr:rowOff>778669</xdr:rowOff>
    </xdr:to>
    <xdr:sp macro="" textlink="Analysis!A10">
      <xdr:nvSpPr>
        <xdr:cNvPr id="27" name="TextBox 26"/>
        <xdr:cNvSpPr txBox="1"/>
      </xdr:nvSpPr>
      <xdr:spPr>
        <a:xfrm>
          <a:off x="8954691" y="564357"/>
          <a:ext cx="760810"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EE07795-3076-48D6-9439-0A3B0FE84407}" type="TxLink">
            <a:rPr lang="en-US" sz="1600" b="0" i="0" u="none" strike="noStrike">
              <a:solidFill>
                <a:schemeClr val="bg1"/>
              </a:solidFill>
              <a:latin typeface="Calibri"/>
              <a:cs typeface="Calibri"/>
            </a:rPr>
            <a:pPr algn="ctr"/>
            <a:t>56,803</a:t>
          </a:fld>
          <a:endParaRPr lang="en-IN" sz="1600">
            <a:solidFill>
              <a:schemeClr val="bg1"/>
            </a:solidFill>
          </a:endParaRPr>
        </a:p>
      </xdr:txBody>
    </xdr:sp>
    <xdr:clientData/>
  </xdr:twoCellAnchor>
  <xdr:twoCellAnchor>
    <xdr:from>
      <xdr:col>20</xdr:col>
      <xdr:colOff>1191</xdr:colOff>
      <xdr:row>0</xdr:row>
      <xdr:rowOff>504826</xdr:rowOff>
    </xdr:from>
    <xdr:to>
      <xdr:col>20</xdr:col>
      <xdr:colOff>357187</xdr:colOff>
      <xdr:row>0</xdr:row>
      <xdr:rowOff>719138</xdr:rowOff>
    </xdr:to>
    <xdr:sp macro="" textlink="Analysis!A18">
      <xdr:nvSpPr>
        <xdr:cNvPr id="50" name="TextBox 49"/>
        <xdr:cNvSpPr txBox="1"/>
      </xdr:nvSpPr>
      <xdr:spPr>
        <a:xfrm>
          <a:off x="12145566" y="504826"/>
          <a:ext cx="355996"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27649C-F2D7-4DD5-9597-B3480CD099E0}" type="TxLink">
            <a:rPr lang="en-US" sz="1100" b="0" i="0" u="none" strike="noStrike">
              <a:solidFill>
                <a:schemeClr val="bg1"/>
              </a:solidFill>
              <a:latin typeface="Calibri"/>
              <a:cs typeface="Calibri"/>
            </a:rPr>
            <a:pPr algn="ctr"/>
            <a:t>28</a:t>
          </a:fld>
          <a:endParaRPr lang="en-IN" sz="1100">
            <a:solidFill>
              <a:schemeClr val="bg1"/>
            </a:solidFill>
          </a:endParaRPr>
        </a:p>
      </xdr:txBody>
    </xdr:sp>
    <xdr:clientData/>
  </xdr:twoCellAnchor>
  <xdr:twoCellAnchor>
    <xdr:from>
      <xdr:col>22</xdr:col>
      <xdr:colOff>361949</xdr:colOff>
      <xdr:row>0</xdr:row>
      <xdr:rowOff>627461</xdr:rowOff>
    </xdr:from>
    <xdr:to>
      <xdr:col>23</xdr:col>
      <xdr:colOff>101203</xdr:colOff>
      <xdr:row>0</xdr:row>
      <xdr:rowOff>841773</xdr:rowOff>
    </xdr:to>
    <xdr:sp macro="" textlink="Analysis!A21">
      <xdr:nvSpPr>
        <xdr:cNvPr id="51" name="TextBox 50"/>
        <xdr:cNvSpPr txBox="1"/>
      </xdr:nvSpPr>
      <xdr:spPr>
        <a:xfrm>
          <a:off x="13720762" y="627461"/>
          <a:ext cx="346472"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6063F9-929C-4A3E-9758-64F2B74BC554}" type="TxLink">
            <a:rPr lang="en-US" sz="1100" b="0" i="0" u="none" strike="noStrike">
              <a:solidFill>
                <a:schemeClr val="bg1"/>
              </a:solidFill>
              <a:latin typeface="Calibri"/>
              <a:cs typeface="Calibri"/>
            </a:rPr>
            <a:pPr algn="ctr"/>
            <a:t>43</a:t>
          </a:fld>
          <a:endParaRPr lang="en-IN" sz="1100">
            <a:solidFill>
              <a:schemeClr val="bg1"/>
            </a:solidFill>
          </a:endParaRPr>
        </a:p>
      </xdr:txBody>
    </xdr:sp>
    <xdr:clientData/>
  </xdr:twoCellAnchor>
  <xdr:twoCellAnchor editAs="oneCell">
    <xdr:from>
      <xdr:col>24</xdr:col>
      <xdr:colOff>57150</xdr:colOff>
      <xdr:row>0</xdr:row>
      <xdr:rowOff>631371</xdr:rowOff>
    </xdr:from>
    <xdr:to>
      <xdr:col>24</xdr:col>
      <xdr:colOff>366750</xdr:colOff>
      <xdr:row>0</xdr:row>
      <xdr:rowOff>940971</xdr:rowOff>
    </xdr:to>
    <xdr:pic>
      <xdr:nvPicPr>
        <xdr:cNvPr id="52" name="Picture 51"/>
        <xdr:cNvPicPr>
          <a:picLocks noChangeAspect="1"/>
        </xdr:cNvPicPr>
      </xdr:nvPicPr>
      <xdr:blipFill>
        <a:blip xmlns:r="http://schemas.openxmlformats.org/officeDocument/2006/relationships" r:embed="rId7"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14752864" y="631371"/>
          <a:ext cx="309600" cy="309600"/>
        </a:xfrm>
        <a:prstGeom prst="rect">
          <a:avLst/>
        </a:prstGeom>
      </xdr:spPr>
    </xdr:pic>
    <xdr:clientData/>
  </xdr:twoCellAnchor>
  <xdr:twoCellAnchor>
    <xdr:from>
      <xdr:col>0</xdr:col>
      <xdr:colOff>27215</xdr:colOff>
      <xdr:row>1</xdr:row>
      <xdr:rowOff>40822</xdr:rowOff>
    </xdr:from>
    <xdr:to>
      <xdr:col>9</xdr:col>
      <xdr:colOff>247650</xdr:colOff>
      <xdr:row>12</xdr:row>
      <xdr:rowOff>47625</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2</xdr:row>
      <xdr:rowOff>91168</xdr:rowOff>
    </xdr:from>
    <xdr:to>
      <xdr:col>3</xdr:col>
      <xdr:colOff>361950</xdr:colOff>
      <xdr:row>13</xdr:row>
      <xdr:rowOff>43543</xdr:rowOff>
    </xdr:to>
    <mc:AlternateContent xmlns:mc="http://schemas.openxmlformats.org/markup-compatibility/2006" xmlns:a14="http://schemas.microsoft.com/office/drawing/2010/main">
      <mc:Choice Requires="a14">
        <xdr:graphicFrame macro="">
          <xdr:nvGraphicFramePr>
            <xdr:cNvPr id="53" name="Destination"/>
            <xdr:cNvGraphicFramePr/>
          </xdr:nvGraphicFramePr>
          <xdr:xfrm>
            <a:off x="0" y="0"/>
            <a:ext cx="0" cy="0"/>
          </xdr:xfrm>
          <a:graphic>
            <a:graphicData uri="http://schemas.microsoft.com/office/drawing/2010/slicer">
              <sle:slicer xmlns:sle="http://schemas.microsoft.com/office/drawing/2010/slicer" name="Destination"/>
            </a:graphicData>
          </a:graphic>
        </xdr:graphicFrame>
      </mc:Choice>
      <mc:Fallback xmlns="">
        <xdr:sp macro="" textlink="">
          <xdr:nvSpPr>
            <xdr:cNvPr id="0" name=""/>
            <xdr:cNvSpPr>
              <a:spLocks noTextEdit="1"/>
            </xdr:cNvSpPr>
          </xdr:nvSpPr>
          <xdr:spPr>
            <a:xfrm>
              <a:off x="0" y="1407350"/>
              <a:ext cx="2180359" cy="2047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27</xdr:row>
      <xdr:rowOff>149678</xdr:rowOff>
    </xdr:from>
    <xdr:to>
      <xdr:col>8</xdr:col>
      <xdr:colOff>476249</xdr:colOff>
      <xdr:row>42</xdr:row>
      <xdr:rowOff>149678</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612321</xdr:colOff>
      <xdr:row>1</xdr:row>
      <xdr:rowOff>0</xdr:rowOff>
    </xdr:from>
    <xdr:to>
      <xdr:col>25</xdr:col>
      <xdr:colOff>598713</xdr:colOff>
      <xdr:row>14</xdr:row>
      <xdr:rowOff>27214</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0</xdr:colOff>
      <xdr:row>14</xdr:row>
      <xdr:rowOff>0</xdr:rowOff>
    </xdr:from>
    <xdr:to>
      <xdr:col>26</xdr:col>
      <xdr:colOff>13607</xdr:colOff>
      <xdr:row>28</xdr:row>
      <xdr:rowOff>76200</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449037</xdr:colOff>
      <xdr:row>29</xdr:row>
      <xdr:rowOff>0</xdr:rowOff>
    </xdr:from>
    <xdr:to>
      <xdr:col>26</xdr:col>
      <xdr:colOff>34637</xdr:colOff>
      <xdr:row>43</xdr:row>
      <xdr:rowOff>76200</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60957</xdr:colOff>
      <xdr:row>0</xdr:row>
      <xdr:rowOff>114300</xdr:rowOff>
    </xdr:from>
    <xdr:to>
      <xdr:col>14</xdr:col>
      <xdr:colOff>60957</xdr:colOff>
      <xdr:row>0</xdr:row>
      <xdr:rowOff>917122</xdr:rowOff>
    </xdr:to>
    <xdr:cxnSp macro="">
      <xdr:nvCxnSpPr>
        <xdr:cNvPr id="10" name="Straight Connector 9"/>
        <xdr:cNvCxnSpPr/>
      </xdr:nvCxnSpPr>
      <xdr:spPr>
        <a:xfrm>
          <a:off x="8633457" y="114300"/>
          <a:ext cx="0" cy="80282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451754</xdr:colOff>
      <xdr:row>0</xdr:row>
      <xdr:rowOff>114300</xdr:rowOff>
    </xdr:from>
    <xdr:to>
      <xdr:col>11</xdr:col>
      <xdr:colOff>451754</xdr:colOff>
      <xdr:row>0</xdr:row>
      <xdr:rowOff>917122</xdr:rowOff>
    </xdr:to>
    <xdr:cxnSp macro="">
      <xdr:nvCxnSpPr>
        <xdr:cNvPr id="31" name="Straight Connector 30"/>
        <xdr:cNvCxnSpPr/>
      </xdr:nvCxnSpPr>
      <xdr:spPr>
        <a:xfrm>
          <a:off x="7187290" y="114300"/>
          <a:ext cx="0" cy="80282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91981</xdr:colOff>
      <xdr:row>0</xdr:row>
      <xdr:rowOff>100693</xdr:rowOff>
    </xdr:from>
    <xdr:to>
      <xdr:col>16</xdr:col>
      <xdr:colOff>91981</xdr:colOff>
      <xdr:row>0</xdr:row>
      <xdr:rowOff>903515</xdr:rowOff>
    </xdr:to>
    <xdr:cxnSp macro="">
      <xdr:nvCxnSpPr>
        <xdr:cNvPr id="32" name="Straight Connector 31"/>
        <xdr:cNvCxnSpPr/>
      </xdr:nvCxnSpPr>
      <xdr:spPr>
        <a:xfrm>
          <a:off x="9889124" y="100693"/>
          <a:ext cx="0" cy="80282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504005</xdr:colOff>
      <xdr:row>0</xdr:row>
      <xdr:rowOff>114300</xdr:rowOff>
    </xdr:from>
    <xdr:to>
      <xdr:col>18</xdr:col>
      <xdr:colOff>504005</xdr:colOff>
      <xdr:row>0</xdr:row>
      <xdr:rowOff>917122</xdr:rowOff>
    </xdr:to>
    <xdr:cxnSp macro="">
      <xdr:nvCxnSpPr>
        <xdr:cNvPr id="33" name="Straight Connector 32"/>
        <xdr:cNvCxnSpPr/>
      </xdr:nvCxnSpPr>
      <xdr:spPr>
        <a:xfrm>
          <a:off x="11525791" y="114300"/>
          <a:ext cx="0" cy="80282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113208</xdr:colOff>
      <xdr:row>0</xdr:row>
      <xdr:rowOff>114300</xdr:rowOff>
    </xdr:from>
    <xdr:to>
      <xdr:col>21</xdr:col>
      <xdr:colOff>113208</xdr:colOff>
      <xdr:row>0</xdr:row>
      <xdr:rowOff>917122</xdr:rowOff>
    </xdr:to>
    <xdr:cxnSp macro="">
      <xdr:nvCxnSpPr>
        <xdr:cNvPr id="34" name="Straight Connector 33"/>
        <xdr:cNvCxnSpPr/>
      </xdr:nvCxnSpPr>
      <xdr:spPr>
        <a:xfrm>
          <a:off x="12971958" y="114300"/>
          <a:ext cx="0" cy="80282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334732</xdr:colOff>
      <xdr:row>0</xdr:row>
      <xdr:rowOff>114300</xdr:rowOff>
    </xdr:from>
    <xdr:to>
      <xdr:col>23</xdr:col>
      <xdr:colOff>334732</xdr:colOff>
      <xdr:row>0</xdr:row>
      <xdr:rowOff>917122</xdr:rowOff>
    </xdr:to>
    <xdr:cxnSp macro="">
      <xdr:nvCxnSpPr>
        <xdr:cNvPr id="35" name="Straight Connector 34"/>
        <xdr:cNvCxnSpPr/>
      </xdr:nvCxnSpPr>
      <xdr:spPr>
        <a:xfrm>
          <a:off x="14418125" y="114300"/>
          <a:ext cx="0" cy="80282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557892</xdr:colOff>
      <xdr:row>0</xdr:row>
      <xdr:rowOff>67082</xdr:rowOff>
    </xdr:from>
    <xdr:to>
      <xdr:col>24</xdr:col>
      <xdr:colOff>503464</xdr:colOff>
      <xdr:row>0</xdr:row>
      <xdr:rowOff>624975</xdr:rowOff>
    </xdr:to>
    <xdr:pic>
      <xdr:nvPicPr>
        <xdr:cNvPr id="11" name="Picture 10"/>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641285" y="67082"/>
          <a:ext cx="557893" cy="557893"/>
        </a:xfrm>
        <a:prstGeom prst="rect">
          <a:avLst/>
        </a:prstGeom>
      </xdr:spPr>
    </xdr:pic>
    <xdr:clientData/>
  </xdr:twoCellAnchor>
  <xdr:twoCellAnchor editAs="absolute">
    <xdr:from>
      <xdr:col>0</xdr:col>
      <xdr:colOff>0</xdr:colOff>
      <xdr:row>11</xdr:row>
      <xdr:rowOff>95249</xdr:rowOff>
    </xdr:from>
    <xdr:to>
      <xdr:col>8</xdr:col>
      <xdr:colOff>585107</xdr:colOff>
      <xdr:row>28</xdr:row>
      <xdr:rowOff>48985</xdr:rowOff>
    </xdr:to>
    <xdr:graphicFrame macro="">
      <xdr:nvGraphicFramePr>
        <xdr:cNvPr id="37" name="Chart 36"/>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Vaishu" refreshedDate="44618.694669675926" backgroundQuery="1" createdVersion="5" refreshedVersion="5" minRefreshableVersion="3" recordCount="0" supportSubquery="1" supportAdvancedDrill="1">
  <cacheSource type="external" connectionId="8"/>
  <cacheFields count="1">
    <cacheField name="[Measures].[Distinct Count of Country]" caption="Distinct Count of Country" numFmtId="0" hierarchy="60" level="32767"/>
  </cacheFields>
  <cacheHierarchies count="74">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Crew].[Name]" caption="Name" attribute="1" defaultMemberUniqueName="[DimCrew].[Name].[All]" allUniqueName="[DimCrew].[Name].[All]" dimensionUniqueName="[DimCrew]" displayFolder="" count="0" memberValueDatatype="130" unbalanced="0"/>
    <cacheHierarchy uniqueName="[DimCrew].[Gender]" caption="Gender" attribute="1" defaultMemberUniqueName="[DimCrew].[Gender].[All]" allUniqueName="[DimCrew].[Gender].[All]" dimensionUniqueName="[DimCrew]" displayFolder="" count="0" memberValueDatatype="130" unbalanced="0"/>
    <cacheHierarchy uniqueName="[DimCrew].[Country]" caption="Country" attribute="1" defaultMemberUniqueName="[DimCrew].[Country].[All]" allUniqueName="[DimCrew].[Country].[All]" dimensionUniqueName="[DimCrew]" displayFolder="" count="0" memberValueDatatype="130" unbalanced="0"/>
    <cacheHierarchy uniqueName="[DimCrew].[Continent]" caption="Continent" attribute="1" defaultMemberUniqueName="[DimCrew].[Continent].[All]" allUniqueName="[DimCrew].[Continent].[All]" dimensionUniqueName="[DimCrew]" displayFolder="" count="0" memberValueDatatype="130" unbalanced="0"/>
    <cacheHierarchy uniqueName="[DimCrew].[Birthday]" caption="Birthday" attribute="1" time="1" defaultMemberUniqueName="[DimCrew].[Birthday].[All]" allUniqueName="[DimCrew].[Birthday].[All]" dimensionUniqueName="[Dim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0"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5" unbalanced="0"/>
    <cacheHierarchy uniqueName="[SpaceVehicles].[GTO payload]" caption="GTO payload" attribute="1" defaultMemberUniqueName="[SpaceVehicles].[GTO payload].[All]" allUniqueName="[SpaceVehicles].[GTO payload].[All]" dimensionUniqueName="[SpaceVehicles]" displayFolder="" count="0" memberValueDatatype="5" unbalanced="0"/>
    <cacheHierarchy uniqueName="[SpaceVehicles].[TLI/Mars payload]" caption="TLI/Mars payload" attribute="1" defaultMemberUniqueName="[SpaceVehicles].[TLI/Mars payload].[All]" allUniqueName="[SpaceVehicles].[TLI/Mars payload].[All]" dimensionUniqueName="[SpaceVehicles]" displayFolder="" count="0" memberValueDatatype="5"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5"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Crew" count="0" oneField="1">
      <fieldsUsage count="1">
        <fieldUsage x="0"/>
      </fieldsUsage>
      <extLst>
        <ext xmlns:x15="http://schemas.microsoft.com/office/spreadsheetml/2010/11/main" uri="{B97F6D7D-B522-45F9-BDA1-12C45D357490}">
          <x15:cacheHierarchy aggregatedColumn="14"/>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Selected Destinations]" caption="Selected Destinations" measure="1" displayFolder="" measureGroup="Missions" count="0"/>
    <cacheHierarchy uniqueName="[Measures].[Spacecraft Missions]" caption="Spacecraft Missions" measure="1" displayFolder="" measureGroup="Missions" count="0"/>
    <cacheHierarchy uniqueName="[Measures].[People in Space]" caption="People in Spac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Crew]" caption="__XL_Count DimCrew" measure="1" displayFolder="" measureGroup="Dim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XL_Count of Models]" caption="__XL_Count of Models" measure="1" displayFolder="" count="0" hidden="1"/>
  </cacheHierarchies>
  <kpis count="0"/>
  <dimensions count="8">
    <dimension name="Calendar" uniqueName="[Calendar]" caption="Calendar"/>
    <dimension name="CrewedMissions" uniqueName="[CrewedMissions]" caption="CrewedMissions"/>
    <dimension name="DimCrew" uniqueName="[DimCrew]" caption="Dim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Crew" caption="Dim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Vaishu" refreshedDate="44618.694671527781" backgroundQuery="1" createdVersion="5" refreshedVersion="5" minRefreshableVersion="3" recordCount="0" supportSubquery="1" supportAdvancedDrill="1">
  <cacheSource type="external" connectionId="8"/>
  <cacheFields count="2">
    <cacheField name="[Measures].[Sum of Total flights]" caption="Sum of Total flights" numFmtId="0" hierarchy="57" level="32767"/>
    <cacheField name="[SpaceVehicles].[Class].[Class]" caption="Class" numFmtId="0" hierarchy="41" level="1">
      <sharedItems count="5">
        <s v="---"/>
        <s v="HLV"/>
        <s v="MLV"/>
        <s v="SHLV"/>
        <s v="SLV"/>
      </sharedItems>
    </cacheField>
  </cacheFields>
  <cacheHierarchies count="74">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Crew].[Name]" caption="Name" attribute="1" defaultMemberUniqueName="[DimCrew].[Name].[All]" allUniqueName="[DimCrew].[Name].[All]" dimensionUniqueName="[DimCrew]" displayFolder="" count="0" memberValueDatatype="130" unbalanced="0"/>
    <cacheHierarchy uniqueName="[DimCrew].[Gender]" caption="Gender" attribute="1" defaultMemberUniqueName="[DimCrew].[Gender].[All]" allUniqueName="[DimCrew].[Gender].[All]" dimensionUniqueName="[DimCrew]" displayFolder="" count="0" memberValueDatatype="130" unbalanced="0"/>
    <cacheHierarchy uniqueName="[DimCrew].[Country]" caption="Country" attribute="1" defaultMemberUniqueName="[DimCrew].[Country].[All]" allUniqueName="[DimCrew].[Country].[All]" dimensionUniqueName="[DimCrew]" displayFolder="" count="0" memberValueDatatype="130" unbalanced="0"/>
    <cacheHierarchy uniqueName="[DimCrew].[Continent]" caption="Continent" attribute="1" defaultMemberUniqueName="[DimCrew].[Continent].[All]" allUniqueName="[DimCrew].[Continent].[All]" dimensionUniqueName="[DimCrew]" displayFolder="" count="0" memberValueDatatype="130" unbalanced="0"/>
    <cacheHierarchy uniqueName="[DimCrew].[Birthday]" caption="Birthday" attribute="1" time="1" defaultMemberUniqueName="[DimCrew].[Birthday].[All]" allUniqueName="[DimCrew].[Birthday].[All]" dimensionUniqueName="[Dim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0"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5" unbalanced="0"/>
    <cacheHierarchy uniqueName="[SpaceVehicles].[GTO payload]" caption="GTO payload" attribute="1" defaultMemberUniqueName="[SpaceVehicles].[GTO payload].[All]" allUniqueName="[SpaceVehicles].[GTO payload].[All]" dimensionUniqueName="[SpaceVehicles]" displayFolder="" count="0" memberValueDatatype="5" unbalanced="0"/>
    <cacheHierarchy uniqueName="[SpaceVehicles].[TLI/Mars payload]" caption="TLI/Mars payload" attribute="1" defaultMemberUniqueName="[SpaceVehicles].[TLI/Mars payload].[All]" allUniqueName="[SpaceVehicles].[TLI/Mars payload].[All]" dimensionUniqueName="[SpaceVehicles]" displayFolder="" count="0" memberValueDatatype="5"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5"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2" memberValueDatatype="130" unbalanced="0">
      <fieldsUsage count="2">
        <fieldUsage x="-1"/>
        <fieldUsage x="1"/>
      </fieldsUsage>
    </cacheHierarchy>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oneField="1">
      <fieldsUsage count="1">
        <fieldUsage x="0"/>
      </fieldsUsage>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Crew" count="0">
      <extLst>
        <ext xmlns:x15="http://schemas.microsoft.com/office/spreadsheetml/2010/11/main" uri="{B97F6D7D-B522-45F9-BDA1-12C45D357490}">
          <x15:cacheHierarchy aggregatedColumn="14"/>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Selected Destinations]" caption="Selected Destinations" measure="1" displayFolder="" measureGroup="Missions" count="0"/>
    <cacheHierarchy uniqueName="[Measures].[Spacecraft Missions]" caption="Spacecraft Missions" measure="1" displayFolder="" measureGroup="Missions" count="0"/>
    <cacheHierarchy uniqueName="[Measures].[People in Space]" caption="People in Spac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Crew]" caption="__XL_Count DimCrew" measure="1" displayFolder="" measureGroup="Dim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XL_Count of Models]" caption="__XL_Count of Models" measure="1" displayFolder="" count="0" hidden="1"/>
  </cacheHierarchies>
  <kpis count="0"/>
  <dimensions count="8">
    <dimension name="Calendar" uniqueName="[Calendar]" caption="Calendar"/>
    <dimension name="CrewedMissions" uniqueName="[CrewedMissions]" caption="CrewedMissions"/>
    <dimension name="DimCrew" uniqueName="[DimCrew]" caption="Dim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Crew" caption="Dim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Vaishu" refreshedDate="44618.694673148151" backgroundQuery="1" createdVersion="5" refreshedVersion="5" minRefreshableVersion="3" recordCount="0" supportSubquery="1" supportAdvancedDrill="1">
  <cacheSource type="external" connectionId="8"/>
  <cacheFields count="2">
    <cacheField name="[Spacewalks].[Moonwalk].[Moonwalk]" caption="Moonwalk" numFmtId="0" hierarchy="49" level="1">
      <sharedItems containsSemiMixedTypes="0" containsNonDate="0" containsString="0"/>
    </cacheField>
    <cacheField name="[Measures].[Count of Name]" caption="Count of Name" numFmtId="0" hierarchy="58" level="32767"/>
  </cacheFields>
  <cacheHierarchies count="74">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Crew].[Name]" caption="Name" attribute="1" defaultMemberUniqueName="[DimCrew].[Name].[All]" allUniqueName="[DimCrew].[Name].[All]" dimensionUniqueName="[DimCrew]" displayFolder="" count="0" memberValueDatatype="130" unbalanced="0"/>
    <cacheHierarchy uniqueName="[DimCrew].[Gender]" caption="Gender" attribute="1" defaultMemberUniqueName="[DimCrew].[Gender].[All]" allUniqueName="[DimCrew].[Gender].[All]" dimensionUniqueName="[DimCrew]" displayFolder="" count="0" memberValueDatatype="130" unbalanced="0"/>
    <cacheHierarchy uniqueName="[DimCrew].[Country]" caption="Country" attribute="1" defaultMemberUniqueName="[DimCrew].[Country].[All]" allUniqueName="[DimCrew].[Country].[All]" dimensionUniqueName="[DimCrew]" displayFolder="" count="0" memberValueDatatype="130" unbalanced="0"/>
    <cacheHierarchy uniqueName="[DimCrew].[Continent]" caption="Continent" attribute="1" defaultMemberUniqueName="[DimCrew].[Continent].[All]" allUniqueName="[DimCrew].[Continent].[All]" dimensionUniqueName="[DimCrew]" displayFolder="" count="0" memberValueDatatype="130" unbalanced="0"/>
    <cacheHierarchy uniqueName="[DimCrew].[Birthday]" caption="Birthday" attribute="1" time="1" defaultMemberUniqueName="[DimCrew].[Birthday].[All]" allUniqueName="[DimCrew].[Birthday].[All]" dimensionUniqueName="[Dim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0"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5" unbalanced="0"/>
    <cacheHierarchy uniqueName="[SpaceVehicles].[GTO payload]" caption="GTO payload" attribute="1" defaultMemberUniqueName="[SpaceVehicles].[GTO payload].[All]" allUniqueName="[SpaceVehicles].[GTO payload].[All]" dimensionUniqueName="[SpaceVehicles]" displayFolder="" count="0" memberValueDatatype="5" unbalanced="0"/>
    <cacheHierarchy uniqueName="[SpaceVehicles].[TLI/Mars payload]" caption="TLI/Mars payload" attribute="1" defaultMemberUniqueName="[SpaceVehicles].[TLI/Mars payload].[All]" allUniqueName="[SpaceVehicles].[TLI/Mars payload].[All]" dimensionUniqueName="[SpaceVehicles]" displayFolder="" count="0" memberValueDatatype="5"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5"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2" memberValueDatatype="11" unbalanced="0">
      <fieldsUsage count="2">
        <fieldUsage x="-1"/>
        <fieldUsage x="0"/>
      </fieldsUsage>
    </cacheHierarchy>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oneField="1">
      <fieldsUsage count="1">
        <fieldUsage x="1"/>
      </fieldsUsage>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Crew" count="0">
      <extLst>
        <ext xmlns:x15="http://schemas.microsoft.com/office/spreadsheetml/2010/11/main" uri="{B97F6D7D-B522-45F9-BDA1-12C45D357490}">
          <x15:cacheHierarchy aggregatedColumn="14"/>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Selected Destinations]" caption="Selected Destinations" measure="1" displayFolder="" measureGroup="Missions" count="0"/>
    <cacheHierarchy uniqueName="[Measures].[Spacecraft Missions]" caption="Spacecraft Missions" measure="1" displayFolder="" measureGroup="Missions" count="0"/>
    <cacheHierarchy uniqueName="[Measures].[People in Space]" caption="People in Spac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Crew]" caption="__XL_Count DimCrew" measure="1" displayFolder="" measureGroup="Dim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XL_Count of Models]" caption="__XL_Count of Models" measure="1" displayFolder="" count="0" hidden="1"/>
  </cacheHierarchies>
  <kpis count="0"/>
  <dimensions count="8">
    <dimension name="Calendar" uniqueName="[Calendar]" caption="Calendar"/>
    <dimension name="CrewedMissions" uniqueName="[CrewedMissions]" caption="CrewedMissions"/>
    <dimension name="DimCrew" uniqueName="[DimCrew]" caption="Dim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Crew" caption="Dim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Vaishu" refreshedDate="44618.69467488426" backgroundQuery="1" createdVersion="5" refreshedVersion="5" minRefreshableVersion="3" recordCount="0" supportSubquery="1" supportAdvancedDrill="1">
  <cacheSource type="external" connectionId="8"/>
  <cacheFields count="1">
    <cacheField name="[Measures].[Sum of Total flights]" caption="Sum of Total flights" numFmtId="0" hierarchy="57" level="32767"/>
  </cacheFields>
  <cacheHierarchies count="74">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Crew].[Name]" caption="Name" attribute="1" defaultMemberUniqueName="[DimCrew].[Name].[All]" allUniqueName="[DimCrew].[Name].[All]" dimensionUniqueName="[DimCrew]" displayFolder="" count="0" memberValueDatatype="130" unbalanced="0"/>
    <cacheHierarchy uniqueName="[DimCrew].[Gender]" caption="Gender" attribute="1" defaultMemberUniqueName="[DimCrew].[Gender].[All]" allUniqueName="[DimCrew].[Gender].[All]" dimensionUniqueName="[DimCrew]" displayFolder="" count="0" memberValueDatatype="130" unbalanced="0"/>
    <cacheHierarchy uniqueName="[DimCrew].[Country]" caption="Country" attribute="1" defaultMemberUniqueName="[DimCrew].[Country].[All]" allUniqueName="[DimCrew].[Country].[All]" dimensionUniqueName="[DimCrew]" displayFolder="" count="0" memberValueDatatype="130" unbalanced="0"/>
    <cacheHierarchy uniqueName="[DimCrew].[Continent]" caption="Continent" attribute="1" defaultMemberUniqueName="[DimCrew].[Continent].[All]" allUniqueName="[DimCrew].[Continent].[All]" dimensionUniqueName="[DimCrew]" displayFolder="" count="0" memberValueDatatype="130" unbalanced="0"/>
    <cacheHierarchy uniqueName="[DimCrew].[Birthday]" caption="Birthday" attribute="1" time="1" defaultMemberUniqueName="[DimCrew].[Birthday].[All]" allUniqueName="[DimCrew].[Birthday].[All]" dimensionUniqueName="[Dim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0"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5" unbalanced="0"/>
    <cacheHierarchy uniqueName="[SpaceVehicles].[GTO payload]" caption="GTO payload" attribute="1" defaultMemberUniqueName="[SpaceVehicles].[GTO payload].[All]" allUniqueName="[SpaceVehicles].[GTO payload].[All]" dimensionUniqueName="[SpaceVehicles]" displayFolder="" count="0" memberValueDatatype="5" unbalanced="0"/>
    <cacheHierarchy uniqueName="[SpaceVehicles].[TLI/Mars payload]" caption="TLI/Mars payload" attribute="1" defaultMemberUniqueName="[SpaceVehicles].[TLI/Mars payload].[All]" allUniqueName="[SpaceVehicles].[TLI/Mars payload].[All]" dimensionUniqueName="[SpaceVehicles]" displayFolder="" count="0" memberValueDatatype="5"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5"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oneField="1">
      <fieldsUsage count="1">
        <fieldUsage x="0"/>
      </fieldsUsage>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Crew" count="0">
      <extLst>
        <ext xmlns:x15="http://schemas.microsoft.com/office/spreadsheetml/2010/11/main" uri="{B97F6D7D-B522-45F9-BDA1-12C45D357490}">
          <x15:cacheHierarchy aggregatedColumn="14"/>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Selected Destinations]" caption="Selected Destinations" measure="1" displayFolder="" measureGroup="Missions" count="0"/>
    <cacheHierarchy uniqueName="[Measures].[Spacecraft Missions]" caption="Spacecraft Missions" measure="1" displayFolder="" measureGroup="Missions" count="0"/>
    <cacheHierarchy uniqueName="[Measures].[People in Space]" caption="People in Spac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Crew]" caption="__XL_Count DimCrew" measure="1" displayFolder="" measureGroup="Dim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XL_Count of Models]" caption="__XL_Count of Models" measure="1" displayFolder="" count="0" hidden="1"/>
  </cacheHierarchies>
  <kpis count="0"/>
  <dimensions count="8">
    <dimension name="Calendar" uniqueName="[Calendar]" caption="Calendar"/>
    <dimension name="CrewedMissions" uniqueName="[CrewedMissions]" caption="CrewedMissions"/>
    <dimension name="DimCrew" uniqueName="[DimCrew]" caption="Dim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Crew" caption="Dim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Vaishu" refreshedDate="44618.694676273146" backgroundQuery="1" createdVersion="5" refreshedVersion="5" minRefreshableVersion="3" recordCount="0" supportSubquery="1" supportAdvancedDrill="1">
  <cacheSource type="external" connectionId="8"/>
  <cacheFields count="1">
    <cacheField name="[Measures].[Sum of Duration (days)]" caption="Sum of Duration (days)" numFmtId="0" hierarchy="56" level="32767"/>
  </cacheFields>
  <cacheHierarchies count="74">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Crew].[Name]" caption="Name" attribute="1" defaultMemberUniqueName="[DimCrew].[Name].[All]" allUniqueName="[DimCrew].[Name].[All]" dimensionUniqueName="[DimCrew]" displayFolder="" count="0" memberValueDatatype="130" unbalanced="0"/>
    <cacheHierarchy uniqueName="[DimCrew].[Gender]" caption="Gender" attribute="1" defaultMemberUniqueName="[DimCrew].[Gender].[All]" allUniqueName="[DimCrew].[Gender].[All]" dimensionUniqueName="[DimCrew]" displayFolder="" count="0" memberValueDatatype="130" unbalanced="0"/>
    <cacheHierarchy uniqueName="[DimCrew].[Country]" caption="Country" attribute="1" defaultMemberUniqueName="[DimCrew].[Country].[All]" allUniqueName="[DimCrew].[Country].[All]" dimensionUniqueName="[DimCrew]" displayFolder="" count="0" memberValueDatatype="130" unbalanced="0"/>
    <cacheHierarchy uniqueName="[DimCrew].[Continent]" caption="Continent" attribute="1" defaultMemberUniqueName="[DimCrew].[Continent].[All]" allUniqueName="[DimCrew].[Continent].[All]" dimensionUniqueName="[DimCrew]" displayFolder="" count="0" memberValueDatatype="130" unbalanced="0"/>
    <cacheHierarchy uniqueName="[DimCrew].[Birthday]" caption="Birthday" attribute="1" time="1" defaultMemberUniqueName="[DimCrew].[Birthday].[All]" allUniqueName="[DimCrew].[Birthday].[All]" dimensionUniqueName="[Dim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0"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5" unbalanced="0"/>
    <cacheHierarchy uniqueName="[SpaceVehicles].[GTO payload]" caption="GTO payload" attribute="1" defaultMemberUniqueName="[SpaceVehicles].[GTO payload].[All]" allUniqueName="[SpaceVehicles].[GTO payload].[All]" dimensionUniqueName="[SpaceVehicles]" displayFolder="" count="0" memberValueDatatype="5" unbalanced="0"/>
    <cacheHierarchy uniqueName="[SpaceVehicles].[TLI/Mars payload]" caption="TLI/Mars payload" attribute="1" defaultMemberUniqueName="[SpaceVehicles].[TLI/Mars payload].[All]" allUniqueName="[SpaceVehicles].[TLI/Mars payload].[All]" dimensionUniqueName="[SpaceVehicles]" displayFolder="" count="0" memberValueDatatype="5"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5"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oneField="1">
      <fieldsUsage count="1">
        <fieldUsage x="0"/>
      </fieldsUsage>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Crew" count="0">
      <extLst>
        <ext xmlns:x15="http://schemas.microsoft.com/office/spreadsheetml/2010/11/main" uri="{B97F6D7D-B522-45F9-BDA1-12C45D357490}">
          <x15:cacheHierarchy aggregatedColumn="14"/>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Selected Destinations]" caption="Selected Destinations" measure="1" displayFolder="" measureGroup="Missions" count="0"/>
    <cacheHierarchy uniqueName="[Measures].[Spacecraft Missions]" caption="Spacecraft Missions" measure="1" displayFolder="" measureGroup="Missions" count="0"/>
    <cacheHierarchy uniqueName="[Measures].[People in Space]" caption="People in Spac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Crew]" caption="__XL_Count DimCrew" measure="1" displayFolder="" measureGroup="Dim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XL_Count of Models]" caption="__XL_Count of Models" measure="1" displayFolder="" count="0" hidden="1"/>
  </cacheHierarchies>
  <kpis count="0"/>
  <dimensions count="8">
    <dimension name="Calendar" uniqueName="[Calendar]" caption="Calendar"/>
    <dimension name="CrewedMissions" uniqueName="[CrewedMissions]" caption="CrewedMissions"/>
    <dimension name="DimCrew" uniqueName="[DimCrew]" caption="Dim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Crew" caption="Dim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Vaishu" refreshedDate="44618.694678125001" backgroundQuery="1" createdVersion="5" refreshedVersion="5" minRefreshableVersion="3" recordCount="0" supportSubquery="1" supportAdvancedDrill="1">
  <cacheSource type="external" connectionId="8"/>
  <cacheFields count="2">
    <cacheField name="[Measures].[Count of Crew Name]" caption="Count of Crew Name" numFmtId="0" hierarchy="55" level="32767"/>
    <cacheField name="[DimCrew].[Gender].[Gender]" caption="Gender" numFmtId="0" hierarchy="13" level="1">
      <sharedItems count="2">
        <s v="Female"/>
        <s v="Male"/>
      </sharedItems>
    </cacheField>
  </cacheFields>
  <cacheHierarchies count="74">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Crew].[Name]" caption="Name" attribute="1" defaultMemberUniqueName="[DimCrew].[Name].[All]" allUniqueName="[DimCrew].[Name].[All]" dimensionUniqueName="[DimCrew]" displayFolder="" count="0" memberValueDatatype="130" unbalanced="0"/>
    <cacheHierarchy uniqueName="[DimCrew].[Gender]" caption="Gender" attribute="1" defaultMemberUniqueName="[DimCrew].[Gender].[All]" allUniqueName="[DimCrew].[Gender].[All]" dimensionUniqueName="[DimCrew]" displayFolder="" count="2" memberValueDatatype="130" unbalanced="0">
      <fieldsUsage count="2">
        <fieldUsage x="-1"/>
        <fieldUsage x="1"/>
      </fieldsUsage>
    </cacheHierarchy>
    <cacheHierarchy uniqueName="[DimCrew].[Country]" caption="Country" attribute="1" defaultMemberUniqueName="[DimCrew].[Country].[All]" allUniqueName="[DimCrew].[Country].[All]" dimensionUniqueName="[DimCrew]" displayFolder="" count="0" memberValueDatatype="130" unbalanced="0"/>
    <cacheHierarchy uniqueName="[DimCrew].[Continent]" caption="Continent" attribute="1" defaultMemberUniqueName="[DimCrew].[Continent].[All]" allUniqueName="[DimCrew].[Continent].[All]" dimensionUniqueName="[DimCrew]" displayFolder="" count="0" memberValueDatatype="130" unbalanced="0"/>
    <cacheHierarchy uniqueName="[DimCrew].[Birthday]" caption="Birthday" attribute="1" time="1" defaultMemberUniqueName="[DimCrew].[Birthday].[All]" allUniqueName="[DimCrew].[Birthday].[All]" dimensionUniqueName="[Dim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0"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5" unbalanced="0"/>
    <cacheHierarchy uniqueName="[SpaceVehicles].[GTO payload]" caption="GTO payload" attribute="1" defaultMemberUniqueName="[SpaceVehicles].[GTO payload].[All]" allUniqueName="[SpaceVehicles].[GTO payload].[All]" dimensionUniqueName="[SpaceVehicles]" displayFolder="" count="0" memberValueDatatype="5" unbalanced="0"/>
    <cacheHierarchy uniqueName="[SpaceVehicles].[TLI/Mars payload]" caption="TLI/Mars payload" attribute="1" defaultMemberUniqueName="[SpaceVehicles].[TLI/Mars payload].[All]" allUniqueName="[SpaceVehicles].[TLI/Mars payload].[All]" dimensionUniqueName="[SpaceVehicles]" displayFolder="" count="0" memberValueDatatype="5"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5"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oneField="1">
      <fieldsUsage count="1">
        <fieldUsage x="0"/>
      </fieldsUsage>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Crew" count="0">
      <extLst>
        <ext xmlns:x15="http://schemas.microsoft.com/office/spreadsheetml/2010/11/main" uri="{B97F6D7D-B522-45F9-BDA1-12C45D357490}">
          <x15:cacheHierarchy aggregatedColumn="14"/>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Selected Destinations]" caption="Selected Destinations" measure="1" displayFolder="" measureGroup="Missions" count="0"/>
    <cacheHierarchy uniqueName="[Measures].[Spacecraft Missions]" caption="Spacecraft Missions" measure="1" displayFolder="" measureGroup="Missions" count="0"/>
    <cacheHierarchy uniqueName="[Measures].[People in Space]" caption="People in Spac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Crew]" caption="__XL_Count DimCrew" measure="1" displayFolder="" measureGroup="Dim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XL_Count of Models]" caption="__XL_Count of Models" measure="1" displayFolder="" count="0" hidden="1"/>
  </cacheHierarchies>
  <kpis count="0"/>
  <dimensions count="8">
    <dimension name="Calendar" uniqueName="[Calendar]" caption="Calendar"/>
    <dimension name="CrewedMissions" uniqueName="[CrewedMissions]" caption="CrewedMissions"/>
    <dimension name="DimCrew" uniqueName="[DimCrew]" caption="Dim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Crew" caption="Dim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Vaishu" refreshedDate="44618.69522303241" backgroundQuery="1" createdVersion="5" refreshedVersion="5" minRefreshableVersion="3" recordCount="0" supportSubquery="1" supportAdvancedDrill="1">
  <cacheSource type="external" connectionId="8"/>
  <cacheFields count="2">
    <cacheField name="[DimCrew].[Country].[Country]" caption="Country" numFmtId="0" hierarchy="14" level="1">
      <sharedItems count="43">
        <s v="Afghanistan"/>
        <s v="Armenia"/>
        <s v="Australia"/>
        <s v="Austria"/>
        <s v="Belgium"/>
        <s v="Brazil"/>
        <s v="Bulgaria"/>
        <s v="Canada"/>
        <s v="China"/>
        <s v="Costa Rica"/>
        <s v="Cuba"/>
        <s v="Czech Republic"/>
        <s v="Denmark"/>
        <s v="France"/>
        <s v="Germany"/>
        <s v="Hungary"/>
        <s v="Iceland"/>
        <s v="India"/>
        <s v="Iran"/>
        <s v="Israel"/>
        <s v="Italy"/>
        <s v="Japan"/>
        <s v="Kazakhstan"/>
        <s v="Malaysia"/>
        <s v="Mexico"/>
        <s v="Mongolia"/>
        <s v="Netherlands"/>
        <s v="Poland"/>
        <s v="Romania"/>
        <s v="Russia"/>
        <s v="Saudi Arabia"/>
        <s v="Slovakia"/>
        <s v="South Africa"/>
        <s v="South Korea"/>
        <s v="Spain"/>
        <s v="Sweden"/>
        <s v="Switzerland"/>
        <s v="Syria"/>
        <s v="Ukraine"/>
        <s v="United Arab Emirates"/>
        <s v="United Kingdom"/>
        <s v="United States"/>
        <s v="Vietnam"/>
      </sharedItems>
    </cacheField>
    <cacheField name="[Measures].[Count of Crew Name]" caption="Count of Crew Name" numFmtId="0" hierarchy="55" level="32767"/>
  </cacheFields>
  <cacheHierarchies count="74">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Crew].[Name]" caption="Name" attribute="1" defaultMemberUniqueName="[DimCrew].[Name].[All]" allUniqueName="[DimCrew].[Name].[All]" dimensionUniqueName="[DimCrew]" displayFolder="" count="0" memberValueDatatype="130" unbalanced="0"/>
    <cacheHierarchy uniqueName="[DimCrew].[Gender]" caption="Gender" attribute="1" defaultMemberUniqueName="[DimCrew].[Gender].[All]" allUniqueName="[DimCrew].[Gender].[All]" dimensionUniqueName="[DimCrew]" displayFolder="" count="0" memberValueDatatype="130" unbalanced="0"/>
    <cacheHierarchy uniqueName="[DimCrew].[Country]" caption="Country" attribute="1" defaultMemberUniqueName="[DimCrew].[Country].[All]" allUniqueName="[DimCrew].[Country].[All]" dimensionUniqueName="[DimCrew]" displayFolder="" count="2" memberValueDatatype="130" unbalanced="0">
      <fieldsUsage count="2">
        <fieldUsage x="-1"/>
        <fieldUsage x="0"/>
      </fieldsUsage>
    </cacheHierarchy>
    <cacheHierarchy uniqueName="[DimCrew].[Continent]" caption="Continent" attribute="1" defaultMemberUniqueName="[DimCrew].[Continent].[All]" allUniqueName="[DimCrew].[Continent].[All]" dimensionUniqueName="[DimCrew]" displayFolder="" count="0" memberValueDatatype="130" unbalanced="0"/>
    <cacheHierarchy uniqueName="[DimCrew].[Birthday]" caption="Birthday" attribute="1" time="1" defaultMemberUniqueName="[DimCrew].[Birthday].[All]" allUniqueName="[DimCrew].[Birthday].[All]" dimensionUniqueName="[Dim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0"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5" unbalanced="0"/>
    <cacheHierarchy uniqueName="[SpaceVehicles].[GTO payload]" caption="GTO payload" attribute="1" defaultMemberUniqueName="[SpaceVehicles].[GTO payload].[All]" allUniqueName="[SpaceVehicles].[GTO payload].[All]" dimensionUniqueName="[SpaceVehicles]" displayFolder="" count="0" memberValueDatatype="5" unbalanced="0"/>
    <cacheHierarchy uniqueName="[SpaceVehicles].[TLI/Mars payload]" caption="TLI/Mars payload" attribute="1" defaultMemberUniqueName="[SpaceVehicles].[TLI/Mars payload].[All]" allUniqueName="[SpaceVehicles].[TLI/Mars payload].[All]" dimensionUniqueName="[SpaceVehicles]" displayFolder="" count="0" memberValueDatatype="5"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5"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oneField="1">
      <fieldsUsage count="1">
        <fieldUsage x="1"/>
      </fieldsUsage>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Crew" count="0">
      <extLst>
        <ext xmlns:x15="http://schemas.microsoft.com/office/spreadsheetml/2010/11/main" uri="{B97F6D7D-B522-45F9-BDA1-12C45D357490}">
          <x15:cacheHierarchy aggregatedColumn="14"/>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Selected Destinations]" caption="Selected Destinations" measure="1" displayFolder="" measureGroup="Missions" count="0"/>
    <cacheHierarchy uniqueName="[Measures].[Spacecraft Missions]" caption="Spacecraft Missions" measure="1" displayFolder="" measureGroup="Missions" count="0"/>
    <cacheHierarchy uniqueName="[Measures].[People in Space]" caption="People in Spac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Crew]" caption="__XL_Count DimCrew" measure="1" displayFolder="" measureGroup="Dim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XL_Count of Models]" caption="__XL_Count of Models" measure="1" displayFolder="" count="0" hidden="1"/>
  </cacheHierarchies>
  <kpis count="0"/>
  <dimensions count="8">
    <dimension name="Calendar" uniqueName="[Calendar]" caption="Calendar"/>
    <dimension name="CrewedMissions" uniqueName="[CrewedMissions]" caption="CrewedMissions"/>
    <dimension name="DimCrew" uniqueName="[DimCrew]" caption="Dim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Crew" caption="Dim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Vaishu" refreshedDate="44618.69522303241" backgroundQuery="1" createdVersion="5" refreshedVersion="5" minRefreshableVersion="3" recordCount="0" supportSubquery="1" supportAdvancedDrill="1">
  <cacheSource type="external" connectionId="8"/>
  <cacheFields count="2">
    <cacheField name="[DimCrew].[Country].[Country]" caption="Country" numFmtId="0" hierarchy="14" level="1">
      <sharedItems count="43">
        <s v="Afghanistan"/>
        <s v="Armenia"/>
        <s v="Australia"/>
        <s v="Austria"/>
        <s v="Belgium"/>
        <s v="Brazil"/>
        <s v="Bulgaria"/>
        <s v="Canada"/>
        <s v="China"/>
        <s v="Costa Rica"/>
        <s v="Cuba"/>
        <s v="Czech Republic"/>
        <s v="Denmark"/>
        <s v="France"/>
        <s v="Germany"/>
        <s v="Hungary"/>
        <s v="Iceland"/>
        <s v="India"/>
        <s v="Iran"/>
        <s v="Israel"/>
        <s v="Italy"/>
        <s v="Japan"/>
        <s v="Kazakhstan"/>
        <s v="Malaysia"/>
        <s v="Mexico"/>
        <s v="Mongolia"/>
        <s v="Netherlands"/>
        <s v="Poland"/>
        <s v="Romania"/>
        <s v="Russia"/>
        <s v="Saudi Arabia"/>
        <s v="Slovakia"/>
        <s v="South Africa"/>
        <s v="South Korea"/>
        <s v="Spain"/>
        <s v="Sweden"/>
        <s v="Switzerland"/>
        <s v="Syria"/>
        <s v="Ukraine"/>
        <s v="United Arab Emirates"/>
        <s v="United Kingdom"/>
        <s v="United States"/>
        <s v="Vietnam"/>
      </sharedItems>
    </cacheField>
    <cacheField name="[Measures].[Count of Crew Name]" caption="Count of Crew Name" numFmtId="0" hierarchy="55" level="32767"/>
  </cacheFields>
  <cacheHierarchies count="74">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Crew].[Name]" caption="Name" attribute="1" defaultMemberUniqueName="[DimCrew].[Name].[All]" allUniqueName="[DimCrew].[Name].[All]" dimensionUniqueName="[DimCrew]" displayFolder="" count="0" memberValueDatatype="130" unbalanced="0"/>
    <cacheHierarchy uniqueName="[DimCrew].[Gender]" caption="Gender" attribute="1" defaultMemberUniqueName="[DimCrew].[Gender].[All]" allUniqueName="[DimCrew].[Gender].[All]" dimensionUniqueName="[DimCrew]" displayFolder="" count="0" memberValueDatatype="130" unbalanced="0"/>
    <cacheHierarchy uniqueName="[DimCrew].[Country]" caption="Country" attribute="1" defaultMemberUniqueName="[DimCrew].[Country].[All]" allUniqueName="[DimCrew].[Country].[All]" dimensionUniqueName="[DimCrew]" displayFolder="" count="2" memberValueDatatype="130" unbalanced="0">
      <fieldsUsage count="2">
        <fieldUsage x="-1"/>
        <fieldUsage x="0"/>
      </fieldsUsage>
    </cacheHierarchy>
    <cacheHierarchy uniqueName="[DimCrew].[Continent]" caption="Continent" attribute="1" defaultMemberUniqueName="[DimCrew].[Continent].[All]" allUniqueName="[DimCrew].[Continent].[All]" dimensionUniqueName="[DimCrew]" displayFolder="" count="0" memberValueDatatype="130" unbalanced="0"/>
    <cacheHierarchy uniqueName="[DimCrew].[Birthday]" caption="Birthday" attribute="1" time="1" defaultMemberUniqueName="[DimCrew].[Birthday].[All]" allUniqueName="[DimCrew].[Birthday].[All]" dimensionUniqueName="[Dim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0"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5" unbalanced="0"/>
    <cacheHierarchy uniqueName="[SpaceVehicles].[GTO payload]" caption="GTO payload" attribute="1" defaultMemberUniqueName="[SpaceVehicles].[GTO payload].[All]" allUniqueName="[SpaceVehicles].[GTO payload].[All]" dimensionUniqueName="[SpaceVehicles]" displayFolder="" count="0" memberValueDatatype="5" unbalanced="0"/>
    <cacheHierarchy uniqueName="[SpaceVehicles].[TLI/Mars payload]" caption="TLI/Mars payload" attribute="1" defaultMemberUniqueName="[SpaceVehicles].[TLI/Mars payload].[All]" allUniqueName="[SpaceVehicles].[TLI/Mars payload].[All]" dimensionUniqueName="[SpaceVehicles]" displayFolder="" count="0" memberValueDatatype="5"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5"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oneField="1">
      <fieldsUsage count="1">
        <fieldUsage x="1"/>
      </fieldsUsage>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Crew" count="0">
      <extLst>
        <ext xmlns:x15="http://schemas.microsoft.com/office/spreadsheetml/2010/11/main" uri="{B97F6D7D-B522-45F9-BDA1-12C45D357490}">
          <x15:cacheHierarchy aggregatedColumn="14"/>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Selected Destinations]" caption="Selected Destinations" measure="1" displayFolder="" measureGroup="Missions" count="0"/>
    <cacheHierarchy uniqueName="[Measures].[Spacecraft Missions]" caption="Spacecraft Missions" measure="1" displayFolder="" measureGroup="Missions" count="0"/>
    <cacheHierarchy uniqueName="[Measures].[People in Space]" caption="People in Spac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Crew]" caption="__XL_Count DimCrew" measure="1" displayFolder="" measureGroup="Dim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XL_Count of Models]" caption="__XL_Count of Models" measure="1" displayFolder="" count="0" hidden="1"/>
  </cacheHierarchies>
  <kpis count="0"/>
  <dimensions count="8">
    <dimension name="Calendar" uniqueName="[Calendar]" caption="Calendar"/>
    <dimension name="CrewedMissions" uniqueName="[CrewedMissions]" caption="CrewedMissions"/>
    <dimension name="DimCrew" uniqueName="[DimCrew]" caption="Dim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Crew" caption="Dim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Vaishu" refreshedDate="44619.656380787033" backgroundQuery="1" createdVersion="5" refreshedVersion="5" minRefreshableVersion="3" recordCount="0" supportSubquery="1" supportAdvancedDrill="1">
  <cacheSource type="external" connectionId="8"/>
  <cacheFields count="4">
    <cacheField name="[Measures].[Count of Crew Name]" caption="Count of Crew Name" numFmtId="0" hierarchy="55" level="32767"/>
    <cacheField name="[Missions].[Destination].[Destination]" caption="Destination" numFmtId="0" hierarchy="26" level="1">
      <sharedItems count="6">
        <s v="Earth Orbit"/>
        <s v="ISS"/>
        <s v="Mir"/>
        <s v="Moon"/>
        <s v="Non-orbital space"/>
        <s v="Other Space station"/>
      </sharedItems>
    </cacheField>
    <cacheField name="[Measures].[Selected Destinations]" caption="Selected Destinations" numFmtId="0" hierarchy="62" level="32767"/>
    <cacheField name="[DimDestination].[Destination].[Destination]" caption="Destination" numFmtId="0" hierarchy="17" level="1">
      <sharedItems containsSemiMixedTypes="0" containsNonDate="0" containsString="0"/>
    </cacheField>
  </cacheFields>
  <cacheHierarchies count="74">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Crew].[Name]" caption="Name" attribute="1" defaultMemberUniqueName="[DimCrew].[Name].[All]" allUniqueName="[DimCrew].[Name].[All]" dimensionUniqueName="[DimCrew]" displayFolder="" count="0" memberValueDatatype="130" unbalanced="0"/>
    <cacheHierarchy uniqueName="[DimCrew].[Gender]" caption="Gender" attribute="1" defaultMemberUniqueName="[DimCrew].[Gender].[All]" allUniqueName="[DimCrew].[Gender].[All]" dimensionUniqueName="[DimCrew]" displayFolder="" count="0" memberValueDatatype="130" unbalanced="0"/>
    <cacheHierarchy uniqueName="[DimCrew].[Country]" caption="Country" attribute="1" defaultMemberUniqueName="[DimCrew].[Country].[All]" allUniqueName="[DimCrew].[Country].[All]" dimensionUniqueName="[DimCrew]" displayFolder="" count="0" memberValueDatatype="130" unbalanced="0"/>
    <cacheHierarchy uniqueName="[DimCrew].[Continent]" caption="Continent" attribute="1" defaultMemberUniqueName="[DimCrew].[Continent].[All]" allUniqueName="[DimCrew].[Continent].[All]" dimensionUniqueName="[DimCrew]" displayFolder="" count="0" memberValueDatatype="130" unbalanced="0"/>
    <cacheHierarchy uniqueName="[DimCrew].[Birthday]" caption="Birthday" attribute="1" time="1" defaultMemberUniqueName="[DimCrew].[Birthday].[All]" allUniqueName="[DimCrew].[Birthday].[All]" dimensionUniqueName="[Dim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3"/>
      </fieldsUsage>
    </cacheHierarchy>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2" memberValueDatatype="130" unbalanced="0">
      <fieldsUsage count="2">
        <fieldUsage x="-1"/>
        <fieldUsage x="1"/>
      </fieldsUsage>
    </cacheHierarchy>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5" unbalanced="0"/>
    <cacheHierarchy uniqueName="[SpaceVehicles].[GTO payload]" caption="GTO payload" attribute="1" defaultMemberUniqueName="[SpaceVehicles].[GTO payload].[All]" allUniqueName="[SpaceVehicles].[GTO payload].[All]" dimensionUniqueName="[SpaceVehicles]" displayFolder="" count="0" memberValueDatatype="5" unbalanced="0"/>
    <cacheHierarchy uniqueName="[SpaceVehicles].[TLI/Mars payload]" caption="TLI/Mars payload" attribute="1" defaultMemberUniqueName="[SpaceVehicles].[TLI/Mars payload].[All]" allUniqueName="[SpaceVehicles].[TLI/Mars payload].[All]" dimensionUniqueName="[SpaceVehicles]" displayFolder="" count="0" memberValueDatatype="5"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5"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oneField="1">
      <fieldsUsage count="1">
        <fieldUsage x="0"/>
      </fieldsUsage>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Crew" count="0">
      <extLst>
        <ext xmlns:x15="http://schemas.microsoft.com/office/spreadsheetml/2010/11/main" uri="{B97F6D7D-B522-45F9-BDA1-12C45D357490}">
          <x15:cacheHierarchy aggregatedColumn="14"/>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Selected Destinations]" caption="Selected Destinations" measure="1" displayFolder="" measureGroup="Missions" count="0" oneField="1">
      <fieldsUsage count="1">
        <fieldUsage x="2"/>
      </fieldsUsage>
    </cacheHierarchy>
    <cacheHierarchy uniqueName="[Measures].[Spacecraft Missions]" caption="Spacecraft Missions" measure="1" displayFolder="" measureGroup="Missions" count="0"/>
    <cacheHierarchy uniqueName="[Measures].[People in Space]" caption="People in Spac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Crew]" caption="__XL_Count DimCrew" measure="1" displayFolder="" measureGroup="Dim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XL_Count of Models]" caption="__XL_Count of Models" measure="1" displayFolder="" count="0" hidden="1"/>
  </cacheHierarchies>
  <kpis count="0"/>
  <dimensions count="8">
    <dimension name="Calendar" uniqueName="[Calendar]" caption="Calendar"/>
    <dimension name="CrewedMissions" uniqueName="[CrewedMissions]" caption="CrewedMissions"/>
    <dimension name="DimCrew" uniqueName="[DimCrew]" caption="Dim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Crew" caption="Dim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Vaishu" refreshedDate="44619.65638310185" backgroundQuery="1" createdVersion="5" refreshedVersion="5" minRefreshableVersion="3" recordCount="0" supportSubquery="1" supportAdvancedDrill="1">
  <cacheSource type="external" connectionId="8"/>
  <cacheFields count="3">
    <cacheField name="[Calendar].[Year].[Year]" caption="Year" numFmtId="0" hierarchy="1" level="1">
      <sharedItems containsSemiMixedTypes="0" containsString="0" containsNumber="1" containsInteger="1" minValue="1961" maxValue="2009" count="40">
        <n v="1961"/>
        <n v="1962"/>
        <n v="1963"/>
        <n v="1964"/>
        <n v="1965"/>
        <n v="1966"/>
        <n v="1967"/>
        <n v="1968"/>
        <n v="1969"/>
        <n v="1970"/>
        <n v="1973"/>
        <n v="1974"/>
        <n v="1975"/>
        <n v="1976"/>
        <n v="1977"/>
        <n v="1979"/>
        <n v="1981"/>
        <n v="1982"/>
        <n v="1983"/>
        <n v="1984"/>
        <n v="1985"/>
        <n v="1986"/>
        <n v="1988"/>
        <n v="1989"/>
        <n v="1990"/>
        <n v="1991"/>
        <n v="1992"/>
        <n v="1993"/>
        <n v="1994"/>
        <n v="1995"/>
        <n v="1996"/>
        <n v="1997"/>
        <n v="1998"/>
        <n v="1999"/>
        <n v="2000"/>
        <n v="2002"/>
        <n v="2003"/>
        <n v="2005"/>
        <n v="2008"/>
        <n v="2009"/>
      </sharedItems>
      <extLst>
        <ext xmlns:x15="http://schemas.microsoft.com/office/spreadsheetml/2010/11/main" uri="{4F2E5C28-24EA-4eb8-9CBF-B6C8F9C3D259}">
          <x15:cachedUniqueNames>
            <x15:cachedUniqueName index="0" name="[Calendar].[Year].&amp;[1961]"/>
            <x15:cachedUniqueName index="1" name="[Calendar].[Year].&amp;[1962]"/>
            <x15:cachedUniqueName index="2" name="[Calendar].[Year].&amp;[1963]"/>
            <x15:cachedUniqueName index="3" name="[Calendar].[Year].&amp;[1964]"/>
            <x15:cachedUniqueName index="4" name="[Calendar].[Year].&amp;[1965]"/>
            <x15:cachedUniqueName index="5" name="[Calendar].[Year].&amp;[1966]"/>
            <x15:cachedUniqueName index="6" name="[Calendar].[Year].&amp;[1967]"/>
            <x15:cachedUniqueName index="7" name="[Calendar].[Year].&amp;[1968]"/>
            <x15:cachedUniqueName index="8" name="[Calendar].[Year].&amp;[1969]"/>
            <x15:cachedUniqueName index="9" name="[Calendar].[Year].&amp;[1970]"/>
            <x15:cachedUniqueName index="10" name="[Calendar].[Year].&amp;[1973]"/>
            <x15:cachedUniqueName index="11" name="[Calendar].[Year].&amp;[1974]"/>
            <x15:cachedUniqueName index="12" name="[Calendar].[Year].&amp;[1975]"/>
            <x15:cachedUniqueName index="13" name="[Calendar].[Year].&amp;[1976]"/>
            <x15:cachedUniqueName index="14" name="[Calendar].[Year].&amp;[1977]"/>
            <x15:cachedUniqueName index="15" name="[Calendar].[Year].&amp;[1979]"/>
            <x15:cachedUniqueName index="16" name="[Calendar].[Year].&amp;[1981]"/>
            <x15:cachedUniqueName index="17" name="[Calendar].[Year].&amp;[1982]"/>
            <x15:cachedUniqueName index="18" name="[Calendar].[Year].&amp;[1983]"/>
            <x15:cachedUniqueName index="19" name="[Calendar].[Year].&amp;[1984]"/>
            <x15:cachedUniqueName index="20" name="[Calendar].[Year].&amp;[1985]"/>
            <x15:cachedUniqueName index="21" name="[Calendar].[Year].&amp;[1986]"/>
            <x15:cachedUniqueName index="22" name="[Calendar].[Year].&amp;[1988]"/>
            <x15:cachedUniqueName index="23" name="[Calendar].[Year].&amp;[1989]"/>
            <x15:cachedUniqueName index="24" name="[Calendar].[Year].&amp;[1990]"/>
            <x15:cachedUniqueName index="25" name="[Calendar].[Year].&amp;[1991]"/>
            <x15:cachedUniqueName index="26" name="[Calendar].[Year].&amp;[1992]"/>
            <x15:cachedUniqueName index="27" name="[Calendar].[Year].&amp;[1993]"/>
            <x15:cachedUniqueName index="28" name="[Calendar].[Year].&amp;[1994]"/>
            <x15:cachedUniqueName index="29" name="[Calendar].[Year].&amp;[1995]"/>
            <x15:cachedUniqueName index="30" name="[Calendar].[Year].&amp;[1996]"/>
            <x15:cachedUniqueName index="31" name="[Calendar].[Year].&amp;[1997]"/>
            <x15:cachedUniqueName index="32" name="[Calendar].[Year].&amp;[1998]"/>
            <x15:cachedUniqueName index="33" name="[Calendar].[Year].&amp;[1999]"/>
            <x15:cachedUniqueName index="34" name="[Calendar].[Year].&amp;[2000]"/>
            <x15:cachedUniqueName index="35" name="[Calendar].[Year].&amp;[2002]"/>
            <x15:cachedUniqueName index="36" name="[Calendar].[Year].&amp;[2003]"/>
            <x15:cachedUniqueName index="37" name="[Calendar].[Year].&amp;[2005]"/>
            <x15:cachedUniqueName index="38" name="[Calendar].[Year].&amp;[2008]"/>
            <x15:cachedUniqueName index="39" name="[Calendar].[Year].&amp;[2009]"/>
          </x15:cachedUniqueNames>
        </ext>
      </extLst>
    </cacheField>
    <cacheField name="[DimDestination].[Destination].[Destination]" caption="Destination" numFmtId="0" hierarchy="17" level="1">
      <sharedItems count="6">
        <s v="Earth Orbit"/>
        <s v="ISS" u="1"/>
        <s v="Other Space station" u="1"/>
        <s v="Mir" u="1"/>
        <s v="Moon" u="1"/>
        <s v="Non-orbital space" u="1"/>
      </sharedItems>
    </cacheField>
    <cacheField name="[Measures].[Count of Spacecraft]" caption="Count of Spacecraft" numFmtId="0" hierarchy="61" level="32767"/>
  </cacheFields>
  <cacheHierarchies count="74">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Crew].[Name]" caption="Name" attribute="1" defaultMemberUniqueName="[DimCrew].[Name].[All]" allUniqueName="[DimCrew].[Name].[All]" dimensionUniqueName="[DimCrew]" displayFolder="" count="0" memberValueDatatype="130" unbalanced="0"/>
    <cacheHierarchy uniqueName="[DimCrew].[Gender]" caption="Gender" attribute="1" defaultMemberUniqueName="[DimCrew].[Gender].[All]" allUniqueName="[DimCrew].[Gender].[All]" dimensionUniqueName="[DimCrew]" displayFolder="" count="0" memberValueDatatype="130" unbalanced="0"/>
    <cacheHierarchy uniqueName="[DimCrew].[Country]" caption="Country" attribute="1" defaultMemberUniqueName="[DimCrew].[Country].[All]" allUniqueName="[DimCrew].[Country].[All]" dimensionUniqueName="[DimCrew]" displayFolder="" count="0" memberValueDatatype="130" unbalanced="0"/>
    <cacheHierarchy uniqueName="[DimCrew].[Continent]" caption="Continent" attribute="1" defaultMemberUniqueName="[DimCrew].[Continent].[All]" allUniqueName="[DimCrew].[Continent].[All]" dimensionUniqueName="[DimCrew]" displayFolder="" count="0" memberValueDatatype="130" unbalanced="0"/>
    <cacheHierarchy uniqueName="[DimCrew].[Birthday]" caption="Birthday" attribute="1" time="1" defaultMemberUniqueName="[DimCrew].[Birthday].[All]" allUniqueName="[DimCrew].[Birthday].[All]" dimensionUniqueName="[Dim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1"/>
      </fieldsUsage>
    </cacheHierarchy>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5" unbalanced="0"/>
    <cacheHierarchy uniqueName="[SpaceVehicles].[GTO payload]" caption="GTO payload" attribute="1" defaultMemberUniqueName="[SpaceVehicles].[GTO payload].[All]" allUniqueName="[SpaceVehicles].[GTO payload].[All]" dimensionUniqueName="[SpaceVehicles]" displayFolder="" count="0" memberValueDatatype="5" unbalanced="0"/>
    <cacheHierarchy uniqueName="[SpaceVehicles].[TLI/Mars payload]" caption="TLI/Mars payload" attribute="1" defaultMemberUniqueName="[SpaceVehicles].[TLI/Mars payload].[All]" allUniqueName="[SpaceVehicles].[TLI/Mars payload].[All]" dimensionUniqueName="[SpaceVehicles]" displayFolder="" count="0" memberValueDatatype="5"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5"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Crew" count="0">
      <extLst>
        <ext xmlns:x15="http://schemas.microsoft.com/office/spreadsheetml/2010/11/main" uri="{B97F6D7D-B522-45F9-BDA1-12C45D357490}">
          <x15:cacheHierarchy aggregatedColumn="14"/>
        </ext>
      </extLst>
    </cacheHierarchy>
    <cacheHierarchy uniqueName="[Measures].[Count of Spacecraft]" caption="Count of Spacecraft" measure="1" displayFolder="" measureGroup="CrewedMissions" count="0" oneField="1">
      <fieldsUsage count="1">
        <fieldUsage x="2"/>
      </fieldsUsage>
      <extLst>
        <ext xmlns:x15="http://schemas.microsoft.com/office/spreadsheetml/2010/11/main" uri="{B97F6D7D-B522-45F9-BDA1-12C45D357490}">
          <x15:cacheHierarchy aggregatedColumn="2"/>
        </ext>
      </extLst>
    </cacheHierarchy>
    <cacheHierarchy uniqueName="[Measures].[Selected Destinations]" caption="Selected Destinations" measure="1" displayFolder="" measureGroup="Missions" count="0"/>
    <cacheHierarchy uniqueName="[Measures].[Spacecraft Missions]" caption="Spacecraft Missions" measure="1" displayFolder="" measureGroup="Missions" count="0"/>
    <cacheHierarchy uniqueName="[Measures].[People in Space]" caption="People in Spac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Crew]" caption="__XL_Count DimCrew" measure="1" displayFolder="" measureGroup="Dim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XL_Count of Models]" caption="__XL_Count of Models" measure="1" displayFolder="" count="0" hidden="1"/>
  </cacheHierarchies>
  <kpis count="0"/>
  <dimensions count="8">
    <dimension name="Calendar" uniqueName="[Calendar]" caption="Calendar"/>
    <dimension name="CrewedMissions" uniqueName="[CrewedMissions]" caption="CrewedMissions"/>
    <dimension name="DimCrew" uniqueName="[DimCrew]" caption="Dim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Crew" caption="Dim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Vaishu" refreshedDate="44619.656384374997" backgroundQuery="1" createdVersion="5" refreshedVersion="5" minRefreshableVersion="3" recordCount="0" supportSubquery="1" supportAdvancedDrill="1">
  <cacheSource type="external" connectionId="8"/>
  <cacheFields count="4">
    <cacheField name="[DimCrew].[Gender].[Gender]" caption="Gender" numFmtId="0" hierarchy="13" level="1">
      <sharedItems count="2">
        <s v="Female"/>
        <s v="Male"/>
      </sharedItems>
    </cacheField>
    <cacheField name="[Calendar].[Year].[Year]" caption="Year" numFmtId="0" hierarchy="1" level="1">
      <sharedItems containsSemiMixedTypes="0" containsString="0" containsNumber="1" containsInteger="1" minValue="1960" maxValue="2020" count="61">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extLst>
        <ext xmlns:x15="http://schemas.microsoft.com/office/spreadsheetml/2010/11/main" uri="{4F2E5C28-24EA-4eb8-9CBF-B6C8F9C3D259}">
          <x15:cachedUniqueNames>
            <x15:cachedUniqueName index="0" name="[Calendar].[Year].&amp;[1960]"/>
            <x15:cachedUniqueName index="1" name="[Calendar].[Year].&amp;[1961]"/>
            <x15:cachedUniqueName index="2" name="[Calendar].[Year].&amp;[1962]"/>
            <x15:cachedUniqueName index="3" name="[Calendar].[Year].&amp;[1963]"/>
            <x15:cachedUniqueName index="4" name="[Calendar].[Year].&amp;[1964]"/>
            <x15:cachedUniqueName index="5" name="[Calendar].[Year].&amp;[1965]"/>
            <x15:cachedUniqueName index="6" name="[Calendar].[Year].&amp;[1966]"/>
            <x15:cachedUniqueName index="7" name="[Calendar].[Year].&amp;[1967]"/>
            <x15:cachedUniqueName index="8" name="[Calendar].[Year].&amp;[1968]"/>
            <x15:cachedUniqueName index="9" name="[Calendar].[Year].&amp;[1969]"/>
            <x15:cachedUniqueName index="10" name="[Calendar].[Year].&amp;[1970]"/>
            <x15:cachedUniqueName index="11" name="[Calendar].[Year].&amp;[1971]"/>
            <x15:cachedUniqueName index="12" name="[Calendar].[Year].&amp;[1972]"/>
            <x15:cachedUniqueName index="13" name="[Calendar].[Year].&amp;[1973]"/>
            <x15:cachedUniqueName index="14" name="[Calendar].[Year].&amp;[1974]"/>
            <x15:cachedUniqueName index="15" name="[Calendar].[Year].&amp;[1975]"/>
            <x15:cachedUniqueName index="16" name="[Calendar].[Year].&amp;[1976]"/>
            <x15:cachedUniqueName index="17" name="[Calendar].[Year].&amp;[1977]"/>
            <x15:cachedUniqueName index="18" name="[Calendar].[Year].&amp;[1978]"/>
            <x15:cachedUniqueName index="19" name="[Calendar].[Year].&amp;[1979]"/>
            <x15:cachedUniqueName index="20" name="[Calendar].[Year].&amp;[1980]"/>
            <x15:cachedUniqueName index="21" name="[Calendar].[Year].&amp;[1981]"/>
            <x15:cachedUniqueName index="22" name="[Calendar].[Year].&amp;[1982]"/>
            <x15:cachedUniqueName index="23" name="[Calendar].[Year].&amp;[1983]"/>
            <x15:cachedUniqueName index="24" name="[Calendar].[Year].&amp;[1984]"/>
            <x15:cachedUniqueName index="25" name="[Calendar].[Year].&amp;[1985]"/>
            <x15:cachedUniqueName index="26" name="[Calendar].[Year].&amp;[1986]"/>
            <x15:cachedUniqueName index="27" name="[Calendar].[Year].&amp;[1987]"/>
            <x15:cachedUniqueName index="28" name="[Calendar].[Year].&amp;[1988]"/>
            <x15:cachedUniqueName index="29" name="[Calendar].[Year].&amp;[1989]"/>
            <x15:cachedUniqueName index="30" name="[Calendar].[Year].&amp;[1990]"/>
            <x15:cachedUniqueName index="31" name="[Calendar].[Year].&amp;[1991]"/>
            <x15:cachedUniqueName index="32" name="[Calendar].[Year].&amp;[1992]"/>
            <x15:cachedUniqueName index="33" name="[Calendar].[Year].&amp;[1993]"/>
            <x15:cachedUniqueName index="34" name="[Calendar].[Year].&amp;[1994]"/>
            <x15:cachedUniqueName index="35" name="[Calendar].[Year].&amp;[1995]"/>
            <x15:cachedUniqueName index="36" name="[Calendar].[Year].&amp;[1996]"/>
            <x15:cachedUniqueName index="37" name="[Calendar].[Year].&amp;[1997]"/>
            <x15:cachedUniqueName index="38" name="[Calendar].[Year].&amp;[1998]"/>
            <x15:cachedUniqueName index="39" name="[Calendar].[Year].&amp;[1999]"/>
            <x15:cachedUniqueName index="40" name="[Calendar].[Year].&amp;[2000]"/>
            <x15:cachedUniqueName index="41" name="[Calendar].[Year].&amp;[2001]"/>
            <x15:cachedUniqueName index="42" name="[Calendar].[Year].&amp;[2002]"/>
            <x15:cachedUniqueName index="43" name="[Calendar].[Year].&amp;[2003]"/>
            <x15:cachedUniqueName index="44" name="[Calendar].[Year].&amp;[2004]"/>
            <x15:cachedUniqueName index="45" name="[Calendar].[Year].&amp;[2005]"/>
            <x15:cachedUniqueName index="46" name="[Calendar].[Year].&amp;[2006]"/>
            <x15:cachedUniqueName index="47" name="[Calendar].[Year].&amp;[2007]"/>
            <x15:cachedUniqueName index="48" name="[Calendar].[Year].&amp;[2008]"/>
            <x15:cachedUniqueName index="49" name="[Calendar].[Year].&amp;[2009]"/>
            <x15:cachedUniqueName index="50" name="[Calendar].[Year].&amp;[2010]"/>
            <x15:cachedUniqueName index="51" name="[Calendar].[Year].&amp;[2011]"/>
            <x15:cachedUniqueName index="52" name="[Calendar].[Year].&amp;[2012]"/>
            <x15:cachedUniqueName index="53" name="[Calendar].[Year].&amp;[2013]"/>
            <x15:cachedUniqueName index="54" name="[Calendar].[Year].&amp;[2014]"/>
            <x15:cachedUniqueName index="55" name="[Calendar].[Year].&amp;[2015]"/>
            <x15:cachedUniqueName index="56" name="[Calendar].[Year].&amp;[2016]"/>
            <x15:cachedUniqueName index="57" name="[Calendar].[Year].&amp;[2017]"/>
            <x15:cachedUniqueName index="58" name="[Calendar].[Year].&amp;[2018]"/>
            <x15:cachedUniqueName index="59" name="[Calendar].[Year].&amp;[2019]"/>
            <x15:cachedUniqueName index="60" name="[Calendar].[Year].&amp;[2020]"/>
          </x15:cachedUniqueNames>
        </ext>
      </extLst>
    </cacheField>
    <cacheField name="[Measures].[People in Space]" caption="People in Space" numFmtId="0" hierarchy="64" level="32767"/>
    <cacheField name="[DimDestination].[Destination].[Destination]" caption="Destination" numFmtId="0" hierarchy="17" level="1">
      <sharedItems containsSemiMixedTypes="0" containsNonDate="0" containsString="0"/>
    </cacheField>
  </cacheFields>
  <cacheHierarchies count="74">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1"/>
      </fieldsUsage>
    </cacheHierarchy>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Crew].[Name]" caption="Name" attribute="1" defaultMemberUniqueName="[DimCrew].[Name].[All]" allUniqueName="[DimCrew].[Name].[All]" dimensionUniqueName="[DimCrew]" displayFolder="" count="0" memberValueDatatype="130" unbalanced="0"/>
    <cacheHierarchy uniqueName="[DimCrew].[Gender]" caption="Gender" attribute="1" defaultMemberUniqueName="[DimCrew].[Gender].[All]" allUniqueName="[DimCrew].[Gender].[All]" dimensionUniqueName="[DimCrew]" displayFolder="" count="2" memberValueDatatype="130" unbalanced="0">
      <fieldsUsage count="2">
        <fieldUsage x="-1"/>
        <fieldUsage x="0"/>
      </fieldsUsage>
    </cacheHierarchy>
    <cacheHierarchy uniqueName="[DimCrew].[Country]" caption="Country" attribute="1" defaultMemberUniqueName="[DimCrew].[Country].[All]" allUniqueName="[DimCrew].[Country].[All]" dimensionUniqueName="[DimCrew]" displayFolder="" count="0" memberValueDatatype="130" unbalanced="0"/>
    <cacheHierarchy uniqueName="[DimCrew].[Continent]" caption="Continent" attribute="1" defaultMemberUniqueName="[DimCrew].[Continent].[All]" allUniqueName="[DimCrew].[Continent].[All]" dimensionUniqueName="[DimCrew]" displayFolder="" count="0" memberValueDatatype="130" unbalanced="0"/>
    <cacheHierarchy uniqueName="[DimCrew].[Birthday]" caption="Birthday" attribute="1" time="1" defaultMemberUniqueName="[DimCrew].[Birthday].[All]" allUniqueName="[DimCrew].[Birthday].[All]" dimensionUniqueName="[Dim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3"/>
      </fieldsUsage>
    </cacheHierarchy>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5" unbalanced="0"/>
    <cacheHierarchy uniqueName="[SpaceVehicles].[GTO payload]" caption="GTO payload" attribute="1" defaultMemberUniqueName="[SpaceVehicles].[GTO payload].[All]" allUniqueName="[SpaceVehicles].[GTO payload].[All]" dimensionUniqueName="[SpaceVehicles]" displayFolder="" count="0" memberValueDatatype="5" unbalanced="0"/>
    <cacheHierarchy uniqueName="[SpaceVehicles].[TLI/Mars payload]" caption="TLI/Mars payload" attribute="1" defaultMemberUniqueName="[SpaceVehicles].[TLI/Mars payload].[All]" allUniqueName="[SpaceVehicles].[TLI/Mars payload].[All]" dimensionUniqueName="[SpaceVehicles]" displayFolder="" count="0" memberValueDatatype="5"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5"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Crew" count="0">
      <extLst>
        <ext xmlns:x15="http://schemas.microsoft.com/office/spreadsheetml/2010/11/main" uri="{B97F6D7D-B522-45F9-BDA1-12C45D357490}">
          <x15:cacheHierarchy aggregatedColumn="14"/>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Selected Destinations]" caption="Selected Destinations" measure="1" displayFolder="" measureGroup="Missions" count="0"/>
    <cacheHierarchy uniqueName="[Measures].[Spacecraft Missions]" caption="Spacecraft Missions" measure="1" displayFolder="" measureGroup="Missions" count="0"/>
    <cacheHierarchy uniqueName="[Measures].[People in Space]" caption="People in Space" measure="1" displayFolder="" measureGroup="Missions" count="0" oneField="1">
      <fieldsUsage count="1">
        <fieldUsage x="2"/>
      </fieldsUsage>
    </cacheHierarchy>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Crew]" caption="__XL_Count DimCrew" measure="1" displayFolder="" measureGroup="Dim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XL_Count of Models]" caption="__XL_Count of Models" measure="1" displayFolder="" count="0" hidden="1"/>
  </cacheHierarchies>
  <kpis count="0"/>
  <dimensions count="8">
    <dimension name="Calendar" uniqueName="[Calendar]" caption="Calendar"/>
    <dimension name="CrewedMissions" uniqueName="[CrewedMissions]" caption="CrewedMissions"/>
    <dimension name="DimCrew" uniqueName="[DimCrew]" caption="Dim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Crew" caption="Dim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Vaishu" refreshedDate="44619.656385879629" backgroundQuery="1" createdVersion="5" refreshedVersion="5" minRefreshableVersion="3" recordCount="0" supportSubquery="1" supportAdvancedDrill="1">
  <cacheSource type="external" connectionId="8"/>
  <cacheFields count="4">
    <cacheField name="[Calendar].[Year].[Year]" caption="Year" numFmtId="0" hierarchy="1" level="1">
      <sharedItems containsSemiMixedTypes="0" containsString="0" containsNumber="1" containsInteger="1" minValue="1960" maxValue="2020" count="61">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extLst>
        <ext xmlns:x15="http://schemas.microsoft.com/office/spreadsheetml/2010/11/main" uri="{4F2E5C28-24EA-4eb8-9CBF-B6C8F9C3D259}">
          <x15:cachedUniqueNames>
            <x15:cachedUniqueName index="0" name="[Calendar].[Year].&amp;[1960]"/>
            <x15:cachedUniqueName index="1" name="[Calendar].[Year].&amp;[1961]"/>
            <x15:cachedUniqueName index="2" name="[Calendar].[Year].&amp;[1962]"/>
            <x15:cachedUniqueName index="3" name="[Calendar].[Year].&amp;[1963]"/>
            <x15:cachedUniqueName index="4" name="[Calendar].[Year].&amp;[1964]"/>
            <x15:cachedUniqueName index="5" name="[Calendar].[Year].&amp;[1965]"/>
            <x15:cachedUniqueName index="6" name="[Calendar].[Year].&amp;[1966]"/>
            <x15:cachedUniqueName index="7" name="[Calendar].[Year].&amp;[1967]"/>
            <x15:cachedUniqueName index="8" name="[Calendar].[Year].&amp;[1968]"/>
            <x15:cachedUniqueName index="9" name="[Calendar].[Year].&amp;[1969]"/>
            <x15:cachedUniqueName index="10" name="[Calendar].[Year].&amp;[1970]"/>
            <x15:cachedUniqueName index="11" name="[Calendar].[Year].&amp;[1971]"/>
            <x15:cachedUniqueName index="12" name="[Calendar].[Year].&amp;[1972]"/>
            <x15:cachedUniqueName index="13" name="[Calendar].[Year].&amp;[1973]"/>
            <x15:cachedUniqueName index="14" name="[Calendar].[Year].&amp;[1974]"/>
            <x15:cachedUniqueName index="15" name="[Calendar].[Year].&amp;[1975]"/>
            <x15:cachedUniqueName index="16" name="[Calendar].[Year].&amp;[1976]"/>
            <x15:cachedUniqueName index="17" name="[Calendar].[Year].&amp;[1977]"/>
            <x15:cachedUniqueName index="18" name="[Calendar].[Year].&amp;[1978]"/>
            <x15:cachedUniqueName index="19" name="[Calendar].[Year].&amp;[1979]"/>
            <x15:cachedUniqueName index="20" name="[Calendar].[Year].&amp;[1980]"/>
            <x15:cachedUniqueName index="21" name="[Calendar].[Year].&amp;[1981]"/>
            <x15:cachedUniqueName index="22" name="[Calendar].[Year].&amp;[1982]"/>
            <x15:cachedUniqueName index="23" name="[Calendar].[Year].&amp;[1983]"/>
            <x15:cachedUniqueName index="24" name="[Calendar].[Year].&amp;[1984]"/>
            <x15:cachedUniqueName index="25" name="[Calendar].[Year].&amp;[1985]"/>
            <x15:cachedUniqueName index="26" name="[Calendar].[Year].&amp;[1986]"/>
            <x15:cachedUniqueName index="27" name="[Calendar].[Year].&amp;[1987]"/>
            <x15:cachedUniqueName index="28" name="[Calendar].[Year].&amp;[1988]"/>
            <x15:cachedUniqueName index="29" name="[Calendar].[Year].&amp;[1989]"/>
            <x15:cachedUniqueName index="30" name="[Calendar].[Year].&amp;[1990]"/>
            <x15:cachedUniqueName index="31" name="[Calendar].[Year].&amp;[1991]"/>
            <x15:cachedUniqueName index="32" name="[Calendar].[Year].&amp;[1992]"/>
            <x15:cachedUniqueName index="33" name="[Calendar].[Year].&amp;[1993]"/>
            <x15:cachedUniqueName index="34" name="[Calendar].[Year].&amp;[1994]"/>
            <x15:cachedUniqueName index="35" name="[Calendar].[Year].&amp;[1995]"/>
            <x15:cachedUniqueName index="36" name="[Calendar].[Year].&amp;[1996]"/>
            <x15:cachedUniqueName index="37" name="[Calendar].[Year].&amp;[1997]"/>
            <x15:cachedUniqueName index="38" name="[Calendar].[Year].&amp;[1998]"/>
            <x15:cachedUniqueName index="39" name="[Calendar].[Year].&amp;[1999]"/>
            <x15:cachedUniqueName index="40" name="[Calendar].[Year].&amp;[2000]"/>
            <x15:cachedUniqueName index="41" name="[Calendar].[Year].&amp;[2001]"/>
            <x15:cachedUniqueName index="42" name="[Calendar].[Year].&amp;[2002]"/>
            <x15:cachedUniqueName index="43" name="[Calendar].[Year].&amp;[2003]"/>
            <x15:cachedUniqueName index="44" name="[Calendar].[Year].&amp;[2004]"/>
            <x15:cachedUniqueName index="45" name="[Calendar].[Year].&amp;[2005]"/>
            <x15:cachedUniqueName index="46" name="[Calendar].[Year].&amp;[2006]"/>
            <x15:cachedUniqueName index="47" name="[Calendar].[Year].&amp;[2007]"/>
            <x15:cachedUniqueName index="48" name="[Calendar].[Year].&amp;[2008]"/>
            <x15:cachedUniqueName index="49" name="[Calendar].[Year].&amp;[2009]"/>
            <x15:cachedUniqueName index="50" name="[Calendar].[Year].&amp;[2010]"/>
            <x15:cachedUniqueName index="51" name="[Calendar].[Year].&amp;[2011]"/>
            <x15:cachedUniqueName index="52" name="[Calendar].[Year].&amp;[2012]"/>
            <x15:cachedUniqueName index="53" name="[Calendar].[Year].&amp;[2013]"/>
            <x15:cachedUniqueName index="54" name="[Calendar].[Year].&amp;[2014]"/>
            <x15:cachedUniqueName index="55" name="[Calendar].[Year].&amp;[2015]"/>
            <x15:cachedUniqueName index="56" name="[Calendar].[Year].&amp;[2016]"/>
            <x15:cachedUniqueName index="57" name="[Calendar].[Year].&amp;[2017]"/>
            <x15:cachedUniqueName index="58" name="[Calendar].[Year].&amp;[2018]"/>
            <x15:cachedUniqueName index="59" name="[Calendar].[Year].&amp;[2019]"/>
            <x15:cachedUniqueName index="60" name="[Calendar].[Year].&amp;[2020]"/>
          </x15:cachedUniqueNames>
        </ext>
      </extLst>
    </cacheField>
    <cacheField name="[DimCrew].[Gender].[Gender]" caption="Gender" numFmtId="0" hierarchy="13" level="1">
      <sharedItems count="2">
        <s v="Female"/>
        <s v="Male"/>
      </sharedItems>
    </cacheField>
    <cacheField name="[Measures].[Human days in Space]" caption="Human days in Space" numFmtId="0" hierarchy="65" level="32767"/>
    <cacheField name="[DimDestination].[Destination].[Destination]" caption="Destination" numFmtId="0" hierarchy="17" level="1">
      <sharedItems containsSemiMixedTypes="0" containsNonDate="0" containsString="0"/>
    </cacheField>
  </cacheFields>
  <cacheHierarchies count="74">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Crew].[Name]" caption="Name" attribute="1" defaultMemberUniqueName="[DimCrew].[Name].[All]" allUniqueName="[DimCrew].[Name].[All]" dimensionUniqueName="[DimCrew]" displayFolder="" count="0" memberValueDatatype="130" unbalanced="0"/>
    <cacheHierarchy uniqueName="[DimCrew].[Gender]" caption="Gender" attribute="1" defaultMemberUniqueName="[DimCrew].[Gender].[All]" allUniqueName="[DimCrew].[Gender].[All]" dimensionUniqueName="[DimCrew]" displayFolder="" count="2" memberValueDatatype="130" unbalanced="0">
      <fieldsUsage count="2">
        <fieldUsage x="-1"/>
        <fieldUsage x="1"/>
      </fieldsUsage>
    </cacheHierarchy>
    <cacheHierarchy uniqueName="[DimCrew].[Country]" caption="Country" attribute="1" defaultMemberUniqueName="[DimCrew].[Country].[All]" allUniqueName="[DimCrew].[Country].[All]" dimensionUniqueName="[DimCrew]" displayFolder="" count="0" memberValueDatatype="130" unbalanced="0"/>
    <cacheHierarchy uniqueName="[DimCrew].[Continent]" caption="Continent" attribute="1" defaultMemberUniqueName="[DimCrew].[Continent].[All]" allUniqueName="[DimCrew].[Continent].[All]" dimensionUniqueName="[DimCrew]" displayFolder="" count="0" memberValueDatatype="130" unbalanced="0"/>
    <cacheHierarchy uniqueName="[DimCrew].[Birthday]" caption="Birthday" attribute="1" time="1" defaultMemberUniqueName="[DimCrew].[Birthday].[All]" allUniqueName="[DimCrew].[Birthday].[All]" dimensionUniqueName="[Dim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3"/>
      </fieldsUsage>
    </cacheHierarchy>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5" unbalanced="0"/>
    <cacheHierarchy uniqueName="[SpaceVehicles].[GTO payload]" caption="GTO payload" attribute="1" defaultMemberUniqueName="[SpaceVehicles].[GTO payload].[All]" allUniqueName="[SpaceVehicles].[GTO payload].[All]" dimensionUniqueName="[SpaceVehicles]" displayFolder="" count="0" memberValueDatatype="5" unbalanced="0"/>
    <cacheHierarchy uniqueName="[SpaceVehicles].[TLI/Mars payload]" caption="TLI/Mars payload" attribute="1" defaultMemberUniqueName="[SpaceVehicles].[TLI/Mars payload].[All]" allUniqueName="[SpaceVehicles].[TLI/Mars payload].[All]" dimensionUniqueName="[SpaceVehicles]" displayFolder="" count="0" memberValueDatatype="5"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5"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Crew" count="0">
      <extLst>
        <ext xmlns:x15="http://schemas.microsoft.com/office/spreadsheetml/2010/11/main" uri="{B97F6D7D-B522-45F9-BDA1-12C45D357490}">
          <x15:cacheHierarchy aggregatedColumn="14"/>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Selected Destinations]" caption="Selected Destinations" measure="1" displayFolder="" measureGroup="Missions" count="0"/>
    <cacheHierarchy uniqueName="[Measures].[Spacecraft Missions]" caption="Spacecraft Missions" measure="1" displayFolder="" measureGroup="Missions" count="0"/>
    <cacheHierarchy uniqueName="[Measures].[People in Space]" caption="People in Space" measure="1" displayFolder="" measureGroup="Missions" count="0"/>
    <cacheHierarchy uniqueName="[Measures].[Human days in Space]" caption="Human days in Space" measure="1" displayFolder="" measureGroup="Missions" count="0" oneField="1">
      <fieldsUsage count="1">
        <fieldUsage x="2"/>
      </fieldsUsage>
    </cacheHierarchy>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Crew]" caption="__XL_Count DimCrew" measure="1" displayFolder="" measureGroup="Dim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XL_Count of Models]" caption="__XL_Count of Models" measure="1" displayFolder="" count="0" hidden="1"/>
  </cacheHierarchies>
  <kpis count="0"/>
  <dimensions count="8">
    <dimension name="Calendar" uniqueName="[Calendar]" caption="Calendar"/>
    <dimension name="CrewedMissions" uniqueName="[CrewedMissions]" caption="CrewedMissions"/>
    <dimension name="DimCrew" uniqueName="[DimCrew]" caption="Dim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Crew" caption="Dim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Vaishu" refreshedDate="44618.694679398148" backgroundQuery="1" createdVersion="3" refreshedVersion="5" minRefreshableVersion="3" recordCount="0" supportSubquery="1" supportAdvancedDrill="1">
  <cacheSource type="external" connectionId="8">
    <extLst>
      <ext xmlns:x14="http://schemas.microsoft.com/office/spreadsheetml/2009/9/main" uri="{F057638F-6D5F-4e77-A914-E7F072B9BCA8}">
        <x14:sourceConnection name="ThisWorkbookDataModel"/>
      </ext>
    </extLst>
  </cacheSource>
  <cacheFields count="0"/>
  <cacheHierarchies count="74">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Crew].[Name]" caption="Name" attribute="1" defaultMemberUniqueName="[DimCrew].[Name].[All]" allUniqueName="[DimCrew].[Name].[All]" dimensionUniqueName="[DimCrew]" displayFolder="" count="0" memberValueDatatype="130" unbalanced="0"/>
    <cacheHierarchy uniqueName="[DimCrew].[Gender]" caption="Gender" attribute="1" defaultMemberUniqueName="[DimCrew].[Gender].[All]" allUniqueName="[DimCrew].[Gender].[All]" dimensionUniqueName="[DimCrew]" displayFolder="" count="0" memberValueDatatype="130" unbalanced="0"/>
    <cacheHierarchy uniqueName="[DimCrew].[Country]" caption="Country" attribute="1" defaultMemberUniqueName="[DimCrew].[Country].[All]" allUniqueName="[DimCrew].[Country].[All]" dimensionUniqueName="[DimCrew]" displayFolder="" count="0" memberValueDatatype="130" unbalanced="0"/>
    <cacheHierarchy uniqueName="[DimCrew].[Continent]" caption="Continent" attribute="1" defaultMemberUniqueName="[DimCrew].[Continent].[All]" allUniqueName="[DimCrew].[Continent].[All]" dimensionUniqueName="[DimCrew]" displayFolder="" count="0" memberValueDatatype="130" unbalanced="0"/>
    <cacheHierarchy uniqueName="[DimCrew].[Birthday]" caption="Birthday" attribute="1" time="1" defaultMemberUniqueName="[DimCrew].[Birthday].[All]" allUniqueName="[DimCrew].[Birthday].[All]" dimensionUniqueName="[Dim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5" unbalanced="0"/>
    <cacheHierarchy uniqueName="[SpaceVehicles].[GTO payload]" caption="GTO payload" attribute="1" defaultMemberUniqueName="[SpaceVehicles].[GTO payload].[All]" allUniqueName="[SpaceVehicles].[GTO payload].[All]" dimensionUniqueName="[SpaceVehicles]" displayFolder="" count="0" memberValueDatatype="5" unbalanced="0"/>
    <cacheHierarchy uniqueName="[SpaceVehicles].[TLI/Mars payload]" caption="TLI/Mars payload" attribute="1" defaultMemberUniqueName="[SpaceVehicles].[TLI/Mars payload].[All]" allUniqueName="[SpaceVehicles].[TLI/Mars payload].[All]" dimensionUniqueName="[SpaceVehicles]" displayFolder="" count="0" memberValueDatatype="5"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5"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Crew" count="0">
      <extLst>
        <ext xmlns:x15="http://schemas.microsoft.com/office/spreadsheetml/2010/11/main" uri="{B97F6D7D-B522-45F9-BDA1-12C45D357490}">
          <x15:cacheHierarchy aggregatedColumn="14"/>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Selected Destinations]" caption="Selected Destinations" measure="1" displayFolder="" measureGroup="Missions" count="0"/>
    <cacheHierarchy uniqueName="[Measures].[Spacecraft Missions]" caption="Spacecraft Missions" measure="1" displayFolder="" measureGroup="Missions" count="0"/>
    <cacheHierarchy uniqueName="[Measures].[People in Space]" caption="People in Spac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Crew]" caption="__XL_Count DimCrew" measure="1" displayFolder="" measureGroup="Dim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1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4" applyNumberFormats="0" applyBorderFormats="0" applyFontFormats="0" applyPatternFormats="0" applyAlignmentFormats="0" applyWidthHeightFormats="1" dataCaption="Values" tag="d49dcfd2-5040-4173-b2b3-350bc0456e69" updatedVersion="5" minRefreshableVersion="3" useAutoFormatting="1" itemPrintTitles="1" createdVersion="5" indent="0" outline="1" outlineData="1" multipleFieldFilters="0">
  <location ref="A9:A10" firstHeaderRow="1" firstDataRow="1" firstDataCol="0"/>
  <pivotFields count="1">
    <pivotField dataField="1" showAll="0"/>
  </pivotFields>
  <rowItems count="1">
    <i/>
  </rowItems>
  <colItems count="1">
    <i/>
  </colItems>
  <dataFields count="1">
    <dataField name="Sum of Duration (days)" fld="0" baseField="0" baseItem="0" numFmtId="3"/>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Missions]"/>
      </x15:pivotTableUISettings>
    </ext>
  </extLst>
</pivotTableDefinition>
</file>

<file path=xl/pivotTables/pivotTable2.xml><?xml version="1.0" encoding="utf-8"?>
<pivotTableDefinition xmlns="http://schemas.openxmlformats.org/spreadsheetml/2006/main" name="PivotTable10" cacheId="10" applyNumberFormats="0" applyBorderFormats="0" applyFontFormats="0" applyPatternFormats="0" applyAlignmentFormats="0" applyWidthHeightFormats="1" dataCaption="Values" tag="f08ae40f-63af-432b-8761-a74d2da32b6d" updatedVersion="5" minRefreshableVersion="3" useAutoFormatting="1" colGrandTotals="0" itemPrintTitles="1" createdVersion="5" indent="0" outline="1" outlineData="1" multipleFieldFilters="0">
  <location ref="AA4:AC67" firstHeaderRow="1" firstDataRow="2" firstDataCol="1"/>
  <pivotFields count="4">
    <pivotField axis="axisCol" allDrilled="1" showAll="0" dataSourceSort="1" defaultAttributeDrillState="1">
      <items count="3">
        <item x="0"/>
        <item x="1"/>
        <item t="default"/>
      </items>
    </pivotField>
    <pivotField axis="axisRow" allDrilled="1" showAll="0" dataSourceSort="1" defaultAttributeDrillState="1">
      <items count="62">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t="default"/>
      </items>
    </pivotField>
    <pivotField dataField="1" showAll="0"/>
    <pivotField allDrilled="1" showAll="0" dataSourceSort="1" defaultAttributeDrillState="1"/>
  </pivotFields>
  <rowFields count="1">
    <field x="1"/>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Fields count="1">
    <field x="0"/>
  </colFields>
  <colItems count="2">
    <i>
      <x/>
    </i>
    <i>
      <x v="1"/>
    </i>
  </colItems>
  <dataFields count="1">
    <dataField name="People in Space" fld="2" subtotal="count" baseField="0" baseItem="0"/>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estination].[Destination].&amp;[Earth Orbi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People in Spac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imCrew]"/>
        <x15:activeTabTopLevelEntity name="[Missions]"/>
      </x15:pivotTableUISettings>
    </ext>
  </extLst>
</pivotTableDefinition>
</file>

<file path=xl/pivotTables/pivotTable3.xml><?xml version="1.0" encoding="utf-8"?>
<pivotTableDefinition xmlns="http://schemas.openxmlformats.org/spreadsheetml/2006/main" name="PivotTable1" cacheId="5" applyNumberFormats="0" applyBorderFormats="0" applyFontFormats="0" applyPatternFormats="0" applyAlignmentFormats="0" applyWidthHeightFormats="1" dataCaption="Values" tag="d81df455-4c67-4ff0-80b4-3f8603c24943" updatedVersion="5" minRefreshableVersion="3" useAutoFormatting="1" subtotalHiddenItems="1" itemPrintTitles="1" createdVersion="5" indent="0" outline="1" outlineData="1" multipleFieldFilters="0">
  <location ref="A3:D5" firstHeaderRow="1" firstDataRow="2" firstDataCol="1"/>
  <pivotFields count="2">
    <pivotField dataField="1" showAll="0"/>
    <pivotField axis="axisCol" allDrilled="1" showAll="0" dataSourceSort="1" defaultAttributeDrillState="1">
      <items count="3">
        <item x="0"/>
        <item x="1"/>
        <item t="default"/>
      </items>
    </pivotField>
  </pivotFields>
  <rowItems count="1">
    <i/>
  </rowItems>
  <colFields count="1">
    <field x="1"/>
  </colFields>
  <colItems count="3">
    <i>
      <x/>
    </i>
    <i>
      <x v="1"/>
    </i>
    <i t="grand">
      <x/>
    </i>
  </colItems>
  <dataFields count="1">
    <dataField name="Count of Crew Name" fld="0" subtotal="count" baseField="0" baseItem="0"/>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Missions]"/>
        <x15:activeTabTopLevelEntity name="[DimCrew]"/>
      </x15:pivotTableUISettings>
    </ext>
  </extLst>
</pivotTableDefinition>
</file>

<file path=xl/pivotTables/pivotTable4.xml><?xml version="1.0" encoding="utf-8"?>
<pivotTableDefinition xmlns="http://schemas.openxmlformats.org/spreadsheetml/2006/main" name="PivotTable11" cacheId="11" applyNumberFormats="0" applyBorderFormats="0" applyFontFormats="0" applyPatternFormats="0" applyAlignmentFormats="0" applyWidthHeightFormats="1" dataCaption="Values" tag="a13be509-babf-4ef0-9b0f-98726c008150" updatedVersion="5" minRefreshableVersion="3" useAutoFormatting="1" itemPrintTitles="1" createdVersion="5" indent="0" outline="1" outlineData="1" multipleFieldFilters="0" chartFormat="5">
  <location ref="AI4:AL67" firstHeaderRow="1" firstDataRow="2" firstDataCol="1"/>
  <pivotFields count="4">
    <pivotField axis="axisRow" allDrilled="1" showAll="0" dataSourceSort="1" defaultAttributeDrillState="1">
      <items count="62">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t="default"/>
      </items>
    </pivotField>
    <pivotField axis="axisCol" allDrilled="1" showAll="0" defaultAttributeDrillState="1">
      <items count="3">
        <item x="1"/>
        <item x="0"/>
        <item t="default"/>
      </items>
    </pivotField>
    <pivotField dataField="1" showAll="0"/>
    <pivotField allDrilled="1" showAll="0" dataSourceSort="1" defaultAttributeDrillState="1"/>
  </pivotFields>
  <rowFields count="1">
    <field x="0"/>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Fields count="1">
    <field x="1"/>
  </colFields>
  <colItems count="3">
    <i>
      <x/>
    </i>
    <i>
      <x v="1"/>
    </i>
    <i t="grand">
      <x/>
    </i>
  </colItems>
  <dataFields count="1">
    <dataField name="Human days in Space" fld="2" subtotal="count" baseField="0" baseItem="0"/>
  </dataFields>
  <chartFormats count="6">
    <chartFormat chart="2" format="0" series="1">
      <pivotArea type="data" outline="0" fieldPosition="0">
        <references count="2">
          <reference field="4294967294" count="1" selected="0">
            <x v="0"/>
          </reference>
          <reference field="1" count="1" selected="0">
            <x v="1"/>
          </reference>
        </references>
      </pivotArea>
    </chartFormat>
    <chartFormat chart="2" format="1" series="1">
      <pivotArea type="data" outline="0" fieldPosition="0">
        <references count="2">
          <reference field="4294967294" count="1" selected="0">
            <x v="0"/>
          </reference>
          <reference field="1" count="1" selected="0">
            <x v="0"/>
          </reference>
        </references>
      </pivotArea>
    </chartFormat>
    <chartFormat chart="3" format="2" series="1">
      <pivotArea type="data" outline="0" fieldPosition="0">
        <references count="2">
          <reference field="4294967294" count="1" selected="0">
            <x v="0"/>
          </reference>
          <reference field="1" count="1" selected="0">
            <x v="0"/>
          </reference>
        </references>
      </pivotArea>
    </chartFormat>
    <chartFormat chart="3" format="3"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estination].[Destination].&amp;[Earth Orbi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Human days in Spac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imCrew]"/>
        <x15:activeTabTopLevelEntity name="[Missions]"/>
      </x15:pivotTableUISettings>
    </ext>
  </extLst>
</pivotTableDefinition>
</file>

<file path=xl/pivotTables/pivotTable5.xml><?xml version="1.0" encoding="utf-8"?>
<pivotTableDefinition xmlns="http://schemas.openxmlformats.org/spreadsheetml/2006/main" name="PivotTable4" cacheId="2" applyNumberFormats="0" applyBorderFormats="0" applyFontFormats="0" applyPatternFormats="0" applyAlignmentFormats="0" applyWidthHeightFormats="1" dataCaption="Values" tag="84f83d14-2cae-470b-826e-9416fc1dc1e8" updatedVersion="5" minRefreshableVersion="3" useAutoFormatting="1" itemPrintTitles="1" createdVersion="5" indent="0" outline="1" outlineData="1" multipleFieldFilters="0">
  <location ref="A17:A18" firstHeaderRow="1" firstDataRow="1" firstDataCol="0" rowPageCount="1" colPageCount="1"/>
  <pivotFields count="2">
    <pivotField axis="axisPage" allDrilled="1" showAll="0" dataSourceSort="1" defaultAttributeDrillState="1">
      <items count="1">
        <item t="default"/>
      </items>
    </pivotField>
    <pivotField dataField="1" showAll="0"/>
  </pivotFields>
  <rowItems count="1">
    <i/>
  </rowItems>
  <colItems count="1">
    <i/>
  </colItems>
  <pageFields count="1">
    <pageField fld="0" hier="49" name="[Spacewalks].[Moonwalk].&amp;[True]" cap="True"/>
  </pageFields>
  <dataFields count="1">
    <dataField name="Count of Name" fld="1" subtotal="count" baseField="0" baseItem="0"/>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acewalks].[Moonwalk].&amp;[Tr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pacewalks]"/>
      </x15:pivotTableUISettings>
    </ext>
  </extLst>
</pivotTableDefinition>
</file>

<file path=xl/pivotTables/pivotTable6.xml><?xml version="1.0" encoding="utf-8"?>
<pivotTableDefinition xmlns="http://schemas.openxmlformats.org/spreadsheetml/2006/main" name="PivotTable12" cacheId="7" applyNumberFormats="0" applyBorderFormats="0" applyFontFormats="0" applyPatternFormats="0" applyAlignmentFormats="0" applyWidthHeightFormats="1" dataCaption="Values" tag="b6adfc91-9d5b-4e70-a024-60ae045be6b0" updatedVersion="5" minRefreshableVersion="3" useAutoFormatting="1" itemPrintTitles="1" createdVersion="5" indent="0" outline="1" outlineData="1" multipleFieldFilters="0">
  <location ref="M4:N48" firstHeaderRow="1" firstDataRow="1" firstDataCol="1"/>
  <pivotFields count="2">
    <pivotField axis="axisRow" allDrilled="1" showAll="0" dataSourceSort="1" defaultAttributeDrillState="1">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dataField="1" showAll="0"/>
  </pivotFields>
  <rowFields count="1">
    <field x="0"/>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Count of Crew Name" fld="1" subtotal="count" baseField="0" baseItem="0"/>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imCrew]"/>
        <x15:activeTabTopLevelEntity name="[Missions]"/>
      </x15:pivotTableUISettings>
    </ext>
  </extLst>
</pivotTableDefinition>
</file>

<file path=xl/pivotTables/pivotTable7.xml><?xml version="1.0" encoding="utf-8"?>
<pivotTableDefinition xmlns="http://schemas.openxmlformats.org/spreadsheetml/2006/main" name="PivotTable9" cacheId="9" applyNumberFormats="0" applyBorderFormats="0" applyFontFormats="0" applyPatternFormats="0" applyAlignmentFormats="0" applyWidthHeightFormats="1" dataCaption="Values" tag="29215f33-363c-44fd-8adc-c85a2cc051c3" updatedVersion="5" minRefreshableVersion="3" useAutoFormatting="1" subtotalHiddenItems="1" itemPrintTitles="1" createdVersion="5" indent="0" outline="1" outlineData="1" multipleFieldFilters="0" chartFormat="5">
  <location ref="Q4:S46" firstHeaderRow="1" firstDataRow="2" firstDataCol="1"/>
  <pivotFields count="3">
    <pivotField axis="axisRow" allDrilled="1" showAll="0" dataSourceSort="1"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axis="axisCol" allDrilled="1" showAll="0" dataSourceSort="1" defaultAttributeDrillState="1">
      <items count="7">
        <item s="1" x="0"/>
        <item x="1"/>
        <item x="2"/>
        <item x="3"/>
        <item x="4"/>
        <item x="5"/>
        <item t="default"/>
      </items>
    </pivotField>
    <pivotField dataField="1" showAll="0"/>
  </pivotFields>
  <rowFields count="1">
    <field x="0"/>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1"/>
  </colFields>
  <colItems count="2">
    <i>
      <x/>
    </i>
    <i t="grand">
      <x/>
    </i>
  </colItems>
  <dataFields count="1">
    <dataField name="Count of Spacecraft" fld="2" subtotal="count" baseField="0" baseItem="0"/>
  </dataFields>
  <chartFormats count="6">
    <chartFormat chart="4" format="12" series="1">
      <pivotArea type="data" outline="0" fieldPosition="0">
        <references count="2">
          <reference field="4294967294" count="1" selected="0">
            <x v="0"/>
          </reference>
          <reference field="1" count="1" selected="0">
            <x v="0"/>
          </reference>
        </references>
      </pivotArea>
    </chartFormat>
    <chartFormat chart="4" format="13" series="1">
      <pivotArea type="data" outline="0" fieldPosition="0">
        <references count="2">
          <reference field="4294967294" count="1" selected="0">
            <x v="0"/>
          </reference>
          <reference field="1" count="1" selected="0">
            <x v="1"/>
          </reference>
        </references>
      </pivotArea>
    </chartFormat>
    <chartFormat chart="4" format="14" series="1">
      <pivotArea type="data" outline="0" fieldPosition="0">
        <references count="2">
          <reference field="4294967294" count="1" selected="0">
            <x v="0"/>
          </reference>
          <reference field="1" count="1" selected="0">
            <x v="3"/>
          </reference>
        </references>
      </pivotArea>
    </chartFormat>
    <chartFormat chart="4" format="15" series="1">
      <pivotArea type="data" outline="0" fieldPosition="0">
        <references count="2">
          <reference field="4294967294" count="1" selected="0">
            <x v="0"/>
          </reference>
          <reference field="1" count="1" selected="0">
            <x v="2"/>
          </reference>
        </references>
      </pivotArea>
    </chartFormat>
    <chartFormat chart="4" format="16" series="1">
      <pivotArea type="data" outline="0" fieldPosition="0">
        <references count="2">
          <reference field="4294967294" count="1" selected="0">
            <x v="0"/>
          </reference>
          <reference field="1" count="1" selected="0">
            <x v="4"/>
          </reference>
        </references>
      </pivotArea>
    </chartFormat>
    <chartFormat chart="4" format="17" series="1">
      <pivotArea type="data" outline="0" fieldPosition="0">
        <references count="2">
          <reference field="4294967294" count="1" selected="0">
            <x v="0"/>
          </reference>
          <reference field="1" count="1" selected="0">
            <x v="5"/>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Spacecraft Miss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imDestination]"/>
        <x15:activeTabTopLevelEntity name="[CrewedMissions]"/>
      </x15:pivotTableUISettings>
    </ext>
  </extLst>
</pivotTableDefinition>
</file>

<file path=xl/pivotTables/pivotTable8.xml><?xml version="1.0" encoding="utf-8"?>
<pivotTableDefinition xmlns="http://schemas.openxmlformats.org/spreadsheetml/2006/main" name="PivotTable8" cacheId="6" applyNumberFormats="0" applyBorderFormats="0" applyFontFormats="0" applyPatternFormats="0" applyAlignmentFormats="0" applyWidthHeightFormats="1" dataCaption="Values" tag="5ca13f6b-2c03-4d22-8ca7-56b43349df6c" updatedVersion="5" minRefreshableVersion="3" useAutoFormatting="1" itemPrintTitles="1" createdVersion="5" indent="0" outline="1" outlineData="1" multipleFieldFilters="0">
  <location ref="J4:K48" firstHeaderRow="1" firstDataRow="1" firstDataCol="1"/>
  <pivotFields count="2">
    <pivotField axis="axisRow" allDrilled="1" showAll="0" dataSourceSort="1" defaultAttributeDrillState="1">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dataField="1" showAll="0"/>
  </pivotFields>
  <rowFields count="1">
    <field x="0"/>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Count of Crew Name" fld="1" subtotal="count" baseField="0" baseItem="0"/>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imCrew]"/>
        <x15:activeTabTopLevelEntity name="[Missions]"/>
      </x15:pivotTableUISettings>
    </ext>
  </extLst>
</pivotTableDefinition>
</file>

<file path=xl/pivotTables/pivotTable9.xml><?xml version="1.0" encoding="utf-8"?>
<pivotTableDefinition xmlns="http://schemas.openxmlformats.org/spreadsheetml/2006/main" name="PivotTable3" cacheId="3" applyNumberFormats="0" applyBorderFormats="0" applyFontFormats="0" applyPatternFormats="0" applyAlignmentFormats="0" applyWidthHeightFormats="1" dataCaption="Values" tag="397daed3-ad82-40c2-9041-e7fdc0af7d72" updatedVersion="5" minRefreshableVersion="3" useAutoFormatting="1" itemPrintTitles="1" createdVersion="5" indent="0" outline="1" outlineData="1" multipleFieldFilters="0">
  <location ref="A13:A14" firstHeaderRow="1" firstDataRow="1" firstDataCol="0"/>
  <pivotFields count="1">
    <pivotField dataField="1" showAll="0"/>
  </pivotFields>
  <rowItems count="1">
    <i/>
  </rowItems>
  <colItems count="1">
    <i/>
  </colItems>
  <dataFields count="1">
    <dataField name="Sum of Total flights" fld="0" baseField="0" baseItem="0" numFmtId="3"/>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paceVehicles]"/>
      </x15:pivotTableUISettings>
    </ext>
  </extLst>
</pivotTableDefinition>
</file>

<file path=xl/pivotTables/pivotTable10.xml><?xml version="1.0" encoding="utf-8"?>
<pivotTableDefinition xmlns="http://schemas.openxmlformats.org/spreadsheetml/2006/main" name="PivotTable5" cacheId="0" applyNumberFormats="0" applyBorderFormats="0" applyFontFormats="0" applyPatternFormats="0" applyAlignmentFormats="0" applyWidthHeightFormats="1" dataCaption="Values" tag="d541c8bc-0c8f-4521-8aeb-8737ce12990b" updatedVersion="5" minRefreshableVersion="3" useAutoFormatting="1" itemPrintTitles="1" createdVersion="5" indent="0" outline="1" outlineData="1" multipleFieldFilters="0">
  <location ref="A20:A21" firstHeaderRow="1" firstDataRow="1" firstDataCol="0"/>
  <pivotFields count="1">
    <pivotField dataField="1" showAll="0"/>
  </pivotFields>
  <rowItems count="1">
    <i/>
  </rowItems>
  <colItems count="1">
    <i/>
  </colItems>
  <dataFields count="1">
    <dataField name="Distinct Count of Country" fld="0" subtotal="count" baseField="0" baseItem="1097691872">
      <extLst>
        <ext xmlns:x15="http://schemas.microsoft.com/office/spreadsheetml/2010/11/main" uri="{FABC7310-3BB5-11E1-824E-6D434824019B}">
          <x15:dataField isCountDistinct="1"/>
        </ext>
      </extLst>
    </dataField>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imCrew]"/>
      </x15:pivotTableUISettings>
    </ext>
  </extLst>
</pivotTableDefinition>
</file>

<file path=xl/pivotTables/pivotTable11.xml><?xml version="1.0" encoding="utf-8"?>
<pivotTableDefinition xmlns="http://schemas.openxmlformats.org/spreadsheetml/2006/main" name="PivotTable6" cacheId="8" applyNumberFormats="0" applyBorderFormats="0" applyFontFormats="0" applyPatternFormats="0" applyAlignmentFormats="0" applyWidthHeightFormats="1" dataCaption="Values" tag="332acbeb-0664-4b90-865f-9d3a29f2fb5d" updatedVersion="5" minRefreshableVersion="3" useAutoFormatting="1" itemPrintTitles="1" createdVersion="5" indent="0" outline="1" outlineData="1" multipleFieldFilters="0" chartFormat="3">
  <location ref="F3:H10" firstHeaderRow="0" firstDataRow="1" firstDataCol="1"/>
  <pivotFields count="4">
    <pivotField dataField="1" showAll="0"/>
    <pivotField axis="axisRow" allDrilled="1" showAll="0" sortType="a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1"/>
  </rowFields>
  <rowItems count="7">
    <i>
      <x v="4"/>
    </i>
    <i>
      <x v="3"/>
    </i>
    <i>
      <x v="5"/>
    </i>
    <i>
      <x v="2"/>
    </i>
    <i>
      <x v="1"/>
    </i>
    <i>
      <x/>
    </i>
    <i t="grand">
      <x/>
    </i>
  </rowItems>
  <colFields count="1">
    <field x="-2"/>
  </colFields>
  <colItems count="2">
    <i>
      <x/>
    </i>
    <i i="1">
      <x v="1"/>
    </i>
  </colItems>
  <dataFields count="2">
    <dataField name="Count of Crew Name" fld="0" subtotal="count" baseField="0" baseItem="0"/>
    <dataField name="Selected Destinations" fld="2" subtotal="count" baseField="0" baseItem="0"/>
  </dataFields>
  <chartFormats count="2">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estination].[Destination].&amp;[Earth Orbi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elected Destina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Missions]"/>
        <x15:activeTabTopLevelEntity name="[DimDestination]"/>
      </x15:pivotTableUISettings>
    </ext>
  </extLst>
</pivotTableDefinition>
</file>

<file path=xl/pivotTables/pivotTable12.xml><?xml version="1.0" encoding="utf-8"?>
<pivotTableDefinition xmlns="http://schemas.openxmlformats.org/spreadsheetml/2006/main" name="PivotTable7" cacheId="1" applyNumberFormats="0" applyBorderFormats="0" applyFontFormats="0" applyPatternFormats="0" applyAlignmentFormats="0" applyWidthHeightFormats="1" dataCaption="Values" tag="e58511d1-adb6-41ee-9fc2-5b8647f90f41" updatedVersion="5" minRefreshableVersion="3" useAutoFormatting="1" itemPrintTitles="1" createdVersion="5" indent="0" outline="1" outlineData="1" multipleFieldFilters="0" chartFormat="4">
  <location ref="F14:G20" firstHeaderRow="1" firstDataRow="1" firstDataCol="1"/>
  <pivotFields count="2">
    <pivotField dataField="1" showAll="0"/>
    <pivotField axis="axisRow" allDrilled="1" showAll="0"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s>
  <rowFields count="1">
    <field x="1"/>
  </rowFields>
  <rowItems count="6">
    <i>
      <x v="2"/>
    </i>
    <i>
      <x v="4"/>
    </i>
    <i>
      <x v="1"/>
    </i>
    <i>
      <x/>
    </i>
    <i>
      <x v="3"/>
    </i>
    <i t="grand">
      <x/>
    </i>
  </rowItems>
  <colItems count="1">
    <i/>
  </colItems>
  <dataFields count="1">
    <dataField name="Sum of Total flights" fld="0" baseField="0" baseItem="0" numFmtId="3"/>
  </dataFields>
  <chartFormats count="1">
    <chartFormat chart="3" format="2"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paceVehicles]"/>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estination" sourceName="[DimDestination].[Destination]">
  <pivotTables>
    <pivotTable tabId="2" name="PivotTable6"/>
    <pivotTable tabId="2" name="PivotTable9"/>
    <pivotTable tabId="2" name="PivotTable10"/>
    <pivotTable tabId="2" name="PivotTable11"/>
  </pivotTables>
  <data>
    <olap pivotCacheId="12">
      <levels count="2">
        <level uniqueName="[DimDestination].[Destination].[(All)]" sourceCaption="(All)" count="0"/>
        <level uniqueName="[DimDestination].[Destination].[Destination]" sourceCaption="Destination" count="6">
          <ranges>
            <range startItem="0">
              <i n="[DimDestination].[Destination].&amp;[Earth Orbit]" c="Earth Orbit"/>
              <i n="[DimDestination].[Destination].&amp;[ISS]" c="ISS"/>
              <i n="[DimDestination].[Destination].&amp;[Mir]" c="Mir"/>
              <i n="[DimDestination].[Destination].&amp;[Other Space station]" c="Other Space station"/>
              <i n="[DimDestination].[Destination].&amp;[Moon]" c="Moon"/>
              <i n="[DimDestination].[Destination].&amp;[Non-orbital space]" c="Non-orbital space"/>
            </range>
          </ranges>
        </level>
      </levels>
      <selections count="1">
        <selection n="[DimDestination].[Destination].&amp;[Earth Orbi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estination" cache="Slicer_Destination" caption="Destination" showCaption="0" level="1" style="SlicerStyleDark1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A2"/>
  <sheetViews>
    <sheetView showGridLines="0" showRowColHeaders="0" tabSelected="1" zoomScale="70" zoomScaleNormal="70" workbookViewId="0">
      <selection activeCell="AC19" sqref="AC19"/>
    </sheetView>
  </sheetViews>
  <sheetFormatPr defaultRowHeight="15" x14ac:dyDescent="0.25"/>
  <sheetData>
    <row r="1" spans="1:27" ht="87" customHeight="1" thickBot="1" x14ac:dyDescent="0.3">
      <c r="A1" s="1"/>
      <c r="B1" s="1"/>
      <c r="C1" s="1"/>
      <c r="D1" s="1"/>
      <c r="E1" s="1"/>
      <c r="F1" s="1"/>
      <c r="G1" s="1"/>
      <c r="H1" s="1"/>
      <c r="I1" s="1"/>
      <c r="J1" s="1"/>
      <c r="K1" s="1"/>
      <c r="L1" s="1"/>
      <c r="M1" s="1"/>
      <c r="N1" s="1"/>
      <c r="O1" s="1"/>
      <c r="P1" s="1"/>
      <c r="Q1" s="1"/>
      <c r="R1" s="1"/>
      <c r="S1" s="1"/>
      <c r="T1" s="1"/>
      <c r="U1" s="1"/>
      <c r="V1" s="1"/>
      <c r="W1" s="1"/>
      <c r="X1" s="1"/>
      <c r="Y1" s="1"/>
      <c r="Z1" s="1"/>
      <c r="AA1" s="1"/>
    </row>
    <row r="2" spans="1:27" ht="15.75" thickTop="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2:AL67"/>
  <sheetViews>
    <sheetView topLeftCell="B1" zoomScale="85" zoomScaleNormal="85" workbookViewId="0">
      <selection activeCell="H26" sqref="H26"/>
    </sheetView>
  </sheetViews>
  <sheetFormatPr defaultRowHeight="15" x14ac:dyDescent="0.25"/>
  <cols>
    <col min="1" max="1" width="19.5703125" customWidth="1"/>
    <col min="2" max="2" width="16.28515625" customWidth="1"/>
    <col min="3" max="3" width="5.5703125" customWidth="1"/>
    <col min="4" max="4" width="11.28515625" bestFit="1" customWidth="1"/>
    <col min="6" max="6" width="19.42578125" customWidth="1"/>
    <col min="7" max="7" width="19.5703125" customWidth="1"/>
    <col min="8" max="8" width="20.5703125" customWidth="1"/>
    <col min="10" max="10" width="21" bestFit="1" customWidth="1"/>
    <col min="11" max="11" width="19.5703125" bestFit="1" customWidth="1"/>
    <col min="16" max="16" width="23.85546875" customWidth="1"/>
    <col min="17" max="17" width="18.42578125" customWidth="1"/>
    <col min="18" max="18" width="16.28515625" customWidth="1"/>
    <col min="19" max="19" width="11.28515625" customWidth="1"/>
    <col min="20" max="20" width="11.140625" customWidth="1"/>
    <col min="21" max="21" width="18.5703125" bestFit="1" customWidth="1"/>
    <col min="22" max="22" width="6.28515625" customWidth="1"/>
    <col min="23" max="23" width="16.85546875" bestFit="1" customWidth="1"/>
    <col min="24" max="24" width="11.28515625" bestFit="1" customWidth="1"/>
    <col min="27" max="27" width="15.140625" customWidth="1"/>
    <col min="28" max="28" width="16.28515625" bestFit="1" customWidth="1"/>
    <col min="29" max="29" width="5.5703125" customWidth="1"/>
    <col min="30" max="30" width="11.28515625" bestFit="1" customWidth="1"/>
    <col min="35" max="35" width="19.7109375" bestFit="1" customWidth="1"/>
    <col min="36" max="36" width="16.28515625" bestFit="1" customWidth="1"/>
    <col min="37" max="37" width="7.5703125" customWidth="1"/>
    <col min="38" max="38" width="11.28515625" bestFit="1" customWidth="1"/>
  </cols>
  <sheetData>
    <row r="2" spans="1:38" x14ac:dyDescent="0.25">
      <c r="B2" t="str">
        <f>TEXT(GETPIVOTDATA("[Measures].[Count of Crew Name]",$A$3,"[DimCrew].[Gender]","[DimCrew].[Gender].&amp;[Female]"),"#,##0")&amp;" F"</f>
        <v>144 F</v>
      </c>
      <c r="C2" t="str">
        <f>TEXT(GETPIVOTDATA("[Measures].[Count of Crew Name]",$A$3,"[DimCrew].[Gender]","[DimCrew].[Gender].&amp;[Male]"),"#,##0")&amp;" M"</f>
        <v>1,147 M</v>
      </c>
    </row>
    <row r="3" spans="1:38" x14ac:dyDescent="0.25">
      <c r="B3" s="4" t="s">
        <v>1</v>
      </c>
      <c r="F3" s="4" t="s">
        <v>11</v>
      </c>
      <c r="G3" t="s">
        <v>0</v>
      </c>
      <c r="H3" t="s">
        <v>18</v>
      </c>
    </row>
    <row r="4" spans="1:38" x14ac:dyDescent="0.25">
      <c r="B4" t="s">
        <v>2</v>
      </c>
      <c r="C4" t="s">
        <v>3</v>
      </c>
      <c r="D4" t="s">
        <v>4</v>
      </c>
      <c r="F4" s="6" t="s">
        <v>16</v>
      </c>
      <c r="G4" s="2">
        <v>18</v>
      </c>
      <c r="H4" s="5"/>
      <c r="J4" s="4" t="s">
        <v>11</v>
      </c>
      <c r="K4" t="s">
        <v>0</v>
      </c>
      <c r="M4" s="4" t="s">
        <v>11</v>
      </c>
      <c r="N4" t="s">
        <v>0</v>
      </c>
      <c r="Q4" s="4" t="s">
        <v>24</v>
      </c>
      <c r="R4" s="4" t="s">
        <v>1</v>
      </c>
      <c r="AA4" s="4" t="s">
        <v>25</v>
      </c>
      <c r="AB4" s="4" t="s">
        <v>1</v>
      </c>
      <c r="AI4" s="4" t="s">
        <v>26</v>
      </c>
      <c r="AJ4" s="4" t="s">
        <v>1</v>
      </c>
    </row>
    <row r="5" spans="1:38" x14ac:dyDescent="0.25">
      <c r="A5" t="s">
        <v>0</v>
      </c>
      <c r="B5" s="2">
        <v>144</v>
      </c>
      <c r="C5" s="2">
        <v>1147</v>
      </c>
      <c r="D5" s="2">
        <v>1291</v>
      </c>
      <c r="F5" s="6" t="s">
        <v>15</v>
      </c>
      <c r="G5" s="2">
        <v>27</v>
      </c>
      <c r="H5" s="5"/>
      <c r="J5" s="6" t="s">
        <v>27</v>
      </c>
      <c r="K5" s="2">
        <v>1</v>
      </c>
      <c r="M5" s="6" t="s">
        <v>27</v>
      </c>
      <c r="N5" s="2">
        <v>1</v>
      </c>
      <c r="Q5" s="4" t="s">
        <v>11</v>
      </c>
      <c r="R5" t="s">
        <v>12</v>
      </c>
      <c r="S5" t="s">
        <v>4</v>
      </c>
      <c r="AA5" s="4" t="s">
        <v>11</v>
      </c>
      <c r="AB5" t="s">
        <v>2</v>
      </c>
      <c r="AC5" t="s">
        <v>3</v>
      </c>
      <c r="AE5" s="3" t="s">
        <v>11</v>
      </c>
      <c r="AF5" t="s">
        <v>2</v>
      </c>
      <c r="AG5" t="s">
        <v>3</v>
      </c>
      <c r="AI5" s="4" t="s">
        <v>11</v>
      </c>
      <c r="AJ5" t="s">
        <v>3</v>
      </c>
      <c r="AK5" t="s">
        <v>2</v>
      </c>
      <c r="AL5" t="s">
        <v>4</v>
      </c>
    </row>
    <row r="6" spans="1:38" x14ac:dyDescent="0.25">
      <c r="F6" s="6" t="s">
        <v>17</v>
      </c>
      <c r="G6" s="2">
        <v>90</v>
      </c>
      <c r="H6" s="5"/>
      <c r="J6" s="6" t="s">
        <v>28</v>
      </c>
      <c r="K6" s="2">
        <v>2</v>
      </c>
      <c r="M6" s="6" t="s">
        <v>28</v>
      </c>
      <c r="N6" s="2">
        <v>2</v>
      </c>
      <c r="Q6" s="6">
        <v>1961</v>
      </c>
      <c r="R6" s="2">
        <v>2</v>
      </c>
      <c r="S6" s="2">
        <v>2</v>
      </c>
      <c r="AA6" s="6">
        <v>1960</v>
      </c>
      <c r="AB6" s="5">
        <v>0</v>
      </c>
      <c r="AC6" s="5">
        <v>0</v>
      </c>
      <c r="AE6" s="6">
        <v>1960</v>
      </c>
      <c r="AF6" s="5">
        <f>-AB6</f>
        <v>0</v>
      </c>
      <c r="AG6" s="5">
        <f>AC6</f>
        <v>0</v>
      </c>
      <c r="AI6" s="6">
        <v>1960</v>
      </c>
      <c r="AJ6" s="5">
        <v>0</v>
      </c>
      <c r="AK6" s="5">
        <v>0</v>
      </c>
      <c r="AL6" s="5">
        <v>0</v>
      </c>
    </row>
    <row r="7" spans="1:38" x14ac:dyDescent="0.25">
      <c r="F7" s="6" t="s">
        <v>14</v>
      </c>
      <c r="G7" s="2">
        <v>137</v>
      </c>
      <c r="H7" s="5"/>
      <c r="J7" s="6" t="s">
        <v>29</v>
      </c>
      <c r="K7" s="2">
        <v>5</v>
      </c>
      <c r="M7" s="6" t="s">
        <v>29</v>
      </c>
      <c r="N7" s="2">
        <v>5</v>
      </c>
      <c r="Q7" s="6">
        <v>1962</v>
      </c>
      <c r="R7" s="2">
        <v>5</v>
      </c>
      <c r="S7" s="2">
        <v>5</v>
      </c>
      <c r="AA7" s="6">
        <v>1961</v>
      </c>
      <c r="AB7" s="5">
        <v>0</v>
      </c>
      <c r="AC7" s="5">
        <v>2</v>
      </c>
      <c r="AE7" s="6">
        <v>1961</v>
      </c>
      <c r="AF7" s="5">
        <f t="shared" ref="AF7:AF66" si="0">-AB7</f>
        <v>0</v>
      </c>
      <c r="AG7" s="5">
        <f t="shared" ref="AG7:AG66" si="1">AC7</f>
        <v>2</v>
      </c>
      <c r="AI7" s="6">
        <v>1961</v>
      </c>
      <c r="AJ7" s="5">
        <v>1.1200000000000001</v>
      </c>
      <c r="AK7" s="5">
        <v>0</v>
      </c>
      <c r="AL7" s="5">
        <v>1.1200000000000001</v>
      </c>
    </row>
    <row r="8" spans="1:38" x14ac:dyDescent="0.25">
      <c r="F8" s="6" t="s">
        <v>13</v>
      </c>
      <c r="G8" s="2">
        <v>422</v>
      </c>
      <c r="H8" s="5"/>
      <c r="J8" s="6" t="s">
        <v>30</v>
      </c>
      <c r="K8" s="2">
        <v>1</v>
      </c>
      <c r="M8" s="6" t="s">
        <v>30</v>
      </c>
      <c r="N8" s="2">
        <v>1</v>
      </c>
      <c r="Q8" s="6">
        <v>1963</v>
      </c>
      <c r="R8" s="2">
        <v>3</v>
      </c>
      <c r="S8" s="2">
        <v>3</v>
      </c>
      <c r="AA8" s="6">
        <v>1962</v>
      </c>
      <c r="AB8" s="5">
        <v>0</v>
      </c>
      <c r="AC8" s="5">
        <v>5</v>
      </c>
      <c r="AE8" s="6">
        <v>1962</v>
      </c>
      <c r="AF8" s="5">
        <f t="shared" si="0"/>
        <v>0</v>
      </c>
      <c r="AG8" s="5">
        <f t="shared" si="1"/>
        <v>5</v>
      </c>
      <c r="AI8" s="6">
        <v>1962</v>
      </c>
      <c r="AJ8" s="5">
        <v>7.7</v>
      </c>
      <c r="AK8" s="5">
        <v>0</v>
      </c>
      <c r="AL8" s="5">
        <v>7.7</v>
      </c>
    </row>
    <row r="9" spans="1:38" x14ac:dyDescent="0.25">
      <c r="A9" t="s">
        <v>5</v>
      </c>
      <c r="F9" s="6" t="s">
        <v>12</v>
      </c>
      <c r="G9" s="2">
        <v>597</v>
      </c>
      <c r="H9" s="5">
        <v>597</v>
      </c>
      <c r="J9" s="6" t="s">
        <v>31</v>
      </c>
      <c r="K9" s="2">
        <v>3</v>
      </c>
      <c r="M9" s="6" t="s">
        <v>31</v>
      </c>
      <c r="N9" s="2">
        <v>3</v>
      </c>
      <c r="Q9" s="6">
        <v>1964</v>
      </c>
      <c r="R9" s="2">
        <v>1</v>
      </c>
      <c r="S9" s="2">
        <v>1</v>
      </c>
      <c r="AA9" s="6">
        <v>1963</v>
      </c>
      <c r="AB9" s="5">
        <v>1</v>
      </c>
      <c r="AC9" s="5">
        <v>2</v>
      </c>
      <c r="AE9" s="6">
        <v>1963</v>
      </c>
      <c r="AF9" s="5">
        <f t="shared" si="0"/>
        <v>-1</v>
      </c>
      <c r="AG9" s="5">
        <f t="shared" si="1"/>
        <v>2</v>
      </c>
      <c r="AI9" s="6">
        <v>1963</v>
      </c>
      <c r="AJ9" s="5">
        <v>6.39</v>
      </c>
      <c r="AK9" s="5">
        <v>2.95</v>
      </c>
      <c r="AL9" s="5">
        <v>9.34</v>
      </c>
    </row>
    <row r="10" spans="1:38" x14ac:dyDescent="0.25">
      <c r="A10" s="5">
        <v>56802.879999999997</v>
      </c>
      <c r="F10" s="6" t="s">
        <v>4</v>
      </c>
      <c r="G10" s="2">
        <v>1291</v>
      </c>
      <c r="H10" s="5">
        <v>597</v>
      </c>
      <c r="J10" s="6" t="s">
        <v>32</v>
      </c>
      <c r="K10" s="2">
        <v>1</v>
      </c>
      <c r="M10" s="6" t="s">
        <v>32</v>
      </c>
      <c r="N10" s="2">
        <v>1</v>
      </c>
      <c r="Q10" s="6">
        <v>1965</v>
      </c>
      <c r="R10" s="2">
        <v>6</v>
      </c>
      <c r="S10" s="2">
        <v>6</v>
      </c>
      <c r="AA10" s="6">
        <v>1964</v>
      </c>
      <c r="AB10" s="5">
        <v>0</v>
      </c>
      <c r="AC10" s="5">
        <v>3</v>
      </c>
      <c r="AE10" s="6">
        <v>1964</v>
      </c>
      <c r="AF10" s="5">
        <f t="shared" si="0"/>
        <v>0</v>
      </c>
      <c r="AG10" s="5">
        <f t="shared" si="1"/>
        <v>3</v>
      </c>
      <c r="AI10" s="6">
        <v>1964</v>
      </c>
      <c r="AJ10" s="5">
        <v>3.03</v>
      </c>
      <c r="AK10" s="5">
        <v>0</v>
      </c>
      <c r="AL10" s="5">
        <v>3.03</v>
      </c>
    </row>
    <row r="11" spans="1:38" x14ac:dyDescent="0.25">
      <c r="J11" s="6" t="s">
        <v>33</v>
      </c>
      <c r="K11" s="2">
        <v>2</v>
      </c>
      <c r="M11" s="6" t="s">
        <v>33</v>
      </c>
      <c r="N11" s="2">
        <v>2</v>
      </c>
      <c r="Q11" s="6">
        <v>1966</v>
      </c>
      <c r="R11" s="2">
        <v>5</v>
      </c>
      <c r="S11" s="2">
        <v>5</v>
      </c>
      <c r="AA11" s="6">
        <v>1965</v>
      </c>
      <c r="AB11" s="5">
        <v>0</v>
      </c>
      <c r="AC11" s="5">
        <v>12</v>
      </c>
      <c r="AE11" s="6">
        <v>1965</v>
      </c>
      <c r="AF11" s="5">
        <f t="shared" si="0"/>
        <v>0</v>
      </c>
      <c r="AG11" s="5">
        <f t="shared" si="1"/>
        <v>12</v>
      </c>
      <c r="AI11" s="6">
        <v>1965</v>
      </c>
      <c r="AJ11" s="5">
        <v>56.32</v>
      </c>
      <c r="AK11" s="5">
        <v>0</v>
      </c>
      <c r="AL11" s="5">
        <v>56.32</v>
      </c>
    </row>
    <row r="12" spans="1:38" x14ac:dyDescent="0.25">
      <c r="J12" s="6" t="s">
        <v>34</v>
      </c>
      <c r="K12" s="2">
        <v>17</v>
      </c>
      <c r="M12" s="6" t="s">
        <v>34</v>
      </c>
      <c r="N12" s="2">
        <v>17</v>
      </c>
      <c r="Q12" s="6">
        <v>1967</v>
      </c>
      <c r="R12" s="2">
        <v>1</v>
      </c>
      <c r="S12" s="2">
        <v>1</v>
      </c>
      <c r="AA12" s="6">
        <v>1966</v>
      </c>
      <c r="AB12" s="5">
        <v>0</v>
      </c>
      <c r="AC12" s="5">
        <v>10</v>
      </c>
      <c r="AE12" s="6">
        <v>1966</v>
      </c>
      <c r="AF12" s="5">
        <f t="shared" si="0"/>
        <v>0</v>
      </c>
      <c r="AG12" s="5">
        <f t="shared" si="1"/>
        <v>10</v>
      </c>
      <c r="AI12" s="6">
        <v>1966</v>
      </c>
      <c r="AJ12" s="5">
        <v>26.64</v>
      </c>
      <c r="AK12" s="5">
        <v>0</v>
      </c>
      <c r="AL12" s="5">
        <v>26.64</v>
      </c>
    </row>
    <row r="13" spans="1:38" x14ac:dyDescent="0.25">
      <c r="A13" t="s">
        <v>6</v>
      </c>
      <c r="J13" s="6" t="s">
        <v>35</v>
      </c>
      <c r="K13" s="2">
        <v>14</v>
      </c>
      <c r="M13" s="6" t="s">
        <v>35</v>
      </c>
      <c r="N13" s="2">
        <v>14</v>
      </c>
      <c r="Q13" s="6">
        <v>1968</v>
      </c>
      <c r="R13" s="2">
        <v>2</v>
      </c>
      <c r="S13" s="2">
        <v>2</v>
      </c>
      <c r="AA13" s="6">
        <v>1967</v>
      </c>
      <c r="AB13" s="5">
        <v>0</v>
      </c>
      <c r="AC13" s="5">
        <v>1</v>
      </c>
      <c r="AE13" s="6">
        <v>1967</v>
      </c>
      <c r="AF13" s="5">
        <f t="shared" si="0"/>
        <v>0</v>
      </c>
      <c r="AG13" s="5">
        <f t="shared" si="1"/>
        <v>1</v>
      </c>
      <c r="AI13" s="6">
        <v>1967</v>
      </c>
      <c r="AJ13" s="5">
        <v>1.1200000000000001</v>
      </c>
      <c r="AK13" s="5">
        <v>0</v>
      </c>
      <c r="AL13" s="5">
        <v>1.1200000000000001</v>
      </c>
    </row>
    <row r="14" spans="1:38" x14ac:dyDescent="0.25">
      <c r="A14" s="5">
        <v>5466</v>
      </c>
      <c r="F14" s="4" t="s">
        <v>11</v>
      </c>
      <c r="G14" t="s">
        <v>6</v>
      </c>
      <c r="J14" s="6" t="s">
        <v>36</v>
      </c>
      <c r="K14" s="2">
        <v>7</v>
      </c>
      <c r="M14" s="6" t="s">
        <v>36</v>
      </c>
      <c r="N14" s="2">
        <v>7</v>
      </c>
      <c r="Q14" s="6">
        <v>1969</v>
      </c>
      <c r="R14" s="2">
        <v>6</v>
      </c>
      <c r="S14" s="2">
        <v>6</v>
      </c>
      <c r="AA14" s="6">
        <v>1968</v>
      </c>
      <c r="AB14" s="5">
        <v>0</v>
      </c>
      <c r="AC14" s="5">
        <v>4</v>
      </c>
      <c r="AE14" s="6">
        <v>1968</v>
      </c>
      <c r="AF14" s="5">
        <f t="shared" si="0"/>
        <v>0</v>
      </c>
      <c r="AG14" s="5">
        <f t="shared" si="1"/>
        <v>4</v>
      </c>
      <c r="AI14" s="6">
        <v>1968</v>
      </c>
      <c r="AJ14" s="5">
        <v>36.47</v>
      </c>
      <c r="AK14" s="5">
        <v>0</v>
      </c>
      <c r="AL14" s="5">
        <v>36.47</v>
      </c>
    </row>
    <row r="15" spans="1:38" x14ac:dyDescent="0.25">
      <c r="A15" s="4" t="s">
        <v>7</v>
      </c>
      <c r="B15" t="s" vm="1">
        <v>8</v>
      </c>
      <c r="F15" s="6" t="s">
        <v>21</v>
      </c>
      <c r="G15" s="5">
        <v>3812</v>
      </c>
      <c r="J15" s="6" t="s">
        <v>37</v>
      </c>
      <c r="K15" s="2">
        <v>1</v>
      </c>
      <c r="M15" s="6" t="s">
        <v>37</v>
      </c>
      <c r="N15" s="2">
        <v>1</v>
      </c>
      <c r="Q15" s="6">
        <v>1970</v>
      </c>
      <c r="R15" s="2">
        <v>1</v>
      </c>
      <c r="S15" s="2">
        <v>1</v>
      </c>
      <c r="AA15" s="6">
        <v>1969</v>
      </c>
      <c r="AB15" s="5">
        <v>0</v>
      </c>
      <c r="AC15" s="5">
        <v>14</v>
      </c>
      <c r="AE15" s="6">
        <v>1969</v>
      </c>
      <c r="AF15" s="5">
        <f t="shared" si="0"/>
        <v>0</v>
      </c>
      <c r="AG15" s="5">
        <f t="shared" si="1"/>
        <v>14</v>
      </c>
      <c r="AI15" s="6">
        <v>1969</v>
      </c>
      <c r="AJ15" s="5">
        <v>74.73</v>
      </c>
      <c r="AK15" s="5">
        <v>0</v>
      </c>
      <c r="AL15" s="5">
        <v>74.73</v>
      </c>
    </row>
    <row r="16" spans="1:38" x14ac:dyDescent="0.25">
      <c r="F16" s="6" t="s">
        <v>23</v>
      </c>
      <c r="G16" s="5">
        <v>993</v>
      </c>
      <c r="J16" s="6" t="s">
        <v>38</v>
      </c>
      <c r="K16" s="2">
        <v>1</v>
      </c>
      <c r="M16" s="6" t="s">
        <v>38</v>
      </c>
      <c r="N16" s="2">
        <v>1</v>
      </c>
      <c r="Q16" s="6">
        <v>1973</v>
      </c>
      <c r="R16" s="2">
        <v>2</v>
      </c>
      <c r="S16" s="2">
        <v>2</v>
      </c>
      <c r="AA16" s="6">
        <v>1970</v>
      </c>
      <c r="AB16" s="5">
        <v>0</v>
      </c>
      <c r="AC16" s="5">
        <v>2</v>
      </c>
      <c r="AE16" s="6">
        <v>1970</v>
      </c>
      <c r="AF16" s="5">
        <f t="shared" si="0"/>
        <v>0</v>
      </c>
      <c r="AG16" s="5">
        <f t="shared" si="1"/>
        <v>2</v>
      </c>
      <c r="AI16" s="6">
        <v>1970</v>
      </c>
      <c r="AJ16" s="5">
        <v>35.42</v>
      </c>
      <c r="AK16" s="5">
        <v>0</v>
      </c>
      <c r="AL16" s="5">
        <v>35.42</v>
      </c>
    </row>
    <row r="17" spans="1:38" x14ac:dyDescent="0.25">
      <c r="A17" t="s">
        <v>9</v>
      </c>
      <c r="F17" s="6" t="s">
        <v>20</v>
      </c>
      <c r="G17" s="5">
        <v>483</v>
      </c>
      <c r="J17" s="6" t="s">
        <v>39</v>
      </c>
      <c r="K17" s="2">
        <v>1</v>
      </c>
      <c r="M17" s="6" t="s">
        <v>39</v>
      </c>
      <c r="N17" s="2">
        <v>1</v>
      </c>
      <c r="Q17" s="6">
        <v>1974</v>
      </c>
      <c r="R17" s="2">
        <v>2</v>
      </c>
      <c r="S17" s="2">
        <v>2</v>
      </c>
      <c r="AA17" s="6">
        <v>1971</v>
      </c>
      <c r="AB17" s="5">
        <v>0</v>
      </c>
      <c r="AC17" s="5">
        <v>0</v>
      </c>
      <c r="AE17" s="6">
        <v>1971</v>
      </c>
      <c r="AF17" s="5">
        <f t="shared" si="0"/>
        <v>0</v>
      </c>
      <c r="AG17" s="5">
        <f t="shared" si="1"/>
        <v>0</v>
      </c>
      <c r="AI17" s="6">
        <v>1971</v>
      </c>
      <c r="AJ17" s="5">
        <v>0</v>
      </c>
      <c r="AK17" s="5">
        <v>0</v>
      </c>
      <c r="AL17" s="5">
        <v>0</v>
      </c>
    </row>
    <row r="18" spans="1:38" x14ac:dyDescent="0.25">
      <c r="A18" s="2">
        <v>28</v>
      </c>
      <c r="F18" s="6" t="s">
        <v>19</v>
      </c>
      <c r="G18" s="5">
        <v>156</v>
      </c>
      <c r="J18" s="6" t="s">
        <v>40</v>
      </c>
      <c r="K18" s="2">
        <v>18</v>
      </c>
      <c r="M18" s="6" t="s">
        <v>40</v>
      </c>
      <c r="N18" s="2">
        <v>18</v>
      </c>
      <c r="Q18" s="6">
        <v>1975</v>
      </c>
      <c r="R18" s="2">
        <v>2</v>
      </c>
      <c r="S18" s="2">
        <v>2</v>
      </c>
      <c r="AA18" s="6">
        <v>1972</v>
      </c>
      <c r="AB18" s="5">
        <v>0</v>
      </c>
      <c r="AC18" s="5">
        <v>0</v>
      </c>
      <c r="AE18" s="6">
        <v>1972</v>
      </c>
      <c r="AF18" s="5">
        <f t="shared" si="0"/>
        <v>0</v>
      </c>
      <c r="AG18" s="5">
        <f t="shared" si="1"/>
        <v>0</v>
      </c>
      <c r="AI18" s="6">
        <v>1972</v>
      </c>
      <c r="AJ18" s="5">
        <v>0</v>
      </c>
      <c r="AK18" s="5">
        <v>0</v>
      </c>
      <c r="AL18" s="5">
        <v>0</v>
      </c>
    </row>
    <row r="19" spans="1:38" x14ac:dyDescent="0.25">
      <c r="F19" s="6" t="s">
        <v>22</v>
      </c>
      <c r="G19" s="5">
        <v>22</v>
      </c>
      <c r="J19" s="6" t="s">
        <v>41</v>
      </c>
      <c r="K19" s="2">
        <v>16</v>
      </c>
      <c r="M19" s="6" t="s">
        <v>41</v>
      </c>
      <c r="N19" s="2">
        <v>16</v>
      </c>
      <c r="Q19" s="6">
        <v>1976</v>
      </c>
      <c r="R19" s="2">
        <v>2</v>
      </c>
      <c r="S19" s="2">
        <v>2</v>
      </c>
      <c r="AA19" s="6">
        <v>1973</v>
      </c>
      <c r="AB19" s="5">
        <v>0</v>
      </c>
      <c r="AC19" s="5">
        <v>4</v>
      </c>
      <c r="AE19" s="6">
        <v>1973</v>
      </c>
      <c r="AF19" s="5">
        <f t="shared" si="0"/>
        <v>0</v>
      </c>
      <c r="AG19" s="5">
        <f t="shared" si="1"/>
        <v>4</v>
      </c>
      <c r="AI19" s="6">
        <v>1973</v>
      </c>
      <c r="AJ19" s="5">
        <v>19.68</v>
      </c>
      <c r="AK19" s="5">
        <v>0</v>
      </c>
      <c r="AL19" s="5">
        <v>19.68</v>
      </c>
    </row>
    <row r="20" spans="1:38" x14ac:dyDescent="0.25">
      <c r="A20" t="s">
        <v>10</v>
      </c>
      <c r="F20" s="6" t="s">
        <v>4</v>
      </c>
      <c r="G20" s="5">
        <v>5466</v>
      </c>
      <c r="J20" s="6" t="s">
        <v>42</v>
      </c>
      <c r="K20" s="2">
        <v>3</v>
      </c>
      <c r="M20" s="6" t="s">
        <v>42</v>
      </c>
      <c r="N20" s="2">
        <v>3</v>
      </c>
      <c r="Q20" s="6">
        <v>1977</v>
      </c>
      <c r="R20" s="2">
        <v>1</v>
      </c>
      <c r="S20" s="2">
        <v>1</v>
      </c>
      <c r="AA20" s="6">
        <v>1974</v>
      </c>
      <c r="AB20" s="5">
        <v>0</v>
      </c>
      <c r="AC20" s="5">
        <v>4</v>
      </c>
      <c r="AE20" s="6">
        <v>1974</v>
      </c>
      <c r="AF20" s="5">
        <f t="shared" si="0"/>
        <v>0</v>
      </c>
      <c r="AG20" s="5">
        <f t="shared" si="1"/>
        <v>4</v>
      </c>
      <c r="AI20" s="6">
        <v>1974</v>
      </c>
      <c r="AJ20" s="5">
        <v>15.88</v>
      </c>
      <c r="AK20" s="5">
        <v>0</v>
      </c>
      <c r="AL20" s="5">
        <v>15.88</v>
      </c>
    </row>
    <row r="21" spans="1:38" x14ac:dyDescent="0.25">
      <c r="A21" s="2">
        <v>43</v>
      </c>
      <c r="J21" s="6" t="s">
        <v>43</v>
      </c>
      <c r="K21" s="2">
        <v>1</v>
      </c>
      <c r="M21" s="6" t="s">
        <v>43</v>
      </c>
      <c r="N21" s="2">
        <v>1</v>
      </c>
      <c r="Q21" s="6">
        <v>1979</v>
      </c>
      <c r="R21" s="2">
        <v>1</v>
      </c>
      <c r="S21" s="2">
        <v>1</v>
      </c>
      <c r="AA21" s="6">
        <v>1975</v>
      </c>
      <c r="AB21" s="5">
        <v>0</v>
      </c>
      <c r="AC21" s="5">
        <v>5</v>
      </c>
      <c r="AE21" s="6">
        <v>1975</v>
      </c>
      <c r="AF21" s="5">
        <f t="shared" si="0"/>
        <v>0</v>
      </c>
      <c r="AG21" s="5">
        <f t="shared" si="1"/>
        <v>5</v>
      </c>
      <c r="AI21" s="6">
        <v>1975</v>
      </c>
      <c r="AJ21" s="5">
        <v>39.06</v>
      </c>
      <c r="AK21" s="5">
        <v>0</v>
      </c>
      <c r="AL21" s="5">
        <v>39.06</v>
      </c>
    </row>
    <row r="22" spans="1:38" x14ac:dyDescent="0.25">
      <c r="J22" s="6" t="s">
        <v>44</v>
      </c>
      <c r="K22" s="2">
        <v>3</v>
      </c>
      <c r="M22" s="6" t="s">
        <v>44</v>
      </c>
      <c r="N22" s="2">
        <v>3</v>
      </c>
      <c r="Q22" s="6">
        <v>1981</v>
      </c>
      <c r="R22" s="2">
        <v>2</v>
      </c>
      <c r="S22" s="2">
        <v>2</v>
      </c>
      <c r="AA22" s="6">
        <v>1976</v>
      </c>
      <c r="AB22" s="5">
        <v>0</v>
      </c>
      <c r="AC22" s="5">
        <v>4</v>
      </c>
      <c r="AE22" s="6">
        <v>1976</v>
      </c>
      <c r="AF22" s="5">
        <f t="shared" si="0"/>
        <v>0</v>
      </c>
      <c r="AG22" s="5">
        <f t="shared" si="1"/>
        <v>4</v>
      </c>
      <c r="AI22" s="6">
        <v>1976</v>
      </c>
      <c r="AJ22" s="5">
        <v>19.82</v>
      </c>
      <c r="AK22" s="5">
        <v>0</v>
      </c>
      <c r="AL22" s="5">
        <v>19.82</v>
      </c>
    </row>
    <row r="23" spans="1:38" x14ac:dyDescent="0.25">
      <c r="J23" s="6" t="s">
        <v>45</v>
      </c>
      <c r="K23" s="2">
        <v>1</v>
      </c>
      <c r="M23" s="6" t="s">
        <v>45</v>
      </c>
      <c r="N23" s="2">
        <v>1</v>
      </c>
      <c r="Q23" s="6">
        <v>1982</v>
      </c>
      <c r="R23" s="2">
        <v>3</v>
      </c>
      <c r="S23" s="2">
        <v>3</v>
      </c>
      <c r="AA23" s="6">
        <v>1977</v>
      </c>
      <c r="AB23" s="5">
        <v>0</v>
      </c>
      <c r="AC23" s="5">
        <v>2</v>
      </c>
      <c r="AE23" s="6">
        <v>1977</v>
      </c>
      <c r="AF23" s="5">
        <f t="shared" si="0"/>
        <v>0</v>
      </c>
      <c r="AG23" s="5">
        <f t="shared" si="1"/>
        <v>2</v>
      </c>
      <c r="AI23" s="6">
        <v>1977</v>
      </c>
      <c r="AJ23" s="5">
        <v>4.0599999999999996</v>
      </c>
      <c r="AK23" s="5">
        <v>0</v>
      </c>
      <c r="AL23" s="5">
        <v>4.0599999999999996</v>
      </c>
    </row>
    <row r="24" spans="1:38" x14ac:dyDescent="0.25">
      <c r="J24" s="6" t="s">
        <v>46</v>
      </c>
      <c r="K24" s="2">
        <v>1</v>
      </c>
      <c r="M24" s="6" t="s">
        <v>46</v>
      </c>
      <c r="N24" s="2">
        <v>1</v>
      </c>
      <c r="Q24" s="6">
        <v>1983</v>
      </c>
      <c r="R24" s="2">
        <v>5</v>
      </c>
      <c r="S24" s="2">
        <v>5</v>
      </c>
      <c r="AA24" s="6">
        <v>1978</v>
      </c>
      <c r="AB24" s="5">
        <v>0</v>
      </c>
      <c r="AC24" s="5">
        <v>0</v>
      </c>
      <c r="AE24" s="6">
        <v>1978</v>
      </c>
      <c r="AF24" s="5">
        <f t="shared" si="0"/>
        <v>0</v>
      </c>
      <c r="AG24" s="5">
        <f t="shared" si="1"/>
        <v>0</v>
      </c>
      <c r="AI24" s="6">
        <v>1978</v>
      </c>
      <c r="AJ24" s="5">
        <v>0</v>
      </c>
      <c r="AK24" s="5">
        <v>0</v>
      </c>
      <c r="AL24" s="5">
        <v>0</v>
      </c>
    </row>
    <row r="25" spans="1:38" x14ac:dyDescent="0.25">
      <c r="J25" s="6" t="s">
        <v>47</v>
      </c>
      <c r="K25" s="2">
        <v>13</v>
      </c>
      <c r="M25" s="6" t="s">
        <v>47</v>
      </c>
      <c r="N25" s="2">
        <v>13</v>
      </c>
      <c r="Q25" s="6">
        <v>1984</v>
      </c>
      <c r="R25" s="2">
        <v>5</v>
      </c>
      <c r="S25" s="2">
        <v>5</v>
      </c>
      <c r="AA25" s="6">
        <v>1979</v>
      </c>
      <c r="AB25" s="5">
        <v>0</v>
      </c>
      <c r="AC25" s="5">
        <v>2</v>
      </c>
      <c r="AE25" s="6">
        <v>1979</v>
      </c>
      <c r="AF25" s="5">
        <f t="shared" si="0"/>
        <v>0</v>
      </c>
      <c r="AG25" s="5">
        <f t="shared" si="1"/>
        <v>2</v>
      </c>
      <c r="AI25" s="6">
        <v>1979</v>
      </c>
      <c r="AJ25" s="5">
        <v>3.92</v>
      </c>
      <c r="AK25" s="5">
        <v>0</v>
      </c>
      <c r="AL25" s="5">
        <v>3.92</v>
      </c>
    </row>
    <row r="26" spans="1:38" x14ac:dyDescent="0.25">
      <c r="J26" s="6" t="s">
        <v>48</v>
      </c>
      <c r="K26" s="2">
        <v>20</v>
      </c>
      <c r="M26" s="6" t="s">
        <v>48</v>
      </c>
      <c r="N26" s="2">
        <v>20</v>
      </c>
      <c r="Q26" s="6">
        <v>1985</v>
      </c>
      <c r="R26" s="2">
        <v>9</v>
      </c>
      <c r="S26" s="2">
        <v>9</v>
      </c>
      <c r="AA26" s="6">
        <v>1980</v>
      </c>
      <c r="AB26" s="5">
        <v>0</v>
      </c>
      <c r="AC26" s="5">
        <v>0</v>
      </c>
      <c r="AE26" s="6">
        <v>1980</v>
      </c>
      <c r="AF26" s="5">
        <f t="shared" si="0"/>
        <v>0</v>
      </c>
      <c r="AG26" s="5">
        <f t="shared" si="1"/>
        <v>0</v>
      </c>
      <c r="AI26" s="6">
        <v>1980</v>
      </c>
      <c r="AJ26" s="5">
        <v>0</v>
      </c>
      <c r="AK26" s="5">
        <v>0</v>
      </c>
      <c r="AL26" s="5">
        <v>0</v>
      </c>
    </row>
    <row r="27" spans="1:38" x14ac:dyDescent="0.25">
      <c r="J27" s="6" t="s">
        <v>49</v>
      </c>
      <c r="K27" s="2">
        <v>4</v>
      </c>
      <c r="M27" s="6" t="s">
        <v>49</v>
      </c>
      <c r="N27" s="2">
        <v>4</v>
      </c>
      <c r="Q27" s="6">
        <v>1986</v>
      </c>
      <c r="R27" s="2">
        <v>1</v>
      </c>
      <c r="S27" s="2">
        <v>1</v>
      </c>
      <c r="AA27" s="6">
        <v>1981</v>
      </c>
      <c r="AB27" s="5">
        <v>0</v>
      </c>
      <c r="AC27" s="5">
        <v>4</v>
      </c>
      <c r="AE27" s="6">
        <v>1981</v>
      </c>
      <c r="AF27" s="5">
        <f t="shared" si="0"/>
        <v>0</v>
      </c>
      <c r="AG27" s="5">
        <f t="shared" si="1"/>
        <v>4</v>
      </c>
      <c r="AI27" s="6">
        <v>1981</v>
      </c>
      <c r="AJ27" s="5">
        <v>9.06</v>
      </c>
      <c r="AK27" s="5">
        <v>0</v>
      </c>
      <c r="AL27" s="5">
        <v>9.06</v>
      </c>
    </row>
    <row r="28" spans="1:38" x14ac:dyDescent="0.25">
      <c r="J28" s="6" t="s">
        <v>50</v>
      </c>
      <c r="K28" s="2">
        <v>1</v>
      </c>
      <c r="M28" s="6" t="s">
        <v>50</v>
      </c>
      <c r="N28" s="2">
        <v>1</v>
      </c>
      <c r="Q28" s="6">
        <v>1988</v>
      </c>
      <c r="R28" s="2">
        <v>2</v>
      </c>
      <c r="S28" s="2">
        <v>2</v>
      </c>
      <c r="AA28" s="6">
        <v>1982</v>
      </c>
      <c r="AB28" s="5">
        <v>0</v>
      </c>
      <c r="AC28" s="5">
        <v>8</v>
      </c>
      <c r="AE28" s="6">
        <v>1982</v>
      </c>
      <c r="AF28" s="5">
        <f t="shared" si="0"/>
        <v>0</v>
      </c>
      <c r="AG28" s="5">
        <f t="shared" si="1"/>
        <v>8</v>
      </c>
      <c r="AI28" s="6">
        <v>1982</v>
      </c>
      <c r="AJ28" s="5">
        <v>50.46</v>
      </c>
      <c r="AK28" s="5">
        <v>0</v>
      </c>
      <c r="AL28" s="5">
        <v>50.46</v>
      </c>
    </row>
    <row r="29" spans="1:38" x14ac:dyDescent="0.25">
      <c r="J29" s="6" t="s">
        <v>51</v>
      </c>
      <c r="K29" s="2">
        <v>1</v>
      </c>
      <c r="M29" s="6" t="s">
        <v>51</v>
      </c>
      <c r="N29" s="2">
        <v>1</v>
      </c>
      <c r="Q29" s="6">
        <v>1989</v>
      </c>
      <c r="R29" s="2">
        <v>5</v>
      </c>
      <c r="S29" s="2">
        <v>5</v>
      </c>
      <c r="AA29" s="6">
        <v>1983</v>
      </c>
      <c r="AB29" s="5">
        <v>1</v>
      </c>
      <c r="AC29" s="5">
        <v>22</v>
      </c>
      <c r="AE29" s="6">
        <v>1983</v>
      </c>
      <c r="AF29" s="5">
        <f t="shared" si="0"/>
        <v>-1</v>
      </c>
      <c r="AG29" s="5">
        <f t="shared" si="1"/>
        <v>22</v>
      </c>
      <c r="AI29" s="6">
        <v>1983</v>
      </c>
      <c r="AJ29" s="5">
        <v>142.74</v>
      </c>
      <c r="AK29" s="5">
        <v>6.1</v>
      </c>
      <c r="AL29" s="5">
        <v>148.84</v>
      </c>
    </row>
    <row r="30" spans="1:38" x14ac:dyDescent="0.25">
      <c r="J30" s="6" t="s">
        <v>52</v>
      </c>
      <c r="K30" s="2">
        <v>1</v>
      </c>
      <c r="M30" s="6" t="s">
        <v>52</v>
      </c>
      <c r="N30" s="2">
        <v>1</v>
      </c>
      <c r="Q30" s="6">
        <v>1990</v>
      </c>
      <c r="R30" s="2">
        <v>6</v>
      </c>
      <c r="S30" s="2">
        <v>6</v>
      </c>
      <c r="AA30" s="6">
        <v>1984</v>
      </c>
      <c r="AB30" s="5">
        <v>4</v>
      </c>
      <c r="AC30" s="5">
        <v>24</v>
      </c>
      <c r="AE30" s="6">
        <v>1984</v>
      </c>
      <c r="AF30" s="5">
        <f t="shared" si="0"/>
        <v>-4</v>
      </c>
      <c r="AG30" s="5">
        <f t="shared" si="1"/>
        <v>24</v>
      </c>
      <c r="AI30" s="6">
        <v>1984</v>
      </c>
      <c r="AJ30" s="5">
        <v>178.11</v>
      </c>
      <c r="AK30" s="5">
        <v>30.49</v>
      </c>
      <c r="AL30" s="5">
        <v>208.6</v>
      </c>
    </row>
    <row r="31" spans="1:38" x14ac:dyDescent="0.25">
      <c r="J31" s="6" t="s">
        <v>53</v>
      </c>
      <c r="K31" s="2">
        <v>4</v>
      </c>
      <c r="M31" s="6" t="s">
        <v>53</v>
      </c>
      <c r="N31" s="2">
        <v>4</v>
      </c>
      <c r="Q31" s="6">
        <v>1991</v>
      </c>
      <c r="R31" s="2">
        <v>6</v>
      </c>
      <c r="S31" s="2">
        <v>6</v>
      </c>
      <c r="AA31" s="6">
        <v>1985</v>
      </c>
      <c r="AB31" s="5">
        <v>4</v>
      </c>
      <c r="AC31" s="5">
        <v>54</v>
      </c>
      <c r="AE31" s="6">
        <v>1985</v>
      </c>
      <c r="AF31" s="5">
        <f t="shared" si="0"/>
        <v>-4</v>
      </c>
      <c r="AG31" s="5">
        <f t="shared" si="1"/>
        <v>54</v>
      </c>
      <c r="AI31" s="6">
        <v>1985</v>
      </c>
      <c r="AJ31" s="5">
        <v>350.83</v>
      </c>
      <c r="AK31" s="5">
        <v>27.98</v>
      </c>
      <c r="AL31" s="5">
        <v>378.81</v>
      </c>
    </row>
    <row r="32" spans="1:38" x14ac:dyDescent="0.25">
      <c r="J32" s="6" t="s">
        <v>54</v>
      </c>
      <c r="K32" s="2">
        <v>1</v>
      </c>
      <c r="M32" s="6" t="s">
        <v>54</v>
      </c>
      <c r="N32" s="2">
        <v>1</v>
      </c>
      <c r="Q32" s="6">
        <v>1992</v>
      </c>
      <c r="R32" s="2">
        <v>8</v>
      </c>
      <c r="S32" s="2">
        <v>8</v>
      </c>
      <c r="AA32" s="6">
        <v>1986</v>
      </c>
      <c r="AB32" s="5">
        <v>0</v>
      </c>
      <c r="AC32" s="5">
        <v>7</v>
      </c>
      <c r="AE32" s="6">
        <v>1986</v>
      </c>
      <c r="AF32" s="5">
        <f t="shared" si="0"/>
        <v>0</v>
      </c>
      <c r="AG32" s="5">
        <f t="shared" si="1"/>
        <v>7</v>
      </c>
      <c r="AI32" s="6">
        <v>1986</v>
      </c>
      <c r="AJ32" s="5">
        <v>42.63</v>
      </c>
      <c r="AK32" s="5">
        <v>0</v>
      </c>
      <c r="AL32" s="5">
        <v>42.63</v>
      </c>
    </row>
    <row r="33" spans="10:38" x14ac:dyDescent="0.25">
      <c r="J33" s="6" t="s">
        <v>55</v>
      </c>
      <c r="K33" s="2">
        <v>1</v>
      </c>
      <c r="M33" s="6" t="s">
        <v>55</v>
      </c>
      <c r="N33" s="2">
        <v>1</v>
      </c>
      <c r="Q33" s="6">
        <v>1993</v>
      </c>
      <c r="R33" s="2">
        <v>7</v>
      </c>
      <c r="S33" s="2">
        <v>7</v>
      </c>
      <c r="AA33" s="6">
        <v>1987</v>
      </c>
      <c r="AB33" s="5">
        <v>0</v>
      </c>
      <c r="AC33" s="5">
        <v>0</v>
      </c>
      <c r="AE33" s="6">
        <v>1987</v>
      </c>
      <c r="AF33" s="5">
        <f t="shared" si="0"/>
        <v>0</v>
      </c>
      <c r="AG33" s="5">
        <f t="shared" si="1"/>
        <v>0</v>
      </c>
      <c r="AI33" s="6">
        <v>1987</v>
      </c>
      <c r="AJ33" s="5">
        <v>0</v>
      </c>
      <c r="AK33" s="5">
        <v>0</v>
      </c>
      <c r="AL33" s="5">
        <v>0</v>
      </c>
    </row>
    <row r="34" spans="10:38" x14ac:dyDescent="0.25">
      <c r="J34" s="6" t="s">
        <v>56</v>
      </c>
      <c r="K34" s="2">
        <v>274</v>
      </c>
      <c r="M34" s="6" t="s">
        <v>56</v>
      </c>
      <c r="N34" s="2">
        <v>274</v>
      </c>
      <c r="Q34" s="6">
        <v>1994</v>
      </c>
      <c r="R34" s="2">
        <v>7</v>
      </c>
      <c r="S34" s="2">
        <v>7</v>
      </c>
      <c r="AA34" s="6">
        <v>1988</v>
      </c>
      <c r="AB34" s="5">
        <v>0</v>
      </c>
      <c r="AC34" s="5">
        <v>10</v>
      </c>
      <c r="AE34" s="6">
        <v>1988</v>
      </c>
      <c r="AF34" s="5">
        <f t="shared" si="0"/>
        <v>0</v>
      </c>
      <c r="AG34" s="5">
        <f t="shared" si="1"/>
        <v>10</v>
      </c>
      <c r="AI34" s="6">
        <v>1988</v>
      </c>
      <c r="AJ34" s="5">
        <v>42.1</v>
      </c>
      <c r="AK34" s="5">
        <v>0</v>
      </c>
      <c r="AL34" s="5">
        <v>42.1</v>
      </c>
    </row>
    <row r="35" spans="10:38" x14ac:dyDescent="0.25">
      <c r="J35" s="6" t="s">
        <v>57</v>
      </c>
      <c r="K35" s="2">
        <v>1</v>
      </c>
      <c r="M35" s="6" t="s">
        <v>57</v>
      </c>
      <c r="N35" s="2">
        <v>1</v>
      </c>
      <c r="Q35" s="6">
        <v>1995</v>
      </c>
      <c r="R35" s="2">
        <v>5</v>
      </c>
      <c r="S35" s="2">
        <v>5</v>
      </c>
      <c r="AA35" s="6">
        <v>1989</v>
      </c>
      <c r="AB35" s="5">
        <v>4</v>
      </c>
      <c r="AC35" s="5">
        <v>21</v>
      </c>
      <c r="AE35" s="6">
        <v>1989</v>
      </c>
      <c r="AF35" s="5">
        <f t="shared" si="0"/>
        <v>-4</v>
      </c>
      <c r="AG35" s="5">
        <f t="shared" si="1"/>
        <v>21</v>
      </c>
      <c r="AI35" s="6">
        <v>1989</v>
      </c>
      <c r="AJ35" s="5">
        <v>101.32</v>
      </c>
      <c r="AK35" s="5">
        <v>19.03</v>
      </c>
      <c r="AL35" s="5">
        <v>120.35</v>
      </c>
    </row>
    <row r="36" spans="10:38" x14ac:dyDescent="0.25">
      <c r="J36" s="6" t="s">
        <v>58</v>
      </c>
      <c r="K36" s="2">
        <v>1</v>
      </c>
      <c r="M36" s="6" t="s">
        <v>58</v>
      </c>
      <c r="N36" s="2">
        <v>1</v>
      </c>
      <c r="Q36" s="6">
        <v>1996</v>
      </c>
      <c r="R36" s="2">
        <v>5</v>
      </c>
      <c r="S36" s="2">
        <v>5</v>
      </c>
      <c r="AA36" s="6">
        <v>1990</v>
      </c>
      <c r="AB36" s="5">
        <v>3</v>
      </c>
      <c r="AC36" s="5">
        <v>29</v>
      </c>
      <c r="AE36" s="6">
        <v>1990</v>
      </c>
      <c r="AF36" s="5">
        <f t="shared" si="0"/>
        <v>-3</v>
      </c>
      <c r="AG36" s="5">
        <f t="shared" si="1"/>
        <v>29</v>
      </c>
      <c r="AI36" s="6">
        <v>1990</v>
      </c>
      <c r="AJ36" s="5">
        <v>182.71</v>
      </c>
      <c r="AK36" s="5">
        <v>26.81</v>
      </c>
      <c r="AL36" s="5">
        <v>209.52</v>
      </c>
    </row>
    <row r="37" spans="10:38" x14ac:dyDescent="0.25">
      <c r="J37" s="6" t="s">
        <v>59</v>
      </c>
      <c r="K37" s="2">
        <v>1</v>
      </c>
      <c r="M37" s="6" t="s">
        <v>59</v>
      </c>
      <c r="N37" s="2">
        <v>1</v>
      </c>
      <c r="Q37" s="6">
        <v>1997</v>
      </c>
      <c r="R37" s="2">
        <v>5</v>
      </c>
      <c r="S37" s="2">
        <v>5</v>
      </c>
      <c r="AA37" s="6">
        <v>1991</v>
      </c>
      <c r="AB37" s="5">
        <v>5</v>
      </c>
      <c r="AC37" s="5">
        <v>30</v>
      </c>
      <c r="AE37" s="6">
        <v>1991</v>
      </c>
      <c r="AF37" s="5">
        <f t="shared" si="0"/>
        <v>-5</v>
      </c>
      <c r="AG37" s="5">
        <f t="shared" si="1"/>
        <v>30</v>
      </c>
      <c r="AI37" s="6">
        <v>1991</v>
      </c>
      <c r="AJ37" s="5">
        <v>222.46</v>
      </c>
      <c r="AK37" s="5">
        <v>42.14</v>
      </c>
      <c r="AL37" s="5">
        <v>264.60000000000002</v>
      </c>
    </row>
    <row r="38" spans="10:38" x14ac:dyDescent="0.25">
      <c r="J38" s="6" t="s">
        <v>60</v>
      </c>
      <c r="K38" s="2">
        <v>1</v>
      </c>
      <c r="M38" s="6" t="s">
        <v>60</v>
      </c>
      <c r="N38" s="2">
        <v>1</v>
      </c>
      <c r="Q38" s="6">
        <v>1998</v>
      </c>
      <c r="R38" s="2">
        <v>2</v>
      </c>
      <c r="S38" s="2">
        <v>2</v>
      </c>
      <c r="AA38" s="6">
        <v>1992</v>
      </c>
      <c r="AB38" s="5">
        <v>9</v>
      </c>
      <c r="AC38" s="5">
        <v>44</v>
      </c>
      <c r="AE38" s="6">
        <v>1992</v>
      </c>
      <c r="AF38" s="5">
        <f t="shared" si="0"/>
        <v>-9</v>
      </c>
      <c r="AG38" s="5">
        <f t="shared" si="1"/>
        <v>44</v>
      </c>
      <c r="AI38" s="6">
        <v>1992</v>
      </c>
      <c r="AJ38" s="5">
        <v>397.63</v>
      </c>
      <c r="AK38" s="5">
        <v>87.2</v>
      </c>
      <c r="AL38" s="5">
        <v>484.83</v>
      </c>
    </row>
    <row r="39" spans="10:38" x14ac:dyDescent="0.25">
      <c r="J39" s="6" t="s">
        <v>61</v>
      </c>
      <c r="K39" s="2">
        <v>6</v>
      </c>
      <c r="M39" s="6" t="s">
        <v>61</v>
      </c>
      <c r="N39" s="2">
        <v>6</v>
      </c>
      <c r="Q39" s="6">
        <v>1999</v>
      </c>
      <c r="R39" s="2">
        <v>2</v>
      </c>
      <c r="S39" s="2">
        <v>2</v>
      </c>
      <c r="AA39" s="6">
        <v>1993</v>
      </c>
      <c r="AB39" s="5">
        <v>7</v>
      </c>
      <c r="AC39" s="5">
        <v>35</v>
      </c>
      <c r="AE39" s="6">
        <v>1993</v>
      </c>
      <c r="AF39" s="5">
        <f t="shared" si="0"/>
        <v>-7</v>
      </c>
      <c r="AG39" s="5">
        <f t="shared" si="1"/>
        <v>35</v>
      </c>
      <c r="AI39" s="6">
        <v>1993</v>
      </c>
      <c r="AJ39" s="5">
        <v>355.12</v>
      </c>
      <c r="AK39" s="5">
        <v>74.08</v>
      </c>
      <c r="AL39" s="5">
        <v>429.2</v>
      </c>
    </row>
    <row r="40" spans="10:38" x14ac:dyDescent="0.25">
      <c r="J40" s="6" t="s">
        <v>62</v>
      </c>
      <c r="K40" s="2">
        <v>2</v>
      </c>
      <c r="M40" s="6" t="s">
        <v>62</v>
      </c>
      <c r="N40" s="2">
        <v>2</v>
      </c>
      <c r="Q40" s="6">
        <v>2000</v>
      </c>
      <c r="R40" s="2">
        <v>1</v>
      </c>
      <c r="S40" s="2">
        <v>1</v>
      </c>
      <c r="AA40" s="6">
        <v>1994</v>
      </c>
      <c r="AB40" s="5">
        <v>6</v>
      </c>
      <c r="AC40" s="5">
        <v>36</v>
      </c>
      <c r="AE40" s="6">
        <v>1994</v>
      </c>
      <c r="AF40" s="5">
        <f t="shared" si="0"/>
        <v>-6</v>
      </c>
      <c r="AG40" s="5">
        <f t="shared" si="1"/>
        <v>36</v>
      </c>
      <c r="AI40" s="6">
        <v>1994</v>
      </c>
      <c r="AJ40" s="5">
        <v>418.97</v>
      </c>
      <c r="AK40" s="5">
        <v>70.150000000000006</v>
      </c>
      <c r="AL40" s="5">
        <v>489.12</v>
      </c>
    </row>
    <row r="41" spans="10:38" x14ac:dyDescent="0.25">
      <c r="J41" s="6" t="s">
        <v>63</v>
      </c>
      <c r="K41" s="2">
        <v>4</v>
      </c>
      <c r="M41" s="6" t="s">
        <v>63</v>
      </c>
      <c r="N41" s="2">
        <v>4</v>
      </c>
      <c r="Q41" s="6">
        <v>2002</v>
      </c>
      <c r="R41" s="2">
        <v>1</v>
      </c>
      <c r="S41" s="2">
        <v>1</v>
      </c>
      <c r="AA41" s="6">
        <v>1995</v>
      </c>
      <c r="AB41" s="5">
        <v>8</v>
      </c>
      <c r="AC41" s="5">
        <v>22</v>
      </c>
      <c r="AE41" s="6">
        <v>1995</v>
      </c>
      <c r="AF41" s="5">
        <f t="shared" si="0"/>
        <v>-8</v>
      </c>
      <c r="AG41" s="5">
        <f t="shared" si="1"/>
        <v>22</v>
      </c>
      <c r="AI41" s="6">
        <v>1995</v>
      </c>
      <c r="AJ41" s="5">
        <v>276.82</v>
      </c>
      <c r="AK41" s="5">
        <v>99.48</v>
      </c>
      <c r="AL41" s="5">
        <v>376.3</v>
      </c>
    </row>
    <row r="42" spans="10:38" x14ac:dyDescent="0.25">
      <c r="J42" s="6" t="s">
        <v>64</v>
      </c>
      <c r="K42" s="2">
        <v>1</v>
      </c>
      <c r="M42" s="6" t="s">
        <v>64</v>
      </c>
      <c r="N42" s="2">
        <v>1</v>
      </c>
      <c r="Q42" s="6">
        <v>2003</v>
      </c>
      <c r="R42" s="2">
        <v>2</v>
      </c>
      <c r="S42" s="2">
        <v>2</v>
      </c>
      <c r="AA42" s="6">
        <v>1996</v>
      </c>
      <c r="AB42" s="5">
        <v>2</v>
      </c>
      <c r="AC42" s="5">
        <v>29</v>
      </c>
      <c r="AE42" s="6">
        <v>1996</v>
      </c>
      <c r="AF42" s="5">
        <f t="shared" si="0"/>
        <v>-2</v>
      </c>
      <c r="AG42" s="5">
        <f t="shared" si="1"/>
        <v>29</v>
      </c>
      <c r="AI42" s="6">
        <v>1996</v>
      </c>
      <c r="AJ42" s="5">
        <v>395.98</v>
      </c>
      <c r="AK42" s="5">
        <v>34.57</v>
      </c>
      <c r="AL42" s="5">
        <v>430.55</v>
      </c>
    </row>
    <row r="43" spans="10:38" x14ac:dyDescent="0.25">
      <c r="J43" s="6" t="s">
        <v>65</v>
      </c>
      <c r="K43" s="2">
        <v>1</v>
      </c>
      <c r="M43" s="6" t="s">
        <v>65</v>
      </c>
      <c r="N43" s="2">
        <v>1</v>
      </c>
      <c r="Q43" s="6">
        <v>2005</v>
      </c>
      <c r="R43" s="2">
        <v>1</v>
      </c>
      <c r="S43" s="2">
        <v>1</v>
      </c>
      <c r="AA43" s="6">
        <v>1997</v>
      </c>
      <c r="AB43" s="5">
        <v>6</v>
      </c>
      <c r="AC43" s="5">
        <v>27</v>
      </c>
      <c r="AE43" s="6">
        <v>1997</v>
      </c>
      <c r="AF43" s="5">
        <f t="shared" si="0"/>
        <v>-6</v>
      </c>
      <c r="AG43" s="5">
        <f t="shared" si="1"/>
        <v>27</v>
      </c>
      <c r="AI43" s="6">
        <v>1997</v>
      </c>
      <c r="AJ43" s="5">
        <v>305.91000000000003</v>
      </c>
      <c r="AK43" s="5">
        <v>66.88</v>
      </c>
      <c r="AL43" s="5">
        <v>372.79</v>
      </c>
    </row>
    <row r="44" spans="10:38" x14ac:dyDescent="0.25">
      <c r="J44" s="6" t="s">
        <v>66</v>
      </c>
      <c r="K44" s="2">
        <v>1</v>
      </c>
      <c r="M44" s="6" t="s">
        <v>66</v>
      </c>
      <c r="N44" s="2">
        <v>1</v>
      </c>
      <c r="Q44" s="6">
        <v>2008</v>
      </c>
      <c r="R44" s="2">
        <v>1</v>
      </c>
      <c r="S44" s="2">
        <v>1</v>
      </c>
      <c r="AA44" s="6">
        <v>1998</v>
      </c>
      <c r="AB44" s="5">
        <v>2</v>
      </c>
      <c r="AC44" s="5">
        <v>12</v>
      </c>
      <c r="AE44" s="6">
        <v>1998</v>
      </c>
      <c r="AF44" s="5">
        <f t="shared" si="0"/>
        <v>-2</v>
      </c>
      <c r="AG44" s="5">
        <f t="shared" si="1"/>
        <v>12</v>
      </c>
      <c r="AI44" s="6">
        <v>1998</v>
      </c>
      <c r="AJ44" s="5">
        <v>148.91999999999999</v>
      </c>
      <c r="AK44" s="5">
        <v>24.82</v>
      </c>
      <c r="AL44" s="5">
        <v>173.74</v>
      </c>
    </row>
    <row r="45" spans="10:38" x14ac:dyDescent="0.25">
      <c r="J45" s="6" t="s">
        <v>67</v>
      </c>
      <c r="K45" s="2">
        <v>11</v>
      </c>
      <c r="M45" s="6" t="s">
        <v>67</v>
      </c>
      <c r="N45" s="2">
        <v>11</v>
      </c>
      <c r="Q45" s="6">
        <v>2009</v>
      </c>
      <c r="R45" s="2">
        <v>1</v>
      </c>
      <c r="S45" s="2">
        <v>1</v>
      </c>
      <c r="AA45" s="6">
        <v>1999</v>
      </c>
      <c r="AB45" s="5">
        <v>2</v>
      </c>
      <c r="AC45" s="5">
        <v>10</v>
      </c>
      <c r="AE45" s="6">
        <v>1999</v>
      </c>
      <c r="AF45" s="5">
        <f t="shared" si="0"/>
        <v>-2</v>
      </c>
      <c r="AG45" s="5">
        <f t="shared" si="1"/>
        <v>10</v>
      </c>
      <c r="AI45" s="6">
        <v>1999</v>
      </c>
      <c r="AJ45" s="5">
        <v>70.64</v>
      </c>
      <c r="AK45" s="5">
        <v>9.9</v>
      </c>
      <c r="AL45" s="5">
        <v>80.540000000000006</v>
      </c>
    </row>
    <row r="46" spans="10:38" x14ac:dyDescent="0.25">
      <c r="J46" s="6" t="s">
        <v>68</v>
      </c>
      <c r="K46" s="2">
        <v>841</v>
      </c>
      <c r="M46" s="6" t="s">
        <v>68</v>
      </c>
      <c r="N46" s="2">
        <v>841</v>
      </c>
      <c r="Q46" s="6" t="s">
        <v>4</v>
      </c>
      <c r="R46" s="2">
        <v>134</v>
      </c>
      <c r="S46" s="2">
        <v>134</v>
      </c>
      <c r="AA46" s="6">
        <v>2000</v>
      </c>
      <c r="AB46" s="5">
        <v>2</v>
      </c>
      <c r="AC46" s="5">
        <v>4</v>
      </c>
      <c r="AE46" s="6">
        <v>2000</v>
      </c>
      <c r="AF46" s="5">
        <f t="shared" si="0"/>
        <v>-2</v>
      </c>
      <c r="AG46" s="5">
        <f t="shared" si="1"/>
        <v>4</v>
      </c>
      <c r="AI46" s="6">
        <v>2000</v>
      </c>
      <c r="AJ46" s="5">
        <v>44.96</v>
      </c>
      <c r="AK46" s="5">
        <v>22.48</v>
      </c>
      <c r="AL46" s="5">
        <v>67.44</v>
      </c>
    </row>
    <row r="47" spans="10:38" x14ac:dyDescent="0.25">
      <c r="J47" s="6" t="s">
        <v>69</v>
      </c>
      <c r="K47" s="2">
        <v>1</v>
      </c>
      <c r="M47" s="6" t="s">
        <v>69</v>
      </c>
      <c r="N47" s="2">
        <v>1</v>
      </c>
      <c r="AA47" s="6">
        <v>2001</v>
      </c>
      <c r="AB47" s="5">
        <v>0</v>
      </c>
      <c r="AC47" s="5">
        <v>0</v>
      </c>
      <c r="AE47" s="6">
        <v>2001</v>
      </c>
      <c r="AF47" s="5">
        <f t="shared" si="0"/>
        <v>0</v>
      </c>
      <c r="AG47" s="5">
        <f t="shared" si="1"/>
        <v>0</v>
      </c>
      <c r="AI47" s="6">
        <v>2001</v>
      </c>
      <c r="AJ47" s="5">
        <v>0</v>
      </c>
      <c r="AK47" s="5">
        <v>0</v>
      </c>
      <c r="AL47" s="5">
        <v>0</v>
      </c>
    </row>
    <row r="48" spans="10:38" x14ac:dyDescent="0.25">
      <c r="J48" s="6" t="s">
        <v>4</v>
      </c>
      <c r="K48" s="2">
        <v>1291</v>
      </c>
      <c r="M48" s="6" t="s">
        <v>4</v>
      </c>
      <c r="N48" s="2">
        <v>1291</v>
      </c>
      <c r="P48" t="s">
        <v>70</v>
      </c>
      <c r="AA48" s="6">
        <v>2002</v>
      </c>
      <c r="AB48" s="5">
        <v>1</v>
      </c>
      <c r="AC48" s="5">
        <v>6</v>
      </c>
      <c r="AE48" s="6">
        <v>2002</v>
      </c>
      <c r="AF48" s="5">
        <f t="shared" si="0"/>
        <v>-1</v>
      </c>
      <c r="AG48" s="5">
        <f t="shared" si="1"/>
        <v>6</v>
      </c>
      <c r="AI48" s="6">
        <v>2002</v>
      </c>
      <c r="AJ48" s="5">
        <v>65.52</v>
      </c>
      <c r="AK48" s="5">
        <v>10.92</v>
      </c>
      <c r="AL48" s="5">
        <v>76.44</v>
      </c>
    </row>
    <row r="49" spans="16:38" x14ac:dyDescent="0.25">
      <c r="P49" t="s">
        <v>71</v>
      </c>
      <c r="Q49" t="s">
        <v>72</v>
      </c>
      <c r="AA49" s="6">
        <v>2003</v>
      </c>
      <c r="AB49" s="5">
        <v>2</v>
      </c>
      <c r="AC49" s="5">
        <v>6</v>
      </c>
      <c r="AE49" s="6">
        <v>2003</v>
      </c>
      <c r="AF49" s="5">
        <f t="shared" si="0"/>
        <v>-2</v>
      </c>
      <c r="AG49" s="5">
        <f t="shared" si="1"/>
        <v>6</v>
      </c>
      <c r="AI49" s="6">
        <v>2003</v>
      </c>
      <c r="AJ49" s="5">
        <v>80.540000000000006</v>
      </c>
      <c r="AK49" s="5">
        <v>31.86</v>
      </c>
      <c r="AL49" s="5">
        <v>112.4</v>
      </c>
    </row>
    <row r="50" spans="16:38" x14ac:dyDescent="0.25">
      <c r="AA50" s="6">
        <v>2004</v>
      </c>
      <c r="AB50" s="5">
        <v>0</v>
      </c>
      <c r="AC50" s="5">
        <v>0</v>
      </c>
      <c r="AE50" s="6">
        <v>2004</v>
      </c>
      <c r="AF50" s="5">
        <f t="shared" si="0"/>
        <v>0</v>
      </c>
      <c r="AG50" s="5">
        <f t="shared" si="1"/>
        <v>0</v>
      </c>
      <c r="AI50" s="6">
        <v>2004</v>
      </c>
      <c r="AJ50" s="5">
        <v>0</v>
      </c>
      <c r="AK50" s="5">
        <v>0</v>
      </c>
      <c r="AL50" s="5">
        <v>0</v>
      </c>
    </row>
    <row r="51" spans="16:38" x14ac:dyDescent="0.25">
      <c r="AA51" s="6">
        <v>2005</v>
      </c>
      <c r="AB51" s="5">
        <v>0</v>
      </c>
      <c r="AC51" s="5">
        <v>2</v>
      </c>
      <c r="AE51" s="6">
        <v>2005</v>
      </c>
      <c r="AF51" s="5">
        <f t="shared" si="0"/>
        <v>0</v>
      </c>
      <c r="AG51" s="5">
        <f t="shared" si="1"/>
        <v>2</v>
      </c>
      <c r="AI51" s="6">
        <v>2005</v>
      </c>
      <c r="AJ51" s="5">
        <v>9.6199999999999992</v>
      </c>
      <c r="AK51" s="5">
        <v>0</v>
      </c>
      <c r="AL51" s="5">
        <v>9.6199999999999992</v>
      </c>
    </row>
    <row r="52" spans="16:38" x14ac:dyDescent="0.25">
      <c r="AA52" s="6">
        <v>2006</v>
      </c>
      <c r="AB52" s="5">
        <v>0</v>
      </c>
      <c r="AC52" s="5">
        <v>0</v>
      </c>
      <c r="AE52" s="6">
        <v>2006</v>
      </c>
      <c r="AF52" s="5">
        <f t="shared" si="0"/>
        <v>0</v>
      </c>
      <c r="AG52" s="5">
        <f t="shared" si="1"/>
        <v>0</v>
      </c>
      <c r="AI52" s="6">
        <v>2006</v>
      </c>
      <c r="AJ52" s="5">
        <v>0</v>
      </c>
      <c r="AK52" s="5">
        <v>0</v>
      </c>
      <c r="AL52" s="5">
        <v>0</v>
      </c>
    </row>
    <row r="53" spans="16:38" x14ac:dyDescent="0.25">
      <c r="AA53" s="6">
        <v>2007</v>
      </c>
      <c r="AB53" s="5">
        <v>0</v>
      </c>
      <c r="AC53" s="5">
        <v>0</v>
      </c>
      <c r="AE53" s="6">
        <v>2007</v>
      </c>
      <c r="AF53" s="5">
        <f t="shared" si="0"/>
        <v>0</v>
      </c>
      <c r="AG53" s="5">
        <f t="shared" si="1"/>
        <v>0</v>
      </c>
      <c r="AI53" s="6">
        <v>2007</v>
      </c>
      <c r="AJ53" s="5">
        <v>0</v>
      </c>
      <c r="AK53" s="5">
        <v>0</v>
      </c>
      <c r="AL53" s="5">
        <v>0</v>
      </c>
    </row>
    <row r="54" spans="16:38" x14ac:dyDescent="0.25">
      <c r="AA54" s="6">
        <v>2008</v>
      </c>
      <c r="AB54" s="5">
        <v>0</v>
      </c>
      <c r="AC54" s="5">
        <v>3</v>
      </c>
      <c r="AE54" s="6">
        <v>2008</v>
      </c>
      <c r="AF54" s="5">
        <f t="shared" si="0"/>
        <v>0</v>
      </c>
      <c r="AG54" s="5">
        <f t="shared" si="1"/>
        <v>3</v>
      </c>
      <c r="AI54" s="6">
        <v>2008</v>
      </c>
      <c r="AJ54" s="5">
        <v>8.5500000000000007</v>
      </c>
      <c r="AK54" s="5">
        <v>0</v>
      </c>
      <c r="AL54" s="5">
        <v>8.5500000000000007</v>
      </c>
    </row>
    <row r="55" spans="16:38" x14ac:dyDescent="0.25">
      <c r="AA55" s="6">
        <v>2009</v>
      </c>
      <c r="AB55" s="5">
        <v>1</v>
      </c>
      <c r="AC55" s="5">
        <v>6</v>
      </c>
      <c r="AE55" s="6">
        <v>2009</v>
      </c>
      <c r="AF55" s="5">
        <f t="shared" si="0"/>
        <v>-1</v>
      </c>
      <c r="AG55" s="5">
        <f t="shared" si="1"/>
        <v>6</v>
      </c>
      <c r="AI55" s="6">
        <v>2009</v>
      </c>
      <c r="AJ55" s="5">
        <v>77.400000000000006</v>
      </c>
      <c r="AK55" s="5">
        <v>12.9</v>
      </c>
      <c r="AL55" s="5">
        <v>90.3</v>
      </c>
    </row>
    <row r="56" spans="16:38" x14ac:dyDescent="0.25">
      <c r="AA56" s="6">
        <v>2010</v>
      </c>
      <c r="AB56" s="5">
        <v>0</v>
      </c>
      <c r="AC56" s="5">
        <v>0</v>
      </c>
      <c r="AE56" s="6">
        <v>2010</v>
      </c>
      <c r="AF56" s="5">
        <f t="shared" si="0"/>
        <v>0</v>
      </c>
      <c r="AG56" s="5">
        <f t="shared" si="1"/>
        <v>0</v>
      </c>
      <c r="AI56" s="6">
        <v>2010</v>
      </c>
      <c r="AJ56" s="5">
        <v>0</v>
      </c>
      <c r="AK56" s="5">
        <v>0</v>
      </c>
      <c r="AL56" s="5">
        <v>0</v>
      </c>
    </row>
    <row r="57" spans="16:38" x14ac:dyDescent="0.25">
      <c r="AA57" s="6">
        <v>2011</v>
      </c>
      <c r="AB57" s="5">
        <v>0</v>
      </c>
      <c r="AC57" s="5">
        <v>0</v>
      </c>
      <c r="AE57" s="6">
        <v>2011</v>
      </c>
      <c r="AF57" s="5">
        <f t="shared" si="0"/>
        <v>0</v>
      </c>
      <c r="AG57" s="5">
        <f t="shared" si="1"/>
        <v>0</v>
      </c>
      <c r="AI57" s="6">
        <v>2011</v>
      </c>
      <c r="AJ57" s="5">
        <v>0</v>
      </c>
      <c r="AK57" s="5">
        <v>0</v>
      </c>
      <c r="AL57" s="5">
        <v>0</v>
      </c>
    </row>
    <row r="58" spans="16:38" x14ac:dyDescent="0.25">
      <c r="AA58" s="6">
        <v>2012</v>
      </c>
      <c r="AB58" s="5">
        <v>0</v>
      </c>
      <c r="AC58" s="5">
        <v>0</v>
      </c>
      <c r="AE58" s="6">
        <v>2012</v>
      </c>
      <c r="AF58" s="5">
        <f t="shared" si="0"/>
        <v>0</v>
      </c>
      <c r="AG58" s="5">
        <f t="shared" si="1"/>
        <v>0</v>
      </c>
      <c r="AI58" s="6">
        <v>2012</v>
      </c>
      <c r="AJ58" s="5">
        <v>0</v>
      </c>
      <c r="AK58" s="5">
        <v>0</v>
      </c>
      <c r="AL58" s="5">
        <v>0</v>
      </c>
    </row>
    <row r="59" spans="16:38" x14ac:dyDescent="0.25">
      <c r="AA59" s="6">
        <v>2013</v>
      </c>
      <c r="AB59" s="5">
        <v>0</v>
      </c>
      <c r="AC59" s="5">
        <v>0</v>
      </c>
      <c r="AE59" s="6">
        <v>2013</v>
      </c>
      <c r="AF59" s="5">
        <f t="shared" si="0"/>
        <v>0</v>
      </c>
      <c r="AG59" s="5">
        <f t="shared" si="1"/>
        <v>0</v>
      </c>
      <c r="AI59" s="6">
        <v>2013</v>
      </c>
      <c r="AJ59" s="5">
        <v>0</v>
      </c>
      <c r="AK59" s="5">
        <v>0</v>
      </c>
      <c r="AL59" s="5">
        <v>0</v>
      </c>
    </row>
    <row r="60" spans="16:38" x14ac:dyDescent="0.25">
      <c r="AA60" s="6">
        <v>2014</v>
      </c>
      <c r="AB60" s="5">
        <v>0</v>
      </c>
      <c r="AC60" s="5">
        <v>0</v>
      </c>
      <c r="AE60" s="6">
        <v>2014</v>
      </c>
      <c r="AF60" s="5">
        <f t="shared" si="0"/>
        <v>0</v>
      </c>
      <c r="AG60" s="5">
        <f t="shared" si="1"/>
        <v>0</v>
      </c>
      <c r="AI60" s="6">
        <v>2014</v>
      </c>
      <c r="AJ60" s="5">
        <v>0</v>
      </c>
      <c r="AK60" s="5">
        <v>0</v>
      </c>
      <c r="AL60" s="5">
        <v>0</v>
      </c>
    </row>
    <row r="61" spans="16:38" x14ac:dyDescent="0.25">
      <c r="AA61" s="6">
        <v>2015</v>
      </c>
      <c r="AB61" s="5">
        <v>0</v>
      </c>
      <c r="AC61" s="5">
        <v>0</v>
      </c>
      <c r="AE61" s="6">
        <v>2015</v>
      </c>
      <c r="AF61" s="5">
        <f t="shared" si="0"/>
        <v>0</v>
      </c>
      <c r="AG61" s="5">
        <f t="shared" si="1"/>
        <v>0</v>
      </c>
      <c r="AI61" s="6">
        <v>2015</v>
      </c>
      <c r="AJ61" s="5">
        <v>0</v>
      </c>
      <c r="AK61" s="5">
        <v>0</v>
      </c>
      <c r="AL61" s="5">
        <v>0</v>
      </c>
    </row>
    <row r="62" spans="16:38" x14ac:dyDescent="0.25">
      <c r="AA62" s="6">
        <v>2016</v>
      </c>
      <c r="AB62" s="5">
        <v>0</v>
      </c>
      <c r="AC62" s="5">
        <v>0</v>
      </c>
      <c r="AE62" s="6">
        <v>2016</v>
      </c>
      <c r="AF62" s="5">
        <f t="shared" si="0"/>
        <v>0</v>
      </c>
      <c r="AG62" s="5">
        <f t="shared" si="1"/>
        <v>0</v>
      </c>
      <c r="AI62" s="6">
        <v>2016</v>
      </c>
      <c r="AJ62" s="5">
        <v>0</v>
      </c>
      <c r="AK62" s="5">
        <v>0</v>
      </c>
      <c r="AL62" s="5">
        <v>0</v>
      </c>
    </row>
    <row r="63" spans="16:38" x14ac:dyDescent="0.25">
      <c r="AA63" s="6">
        <v>2017</v>
      </c>
      <c r="AB63" s="5">
        <v>0</v>
      </c>
      <c r="AC63" s="5">
        <v>0</v>
      </c>
      <c r="AE63" s="6">
        <v>2017</v>
      </c>
      <c r="AF63" s="5">
        <f t="shared" si="0"/>
        <v>0</v>
      </c>
      <c r="AG63" s="5">
        <f t="shared" si="1"/>
        <v>0</v>
      </c>
      <c r="AI63" s="6">
        <v>2017</v>
      </c>
      <c r="AJ63" s="5">
        <v>0</v>
      </c>
      <c r="AK63" s="5">
        <v>0</v>
      </c>
      <c r="AL63" s="5">
        <v>0</v>
      </c>
    </row>
    <row r="64" spans="16:38" x14ac:dyDescent="0.25">
      <c r="AA64" s="6">
        <v>2018</v>
      </c>
      <c r="AB64" s="5">
        <v>0</v>
      </c>
      <c r="AC64" s="5">
        <v>0</v>
      </c>
      <c r="AE64" s="6">
        <v>2018</v>
      </c>
      <c r="AF64" s="5">
        <f t="shared" si="0"/>
        <v>0</v>
      </c>
      <c r="AG64" s="5">
        <f t="shared" si="1"/>
        <v>0</v>
      </c>
      <c r="AI64" s="6">
        <v>2018</v>
      </c>
      <c r="AJ64" s="5">
        <v>0</v>
      </c>
      <c r="AK64" s="5">
        <v>0</v>
      </c>
      <c r="AL64" s="5">
        <v>0</v>
      </c>
    </row>
    <row r="65" spans="27:38" x14ac:dyDescent="0.25">
      <c r="AA65" s="6">
        <v>2019</v>
      </c>
      <c r="AB65" s="5">
        <v>0</v>
      </c>
      <c r="AC65" s="5">
        <v>0</v>
      </c>
      <c r="AE65" s="6">
        <v>2019</v>
      </c>
      <c r="AF65" s="5">
        <f t="shared" si="0"/>
        <v>0</v>
      </c>
      <c r="AG65" s="5">
        <f t="shared" si="1"/>
        <v>0</v>
      </c>
      <c r="AI65" s="6">
        <v>2019</v>
      </c>
      <c r="AJ65" s="5">
        <v>0</v>
      </c>
      <c r="AK65" s="5">
        <v>0</v>
      </c>
      <c r="AL65" s="5">
        <v>0</v>
      </c>
    </row>
    <row r="66" spans="27:38" x14ac:dyDescent="0.25">
      <c r="AA66" s="6">
        <v>2020</v>
      </c>
      <c r="AB66" s="5">
        <v>0</v>
      </c>
      <c r="AC66" s="5">
        <v>0</v>
      </c>
      <c r="AE66" s="6">
        <v>2020</v>
      </c>
      <c r="AF66" s="5">
        <f t="shared" si="0"/>
        <v>0</v>
      </c>
      <c r="AG66" s="5">
        <f t="shared" si="1"/>
        <v>0</v>
      </c>
      <c r="AI66" s="6">
        <v>2020</v>
      </c>
      <c r="AJ66" s="5">
        <v>0</v>
      </c>
      <c r="AK66" s="5">
        <v>0</v>
      </c>
      <c r="AL66" s="5">
        <v>0</v>
      </c>
    </row>
    <row r="67" spans="27:38" x14ac:dyDescent="0.25">
      <c r="AA67" s="6" t="s">
        <v>4</v>
      </c>
      <c r="AB67" s="5">
        <v>70</v>
      </c>
      <c r="AC67" s="5">
        <v>527</v>
      </c>
      <c r="AI67" s="6" t="s">
        <v>4</v>
      </c>
      <c r="AJ67" s="5">
        <v>4330.3599999999997</v>
      </c>
      <c r="AK67" s="5">
        <v>700.74</v>
      </c>
      <c r="AL67" s="5">
        <v>5031.1000000000004</v>
      </c>
    </row>
  </sheetData>
  <pageMargins left="0.7" right="0.7" top="0.75" bottom="0.75" header="0.3" footer="0.3"/>
  <pageSetup orientation="portrait" r:id="rId1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5843C83E-A42B-4898-8CB4-0823AA1029DC}">
  <ds:schemaRefs/>
</ds:datastoreItem>
</file>

<file path=customXml/itemProps2.xml><?xml version="1.0" encoding="utf-8"?>
<ds:datastoreItem xmlns:ds="http://schemas.openxmlformats.org/officeDocument/2006/customXml" ds:itemID="{4C4D4BB5-6598-427D-81EA-B8397FB9EBF3}">
  <ds:schemaRefs/>
</ds:datastoreItem>
</file>

<file path=customXml/itemProps3.xml><?xml version="1.0" encoding="utf-8"?>
<ds:datastoreItem xmlns:ds="http://schemas.openxmlformats.org/officeDocument/2006/customXml" ds:itemID="{4B38F345-1D5E-450E-BE00-B91257057BF2}">
  <ds:schemaRefs/>
</ds:datastoreItem>
</file>

<file path=customXml/itemProps4.xml><?xml version="1.0" encoding="utf-8"?>
<ds:datastoreItem xmlns:ds="http://schemas.openxmlformats.org/officeDocument/2006/customXml" ds:itemID="{60B2E2FC-9358-48D0-8ECA-3A22C2E59FEC}">
  <ds:schemaRefs/>
</ds:datastoreItem>
</file>

<file path=customXml/itemProps5.xml><?xml version="1.0" encoding="utf-8"?>
<ds:datastoreItem xmlns:ds="http://schemas.openxmlformats.org/officeDocument/2006/customXml" ds:itemID="{7A2CB7F2-FDD5-45B4-8B3D-CD82386BA884}">
  <ds:schemaRefs/>
</ds:datastoreItem>
</file>

<file path=customXml/itemProps6.xml><?xml version="1.0" encoding="utf-8"?>
<ds:datastoreItem xmlns:ds="http://schemas.openxmlformats.org/officeDocument/2006/customXml" ds:itemID="{7279E8B2-2772-47AE-8393-73B5248E0BEB}">
  <ds:schemaRefs/>
</ds:datastoreItem>
</file>

<file path=customXml/itemProps7.xml><?xml version="1.0" encoding="utf-8"?>
<ds:datastoreItem xmlns:ds="http://schemas.openxmlformats.org/officeDocument/2006/customXml" ds:itemID="{61C968B7-CB70-4953-BA40-91D006DFA745}">
  <ds:schemaRefs/>
</ds:datastoreItem>
</file>

<file path=customXml/itemProps8.xml><?xml version="1.0" encoding="utf-8"?>
<ds:datastoreItem xmlns:ds="http://schemas.openxmlformats.org/officeDocument/2006/customXml" ds:itemID="{D0103BED-87F4-4746-A884-288675A5E9B6}">
  <ds:schemaRefs/>
</ds:datastoreItem>
</file>

<file path=customXml/itemProps9.xml><?xml version="1.0" encoding="utf-8"?>
<ds:datastoreItem xmlns:ds="http://schemas.openxmlformats.org/officeDocument/2006/customXml" ds:itemID="{91E755C9-87D8-4FDC-9379-30147F2E1DB0}">
  <ds:schemaRefs/>
</ds:datastoreItem>
</file>

<file path=customXml/itemProps10.xml><?xml version="1.0" encoding="utf-8"?>
<ds:datastoreItem xmlns:ds="http://schemas.openxmlformats.org/officeDocument/2006/customXml" ds:itemID="{62F5E477-7096-4B4D-9D40-BD87305DE9AA}">
  <ds:schemaRefs/>
</ds:datastoreItem>
</file>

<file path=customXml/itemProps11.xml><?xml version="1.0" encoding="utf-8"?>
<ds:datastoreItem xmlns:ds="http://schemas.openxmlformats.org/officeDocument/2006/customXml" ds:itemID="{C1335CE6-928F-4173-B674-64932E03BDE2}">
  <ds:schemaRefs/>
</ds:datastoreItem>
</file>

<file path=customXml/itemProps12.xml><?xml version="1.0" encoding="utf-8"?>
<ds:datastoreItem xmlns:ds="http://schemas.openxmlformats.org/officeDocument/2006/customXml" ds:itemID="{47E2EE17-AF48-4A93-9F90-AE194D1C1D39}">
  <ds:schemaRefs/>
</ds:datastoreItem>
</file>

<file path=customXml/itemProps13.xml><?xml version="1.0" encoding="utf-8"?>
<ds:datastoreItem xmlns:ds="http://schemas.openxmlformats.org/officeDocument/2006/customXml" ds:itemID="{D14E9E1C-A6CB-4DF9-BB7E-8F6F2846F041}">
  <ds:schemaRefs/>
</ds:datastoreItem>
</file>

<file path=customXml/itemProps14.xml><?xml version="1.0" encoding="utf-8"?>
<ds:datastoreItem xmlns:ds="http://schemas.openxmlformats.org/officeDocument/2006/customXml" ds:itemID="{F54A23FF-3B5D-468E-B393-B0D0B00089A5}">
  <ds:schemaRefs/>
</ds:datastoreItem>
</file>

<file path=customXml/itemProps15.xml><?xml version="1.0" encoding="utf-8"?>
<ds:datastoreItem xmlns:ds="http://schemas.openxmlformats.org/officeDocument/2006/customXml" ds:itemID="{0607E687-801C-4EC3-86E9-F826D706130E}">
  <ds:schemaRefs/>
</ds:datastoreItem>
</file>

<file path=customXml/itemProps16.xml><?xml version="1.0" encoding="utf-8"?>
<ds:datastoreItem xmlns:ds="http://schemas.openxmlformats.org/officeDocument/2006/customXml" ds:itemID="{40B5537A-D3FA-42CC-8174-1A472FE8B654}">
  <ds:schemaRefs/>
</ds:datastoreItem>
</file>

<file path=customXml/itemProps17.xml><?xml version="1.0" encoding="utf-8"?>
<ds:datastoreItem xmlns:ds="http://schemas.openxmlformats.org/officeDocument/2006/customXml" ds:itemID="{B277FCD0-63D5-4731-B694-C72C6C7451C5}">
  <ds:schemaRefs/>
</ds:datastoreItem>
</file>

<file path=customXml/itemProps18.xml><?xml version="1.0" encoding="utf-8"?>
<ds:datastoreItem xmlns:ds="http://schemas.openxmlformats.org/officeDocument/2006/customXml" ds:itemID="{B0C728DB-890F-4B88-89E1-40DC9A0F1087}">
  <ds:schemaRefs/>
</ds:datastoreItem>
</file>

<file path=customXml/itemProps19.xml><?xml version="1.0" encoding="utf-8"?>
<ds:datastoreItem xmlns:ds="http://schemas.openxmlformats.org/officeDocument/2006/customXml" ds:itemID="{4346835F-5795-4D8F-9D22-5CA8BBEA6ED7}">
  <ds:schemaRefs/>
</ds:datastoreItem>
</file>

<file path=customXml/itemProps20.xml><?xml version="1.0" encoding="utf-8"?>
<ds:datastoreItem xmlns:ds="http://schemas.openxmlformats.org/officeDocument/2006/customXml" ds:itemID="{49177304-ACFB-4FEC-8E5D-138650F364A5}">
  <ds:schemaRefs/>
</ds:datastoreItem>
</file>

<file path=customXml/itemProps21.xml><?xml version="1.0" encoding="utf-8"?>
<ds:datastoreItem xmlns:ds="http://schemas.openxmlformats.org/officeDocument/2006/customXml" ds:itemID="{CD6E40CB-DD1E-471B-AE80-55B38A60B432}">
  <ds:schemaRefs/>
</ds:datastoreItem>
</file>

<file path=customXml/itemProps22.xml><?xml version="1.0" encoding="utf-8"?>
<ds:datastoreItem xmlns:ds="http://schemas.openxmlformats.org/officeDocument/2006/customXml" ds:itemID="{4E2F901C-7FC9-44F8-BB9A-533BA3D0FFB1}">
  <ds:schemaRefs/>
</ds:datastoreItem>
</file>

<file path=customXml/itemProps23.xml><?xml version="1.0" encoding="utf-8"?>
<ds:datastoreItem xmlns:ds="http://schemas.openxmlformats.org/officeDocument/2006/customXml" ds:itemID="{AE202FF8-2286-4884-8106-B5D58CE6E679}">
  <ds:schemaRefs/>
</ds:datastoreItem>
</file>

<file path=customXml/itemProps24.xml><?xml version="1.0" encoding="utf-8"?>
<ds:datastoreItem xmlns:ds="http://schemas.openxmlformats.org/officeDocument/2006/customXml" ds:itemID="{1117DCAC-3943-47FD-88FA-665345E6F68C}">
  <ds:schemaRefs/>
</ds:datastoreItem>
</file>

<file path=customXml/itemProps25.xml><?xml version="1.0" encoding="utf-8"?>
<ds:datastoreItem xmlns:ds="http://schemas.openxmlformats.org/officeDocument/2006/customXml" ds:itemID="{DB79A5A8-A220-4941-B21E-75E367681D63}">
  <ds:schemaRefs/>
</ds:datastoreItem>
</file>

<file path=customXml/itemProps26.xml><?xml version="1.0" encoding="utf-8"?>
<ds:datastoreItem xmlns:ds="http://schemas.openxmlformats.org/officeDocument/2006/customXml" ds:itemID="{A3A5873F-1CA0-4331-BF84-748C8C0850BA}">
  <ds:schemaRefs/>
</ds:datastoreItem>
</file>

<file path=customXml/itemProps27.xml><?xml version="1.0" encoding="utf-8"?>
<ds:datastoreItem xmlns:ds="http://schemas.openxmlformats.org/officeDocument/2006/customXml" ds:itemID="{F45F8854-6BB0-432F-A5D6-B2A9FFB902DB}">
  <ds:schemaRefs/>
</ds:datastoreItem>
</file>

<file path=customXml/itemProps28.xml><?xml version="1.0" encoding="utf-8"?>
<ds:datastoreItem xmlns:ds="http://schemas.openxmlformats.org/officeDocument/2006/customXml" ds:itemID="{47B19AB4-8F0F-475F-B635-B68B4F92D5A7}">
  <ds:schemaRefs/>
</ds:datastoreItem>
</file>

<file path=customXml/itemProps29.xml><?xml version="1.0" encoding="utf-8"?>
<ds:datastoreItem xmlns:ds="http://schemas.openxmlformats.org/officeDocument/2006/customXml" ds:itemID="{07C00805-1618-4BF4-AF3E-3EB91510A96C}">
  <ds:schemaRefs/>
</ds:datastoreItem>
</file>

<file path=customXml/itemProps30.xml><?xml version="1.0" encoding="utf-8"?>
<ds:datastoreItem xmlns:ds="http://schemas.openxmlformats.org/officeDocument/2006/customXml" ds:itemID="{C249A904-5598-4CC6-94EB-122CA17B3294}">
  <ds:schemaRefs/>
</ds:datastoreItem>
</file>

<file path=customXml/itemProps31.xml><?xml version="1.0" encoding="utf-8"?>
<ds:datastoreItem xmlns:ds="http://schemas.openxmlformats.org/officeDocument/2006/customXml" ds:itemID="{E5AC0C9E-8ED7-4818-9F5F-3CD34A25E6E1}">
  <ds:schemaRefs/>
</ds:datastoreItem>
</file>

<file path=customXml/itemProps32.xml><?xml version="1.0" encoding="utf-8"?>
<ds:datastoreItem xmlns:ds="http://schemas.openxmlformats.org/officeDocument/2006/customXml" ds:itemID="{6815F768-A61B-41CF-A436-02E02C353CAC}">
  <ds:schemaRefs/>
</ds:datastoreItem>
</file>

<file path=customXml/itemProps33.xml><?xml version="1.0" encoding="utf-8"?>
<ds:datastoreItem xmlns:ds="http://schemas.openxmlformats.org/officeDocument/2006/customXml" ds:itemID="{4B42992B-35EB-4335-B6C7-06B958511230}">
  <ds:schemaRefs/>
</ds:datastoreItem>
</file>

<file path=customXml/itemProps34.xml><?xml version="1.0" encoding="utf-8"?>
<ds:datastoreItem xmlns:ds="http://schemas.openxmlformats.org/officeDocument/2006/customXml" ds:itemID="{8D8CFE5A-FBBB-4E43-B720-E5AE82E30B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Analysis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Vaishu</dc:creator>
  <cp:lastModifiedBy>Vaishu</cp:lastModifiedBy>
  <dcterms:created xsi:type="dcterms:W3CDTF">2022-02-25T20:01:44Z</dcterms:created>
  <dcterms:modified xsi:type="dcterms:W3CDTF">2022-02-28T20:15:19Z</dcterms:modified>
</cp:coreProperties>
</file>