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9.xml" ContentType="application/vnd.openxmlformats-officedocument.drawingml.chart+xml"/>
  <Override PartName="/xl/drawings/drawing3.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8" firstSheet="0" activeTab="4"/>
  </bookViews>
  <sheets>
    <sheet name="TestSummary" sheetId="1" state="visible" r:id="rId2"/>
    <sheet name="FeatureList" sheetId="2" state="visible" r:id="rId3"/>
    <sheet name="TestScenerios" sheetId="3" state="visible" r:id="rId4"/>
    <sheet name="TestCases" sheetId="4" state="visible" r:id="rId5"/>
    <sheet name="TestData" sheetId="5" state="visible" r:id="rId6"/>
    <sheet name="Issues" sheetId="6" state="visible" r:id="rId7"/>
  </sheets>
  <definedNames>
    <definedName function="false" hidden="true" localSheetId="1" name="_xlnm._FilterDatabase" vbProcedure="false">FeatureList!$A$1:$H$12</definedName>
    <definedName function="false" hidden="true" localSheetId="3" name="_xlnm._FilterDatabase" vbProcedure="false">TestCases!$A$1:$N$77</definedName>
    <definedName function="false" hidden="false" localSheetId="1" name="_xlnm._FilterDatabase" vbProcedure="false">FeatureList!$A$1:$H$12</definedName>
    <definedName function="false" hidden="false" localSheetId="1" name="_xlnm._FilterDatabase_0" vbProcedure="false">FeatureList!$A$1:$H$12</definedName>
    <definedName function="false" hidden="false" localSheetId="3" name="_xlnm._FilterDatabase" vbProcedure="false">TestCases!$A$1:$N$126</definedName>
    <definedName function="false" hidden="false" localSheetId="3" name="_xlnm._FilterDatabase_0" vbProcedure="false">TestCases!$A$1:$N$77</definedName>
  </definedNames>
  <calcPr iterateCount="100" refMode="A1" iterate="false" iterateDelta="0.001"/>
</workbook>
</file>

<file path=xl/comments1.xml><?xml version="1.0" encoding="utf-8"?>
<comments xmlns="http://schemas.openxmlformats.org/spreadsheetml/2006/main" xmlns:xdr="http://schemas.openxmlformats.org/drawingml/2006/spreadsheetDrawing">
  <authors>
    <author/>
  </authors>
  <commentList>
    <comment ref="C8" authorId="0">
      <text>
        <r>
          <rPr>
            <b val="true"/>
            <sz val="9"/>
            <color rgb="FF000000"/>
            <rFont val="Tahoma"/>
            <family val="2"/>
            <charset val="1"/>
          </rPr>
          <t xml:space="preserve">Total TC#: </t>
        </r>
        <r>
          <rPr>
            <sz val="9"/>
            <color rgb="FF000000"/>
            <rFont val="Tahoma"/>
            <family val="2"/>
            <charset val="1"/>
          </rPr>
          <t xml:space="preserve">Total number of test cases in the test suit.</t>
        </r>
      </text>
    </comment>
    <comment ref="C9" authorId="0">
      <text>
        <r>
          <rPr>
            <b val="true"/>
            <sz val="9"/>
            <color rgb="FF000000"/>
            <rFont val="Tahoma"/>
            <family val="2"/>
            <charset val="1"/>
          </rPr>
          <t xml:space="preserve">Completed:
</t>
        </r>
        <r>
          <rPr>
            <sz val="9"/>
            <color rgb="FF000000"/>
            <rFont val="Tahoma"/>
            <family val="2"/>
            <charset val="1"/>
          </rPr>
          <t xml:space="preserve">Total number of test cases completed execution.</t>
        </r>
      </text>
    </comment>
    <comment ref="C10" authorId="0">
      <text>
        <r>
          <rPr>
            <b val="true"/>
            <sz val="9"/>
            <color rgb="FF000000"/>
            <rFont val="Tahoma"/>
            <family val="2"/>
            <charset val="1"/>
          </rPr>
          <t xml:space="preserve">Blocked:
</t>
        </r>
        <r>
          <rPr>
            <sz val="9"/>
            <color rgb="FF000000"/>
            <rFont val="Tahoma"/>
            <family val="2"/>
            <charset val="1"/>
          </rPr>
          <t xml:space="preserve">Total number of test cases Pending.</t>
        </r>
      </text>
    </comment>
    <comment ref="C11" authorId="0">
      <text>
        <r>
          <rPr>
            <b val="true"/>
            <sz val="9"/>
            <color rgb="FF000000"/>
            <rFont val="Tahoma"/>
            <family val="2"/>
            <charset val="1"/>
          </rPr>
          <t xml:space="preserve">NA 
Test Cases Not Applicable</t>
        </r>
      </text>
    </comment>
    <comment ref="C12" authorId="0">
      <text>
        <r>
          <rPr>
            <b val="true"/>
            <sz val="9"/>
            <color rgb="FF000000"/>
            <rFont val="Tahoma"/>
            <family val="2"/>
            <charset val="1"/>
          </rPr>
          <t xml:space="preserve">Pass:
</t>
        </r>
        <r>
          <rPr>
            <sz val="9"/>
            <color rgb="FF000000"/>
            <rFont val="Tahoma"/>
            <family val="2"/>
            <charset val="1"/>
          </rPr>
          <t xml:space="preserve">Total number of test cases passes execution.</t>
        </r>
      </text>
    </comment>
    <comment ref="C13" authorId="0">
      <text>
        <r>
          <rPr>
            <b val="true"/>
            <sz val="9"/>
            <color rgb="FF000000"/>
            <rFont val="Tahoma"/>
            <family val="2"/>
            <charset val="1"/>
          </rPr>
          <t xml:space="preserve">Fail:
</t>
        </r>
        <r>
          <rPr>
            <sz val="9"/>
            <color rgb="FF000000"/>
            <rFont val="Tahoma"/>
            <family val="2"/>
            <charset val="1"/>
          </rPr>
          <t xml:space="preserve">Total number of test cases failed on execution.</t>
        </r>
      </text>
    </comment>
    <comment ref="F9" authorId="0">
      <text>
        <r>
          <rPr>
            <b val="true"/>
            <sz val="9"/>
            <color rgb="FF000000"/>
            <rFont val="Tahoma"/>
            <family val="2"/>
            <charset val="1"/>
          </rPr>
          <t xml:space="preserve">% Completed:
</t>
        </r>
        <r>
          <rPr>
            <sz val="9"/>
            <color rgb="FF000000"/>
            <rFont val="Tahoma"/>
            <family val="2"/>
            <charset val="1"/>
          </rPr>
          <t xml:space="preserve">% of test cases completed execution.</t>
        </r>
      </text>
    </comment>
    <comment ref="F10" authorId="0">
      <text>
        <r>
          <rPr>
            <b val="true"/>
            <sz val="9"/>
            <color rgb="FF000000"/>
            <rFont val="Tahoma"/>
            <family val="2"/>
            <charset val="1"/>
          </rPr>
          <t xml:space="preserve">Pending:
% of test cases to be executed.</t>
        </r>
      </text>
    </comment>
    <comment ref="F11" authorId="0">
      <text>
        <r>
          <rPr>
            <b val="true"/>
            <sz val="9"/>
            <color rgb="FF000000"/>
            <rFont val="Tahoma"/>
            <family val="2"/>
            <charset val="1"/>
          </rPr>
          <t xml:space="preserve">% NA:
</t>
        </r>
        <r>
          <rPr>
            <sz val="9"/>
            <color rgb="FF000000"/>
            <rFont val="Tahoma"/>
            <family val="2"/>
            <charset val="1"/>
          </rPr>
          <t xml:space="preserve">% of test cases NA.</t>
        </r>
      </text>
    </comment>
    <comment ref="F12" authorId="0">
      <text>
        <r>
          <rPr>
            <b val="true"/>
            <sz val="9"/>
            <color rgb="FF000000"/>
            <rFont val="Tahoma"/>
            <family val="2"/>
            <charset val="1"/>
          </rPr>
          <t xml:space="preserve">% Pass:
</t>
        </r>
        <r>
          <rPr>
            <sz val="9"/>
            <color rgb="FF000000"/>
            <rFont val="Tahoma"/>
            <family val="2"/>
            <charset val="1"/>
          </rPr>
          <t xml:space="preserve">% of test cases passed on execution.</t>
        </r>
      </text>
    </comment>
    <comment ref="F13" authorId="0">
      <text>
        <r>
          <rPr>
            <b val="true"/>
            <sz val="9"/>
            <color rgb="FF000000"/>
            <rFont val="Tahoma"/>
            <family val="2"/>
            <charset val="1"/>
          </rPr>
          <t xml:space="preserve">% Fail:
</t>
        </r>
        <r>
          <rPr>
            <sz val="9"/>
            <color rgb="FF000000"/>
            <rFont val="Tahoma"/>
            <family val="2"/>
            <charset val="1"/>
          </rPr>
          <t xml:space="preserve">% of test cases failed in execution.</t>
        </r>
      </text>
    </comment>
  </commentList>
</comments>
</file>

<file path=xl/sharedStrings.xml><?xml version="1.0" encoding="utf-8"?>
<sst xmlns="http://schemas.openxmlformats.org/spreadsheetml/2006/main" count="961" uniqueCount="584">
  <si>
    <t>Test Suit Summary</t>
  </si>
  <si>
    <t>Product Name:</t>
  </si>
  <si>
    <t>Enterprise Bot</t>
  </si>
  <si>
    <t>Developed By:</t>
  </si>
  <si>
    <t>Authoring Start Date:</t>
  </si>
  <si>
    <t>Product Version:</t>
  </si>
  <si>
    <t>Client:</t>
  </si>
  <si>
    <t>CrediwatchClient</t>
  </si>
  <si>
    <t>Authoring End Date:</t>
  </si>
  <si>
    <t>Author Name:</t>
  </si>
  <si>
    <t>Meera</t>
  </si>
  <si>
    <t>Test Suit Name:</t>
  </si>
  <si>
    <t>MoneyControl_Web</t>
  </si>
  <si>
    <t>Test Plan Identifier:</t>
  </si>
  <si>
    <t>Web Application</t>
  </si>
  <si>
    <t>Approved By:</t>
  </si>
  <si>
    <t>Test Suit Version:</t>
  </si>
  <si>
    <t>TC Identifier:</t>
  </si>
  <si>
    <t>UMB</t>
  </si>
  <si>
    <t>Approved On:</t>
  </si>
  <si>
    <t>Total Summary in Numbers</t>
  </si>
  <si>
    <t>Total Summary in Percentage</t>
  </si>
  <si>
    <t>Graphical Summary</t>
  </si>
  <si>
    <t>Total Test Cases</t>
  </si>
  <si>
    <t>Completed</t>
  </si>
  <si>
    <t>Completed:</t>
  </si>
  <si>
    <t>Pending</t>
  </si>
  <si>
    <t>Pending:</t>
  </si>
  <si>
    <t>NA</t>
  </si>
  <si>
    <t>NA:</t>
  </si>
  <si>
    <t>Pass</t>
  </si>
  <si>
    <t>Pass:</t>
  </si>
  <si>
    <t>Fail</t>
  </si>
  <si>
    <t>Fail:</t>
  </si>
  <si>
    <t>Test Info</t>
  </si>
  <si>
    <t>Build Name:</t>
  </si>
  <si>
    <t>Test Start Date:</t>
  </si>
  <si>
    <t>Build Version:</t>
  </si>
  <si>
    <t>Test End Date:</t>
  </si>
  <si>
    <t>Module Summary</t>
  </si>
  <si>
    <t>Modules</t>
  </si>
  <si>
    <t>Test Case Execution Summary</t>
  </si>
  <si>
    <t>Error Category Summary</t>
  </si>
  <si>
    <t>Total TC</t>
  </si>
  <si>
    <t>ShowStopper</t>
  </si>
  <si>
    <t>High</t>
  </si>
  <si>
    <t>Medium</t>
  </si>
  <si>
    <t>Low</t>
  </si>
  <si>
    <t>Enhancement</t>
  </si>
  <si>
    <t>DASHBOARD</t>
  </si>
  <si>
    <t>Intent</t>
  </si>
  <si>
    <t>Entity</t>
  </si>
  <si>
    <t>Generic</t>
  </si>
  <si>
    <t>Platform Summary</t>
  </si>
  <si>
    <t>Web Browsers</t>
  </si>
  <si>
    <t>Test Status</t>
  </si>
  <si>
    <t>Feature Status</t>
  </si>
  <si>
    <t>Chrome</t>
  </si>
  <si>
    <t>In Progress</t>
  </si>
  <si>
    <t>Firefox</t>
  </si>
  <si>
    <t>IE</t>
  </si>
  <si>
    <t>Safari</t>
  </si>
  <si>
    <t>Opera</t>
  </si>
  <si>
    <t>S No</t>
  </si>
  <si>
    <t>Module</t>
  </si>
  <si>
    <t>Functionality</t>
  </si>
  <si>
    <t>Screen Name</t>
  </si>
  <si>
    <t>Dev Status</t>
  </si>
  <si>
    <t>Web Testing</t>
  </si>
  <si>
    <t>Final Status</t>
  </si>
  <si>
    <t>Comments</t>
  </si>
  <si>
    <t>Dashboard</t>
  </si>
  <si>
    <t>Released</t>
  </si>
  <si>
    <t>Intent – Create Intent</t>
  </si>
  <si>
    <t>Intent – Search Intent</t>
  </si>
  <si>
    <t>Intent – Edit Intent</t>
  </si>
  <si>
    <t>Intent – Delete Intent</t>
  </si>
  <si>
    <t>Intent -Testing Window</t>
  </si>
  <si>
    <t>Entity – Create Entity</t>
  </si>
  <si>
    <t>Entity – Search Entity</t>
  </si>
  <si>
    <t>Entity – Edit Entity</t>
  </si>
  <si>
    <t>Entity – Delete Entity</t>
  </si>
  <si>
    <t>FS_ID</t>
  </si>
  <si>
    <t>TS_ID</t>
  </si>
  <si>
    <t>Test Scenario</t>
  </si>
  <si>
    <t>EB_1.1</t>
  </si>
  <si>
    <t>EB_1</t>
  </si>
  <si>
    <t>Verify and validate the navigation in side menu</t>
  </si>
  <si>
    <t>EB_2.1</t>
  </si>
  <si>
    <t>EB_2</t>
  </si>
  <si>
    <t>Verify and validate the navigation to the Intent Home Screen</t>
  </si>
  <si>
    <t>EB_3.1</t>
  </si>
  <si>
    <t>EB_3</t>
  </si>
  <si>
    <t>Verify and validate the Content present in the Intent Home Screen</t>
  </si>
  <si>
    <t>EB_4.1</t>
  </si>
  <si>
    <t>EB_4</t>
  </si>
  <si>
    <t>Verify and validate the navigation to the Create Intent Screen</t>
  </si>
  <si>
    <t>EB_5.1</t>
  </si>
  <si>
    <t>EB_5</t>
  </si>
  <si>
    <t>Verify and validate the Content present in the Create Intent Screen</t>
  </si>
  <si>
    <t>EB_6.1</t>
  </si>
  <si>
    <t>EB_6</t>
  </si>
  <si>
    <t>Verify and validate the functionality of Create Intent with invalid details</t>
  </si>
  <si>
    <t>EB_7.1</t>
  </si>
  <si>
    <t>EB_7</t>
  </si>
  <si>
    <t>Verify and validate the Parameters part when invalid format image is uploaded</t>
  </si>
  <si>
    <t>EB_8.1</t>
  </si>
  <si>
    <t>EB_8</t>
  </si>
  <si>
    <t>Verify and validate the functionality of Create Intent with valid details</t>
  </si>
  <si>
    <t>EB_9.1</t>
  </si>
  <si>
    <t>EB_9</t>
  </si>
  <si>
    <t>Verify and validate the functionality of search trigger option in trigger part</t>
  </si>
  <si>
    <t>EB_10.1</t>
  </si>
  <si>
    <t>EB_10</t>
  </si>
  <si>
    <t>Verify and validate the parameters part under create intent screen</t>
  </si>
  <si>
    <t>EB_11.1</t>
  </si>
  <si>
    <t>EB_11</t>
  </si>
  <si>
    <t>Verify and validate whether created Intent is displayed in the existing intent list</t>
  </si>
  <si>
    <t>EB_12.1</t>
  </si>
  <si>
    <t>EB_12</t>
  </si>
  <si>
    <t>Verify and validate the functionality of Search intent without entering any values</t>
  </si>
  <si>
    <t>EB_13.1</t>
  </si>
  <si>
    <t>EB_13</t>
  </si>
  <si>
    <t>Verify and validate the functionality of Search intent with invalid values</t>
  </si>
  <si>
    <t>EB_14.1</t>
  </si>
  <si>
    <t>EB_14</t>
  </si>
  <si>
    <t>Verify and validate the functionality of Search intent with valid values</t>
  </si>
  <si>
    <t>EB_15.1</t>
  </si>
  <si>
    <t>EB_15</t>
  </si>
  <si>
    <t>Verify and validate the edit functionality of Intent</t>
  </si>
  <si>
    <t>EB_16.1</t>
  </si>
  <si>
    <t>EB_16</t>
  </si>
  <si>
    <t>Verify and validate the Delete functionality of Intent</t>
  </si>
  <si>
    <t>EB_17.1</t>
  </si>
  <si>
    <t>EB_17</t>
  </si>
  <si>
    <t>Verify and validate all the accordians working properly in Create Content screen</t>
  </si>
  <si>
    <t>EB_18.1</t>
  </si>
  <si>
    <t>EB_18</t>
  </si>
  <si>
    <t>Verify and validate the functionality of Testing window based on the Intent values</t>
  </si>
  <si>
    <t>EB_19.1</t>
  </si>
  <si>
    <t>EB_19</t>
  </si>
  <si>
    <t>Verify and validate the navigation to create entities screen</t>
  </si>
  <si>
    <t>EB_20.1</t>
  </si>
  <si>
    <t>EB_20</t>
  </si>
  <si>
    <t>Verify the content present in the Entity screen</t>
  </si>
  <si>
    <t>EB_21.1</t>
  </si>
  <si>
    <t>EB_21</t>
  </si>
  <si>
    <t>Verify and validate the functionality of Create Entity with invalid values</t>
  </si>
  <si>
    <t>EB_22.1</t>
  </si>
  <si>
    <t>EB_22</t>
  </si>
  <si>
    <t>Verify and validate the functionality of Create Entity with valid values</t>
  </si>
  <si>
    <t>EB_23.1</t>
  </si>
  <si>
    <t>EB_23</t>
  </si>
  <si>
    <t>Verify and validate the functionality of add sub entity option under create entity</t>
  </si>
  <si>
    <t>EB_24.1</t>
  </si>
  <si>
    <t>EB_24</t>
  </si>
  <si>
    <t>Verify and validate the functionality of add sub entity-Delete option under create entity</t>
  </si>
  <si>
    <t>EB_25.1</t>
  </si>
  <si>
    <t>EB_25</t>
  </si>
  <si>
    <t>Verify and validate whether created Entity is displayed in the existing Entity list</t>
  </si>
  <si>
    <t>EB_26.1</t>
  </si>
  <si>
    <t>EB_26</t>
  </si>
  <si>
    <t>Verify and validate the functionality of Search Entity without entering any values</t>
  </si>
  <si>
    <t>EB_27.1</t>
  </si>
  <si>
    <t>EB_27</t>
  </si>
  <si>
    <t>Verify and validate the functionality of Search Entity with invalid values</t>
  </si>
  <si>
    <t>EB_28.1</t>
  </si>
  <si>
    <t>EB_28</t>
  </si>
  <si>
    <t>Verify and validate the functionality of Search Entity with valid values</t>
  </si>
  <si>
    <t>EB_29.1</t>
  </si>
  <si>
    <t>EB_29</t>
  </si>
  <si>
    <t>Verify and validate the edit functionality of Entity</t>
  </si>
  <si>
    <t>EB_30.1</t>
  </si>
  <si>
    <t>EB_30</t>
  </si>
  <si>
    <t>Verify and validate the Delete functionality of Entity</t>
  </si>
  <si>
    <t>EB_31.1</t>
  </si>
  <si>
    <t>EB_31</t>
  </si>
  <si>
    <t>Verify the Usability of the App</t>
  </si>
  <si>
    <t>EB_32.1</t>
  </si>
  <si>
    <t>EB_32</t>
  </si>
  <si>
    <t>Verify the UI of the App</t>
  </si>
  <si>
    <t>TC ID</t>
  </si>
  <si>
    <t>TS ID</t>
  </si>
  <si>
    <t>Scenario</t>
  </si>
  <si>
    <t>Action</t>
  </si>
  <si>
    <t>Steps</t>
  </si>
  <si>
    <t>Expected Result</t>
  </si>
  <si>
    <t>Severity</t>
  </si>
  <si>
    <t>Mozilla</t>
  </si>
  <si>
    <t>Verify all the navigations present in the side menu Bar</t>
  </si>
  <si>
    <t>User launch the valid Url</t>
  </si>
  <si>
    <t>App should launch the enterprise bot login screen</t>
  </si>
  <si>
    <t>EB_1.2</t>
  </si>
  <si>
    <t>User enter the valid User ID and password click on Login Button</t>
  </si>
  <si>
    <t>App should navigates to the Intent Home screen</t>
  </si>
  <si>
    <t>EB_1.3</t>
  </si>
  <si>
    <t>Verify the Menu options present in the side Bar</t>
  </si>
  <si>
    <t>User checks the options present in the side menu bar</t>
  </si>
  <si>
    <t>User should be able to view the following options:
1)Intents
2)Entities
3)Training
4)Intent States...</t>
  </si>
  <si>
    <t>EB_1.4</t>
  </si>
  <si>
    <t>Verify the forward navigation through side menu bar</t>
  </si>
  <si>
    <t>User click on Intents option in Side menu bar</t>
  </si>
  <si>
    <t>Intents Home screen should be displayed</t>
  </si>
  <si>
    <t>EB_1.5</t>
  </si>
  <si>
    <t>User click on Entities option in side menu bar</t>
  </si>
  <si>
    <t>Entities Home screen should be displayed</t>
  </si>
  <si>
    <t>Verify the navigation to Intent Home screen</t>
  </si>
  <si>
    <t>After Logging In with valid credentials ,User click on Intents option in Side menu bar</t>
  </si>
  <si>
    <t>EB_2.2</t>
  </si>
  <si>
    <t>Verify the content present in the Intent Home Screen</t>
  </si>
  <si>
    <t>User checks the content present in the Intent Home screen</t>
  </si>
  <si>
    <t>App should display the following contents
1)Header part
i)Company Name and logo
ii)Agent settings
iii)Create agent
iv)Go Live buttonCreate Intent button
v)Walk thorough
vi)User Name
2)Search Intent input field
3)Already existing Intent lists
4)Existing Intent details with save and delete options
5)Chatbot Testing Window</t>
  </si>
  <si>
    <t>Verify the navigation from Intent Home screen to Create Intent screen</t>
  </si>
  <si>
    <t>User click on Create Intent button in Intent Home screen</t>
  </si>
  <si>
    <t>App should navigates to the Create intent screen</t>
  </si>
  <si>
    <t>Verify the content present in the Create Intent Screen</t>
  </si>
  <si>
    <t>User checks the content present in the Create Intent screen</t>
  </si>
  <si>
    <t>App should displays the following contents:
1)Enter Intent name
2)Context button
3)Action button
4)Event button
5)Triggers
i)add
ii)search
6)Parameters
i)Add parameter
7)Response
i)Replies
ii)Suggestions
iii)Picture
iv)Gallery card
8)Save buttpon
9)Delete icon</t>
  </si>
  <si>
    <t>Verify the functionality of Create intent without entering any values</t>
  </si>
  <si>
    <t>User click on Save button without entering any values</t>
  </si>
  <si>
    <t>App should display the proper information alert as “The `intent` instance is not valid. Details: `name` can't be blank (value: undefined).” with cancel button</t>
  </si>
  <si>
    <t>EB_6.2</t>
  </si>
  <si>
    <t>User click on Cancel button</t>
  </si>
  <si>
    <t>Popup should be closed</t>
  </si>
  <si>
    <t>EB_6.3</t>
  </si>
  <si>
    <t>Verify the functionality of Create intent with invalid values</t>
  </si>
  <si>
    <t>User enter the invalid input trigger value as “space”</t>
  </si>
  <si>
    <t>App should display the proper error alert like “Space should not be input”</t>
  </si>
  <si>
    <t>EB_6.4</t>
  </si>
  <si>
    <t>User click on add parameter option but user is not entered anything in that particular input fields ,click on save button</t>
  </si>
  <si>
    <t>App should display the alert message as “Please fill the parameter values”</t>
  </si>
  <si>
    <t>EB_6.5</t>
  </si>
  <si>
    <t>Verify the Create Intent functionality when user is trying to add already added trigger value</t>
  </si>
  <si>
    <t>User enter the existing trigger value and click on save button</t>
  </si>
  <si>
    <t>App should display the Proper popup as “Trigger value already Exists”</t>
  </si>
  <si>
    <t>EB_6.6</t>
  </si>
  <si>
    <t>Verify the Create Intent functionality when user is trying to add already added Parameter value</t>
  </si>
  <si>
    <t>User enter the existing Parameter value and click on save button</t>
  </si>
  <si>
    <t>App should display the Proper popup as “Parameter value already Exists”</t>
  </si>
  <si>
    <t>EB_6.7</t>
  </si>
  <si>
    <t>Verify the functionality of create intent without entering intent Name</t>
  </si>
  <si>
    <t>User click on Save button without entering Intent Name</t>
  </si>
  <si>
    <t>Popup should be displayed with the content “The `intent` instance is not valid. Details: `name` can't be blank (value: undefined).” and it should have cancel button</t>
  </si>
  <si>
    <t>EB_6.8</t>
  </si>
  <si>
    <t>Create Intent screen should be displayed</t>
  </si>
  <si>
    <t>EB_6.9</t>
  </si>
  <si>
    <t>Verify the functionality of Create intent without click on Enter for all the input fields</t>
  </si>
  <si>
    <t>User enter all the valid inputs in Triggers,Actions,Context,Event,Parameters,Response and user click on Save button without click on Enter</t>
  </si>
  <si>
    <t>All the entered inputs should be cleared and it should not be saved</t>
  </si>
  <si>
    <t>User trying to upload except .png and .jpg in pictures part</t>
  </si>
  <si>
    <t>App should not allow to upload the invalid format images</t>
  </si>
  <si>
    <t>EB_7.2</t>
  </si>
  <si>
    <t>User trying to upload .pdf format</t>
  </si>
  <si>
    <t>Create Intent Home screen should be displayed</t>
  </si>
  <si>
    <t>EB_8.2</t>
  </si>
  <si>
    <t>User enter the Intent Name,Context,Event,Action values</t>
  </si>
  <si>
    <t>User should be able to enter all the input values</t>
  </si>
  <si>
    <t>EB_8.3</t>
  </si>
  <si>
    <t>User enter the triggers values,parameters,Response and click on Enter button then click on Save button</t>
  </si>
  <si>
    <t>Intent should be created successfully</t>
  </si>
  <si>
    <t>Verify and validate the search trigger option in trigger part</t>
  </si>
  <si>
    <t>User enter the already existing trigger value</t>
  </si>
  <si>
    <t>Already existing trigger value should be displayed</t>
  </si>
  <si>
    <t>EB_9.2</t>
  </si>
  <si>
    <t>User enter new trigger value in search fielld</t>
  </si>
  <si>
    <t>App should display the text as “No triggers yet.”</t>
  </si>
  <si>
    <t>Verify the content present under Parameters option</t>
  </si>
  <si>
    <t>User checks the content present under parameters part</t>
  </si>
  <si>
    <t>App should display the following contents:
1)Add parameter button
i)Enter name
ii)Select entity
iii)delete icon
iv)Add suggestions
2)Some titles</t>
  </si>
  <si>
    <t>EB_10.2</t>
  </si>
  <si>
    <t>Verify the functionality of add parameter option</t>
  </si>
  <si>
    <t>User enter the Name,add suggestions,selects the entity</t>
  </si>
  <si>
    <t>parameter should be added successfully</t>
  </si>
  <si>
    <t>EB_10.3</t>
  </si>
  <si>
    <t>Verify the functionality of delete parameter option</t>
  </si>
  <si>
    <t>User select the respective parameter radio button and click on delete icon</t>
  </si>
  <si>
    <t>Selected parameter should be deleted successfully</t>
  </si>
  <si>
    <t>Verify whether created Intent is displayed in the existing intent list</t>
  </si>
  <si>
    <t>User checks the already existing Intent list which newly created intent is displayed or not</t>
  </si>
  <si>
    <t>Newly created Intent should be displayed</t>
  </si>
  <si>
    <t>EB_11.2</t>
  </si>
  <si>
    <t>Verify the content for newly created Intent details</t>
  </si>
  <si>
    <t>User checks the newly created intent details</t>
  </si>
  <si>
    <t>All the details should be same what we are entered during the creation on Intent</t>
  </si>
  <si>
    <t>User click on enter button without entering any values in Search Intent field</t>
  </si>
  <si>
    <t>App should display all the existing intent list</t>
  </si>
  <si>
    <t>User enter the Search intent name which is not present in the intent list</t>
  </si>
  <si>
    <t>App should display the text message as “No match found! Try again.”</t>
  </si>
  <si>
    <t>User enter the search intent name which is already present in the list and click on Enter button</t>
  </si>
  <si>
    <t>App should display the resepctive intent details</t>
  </si>
  <si>
    <t>EB_15.2</t>
  </si>
  <si>
    <t>User trying to edit the input with invalid values</t>
  </si>
  <si>
    <t>App should display the proper error alert</t>
  </si>
  <si>
    <t>EB_15.3</t>
  </si>
  <si>
    <t>User trying to edit the input with valid values</t>
  </si>
  <si>
    <t>Input fields should be able to update the input values</t>
  </si>
  <si>
    <t>EB_15.4</t>
  </si>
  <si>
    <t>User click on Save button after entering the valid values</t>
  </si>
  <si>
    <t>Updated values succesfully stored and app should display the success alert messages also</t>
  </si>
  <si>
    <t>Verify and validate the Delete functionality for newly created Intent</t>
  </si>
  <si>
    <t>EB_16.2</t>
  </si>
  <si>
    <t>User click on delete icon without entering any values</t>
  </si>
  <si>
    <t>App should display the alert message as”The intent is not saved to be able to delete!”</t>
  </si>
  <si>
    <t>EB_16.3</t>
  </si>
  <si>
    <t>User click on Delete icon after entering the inputs</t>
  </si>
  <si>
    <t>Intent should be deleted successfully</t>
  </si>
  <si>
    <t>EB_16.4</t>
  </si>
  <si>
    <t>Verify and validate the Delete functionality for already existing Intent</t>
  </si>
  <si>
    <t>EB_16.5</t>
  </si>
  <si>
    <t>User click on Delete icon</t>
  </si>
  <si>
    <t>App should ask the confirmation alert with Yes and cancel button</t>
  </si>
  <si>
    <t>EB_16.6</t>
  </si>
  <si>
    <t>User click on Yes button</t>
  </si>
  <si>
    <t>Intent should be deleted successfully and removed from the Intent list</t>
  </si>
  <si>
    <t>EB_16.7</t>
  </si>
  <si>
    <t>App should display the edit Intent screen</t>
  </si>
  <si>
    <t>User click on accordian icons</t>
  </si>
  <si>
    <t>User should be able to open /close the particualr part</t>
  </si>
  <si>
    <t>User create new intent and click on Testing option</t>
  </si>
  <si>
    <t>Testing window should be opened</t>
  </si>
  <si>
    <t>EB_18.2</t>
  </si>
  <si>
    <t>User enter the values based on the new intent</t>
  </si>
  <si>
    <t>Testing window should be display the answers based on the intent values</t>
  </si>
  <si>
    <t>User click on Entity option using side menu bar</t>
  </si>
  <si>
    <t>Entity screen should be displayed</t>
  </si>
  <si>
    <t>EB_19.2</t>
  </si>
  <si>
    <t>User click on Create Entity button</t>
  </si>
  <si>
    <t>Create Entity screen should be displayed</t>
  </si>
  <si>
    <t>Verify the content present in the  Entity screen</t>
  </si>
  <si>
    <t>User checks the content present in the  Entity screen</t>
  </si>
  <si>
    <t>App should display the following fields:
1)Create Entity
i)Enter entity name
ii)Enter reference values
iii)Add sub entity button
iv)Save button
v)Delete icon
2)Already existing entity values
3)Search field
4)Pagination</t>
  </si>
  <si>
    <t>Verify and validate the functionality of Create Entity without entering any values</t>
  </si>
  <si>
    <t>App should display the alert as “Entity must contain atleast one sub-entity.
“</t>
  </si>
  <si>
    <t>EB_21.2</t>
  </si>
  <si>
    <t>User click on save button without entering entity name</t>
  </si>
  <si>
    <t>App should display the alert as “Internal Server Error”</t>
  </si>
  <si>
    <t>User enter the valid Entity name and sub entities values and click on Save button</t>
  </si>
  <si>
    <t>Enttity value should be saved successfully</t>
  </si>
  <si>
    <t>User click on add sub entity button</t>
  </si>
  <si>
    <t>App should display the following fields
1)Enter reference value with delete icon</t>
  </si>
  <si>
    <t>EB_23.2</t>
  </si>
  <si>
    <t>User enter the reference number value and click on enter button</t>
  </si>
  <si>
    <t>Sub entity value should be added successfully</t>
  </si>
  <si>
    <t>EB_24.2</t>
  </si>
  <si>
    <t>EB_24.3</t>
  </si>
  <si>
    <t>User click on Delete icon to the respective sub entity</t>
  </si>
  <si>
    <t>Sub entity should be deleted successfully</t>
  </si>
  <si>
    <t>Verify whether created Entity is displayed in the existing Entity list</t>
  </si>
  <si>
    <t>User checks the already existing Entity list which newly created Entity is displayed or not</t>
  </si>
  <si>
    <t>Newly created Entity should be displayed</t>
  </si>
  <si>
    <t>EB_25.2</t>
  </si>
  <si>
    <t>Verify the content for newly created Entity details</t>
  </si>
  <si>
    <t>User checks the newly created Entity details</t>
  </si>
  <si>
    <t>All the details should be same what we are entered during the creation on Entity</t>
  </si>
  <si>
    <t>User click on enter button without entering any values in Search Entity field</t>
  </si>
  <si>
    <t>App should display all the existing Entity list</t>
  </si>
  <si>
    <t>User enter the Search Entity name which is not present in the Entity list</t>
  </si>
  <si>
    <t>User enter the search Entity name which is already present in the list and click on Enter button</t>
  </si>
  <si>
    <t>App should display the resepctive Entity details</t>
  </si>
  <si>
    <t>EB_29.2</t>
  </si>
  <si>
    <t>EB_29.3</t>
  </si>
  <si>
    <t>EB_29.4</t>
  </si>
  <si>
    <t>Verify and validate the Delete functionality for newly created Entity</t>
  </si>
  <si>
    <t>User click on Create Entity button in Entity Home screen</t>
  </si>
  <si>
    <t>Create Entity Home screen should be displayed</t>
  </si>
  <si>
    <t>EB_30.2</t>
  </si>
  <si>
    <t>App should display the alert message as”The Entity is not saved to be able to delete!”</t>
  </si>
  <si>
    <t>EB_30.3</t>
  </si>
  <si>
    <t>Entity should be deleted successfully</t>
  </si>
  <si>
    <t>EB_30.4</t>
  </si>
  <si>
    <t>Verify and validate the Delete functionality for already existing Entity</t>
  </si>
  <si>
    <t>EB_30.5</t>
  </si>
  <si>
    <t>EB_30.6</t>
  </si>
  <si>
    <t>Entity should be deleted successfully and removed from the Entity list</t>
  </si>
  <si>
    <t>EB_30.7</t>
  </si>
  <si>
    <t>App should display the edit Entity screen</t>
  </si>
  <si>
    <t>Verify and validate the app contents in login screen.</t>
  </si>
  <si>
    <t>1. launch the app.</t>
  </si>
  <si>
    <t>App contents should be as per requirement.</t>
  </si>
  <si>
    <t>EB_31.2</t>
  </si>
  <si>
    <t>Verify and validate the app contents in Dashboard page.</t>
  </si>
  <si>
    <t>1. launch the app and login.</t>
  </si>
  <si>
    <t>EB_31.3</t>
  </si>
  <si>
    <t>Verify whether buttons are highlighted on click.</t>
  </si>
  <si>
    <t>Check all buttons on click</t>
  </si>
  <si>
    <t>Should get highlighted on click.</t>
  </si>
  <si>
    <t>EB_31.4</t>
  </si>
  <si>
    <t>Verify whether menus are highlighted on click.</t>
  </si>
  <si>
    <t>Check all menus on click</t>
  </si>
  <si>
    <t>EB_31.5</t>
  </si>
  <si>
    <t>Verify whether links are highlighted on click.</t>
  </si>
  <si>
    <t>Check all links on click</t>
  </si>
  <si>
    <t>EB_31.6</t>
  </si>
  <si>
    <t>Verify the validation for all input fields are present as per requirement.</t>
  </si>
  <si>
    <t>Check all the input fields validations.</t>
  </si>
  <si>
    <t>Validation should be present.</t>
  </si>
  <si>
    <t>EB_31.7</t>
  </si>
  <si>
    <t>Verify whether mandatory fields are marked.</t>
  </si>
  <si>
    <t>Check all mandatory fields.</t>
  </si>
  <si>
    <t>Mandatory fields should be marked.</t>
  </si>
  <si>
    <t>EB_31.8</t>
  </si>
  <si>
    <t>Verify whether the user is not allowed to make entry with a mandatory field blank.</t>
  </si>
  <si>
    <t>Leave mandatory field blank and submit.</t>
  </si>
  <si>
    <t>Should not accept without mandatory field value.</t>
  </si>
  <si>
    <t>EB_31.9</t>
  </si>
  <si>
    <t>Verify whether alert message is shown to enter the required field.</t>
  </si>
  <si>
    <t>Should dhow alert.</t>
  </si>
  <si>
    <t>EB_31.10</t>
  </si>
  <si>
    <t>Verify the validation on entering invalid data to a field.</t>
  </si>
  <si>
    <t>Enter invalid data to input fields.</t>
  </si>
  <si>
    <t>Should not accept.</t>
  </si>
  <si>
    <t>EB_31.11</t>
  </si>
  <si>
    <t>Verify whether the app processes are done in easy way.</t>
  </si>
  <si>
    <t>Check all the process in the app.</t>
  </si>
  <si>
    <t>Should be done in easy way.</t>
  </si>
  <si>
    <t>EB_31.12</t>
  </si>
  <si>
    <t>Verify whether there is not unwanted steps while doing any process.</t>
  </si>
  <si>
    <t>No unwanted step should be present.</t>
  </si>
  <si>
    <t>EB_31.13</t>
  </si>
  <si>
    <t>Verify whether the app is giving hints to user whenever required.</t>
  </si>
  <si>
    <t>Required hints should be present.</t>
  </si>
  <si>
    <t>EB_31.14</t>
  </si>
  <si>
    <t>Verify whether the app is showing loading symbol for lengthy operations.</t>
  </si>
  <si>
    <t>For all the process in the app.</t>
  </si>
  <si>
    <t>Loading symbol should be present.</t>
  </si>
  <si>
    <t>EB_31.15</t>
  </si>
  <si>
    <t>Verify whether the app is highlighting the functional elements on click.</t>
  </si>
  <si>
    <t>Click on functional elements</t>
  </si>
  <si>
    <t>Should highlight.</t>
  </si>
  <si>
    <t>EB_31.16</t>
  </si>
  <si>
    <t>Verify whether the app is showing proper messages for user while any process is not done.</t>
  </si>
  <si>
    <t>For any process</t>
  </si>
  <si>
    <t>Proper message should be shown.</t>
  </si>
  <si>
    <t>EB_31.17</t>
  </si>
  <si>
    <t>Verify whether the app is responding for user inputs.</t>
  </si>
  <si>
    <t>Check for all user inputs.</t>
  </si>
  <si>
    <t>App should respond for all user input.</t>
  </si>
  <si>
    <t>EB_31.18</t>
  </si>
  <si>
    <t>Verify and validate the commands used in the app are consistent.</t>
  </si>
  <si>
    <t>Check all the commands</t>
  </si>
  <si>
    <t>Commands should be same for same functionality.</t>
  </si>
  <si>
    <t>EB_31.19</t>
  </si>
  <si>
    <t>Verify the functionality of same commands are similar in the app.</t>
  </si>
  <si>
    <t>Check all the commands functionality.</t>
  </si>
  <si>
    <t>Functionality should be same for same commands.</t>
  </si>
  <si>
    <t>EB_31.20</t>
  </si>
  <si>
    <t>Verify the functionality of the app is consistent.</t>
  </si>
  <si>
    <t>Check the app functionalities.</t>
  </si>
  <si>
    <t>App functionality should be consistent.</t>
  </si>
  <si>
    <t>EB_31.21</t>
  </si>
  <si>
    <t>Verify and validate the main navigation of the app.</t>
  </si>
  <si>
    <t>Check the main navigation.</t>
  </si>
  <si>
    <t>Main navigation should be as per requirement.</t>
  </si>
  <si>
    <t>EB_31.22</t>
  </si>
  <si>
    <t>Verify and validate the forward navigation of the app.</t>
  </si>
  <si>
    <t>Check the forward navigation.</t>
  </si>
  <si>
    <t>Forward navigation should be as per requirement.</t>
  </si>
  <si>
    <t>EB_31.23</t>
  </si>
  <si>
    <t>Verify and validate the backward navigation of the app.</t>
  </si>
  <si>
    <t>Check the backward navigation.</t>
  </si>
  <si>
    <t>Backward navigation should be as per requirement.</t>
  </si>
  <si>
    <t>EB_31.24</t>
  </si>
  <si>
    <t>Verify and validate the transition in the app is consistent.</t>
  </si>
  <si>
    <t>Check transitions.</t>
  </si>
  <si>
    <t>Transition should be consistent.</t>
  </si>
  <si>
    <t>EB_31.25</t>
  </si>
  <si>
    <t>Verify whether the app is not crashing at anytime.</t>
  </si>
  <si>
    <t>Check for crashes.</t>
  </si>
  <si>
    <t>App should not crash.</t>
  </si>
  <si>
    <t>EB_31.26</t>
  </si>
  <si>
    <t>Verify whether the app is not freezing at anytime.</t>
  </si>
  <si>
    <t>Check for freezing.</t>
  </si>
  <si>
    <t>App should not freeze.</t>
  </si>
  <si>
    <t>EB_31.27</t>
  </si>
  <si>
    <t>Verify whether the app is not responding at anytime.</t>
  </si>
  <si>
    <t>Check for unresponsiveness.</t>
  </si>
  <si>
    <t>App should not become un responsive.</t>
  </si>
  <si>
    <t>EB_31.28</t>
  </si>
  <si>
    <t>Verify and validate the app response on network interruption.</t>
  </si>
  <si>
    <t>Check app on network interrupts.</t>
  </si>
  <si>
    <t>App should behave gracefully on network interruption.</t>
  </si>
  <si>
    <t>EB_31.29</t>
  </si>
  <si>
    <t>Verify and validate the app response on Device interruption.</t>
  </si>
  <si>
    <t>EB_31.30</t>
  </si>
  <si>
    <t>Verify whether the app is not having any difficult terminologies.</t>
  </si>
  <si>
    <t>Check all text.</t>
  </si>
  <si>
    <t>App should not have difficult terminology.</t>
  </si>
  <si>
    <t>EB_31.31</t>
  </si>
  <si>
    <t>Verify and validate whether the app is not having any uncommon acronyms.</t>
  </si>
  <si>
    <t>App should not have uncommon acronyms.</t>
  </si>
  <si>
    <t>EB_31.32</t>
  </si>
  <si>
    <t>Verify whether the app is having any spelling mistakes.</t>
  </si>
  <si>
    <t>Check for spelling mistake.</t>
  </si>
  <si>
    <t>App should not have any spelling mistakes.</t>
  </si>
  <si>
    <t>EB_31.33</t>
  </si>
  <si>
    <t>Verify whether the app is having any text truncations.</t>
  </si>
  <si>
    <t>Check for text truncations.</t>
  </si>
  <si>
    <t>App should not truncate any text.</t>
  </si>
  <si>
    <t>EB_31.34</t>
  </si>
  <si>
    <t>Verify whether the app is having any grammatical errors.</t>
  </si>
  <si>
    <t>Check for grammatical errors.</t>
  </si>
  <si>
    <t>App should not have any grammatical errors.</t>
  </si>
  <si>
    <t>EB_31.35</t>
  </si>
  <si>
    <t>Verify whether the app is showing alert messages when required.</t>
  </si>
  <si>
    <t>App should show alert when required.</t>
  </si>
  <si>
    <t>EB_31.36</t>
  </si>
  <si>
    <t>Verify whether the app is showing confirmation messages when required.</t>
  </si>
  <si>
    <t>App should show confirmation when required.</t>
  </si>
  <si>
    <t>EB_31.37</t>
  </si>
  <si>
    <t>Verify whether the app is showing information popups when required.</t>
  </si>
  <si>
    <t>App should show info popups when required.</t>
  </si>
  <si>
    <t>Verify and validate the UI of the app is consistent.</t>
  </si>
  <si>
    <t>Check the app UI.</t>
  </si>
  <si>
    <t>UI of the app should be consistent.</t>
  </si>
  <si>
    <t>EB_32.2</t>
  </si>
  <si>
    <t>Verify whether all the screens are shown properly with required UI.</t>
  </si>
  <si>
    <t>UI as per requirement.</t>
  </si>
  <si>
    <t>EB_32.3</t>
  </si>
  <si>
    <t>Verify and validate all the graphics present in the app.</t>
  </si>
  <si>
    <t>Check all graphics.</t>
  </si>
  <si>
    <t>Graphics as per requirement.</t>
  </si>
  <si>
    <t>EB_32.4</t>
  </si>
  <si>
    <t>Verify whether all the images are clear and visible.</t>
  </si>
  <si>
    <t>Check all images.</t>
  </si>
  <si>
    <t>Images should be clear.</t>
  </si>
  <si>
    <t>EB_32.5</t>
  </si>
  <si>
    <t>Verify whether all the texts are clear and visible.</t>
  </si>
  <si>
    <t>Check all text and other contents.</t>
  </si>
  <si>
    <t>Text should be clear.</t>
  </si>
  <si>
    <t>EB_32.6</t>
  </si>
  <si>
    <t>Verify and validate the colour scheme in the app is consistent.</t>
  </si>
  <si>
    <t>Check the colour scheme.</t>
  </si>
  <si>
    <t>Colour scheme should be as per requirement.</t>
  </si>
  <si>
    <t>EB_32.7</t>
  </si>
  <si>
    <t>Verify and validate all the screens with the screen size of the browser.</t>
  </si>
  <si>
    <t>Check all screens.</t>
  </si>
  <si>
    <t>Screen size should be proper.</t>
  </si>
  <si>
    <t>EB_32.8</t>
  </si>
  <si>
    <t>Verify and validate all the contents have proper font as per requirement.</t>
  </si>
  <si>
    <t>Check the fonts.</t>
  </si>
  <si>
    <t>Should have proper font.</t>
  </si>
  <si>
    <t>EB_32.9</t>
  </si>
  <si>
    <t>Verify and validate all the contents have proper size as per requirement.</t>
  </si>
  <si>
    <t>Check the size</t>
  </si>
  <si>
    <t>Should have proper size.</t>
  </si>
  <si>
    <t>EB_32.10</t>
  </si>
  <si>
    <t>Verify and validate all the contents have proper resolution as per requirement.</t>
  </si>
  <si>
    <t>Check the resolution</t>
  </si>
  <si>
    <t>Should have proper resolution.</t>
  </si>
  <si>
    <t>EB_32.11</t>
  </si>
  <si>
    <t>Verify and validate all the contents have proper styling as per requirement.</t>
  </si>
  <si>
    <t>Check the styling</t>
  </si>
  <si>
    <t>Should have proper styling.</t>
  </si>
  <si>
    <t>EB_32.12</t>
  </si>
  <si>
    <t>Check the colour.</t>
  </si>
  <si>
    <t>Should have proper colour.</t>
  </si>
  <si>
    <t>Sl No</t>
  </si>
  <si>
    <t>Screen</t>
  </si>
  <si>
    <t>Field Label</t>
  </si>
  <si>
    <t>Field Type</t>
  </si>
  <si>
    <t>Place Holder Value</t>
  </si>
  <si>
    <t>Mandatory</t>
  </si>
  <si>
    <t>Valid Data</t>
  </si>
  <si>
    <t>Invalid Data</t>
  </si>
  <si>
    <t>Min Range</t>
  </si>
  <si>
    <t>Max Range</t>
  </si>
  <si>
    <t>Readonly</t>
  </si>
  <si>
    <t>Field Value</t>
  </si>
  <si>
    <t>Formatting Requirement</t>
  </si>
  <si>
    <t>Description</t>
  </si>
  <si>
    <t>Login</t>
  </si>
  <si>
    <t>Business Email</t>
  </si>
  <si>
    <t>Input</t>
  </si>
  <si>
    <t>Type Here</t>
  </si>
  <si>
    <t>Yes</t>
  </si>
  <si>
    <r>
      <t xml:space="preserve"> </t>
    </r>
    <r>
      <rPr>
        <sz val="10"/>
        <color rgb="FF0000FF"/>
        <rFont val="Arial"/>
        <family val="2"/>
        <charset val="1"/>
      </rPr>
      <t xml:space="preserve">suraj+tester@enterprisebot.org</t>
    </r>
  </si>
  <si>
    <t>ssefwfjk</t>
  </si>
  <si>
    <t>No</t>
  </si>
  <si>
    <t>Password</t>
  </si>
  <si>
    <t>E13_Tester</t>
  </si>
  <si>
    <t>qrqwrqwr</t>
  </si>
  <si>
    <t>S.No</t>
  </si>
  <si>
    <t>Issue Summary</t>
  </si>
  <si>
    <t>Once the entity or intent is added app should display the proper success alert</t>
  </si>
</sst>
</file>

<file path=xl/styles.xml><?xml version="1.0" encoding="utf-8"?>
<styleSheet xmlns="http://schemas.openxmlformats.org/spreadsheetml/2006/main">
  <numFmts count="5">
    <numFmt numFmtId="164" formatCode="GENERAL"/>
    <numFmt numFmtId="165" formatCode="DD/MM/YYYY"/>
    <numFmt numFmtId="166" formatCode="0.0"/>
    <numFmt numFmtId="167" formatCode="D\ MMM\ YY"/>
    <numFmt numFmtId="168" formatCode="0.00%"/>
  </numFmts>
  <fonts count="23">
    <font>
      <sz val="10"/>
      <name val="Arial"/>
      <family val="2"/>
      <charset val="1"/>
    </font>
    <font>
      <sz val="10"/>
      <name val="Arial"/>
      <family val="0"/>
    </font>
    <font>
      <sz val="10"/>
      <name val="Arial"/>
      <family val="0"/>
    </font>
    <font>
      <sz val="10"/>
      <name val="Arial"/>
      <family val="0"/>
    </font>
    <font>
      <b val="true"/>
      <sz val="10"/>
      <color rgb="FF000000"/>
      <name val="Calibri"/>
      <family val="2"/>
      <charset val="1"/>
    </font>
    <font>
      <sz val="10"/>
      <color rgb="FF000000"/>
      <name val="Calibri"/>
      <family val="2"/>
      <charset val="1"/>
    </font>
    <font>
      <b val="true"/>
      <sz val="10"/>
      <color rgb="FFFF0000"/>
      <name val="Calibri"/>
      <family val="2"/>
      <charset val="1"/>
    </font>
    <font>
      <sz val="10"/>
      <color rgb="FFFF0000"/>
      <name val="Calibri"/>
      <family val="2"/>
      <charset val="1"/>
    </font>
    <font>
      <b val="true"/>
      <sz val="9"/>
      <color rgb="FF000000"/>
      <name val="Tahoma"/>
      <family val="2"/>
      <charset val="1"/>
    </font>
    <font>
      <sz val="9"/>
      <color rgb="FF000000"/>
      <name val="Tahoma"/>
      <family val="2"/>
      <charset val="1"/>
    </font>
    <font>
      <b val="true"/>
      <sz val="12"/>
      <color rgb="FF000000"/>
      <name val="Calibri"/>
      <family val="2"/>
      <charset val="1"/>
    </font>
    <font>
      <sz val="13"/>
      <name val="Arial"/>
      <family val="2"/>
      <charset val="1"/>
    </font>
    <font>
      <sz val="14"/>
      <name val="Arial"/>
      <family val="2"/>
      <charset val="1"/>
    </font>
    <font>
      <sz val="12"/>
      <color rgb="FF000000"/>
      <name val="Calibri"/>
      <family val="2"/>
      <charset val="1"/>
    </font>
    <font>
      <b val="true"/>
      <sz val="14"/>
      <color rgb="FF000000"/>
      <name val="Arial"/>
      <family val="2"/>
      <charset val="1"/>
    </font>
    <font>
      <sz val="14"/>
      <color rgb="FF000000"/>
      <name val="Arial"/>
      <family val="2"/>
      <charset val="1"/>
    </font>
    <font>
      <sz val="12"/>
      <color rgb="FF000000"/>
      <name val="Arial"/>
      <family val="2"/>
      <charset val="1"/>
    </font>
    <font>
      <b val="true"/>
      <sz val="12"/>
      <color rgb="FF000000"/>
      <name val="Arial"/>
      <family val="2"/>
      <charset val="1"/>
    </font>
    <font>
      <sz val="12"/>
      <name val="Arial"/>
      <family val="2"/>
      <charset val="1"/>
    </font>
    <font>
      <sz val="13"/>
      <color rgb="FF000000"/>
      <name val="Arial"/>
      <family val="2"/>
      <charset val="1"/>
    </font>
    <font>
      <sz val="11"/>
      <color rgb="FF000000"/>
      <name val="Calibri"/>
      <family val="2"/>
      <charset val="1"/>
    </font>
    <font>
      <sz val="10"/>
      <color rgb="FF0000FF"/>
      <name val="Arial"/>
      <family val="2"/>
      <charset val="1"/>
    </font>
    <font>
      <b val="true"/>
      <sz val="13"/>
      <name val="Arial"/>
      <family val="2"/>
      <charset val="1"/>
    </font>
  </fonts>
  <fills count="9">
    <fill>
      <patternFill patternType="none"/>
    </fill>
    <fill>
      <patternFill patternType="gray125"/>
    </fill>
    <fill>
      <patternFill patternType="solid">
        <fgColor rgb="FF95B3D7"/>
        <bgColor rgb="FF9999FF"/>
      </patternFill>
    </fill>
    <fill>
      <patternFill patternType="solid">
        <fgColor rgb="FFC6D9F1"/>
        <bgColor rgb="FFB9CDE5"/>
      </patternFill>
    </fill>
    <fill>
      <patternFill patternType="solid">
        <fgColor rgb="FFB9CDE5"/>
        <bgColor rgb="FFC6D9F1"/>
      </patternFill>
    </fill>
    <fill>
      <patternFill patternType="solid">
        <fgColor rgb="FF558ED5"/>
        <bgColor rgb="FF4F81BD"/>
      </patternFill>
    </fill>
    <fill>
      <patternFill patternType="solid">
        <fgColor rgb="FFFFFFFF"/>
        <bgColor rgb="FFFFFFCC"/>
      </patternFill>
    </fill>
    <fill>
      <patternFill patternType="solid">
        <fgColor rgb="FF4F81BD"/>
        <bgColor rgb="FF558ED5"/>
      </patternFill>
    </fill>
    <fill>
      <patternFill patternType="solid">
        <fgColor rgb="FF0084D1"/>
        <bgColor rgb="FF008080"/>
      </patternFill>
    </fill>
  </fills>
  <borders count="37">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medium"/>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top style="thin"/>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thin"/>
      <top/>
      <bottom style="thin"/>
      <diagonal/>
    </border>
    <border diagonalUp="false" diagonalDown="false">
      <left style="thin"/>
      <right/>
      <top/>
      <bottom style="thin"/>
      <diagonal/>
    </border>
    <border diagonalUp="false" diagonalDown="false">
      <left style="medium"/>
      <right/>
      <top style="thin"/>
      <bottom/>
      <diagonal/>
    </border>
    <border diagonalUp="false" diagonalDown="false">
      <left style="medium"/>
      <right/>
      <top/>
      <bottom style="thin"/>
      <diagonal/>
    </border>
    <border diagonalUp="false" diagonalDown="false">
      <left style="medium"/>
      <right style="medium"/>
      <top/>
      <bottom style="mediu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medium"/>
      <top style="medium"/>
      <bottom style="thin"/>
      <diagonal/>
    </border>
    <border diagonalUp="false" diagonalDown="false">
      <left style="medium"/>
      <right style="medium"/>
      <top style="medium"/>
      <bottom/>
      <diagonal/>
    </border>
    <border diagonalUp="false" diagonalDown="false">
      <left style="medium"/>
      <right style="thin"/>
      <top style="medium"/>
      <bottom style="medium"/>
      <diagonal/>
    </border>
    <border diagonalUp="false" diagonalDown="false">
      <left style="medium"/>
      <right style="medium"/>
      <top/>
      <bottom/>
      <diagonal/>
    </border>
    <border diagonalUp="false" diagonalDown="false">
      <left style="medium"/>
      <right style="medium"/>
      <top style="thin"/>
      <bottom style="mediu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0" fillId="0" borderId="0" applyFont="true" applyBorder="true" applyAlignment="true" applyProtection="true">
      <alignment horizontal="general" vertical="bottom" textRotation="0" wrapText="false" indent="0" shrinkToFit="false"/>
      <protection locked="true" hidden="false"/>
    </xf>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5" fontId="5" fillId="0" borderId="4"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6" fontId="5" fillId="0" borderId="6"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5" fontId="5" fillId="0" borderId="4" xfId="0" applyFont="true" applyBorder="true" applyAlignment="true" applyProtection="false">
      <alignment horizontal="left" vertical="bottom" textRotation="0" wrapText="true" indent="0" shrinkToFit="false"/>
      <protection locked="true" hidden="false"/>
    </xf>
    <xf numFmtId="164" fontId="5" fillId="0" borderId="5" xfId="0" applyFont="true" applyBorder="true" applyAlignment="true" applyProtection="false">
      <alignment horizontal="center" vertical="bottom" textRotation="0" wrapText="tru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6" fontId="5" fillId="0" borderId="9" xfId="0" applyFont="true" applyBorder="true" applyAlignment="true" applyProtection="false">
      <alignment horizontal="general" vertical="bottom" textRotation="0" wrapText="true" indent="0" shrinkToFit="false"/>
      <protection locked="true" hidden="false"/>
    </xf>
    <xf numFmtId="167" fontId="5" fillId="0" borderId="10" xfId="0" applyFont="true" applyBorder="true" applyAlignment="true" applyProtection="false">
      <alignment horizontal="general" vertical="bottom" textRotation="0" wrapText="true" indent="0" shrinkToFit="false"/>
      <protection locked="true" hidden="false"/>
    </xf>
    <xf numFmtId="164" fontId="5" fillId="0" borderId="11" xfId="0" applyFont="true" applyBorder="true" applyAlignment="true" applyProtection="false">
      <alignment horizontal="center" vertical="bottom" textRotation="0" wrapText="true" indent="0" shrinkToFit="false"/>
      <protection locked="true" hidden="false"/>
    </xf>
    <xf numFmtId="164" fontId="5" fillId="0" borderId="12" xfId="0" applyFont="true" applyBorder="true" applyAlignment="true" applyProtection="false">
      <alignment horizontal="left" vertical="bottom" textRotation="0" wrapText="true" indent="0" shrinkToFit="false"/>
      <protection locked="true" hidden="false"/>
    </xf>
    <xf numFmtId="168" fontId="5" fillId="0" borderId="13"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14" xfId="0" applyFont="true" applyBorder="true" applyAlignment="true" applyProtection="false">
      <alignment horizontal="center" vertical="bottom" textRotation="0" wrapText="true" indent="0" shrinkToFit="false"/>
      <protection locked="true" hidden="false"/>
    </xf>
    <xf numFmtId="168" fontId="5" fillId="0" borderId="7" xfId="0" applyFont="true" applyBorder="true" applyAlignment="true" applyProtection="false">
      <alignment horizontal="center" vertical="bottom" textRotation="0" wrapText="true" indent="0" shrinkToFit="false"/>
      <protection locked="true" hidden="false"/>
    </xf>
    <xf numFmtId="164" fontId="5" fillId="0" borderId="7" xfId="0" applyFont="true" applyBorder="true" applyAlignment="true" applyProtection="false">
      <alignment horizontal="center" vertical="bottom" textRotation="0" wrapText="true" indent="0" shrinkToFit="false"/>
      <protection locked="true" hidden="false"/>
    </xf>
    <xf numFmtId="164" fontId="5" fillId="0" borderId="15"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true" applyProtection="false">
      <alignment horizontal="center" vertical="bottom" textRotation="0" wrapText="true" indent="0" shrinkToFit="false"/>
      <protection locked="true" hidden="false"/>
    </xf>
    <xf numFmtId="164" fontId="5" fillId="0" borderId="16" xfId="0" applyFont="true" applyBorder="true" applyAlignment="true" applyProtection="false">
      <alignment horizontal="general" vertical="bottom" textRotation="0" wrapText="true" indent="0" shrinkToFit="false"/>
      <protection locked="true" hidden="false"/>
    </xf>
    <xf numFmtId="168" fontId="5" fillId="0" borderId="10" xfId="0" applyFont="true" applyBorder="true" applyAlignment="true" applyProtection="false">
      <alignment horizontal="center" vertical="bottom" textRotation="0" wrapText="true" indent="0" shrinkToFit="false"/>
      <protection locked="true" hidden="false"/>
    </xf>
    <xf numFmtId="164" fontId="5" fillId="0" borderId="17" xfId="0" applyFont="true" applyBorder="true" applyAlignment="true" applyProtection="false">
      <alignment horizontal="center" vertical="bottom" textRotation="0" wrapText="true" indent="0" shrinkToFit="false"/>
      <protection locked="true" hidden="false"/>
    </xf>
    <xf numFmtId="164" fontId="4" fillId="2" borderId="18" xfId="0" applyFont="true" applyBorder="true" applyAlignment="true" applyProtection="false">
      <alignment horizontal="center" vertical="bottom" textRotation="0" wrapText="true" indent="0" shrinkToFit="false"/>
      <protection locked="true" hidden="false"/>
    </xf>
    <xf numFmtId="164" fontId="5" fillId="0" borderId="19" xfId="0" applyFont="true" applyBorder="true" applyAlignment="true" applyProtection="false">
      <alignment horizontal="general" vertical="bottom" textRotation="0" wrapText="true" indent="0" shrinkToFit="false"/>
      <protection locked="true" hidden="false"/>
    </xf>
    <xf numFmtId="164" fontId="5" fillId="0" borderId="12" xfId="0" applyFont="true" applyBorder="true" applyAlignment="true" applyProtection="false">
      <alignment horizontal="center" vertical="bottom" textRotation="0" wrapText="true" indent="0" shrinkToFit="false"/>
      <protection locked="true" hidden="false"/>
    </xf>
    <xf numFmtId="164" fontId="5" fillId="0" borderId="12" xfId="0" applyFont="true" applyBorder="true" applyAlignment="true" applyProtection="false">
      <alignment horizontal="general" vertical="bottom" textRotation="0" wrapText="true" indent="0" shrinkToFit="false"/>
      <protection locked="true" hidden="false"/>
    </xf>
    <xf numFmtId="165" fontId="5" fillId="0" borderId="20"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left"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center" vertical="bottom" textRotation="0" wrapText="true" indent="0" shrinkToFit="false"/>
      <protection locked="true" hidden="false"/>
    </xf>
    <xf numFmtId="164" fontId="4" fillId="3" borderId="22" xfId="0" applyFont="true" applyBorder="true" applyAlignment="true" applyProtection="false">
      <alignment horizontal="center" vertical="bottom" textRotation="0" wrapText="true" indent="0" shrinkToFit="false"/>
      <protection locked="true" hidden="false"/>
    </xf>
    <xf numFmtId="164" fontId="4" fillId="3" borderId="23" xfId="0" applyFont="true" applyBorder="true" applyAlignment="true" applyProtection="false">
      <alignment horizontal="center" vertical="bottom" textRotation="0" wrapText="true" indent="0" shrinkToFit="false"/>
      <protection locked="true" hidden="false"/>
    </xf>
    <xf numFmtId="164" fontId="4" fillId="3" borderId="24"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4" fillId="0" borderId="25" xfId="0" applyFont="true" applyBorder="true" applyAlignment="true" applyProtection="false">
      <alignment horizontal="center" vertical="bottom" textRotation="0" wrapText="true" indent="0" shrinkToFit="false"/>
      <protection locked="true" hidden="false"/>
    </xf>
    <xf numFmtId="164" fontId="4" fillId="0" borderId="26" xfId="0" applyFont="true" applyBorder="true" applyAlignment="true" applyProtection="false">
      <alignment horizontal="general" vertical="bottom" textRotation="0" wrapText="true" indent="0" shrinkToFit="false"/>
      <protection locked="true" hidden="false"/>
    </xf>
    <xf numFmtId="164" fontId="4" fillId="0" borderId="27" xfId="0" applyFont="true" applyBorder="true" applyAlignment="true" applyProtection="false">
      <alignment horizontal="general" vertical="bottom" textRotation="0" wrapText="true" indent="0" shrinkToFit="false"/>
      <protection locked="true" hidden="false"/>
    </xf>
    <xf numFmtId="164" fontId="4" fillId="0" borderId="28" xfId="0" applyFont="true" applyBorder="true" applyAlignment="true" applyProtection="false">
      <alignment horizontal="general" vertical="bottom" textRotation="0" wrapText="true" indent="0" shrinkToFit="false"/>
      <protection locked="true" hidden="false"/>
    </xf>
    <xf numFmtId="164" fontId="4" fillId="0" borderId="29" xfId="0" applyFont="true" applyBorder="true" applyAlignment="true" applyProtection="false">
      <alignment horizontal="general" vertical="bottom" textRotation="0" wrapText="true" indent="0" shrinkToFit="false"/>
      <protection locked="true" hidden="false"/>
    </xf>
    <xf numFmtId="164" fontId="4" fillId="0" borderId="30" xfId="0" applyFont="true" applyBorder="true" applyAlignment="true" applyProtection="false">
      <alignment horizontal="general" vertical="bottom" textRotation="0" wrapText="true" indent="0" shrinkToFit="false"/>
      <protection locked="true" hidden="false"/>
    </xf>
    <xf numFmtId="164" fontId="4" fillId="0" borderId="25"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1" xfId="0" applyFont="true" applyBorder="true" applyAlignment="true" applyProtection="false">
      <alignment horizontal="general" vertical="bottom" textRotation="0" wrapText="true" indent="0" shrinkToFit="false"/>
      <protection locked="true" hidden="false"/>
    </xf>
    <xf numFmtId="164" fontId="6" fillId="2" borderId="32" xfId="0" applyFont="true" applyBorder="true" applyAlignment="true" applyProtection="false">
      <alignment horizontal="center"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4" borderId="33" xfId="0" applyFont="true" applyBorder="true" applyAlignment="true" applyProtection="false">
      <alignment horizontal="general" vertical="bottom" textRotation="0" wrapText="true" indent="0" shrinkToFit="false"/>
      <protection locked="true" hidden="false"/>
    </xf>
    <xf numFmtId="164" fontId="4" fillId="4" borderId="18" xfId="0" applyFont="true" applyBorder="true" applyAlignment="true" applyProtection="false">
      <alignment horizontal="general" vertical="bottom" textRotation="0" wrapText="true" indent="0" shrinkToFit="false"/>
      <protection locked="true" hidden="false"/>
    </xf>
    <xf numFmtId="164" fontId="6" fillId="2" borderId="7"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31" xfId="0" applyFont="true" applyBorder="true" applyAlignment="true" applyProtection="false">
      <alignment horizontal="left" vertical="bottom" textRotation="0" wrapText="true" indent="0" shrinkToFit="false"/>
      <protection locked="true" hidden="false"/>
    </xf>
    <xf numFmtId="164" fontId="7" fillId="0" borderId="34" xfId="0" applyFont="true" applyBorder="true" applyAlignment="true" applyProtection="false">
      <alignment horizontal="center" vertical="bottom" textRotation="0" wrapText="true" indent="0" shrinkToFit="false"/>
      <protection locked="true" hidden="false"/>
    </xf>
    <xf numFmtId="164" fontId="4" fillId="0" borderId="24" xfId="0" applyFont="true" applyBorder="true" applyAlignment="true" applyProtection="false">
      <alignment horizontal="left" vertical="bottom" textRotation="0" wrapText="true" indent="0" shrinkToFit="false"/>
      <protection locked="true" hidden="false"/>
    </xf>
    <xf numFmtId="164" fontId="6" fillId="0" borderId="31" xfId="0" applyFont="true" applyBorder="true" applyAlignment="true" applyProtection="false">
      <alignment horizontal="left" vertical="bottom" textRotation="0" wrapText="true" indent="0" shrinkToFit="false"/>
      <protection locked="true" hidden="false"/>
    </xf>
    <xf numFmtId="164" fontId="6" fillId="0" borderId="25" xfId="0" applyFont="true" applyBorder="true" applyAlignment="true" applyProtection="false">
      <alignment horizontal="left" vertical="bottom" textRotation="0" wrapText="true" indent="0" shrinkToFit="false"/>
      <protection locked="true" hidden="false"/>
    </xf>
    <xf numFmtId="164" fontId="4" fillId="0" borderId="23" xfId="0" applyFont="true" applyBorder="true" applyAlignment="true" applyProtection="false">
      <alignment horizontal="left" vertical="bottom" textRotation="0" wrapText="true" indent="0" shrinkToFit="false"/>
      <protection locked="true" hidden="false"/>
    </xf>
    <xf numFmtId="164" fontId="4" fillId="0" borderId="33"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6" fillId="0" borderId="35"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10" fillId="5" borderId="6"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5" borderId="6" xfId="0" applyFont="true" applyBorder="true" applyAlignment="true" applyProtection="false">
      <alignment horizontal="left" vertical="center" textRotation="0" wrapText="true" indent="0" shrinkToFit="false"/>
      <protection locked="true" hidden="false"/>
    </xf>
    <xf numFmtId="164" fontId="12" fillId="0" borderId="36" xfId="0" applyFont="true" applyBorder="true" applyAlignment="false" applyProtection="false">
      <alignment horizontal="general" vertical="bottom" textRotation="0" wrapText="false" indent="0" shrinkToFit="false"/>
      <protection locked="true" hidden="false"/>
    </xf>
    <xf numFmtId="164" fontId="11" fillId="0" borderId="36" xfId="0" applyFont="true" applyBorder="true" applyAlignment="true" applyProtection="false">
      <alignment horizontal="justify" vertical="center" textRotation="0" wrapText="false" indent="0" shrinkToFit="false"/>
      <protection locked="true" hidden="false"/>
    </xf>
    <xf numFmtId="164" fontId="12" fillId="0" borderId="36" xfId="0" applyFont="true" applyBorder="true" applyAlignment="true" applyProtection="false">
      <alignment horizontal="justify" vertical="bottom" textRotation="0" wrapText="false" indent="0" shrinkToFit="false"/>
      <protection locked="true" hidden="false"/>
    </xf>
    <xf numFmtId="164" fontId="11" fillId="0" borderId="36" xfId="0" applyFont="true" applyBorder="true" applyAlignment="true" applyProtection="false">
      <alignment horizontal="justify" vertical="bottom" textRotation="0" wrapText="false" indent="0" shrinkToFit="false"/>
      <protection locked="true" hidden="false"/>
    </xf>
    <xf numFmtId="164" fontId="13" fillId="6" borderId="36"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7" borderId="6" xfId="0" applyFont="true" applyBorder="true" applyAlignment="true" applyProtection="false">
      <alignment horizontal="left" vertical="bottom" textRotation="0" wrapText="true" indent="0" shrinkToFit="false"/>
      <protection locked="true" hidden="false"/>
    </xf>
    <xf numFmtId="164" fontId="14" fillId="7" borderId="6" xfId="0" applyFont="true" applyBorder="true" applyAlignment="true" applyProtection="false">
      <alignment horizontal="center" vertical="center" textRotation="0" wrapText="true" indent="0" shrinkToFit="false"/>
      <protection locked="true" hidden="false"/>
    </xf>
    <xf numFmtId="164" fontId="15" fillId="7" borderId="6" xfId="0" applyFont="true" applyBorder="true" applyAlignment="true" applyProtection="false">
      <alignment horizontal="general" vertical="bottom" textRotation="0" wrapText="true" indent="0" shrinkToFit="false"/>
      <protection locked="true" hidden="false"/>
    </xf>
    <xf numFmtId="164" fontId="16" fillId="4" borderId="6" xfId="0" applyFont="true" applyBorder="true" applyAlignment="true" applyProtection="false">
      <alignment horizontal="left" vertical="bottom" textRotation="0" wrapText="true" indent="0" shrinkToFit="false"/>
      <protection locked="true" hidden="false"/>
    </xf>
    <xf numFmtId="164" fontId="17" fillId="4" borderId="6" xfId="0" applyFont="true" applyBorder="true" applyAlignment="true" applyProtection="false">
      <alignment horizontal="left" vertical="center" textRotation="0" wrapText="true" indent="0" shrinkToFit="false"/>
      <protection locked="true" hidden="false"/>
    </xf>
    <xf numFmtId="164" fontId="16" fillId="4" borderId="6" xfId="0" applyFont="true" applyBorder="true" applyAlignment="true" applyProtection="false">
      <alignment horizontal="general" vertical="bottom" textRotation="0" wrapText="true" indent="0" shrinkToFit="false"/>
      <protection locked="true" hidden="false"/>
    </xf>
    <xf numFmtId="164" fontId="11" fillId="0" borderId="3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justify" vertical="bottom" textRotation="0" wrapText="false" indent="0" shrinkToFit="false"/>
      <protection locked="true" hidden="false"/>
    </xf>
    <xf numFmtId="164" fontId="11" fillId="0" borderId="0" xfId="0" applyFont="true" applyBorder="false" applyAlignment="true" applyProtection="false">
      <alignment horizontal="justify" vertical="bottom" textRotation="0" wrapText="true" indent="0" shrinkToFit="false"/>
      <protection locked="true" hidden="false"/>
    </xf>
    <xf numFmtId="164" fontId="11" fillId="0" borderId="36" xfId="0" applyFont="true" applyBorder="true" applyAlignment="true" applyProtection="false">
      <alignment horizontal="justify"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36"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9" fillId="0" borderId="36" xfId="0" applyFont="true" applyBorder="true" applyAlignment="true" applyProtection="false">
      <alignment horizontal="left" vertical="top" textRotation="0" wrapText="true" indent="0" shrinkToFit="false"/>
      <protection locked="true" hidden="false"/>
    </xf>
    <xf numFmtId="164" fontId="10" fillId="5" borderId="6" xfId="20" applyFont="true" applyBorder="true" applyAlignment="true" applyProtection="false">
      <alignment horizontal="center" vertical="bottom" textRotation="0" wrapText="true" indent="0" shrinkToFit="false"/>
      <protection locked="true" hidden="false"/>
    </xf>
    <xf numFmtId="164" fontId="10" fillId="5" borderId="6" xfId="2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8" borderId="0" xfId="0" applyFont="true" applyBorder="false" applyAlignment="true" applyProtection="false">
      <alignment horizontal="justify"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TableStyleLight1"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558ED5"/>
      <rgbColor rgb="FF9999FF"/>
      <rgbColor rgb="FFC0504D"/>
      <rgbColor rgb="FFFFFFCC"/>
      <rgbColor rgb="FFCCFFFF"/>
      <rgbColor rgb="FF660066"/>
      <rgbColor rgb="FFFF8080"/>
      <rgbColor rgb="FF0084D1"/>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95B3D7"/>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9.xml><?xml version="1.0" encoding="utf-8"?>
<c:chartSpace xmlns:c="http://schemas.openxmlformats.org/drawingml/2006/chart" xmlns:a="http://schemas.openxmlformats.org/drawingml/2006/main" xmlns:r="http://schemas.openxmlformats.org/officeDocument/2006/relationships">
  <c:lang val="en-US"/>
  <c:chart>
    <c:view3D>
      <c:rotX val="0"/>
      <c:rotY val="0"/>
      <c:rAngAx val="0"/>
      <c:perspective val="30"/>
    </c:view3D>
    <c:floor>
      <c:spPr>
        <a:solidFill>
          <a:srgbClr val="d9d9d9"/>
        </a:solidFill>
        <a:ln>
          <a:noFill/>
        </a:ln>
      </c:spPr>
    </c:floor>
    <c:backWall>
      <c:spPr>
        <a:solidFill>
          <a:srgbClr val="d9d9d9"/>
        </a:solidFill>
        <a:ln>
          <a:noFill/>
        </a:ln>
      </c:spPr>
    </c:backWall>
    <c:plotArea>
      <c:layout/>
      <c:pie3DChart>
        <c:varyColors val="1"/>
        <c:ser>
          <c:idx val="0"/>
          <c:order val="0"/>
          <c:tx>
            <c:strRef>
              <c:f>label 0</c:f>
              <c:strCache>
                <c:ptCount val="1"/>
                <c:pt idx="0">
                  <c:v>Column A</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showLegendKey val="0"/>
            <c:showVal val="0"/>
            <c:showCatName val="0"/>
            <c:showSerName val="0"/>
            <c:showPercent val="0"/>
          </c:dLbls>
          <c:cat>
            <c:strRef>
              <c:f>categories</c:f>
              <c:strCache>
                <c:ptCount val="4"/>
                <c:pt idx="0">
                  <c:v>50</c:v>
                </c:pt>
                <c:pt idx="1">
                  <c:v>590</c:v>
                </c:pt>
                <c:pt idx="2">
                  <c:v>1290</c:v>
                </c:pt>
                <c:pt idx="3">
                  <c:v>100</c:v>
                </c:pt>
              </c:strCache>
            </c:strRef>
          </c:cat>
          <c:val>
            <c:numRef>
              <c:f>0</c:f>
              <c:numCache>
                <c:formatCode>General</c:formatCode>
                <c:ptCount val="4"/>
                <c:pt idx="0">
                  <c:v/>
                </c:pt>
                <c:pt idx="1">
                  <c:v/>
                </c:pt>
                <c:pt idx="2">
                  <c:v/>
                </c:pt>
                <c:pt idx="3">
                  <c:v/>
                </c:pt>
              </c:numCache>
            </c:numRef>
          </c:val>
        </c:ser>
        <c:ser>
          <c:idx val="1"/>
          <c:order val="1"/>
          <c:tx>
            <c:strRef>
              <c:f>label 1</c:f>
              <c:strCache>
                <c:ptCount val="1"/>
                <c:pt idx="0">
                  <c:v>Column D</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showLegendKey val="0"/>
            <c:showVal val="0"/>
            <c:showCatName val="0"/>
            <c:showSerName val="0"/>
            <c:showPercent val="0"/>
          </c:dLbls>
          <c:cat>
            <c:strRef>
              <c:f>categories</c:f>
              <c:strCache>
                <c:ptCount val="4"/>
                <c:pt idx="0">
                  <c:v>50</c:v>
                </c:pt>
                <c:pt idx="1">
                  <c:v>590</c:v>
                </c:pt>
                <c:pt idx="2">
                  <c:v>1290</c:v>
                </c:pt>
                <c:pt idx="3">
                  <c:v>100</c:v>
                </c:pt>
              </c:strCache>
            </c:strRef>
          </c:cat>
          <c:val>
            <c:numRef>
              <c:f>1</c:f>
              <c:numCache>
                <c:formatCode>General</c:formatCode>
                <c:ptCount val="4"/>
                <c:pt idx="0">
                  <c:v>49</c:v>
                </c:pt>
                <c:pt idx="1">
                  <c:v>588</c:v>
                </c:pt>
                <c:pt idx="2">
                  <c:v>1288</c:v>
                </c:pt>
                <c:pt idx="3">
                  <c:v>101</c:v>
                </c:pt>
              </c:numCache>
            </c:numRef>
          </c:val>
        </c:ser>
      </c:pie3DChart>
      <c:spPr>
        <a:solidFill>
          <a:srgbClr val="d9d9d9"/>
        </a:solidFill>
        <a:ln>
          <a:noFill/>
        </a:ln>
      </c:spPr>
    </c:plotArea>
    <c:plotVisOnly val="1"/>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11160</xdr:colOff>
      <xdr:row>9</xdr:row>
      <xdr:rowOff>50400</xdr:rowOff>
    </xdr:from>
    <xdr:to>
      <xdr:col>14</xdr:col>
      <xdr:colOff>587520</xdr:colOff>
      <xdr:row>25</xdr:row>
      <xdr:rowOff>57960</xdr:rowOff>
    </xdr:to>
    <xdr:graphicFrame>
      <xdr:nvGraphicFramePr>
        <xdr:cNvPr id="0" name="Chart 1"/>
        <xdr:cNvGraphicFramePr/>
      </xdr:nvGraphicFramePr>
      <xdr:xfrm>
        <a:off x="8138880" y="1672560"/>
        <a:ext cx="3827520" cy="2989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suraj%2Btester@enterprisebot.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34"/>
  <sheetViews>
    <sheetView windowProtection="false" showFormulas="false" showGridLines="true" showRowColHeaders="true" showZeros="true" rightToLeft="false" tabSelected="false" showOutlineSymbols="true" defaultGridColor="true" view="normal" topLeftCell="A10" colorId="64" zoomScale="84" zoomScaleNormal="84" zoomScalePageLayoutView="100" workbookViewId="0">
      <selection pane="topLeft" activeCell="A29" activeCellId="0" sqref="A29"/>
    </sheetView>
  </sheetViews>
  <sheetFormatPr defaultRowHeight="12.8"/>
  <cols>
    <col collapsed="false" hidden="false" max="1025" min="1" style="0" width="11.5204081632653"/>
  </cols>
  <sheetData>
    <row r="1" customFormat="false" ht="14.2" hidden="false" customHeight="true" outlineLevel="0" collapsed="false">
      <c r="A1" s="1" t="s">
        <v>0</v>
      </c>
      <c r="B1" s="1"/>
      <c r="C1" s="1"/>
      <c r="D1" s="1"/>
      <c r="E1" s="1"/>
      <c r="F1" s="1"/>
      <c r="G1" s="1"/>
      <c r="H1" s="1"/>
      <c r="I1" s="1"/>
      <c r="J1" s="1"/>
      <c r="K1" s="1"/>
      <c r="L1" s="1"/>
      <c r="M1" s="1"/>
      <c r="N1" s="1"/>
      <c r="O1" s="1"/>
    </row>
    <row r="2" customFormat="false" ht="14.15" hidden="false" customHeight="true" outlineLevel="0" collapsed="false">
      <c r="A2" s="2" t="s">
        <v>1</v>
      </c>
      <c r="B2" s="2"/>
      <c r="C2" s="3" t="s">
        <v>2</v>
      </c>
      <c r="D2" s="3"/>
      <c r="E2" s="3"/>
      <c r="F2" s="4" t="s">
        <v>3</v>
      </c>
      <c r="G2" s="4"/>
      <c r="H2" s="4"/>
      <c r="I2" s="3" t="s">
        <v>2</v>
      </c>
      <c r="J2" s="3"/>
      <c r="K2" s="3"/>
      <c r="L2" s="4" t="s">
        <v>4</v>
      </c>
      <c r="M2" s="4"/>
      <c r="N2" s="5" t="n">
        <v>43525</v>
      </c>
      <c r="O2" s="5"/>
    </row>
    <row r="3" customFormat="false" ht="14.2" hidden="false" customHeight="true" outlineLevel="0" collapsed="false">
      <c r="A3" s="6" t="s">
        <v>5</v>
      </c>
      <c r="B3" s="6"/>
      <c r="C3" s="7" t="n">
        <v>1</v>
      </c>
      <c r="D3" s="7"/>
      <c r="E3" s="7"/>
      <c r="F3" s="8" t="s">
        <v>6</v>
      </c>
      <c r="G3" s="8"/>
      <c r="H3" s="8"/>
      <c r="I3" s="8" t="s">
        <v>7</v>
      </c>
      <c r="J3" s="8"/>
      <c r="K3" s="8"/>
      <c r="L3" s="8" t="s">
        <v>8</v>
      </c>
      <c r="M3" s="8"/>
      <c r="N3" s="9"/>
      <c r="O3" s="9"/>
    </row>
    <row r="4" customFormat="false" ht="14.2" hidden="false" customHeight="true" outlineLevel="0" collapsed="false">
      <c r="A4" s="10"/>
      <c r="B4" s="10"/>
      <c r="C4" s="10"/>
      <c r="D4" s="10"/>
      <c r="E4" s="10"/>
      <c r="F4" s="10"/>
      <c r="G4" s="10"/>
      <c r="H4" s="10"/>
      <c r="I4" s="10"/>
      <c r="J4" s="10"/>
      <c r="K4" s="8" t="s">
        <v>9</v>
      </c>
      <c r="L4" s="8"/>
      <c r="M4" s="11" t="s">
        <v>10</v>
      </c>
      <c r="N4" s="11"/>
      <c r="O4" s="11"/>
    </row>
    <row r="5" customFormat="false" ht="14.2" hidden="false" customHeight="true" outlineLevel="0" collapsed="false">
      <c r="A5" s="6" t="s">
        <v>11</v>
      </c>
      <c r="B5" s="6"/>
      <c r="C5" s="8" t="s">
        <v>12</v>
      </c>
      <c r="D5" s="8"/>
      <c r="E5" s="8"/>
      <c r="F5" s="8" t="s">
        <v>13</v>
      </c>
      <c r="G5" s="8"/>
      <c r="H5" s="8"/>
      <c r="I5" s="8" t="s">
        <v>14</v>
      </c>
      <c r="J5" s="8"/>
      <c r="K5" s="8" t="s">
        <v>15</v>
      </c>
      <c r="L5" s="8"/>
      <c r="M5" s="11"/>
      <c r="N5" s="11"/>
      <c r="O5" s="11"/>
    </row>
    <row r="6" customFormat="false" ht="14.2" hidden="false" customHeight="true" outlineLevel="0" collapsed="false">
      <c r="A6" s="12" t="s">
        <v>16</v>
      </c>
      <c r="B6" s="12"/>
      <c r="C6" s="13"/>
      <c r="D6" s="13"/>
      <c r="E6" s="14"/>
      <c r="F6" s="13" t="s">
        <v>17</v>
      </c>
      <c r="G6" s="13"/>
      <c r="H6" s="13"/>
      <c r="I6" s="13" t="s">
        <v>18</v>
      </c>
      <c r="J6" s="13"/>
      <c r="K6" s="13" t="s">
        <v>19</v>
      </c>
      <c r="L6" s="13"/>
      <c r="M6" s="15"/>
      <c r="N6" s="15"/>
      <c r="O6" s="15"/>
    </row>
    <row r="7" customFormat="false" ht="14.2" hidden="false" customHeight="true" outlineLevel="0" collapsed="false">
      <c r="A7" s="1" t="s">
        <v>20</v>
      </c>
      <c r="B7" s="1"/>
      <c r="C7" s="1"/>
      <c r="D7" s="1"/>
      <c r="E7" s="1"/>
      <c r="F7" s="1" t="s">
        <v>21</v>
      </c>
      <c r="G7" s="1"/>
      <c r="H7" s="1"/>
      <c r="I7" s="1"/>
      <c r="J7" s="1"/>
      <c r="K7" s="1" t="s">
        <v>22</v>
      </c>
      <c r="L7" s="1"/>
      <c r="M7" s="1"/>
      <c r="N7" s="1"/>
      <c r="O7" s="1"/>
    </row>
    <row r="8" customFormat="false" ht="14.2" hidden="false" customHeight="true" outlineLevel="0" collapsed="false">
      <c r="A8" s="2" t="s">
        <v>23</v>
      </c>
      <c r="B8" s="2"/>
      <c r="C8" s="4"/>
      <c r="D8" s="16" t="e">
        <f aca="false">SUM($C$24:$C$27)</f>
        <v>#VALUE!</v>
      </c>
      <c r="E8" s="16"/>
      <c r="F8" s="17"/>
      <c r="G8" s="17"/>
      <c r="H8" s="17"/>
      <c r="I8" s="18"/>
      <c r="J8" s="18"/>
      <c r="K8" s="19"/>
      <c r="L8" s="19"/>
      <c r="M8" s="19"/>
      <c r="N8" s="19"/>
      <c r="O8" s="19"/>
    </row>
    <row r="9" customFormat="false" ht="14.2" hidden="false" customHeight="true" outlineLevel="0" collapsed="false">
      <c r="A9" s="6" t="s">
        <v>24</v>
      </c>
      <c r="B9" s="6"/>
      <c r="C9" s="8"/>
      <c r="D9" s="20" t="e">
        <f aca="false">SUM($d$2d11s.'file:///home/i-exceed.com/meera.venkatasamy/downloads/money_control.xlsx'#sheet3.a1t['file:///home/i-exceed.com/meera.venkatasamy/downloads/money_control.xlsx']sheet3!$d$37:f214)</f>
        <v>#VALUE!</v>
      </c>
      <c r="E9" s="20"/>
      <c r="F9" s="8" t="s">
        <v>25</v>
      </c>
      <c r="G9" s="8"/>
      <c r="H9" s="8"/>
      <c r="I9" s="21" t="e">
        <f aca="false">SUM(D9/D8)</f>
        <v>#VALUE!</v>
      </c>
      <c r="J9" s="21"/>
      <c r="K9" s="19"/>
      <c r="L9" s="19"/>
      <c r="M9" s="19"/>
      <c r="N9" s="19"/>
      <c r="O9" s="19"/>
    </row>
    <row r="10" customFormat="false" ht="14.2" hidden="false" customHeight="true" outlineLevel="0" collapsed="false">
      <c r="A10" s="6" t="s">
        <v>26</v>
      </c>
      <c r="B10" s="6"/>
      <c r="C10" s="8"/>
      <c r="D10" s="22" t="e">
        <f aca="false">SUM($E$24:$E$27)</f>
        <v>#VALUE!</v>
      </c>
      <c r="E10" s="22"/>
      <c r="F10" s="6" t="s">
        <v>27</v>
      </c>
      <c r="G10" s="6"/>
      <c r="H10" s="6"/>
      <c r="I10" s="21" t="e">
        <f aca="false">SUM(D10/D8)</f>
        <v>#VALUE!</v>
      </c>
      <c r="J10" s="21"/>
      <c r="K10" s="19"/>
      <c r="L10" s="19"/>
      <c r="M10" s="19"/>
      <c r="N10" s="19"/>
      <c r="O10" s="19"/>
    </row>
    <row r="11" customFormat="false" ht="14.2" hidden="false" customHeight="true" outlineLevel="0" collapsed="false">
      <c r="A11" s="6" t="s">
        <v>28</v>
      </c>
      <c r="B11" s="6"/>
      <c r="C11" s="8"/>
      <c r="D11" s="22" t="e">
        <f aca="false">SUM($F$24:$F$27)</f>
        <v>#VALUE!</v>
      </c>
      <c r="E11" s="22"/>
      <c r="F11" s="6" t="s">
        <v>29</v>
      </c>
      <c r="G11" s="6"/>
      <c r="H11" s="6"/>
      <c r="I11" s="21" t="e">
        <f aca="false">SUM(D11/D8)</f>
        <v>#VALUE!</v>
      </c>
      <c r="J11" s="21"/>
      <c r="K11" s="19"/>
      <c r="L11" s="19"/>
      <c r="M11" s="19"/>
      <c r="N11" s="19"/>
      <c r="O11" s="19"/>
    </row>
    <row r="12" customFormat="false" ht="14.2" hidden="false" customHeight="true" outlineLevel="0" collapsed="false">
      <c r="A12" s="6" t="s">
        <v>30</v>
      </c>
      <c r="B12" s="6"/>
      <c r="C12" s="8"/>
      <c r="D12" s="22" t="e">
        <f aca="false">SUM($G$24:$G$27)</f>
        <v>#VALUE!</v>
      </c>
      <c r="E12" s="22"/>
      <c r="F12" s="6" t="s">
        <v>31</v>
      </c>
      <c r="G12" s="6"/>
      <c r="H12" s="6"/>
      <c r="I12" s="21" t="e">
        <f aca="false">SUM(D12/D8)</f>
        <v>#VALUE!</v>
      </c>
      <c r="J12" s="21"/>
      <c r="K12" s="19"/>
      <c r="L12" s="19"/>
      <c r="M12" s="19"/>
      <c r="N12" s="19"/>
      <c r="O12" s="19"/>
    </row>
    <row r="13" customFormat="false" ht="14.2" hidden="false" customHeight="true" outlineLevel="0" collapsed="false">
      <c r="A13" s="23" t="s">
        <v>32</v>
      </c>
      <c r="B13" s="23"/>
      <c r="C13" s="13"/>
      <c r="D13" s="24" t="e">
        <f aca="false">SUM($H$24:$H$27)</f>
        <v>#VALUE!</v>
      </c>
      <c r="E13" s="24"/>
      <c r="F13" s="25" t="s">
        <v>33</v>
      </c>
      <c r="G13" s="25"/>
      <c r="H13" s="25"/>
      <c r="I13" s="26" t="e">
        <f aca="false">SUM(D13/D8)</f>
        <v>#VALUE!</v>
      </c>
      <c r="J13" s="26"/>
      <c r="K13" s="19"/>
      <c r="L13" s="19"/>
      <c r="M13" s="19"/>
      <c r="N13" s="19"/>
      <c r="O13" s="19"/>
    </row>
    <row r="14" customFormat="false" ht="12.8" hidden="false" customHeight="false" outlineLevel="0" collapsed="false">
      <c r="A14" s="27"/>
      <c r="B14" s="27"/>
      <c r="C14" s="27"/>
      <c r="D14" s="27"/>
      <c r="E14" s="27"/>
      <c r="F14" s="27"/>
      <c r="G14" s="27"/>
      <c r="H14" s="27"/>
      <c r="I14" s="27"/>
      <c r="J14" s="27"/>
      <c r="K14" s="19"/>
      <c r="L14" s="19"/>
      <c r="M14" s="19"/>
      <c r="N14" s="19"/>
      <c r="O14" s="19"/>
    </row>
    <row r="15" customFormat="false" ht="14.2" hidden="false" customHeight="true" outlineLevel="0" collapsed="false">
      <c r="A15" s="28" t="s">
        <v>34</v>
      </c>
      <c r="B15" s="28"/>
      <c r="C15" s="28"/>
      <c r="D15" s="28"/>
      <c r="E15" s="28"/>
      <c r="F15" s="28"/>
      <c r="G15" s="28"/>
      <c r="H15" s="28"/>
      <c r="I15" s="28"/>
      <c r="J15" s="28"/>
      <c r="K15" s="19"/>
      <c r="L15" s="19"/>
      <c r="M15" s="19"/>
      <c r="N15" s="19"/>
      <c r="O15" s="19"/>
    </row>
    <row r="16" customFormat="false" ht="14.2" hidden="false" customHeight="true" outlineLevel="0" collapsed="false">
      <c r="A16" s="29" t="s">
        <v>35</v>
      </c>
      <c r="B16" s="29"/>
      <c r="C16" s="30"/>
      <c r="D16" s="30"/>
      <c r="E16" s="30"/>
      <c r="F16" s="31" t="s">
        <v>36</v>
      </c>
      <c r="G16" s="31"/>
      <c r="H16" s="31"/>
      <c r="I16" s="32"/>
      <c r="J16" s="32"/>
      <c r="K16" s="19"/>
      <c r="L16" s="19"/>
      <c r="M16" s="19"/>
      <c r="N16" s="19"/>
      <c r="O16" s="19"/>
    </row>
    <row r="17" customFormat="false" ht="14.2" hidden="false" customHeight="true" outlineLevel="0" collapsed="false">
      <c r="A17" s="6" t="s">
        <v>37</v>
      </c>
      <c r="B17" s="6"/>
      <c r="C17" s="8"/>
      <c r="D17" s="8"/>
      <c r="E17" s="8"/>
      <c r="F17" s="33" t="s">
        <v>38</v>
      </c>
      <c r="G17" s="33"/>
      <c r="H17" s="33"/>
      <c r="I17" s="34"/>
      <c r="J17" s="34"/>
      <c r="K17" s="19"/>
      <c r="L17" s="19"/>
      <c r="M17" s="19"/>
      <c r="N17" s="19"/>
      <c r="O17" s="19"/>
    </row>
    <row r="18" customFormat="false" ht="12.8" hidden="false" customHeight="false" outlineLevel="0" collapsed="false">
      <c r="A18" s="35"/>
      <c r="B18" s="35"/>
      <c r="C18" s="35"/>
      <c r="D18" s="35"/>
      <c r="E18" s="35"/>
      <c r="F18" s="35"/>
      <c r="G18" s="35"/>
      <c r="H18" s="35"/>
      <c r="I18" s="35"/>
      <c r="J18" s="35"/>
      <c r="K18" s="19"/>
      <c r="L18" s="19"/>
      <c r="M18" s="19"/>
      <c r="N18" s="19"/>
      <c r="O18" s="19"/>
    </row>
    <row r="19" customFormat="false" ht="12.8" hidden="false" customHeight="false" outlineLevel="0" collapsed="false">
      <c r="A19" s="35"/>
      <c r="B19" s="35"/>
      <c r="C19" s="35"/>
      <c r="D19" s="35"/>
      <c r="E19" s="35"/>
      <c r="F19" s="35"/>
      <c r="G19" s="35"/>
      <c r="H19" s="35"/>
      <c r="I19" s="35"/>
      <c r="J19" s="35"/>
      <c r="K19" s="19"/>
      <c r="L19" s="19"/>
      <c r="M19" s="19"/>
      <c r="N19" s="19"/>
      <c r="O19" s="19"/>
    </row>
    <row r="20" customFormat="false" ht="12.8" hidden="false" customHeight="false" outlineLevel="0" collapsed="false">
      <c r="A20" s="35"/>
      <c r="B20" s="35"/>
      <c r="C20" s="35"/>
      <c r="D20" s="35"/>
      <c r="E20" s="35"/>
      <c r="F20" s="35"/>
      <c r="G20" s="35"/>
      <c r="H20" s="35"/>
      <c r="I20" s="35"/>
      <c r="J20" s="35"/>
      <c r="K20" s="19"/>
      <c r="L20" s="19"/>
      <c r="M20" s="19"/>
      <c r="N20" s="19"/>
      <c r="O20" s="19"/>
    </row>
    <row r="21" customFormat="false" ht="14.2" hidden="false" customHeight="true" outlineLevel="0" collapsed="false">
      <c r="A21" s="1" t="s">
        <v>39</v>
      </c>
      <c r="B21" s="1"/>
      <c r="C21" s="1"/>
      <c r="D21" s="1"/>
      <c r="E21" s="1"/>
      <c r="F21" s="1"/>
      <c r="G21" s="1"/>
      <c r="H21" s="1"/>
      <c r="I21" s="1"/>
      <c r="J21" s="1"/>
      <c r="K21" s="1"/>
      <c r="L21" s="1"/>
      <c r="M21" s="1"/>
      <c r="N21" s="1"/>
      <c r="O21" s="1"/>
    </row>
    <row r="22" customFormat="false" ht="14.2" hidden="false" customHeight="true" outlineLevel="0" collapsed="false">
      <c r="A22" s="36" t="s">
        <v>40</v>
      </c>
      <c r="B22" s="36"/>
      <c r="C22" s="37" t="s">
        <v>41</v>
      </c>
      <c r="D22" s="37"/>
      <c r="E22" s="37"/>
      <c r="F22" s="37"/>
      <c r="G22" s="37"/>
      <c r="H22" s="37"/>
      <c r="I22" s="38" t="s">
        <v>42</v>
      </c>
      <c r="J22" s="38"/>
      <c r="K22" s="38"/>
      <c r="L22" s="38"/>
      <c r="M22" s="38"/>
      <c r="N22" s="39"/>
      <c r="O22" s="39"/>
    </row>
    <row r="23" customFormat="false" ht="27.5" hidden="false" customHeight="false" outlineLevel="0" collapsed="false">
      <c r="A23" s="40"/>
      <c r="B23" s="40"/>
      <c r="C23" s="41" t="s">
        <v>43</v>
      </c>
      <c r="D23" s="42" t="s">
        <v>24</v>
      </c>
      <c r="E23" s="42" t="s">
        <v>26</v>
      </c>
      <c r="F23" s="42" t="s">
        <v>28</v>
      </c>
      <c r="G23" s="42" t="s">
        <v>30</v>
      </c>
      <c r="H23" s="42" t="s">
        <v>32</v>
      </c>
      <c r="I23" s="43" t="s">
        <v>44</v>
      </c>
      <c r="J23" s="44" t="s">
        <v>45</v>
      </c>
      <c r="K23" s="44" t="s">
        <v>46</v>
      </c>
      <c r="L23" s="44" t="s">
        <v>47</v>
      </c>
      <c r="M23" s="45" t="s">
        <v>48</v>
      </c>
      <c r="N23" s="39"/>
      <c r="O23" s="39"/>
    </row>
    <row r="24" customFormat="false" ht="14.15" hidden="false" customHeight="true" outlineLevel="0" collapsed="false">
      <c r="A24" s="46" t="s">
        <v>49</v>
      </c>
      <c r="B24" s="46"/>
      <c r="C24" s="47" t="e">
        <f aca="false">COUNTIFS(['file:///home/i-exceed.com/meera.venkatasamy/Desktop/Meera/service project/Ujjivan/Testcase/Test_Suit_Ujjivan_IB_APP_Phase1.xlsx']Test_Cases!$A$26:$A1627,"&gt;=UIB_1.1",['file:///home/i-exceed.com/meera.venkatasamy/Desktop/Meera/service project/Ujjivan/Testcase/Test_Suit_Ujjivan_IB_APP_Phase1.xlsx']Test_Cases!$C$26:$C1627, "LOGIN")</f>
        <v>#VALUE!</v>
      </c>
      <c r="D24" s="3" t="e">
        <f aca="false">($G24+$H24)</f>
        <v>#VALUE!</v>
      </c>
      <c r="E24" s="3" t="e">
        <f aca="false">COUNTIFS(['file:///home/i-exceed.com/meera.venkatasamy/Desktop/Meera/service project/Ujjivan/Testcase/Test_Suit_Ujjivan_IB_APP_Phase1.xlsx']Test_Cases!$Y$26:$Y3000, "Pending", ['file:///home/i-exceed.com/meera.venkatasamy/Desktop/Meera/service project/Ujjivan/Testcase/Test_Suit_Ujjivan_IB_APP_Phase1.xlsx']Test_Cases!$C$26:$C3000, "LOGIN")</f>
        <v>#VALUE!</v>
      </c>
      <c r="F24" s="3" t="e">
        <f aca="false">COUNTIFS(['file:///home/i-exceed.com/meera.venkatasamy/Desktop/Meera/service project/Ujjivan/Testcase/Test_Suit_Ujjivan_IB_APP_Phase1.xlsx']Test_Cases!$Y$26:$Y3000, "NA", ['file:///home/i-exceed.com/meera.venkatasamy/Desktop/Meera/service project/Ujjivan/Testcase/Test_Suit_Ujjivan_IB_APP_Phase1.xlsx']Test_Cases!$C$26:$C3000, "LOGIN")</f>
        <v>#VALUE!</v>
      </c>
      <c r="G24" s="3" t="e">
        <f aca="false">COUNTIFS(['file:///home/i-exceed.com/meera.venkatasamy/Desktop/Meera/service project/Ujjivan/Testcase/Test_Suit_Ujjivan_IB_APP_Phase1.xlsx']Test_Cases!$Y$26:$Y3000, "Pass", ['file:///home/i-exceed.com/meera.venkatasamy/Desktop/Meera/service project/Ujjivan/Testcase/Test_Suit_Ujjivan_IB_APP_Phase1.xlsx']Test_Cases!$C$26:$C3000, "LOGIN")</f>
        <v>#VALUE!</v>
      </c>
      <c r="H24" s="3" t="e">
        <f aca="false">COUNTIFS(['file:///home/i-exceed.com/meera.venkatasamy/Desktop/Meera/service project/Ujjivan/Testcase/Test_Suit_Ujjivan_IB_APP_Phase1.xlsx']Test_Cases!$Y$26:$Y3000, "Fail", ['file:///home/i-exceed.com/meera.venkatasamy/Desktop/Meera/service project/Ujjivan/Testcase/Test_Suit_Ujjivan_IB_APP_Phase1.xlsx']Test_Cases!$C$26:$C3000, "LOGIN")</f>
        <v>#VALUE!</v>
      </c>
      <c r="I24" s="47" t="e">
        <f aca="false">COUNTIFS(['file:///home/i-exceed.com/meera.venkatasamy/Desktop/Meera/service project/Ujjivan/Testcase/Test_Suit_Ujjivan_IB_APP_Phase1.xlsx']Test_Cases!$Z$26:$Z54, "Show Stopper", ['file:///home/i-exceed.com/meera.venkatasamy/Desktop/Meera/service project/Ujjivan/Testcase/Test_Suit_Ujjivan_IB_APP_Phase1.xlsx']Test_Cases!$C$26:$C54, "Module1")</f>
        <v>#VALUE!</v>
      </c>
      <c r="J24" s="47" t="e">
        <f aca="false">COUNTIFS(['file:///home/i-exceed.com/meera.venkatasamy/Desktop/Meera/service project/Ujjivan/Testcase/Test_Suit_Ujjivan_IB_APP_Phase1.xlsx']Test_Cases!$Z$26:$Z54, "High", ['file:///home/i-exceed.com/meera.venkatasamy/Desktop/Meera/service project/Ujjivan/Testcase/Test_Suit_Ujjivan_IB_APP_Phase1.xlsx']Test_Cases!$C$26:$C54, "Module1")</f>
        <v>#VALUE!</v>
      </c>
      <c r="K24" s="47" t="e">
        <f aca="false">COUNTIFS(['file:///home/i-exceed.com/meera.venkatasamy/Desktop/Meera/service project/Ujjivan/Testcase/Test_Suit_Ujjivan_IB_APP_Phase1.xlsx']Test_Cases!$Z$26:$Z54, "Medium", ['file:///home/i-exceed.com/meera.venkatasamy/Desktop/Meera/service project/Ujjivan/Testcase/Test_Suit_Ujjivan_IB_APP_Phase1.xlsx']Test_Cases!$C$26:$C54, "Module1")</f>
        <v>#VALUE!</v>
      </c>
      <c r="L24" s="47" t="e">
        <f aca="false">COUNTIFS(['file:///home/i-exceed.com/meera.venkatasamy/Desktop/Meera/service project/Ujjivan/Testcase/Test_Suit_Ujjivan_IB_APP_Phase1.xlsx']Test_Cases!$Z$26:$Z54, "Low", ['file:///home/i-exceed.com/meera.venkatasamy/Desktop/Meera/service project/Ujjivan/Testcase/Test_Suit_Ujjivan_IB_APP_Phase1.xlsx']Test_Cases!$C$26:$C54, "Module1")</f>
        <v>#VALUE!</v>
      </c>
      <c r="M24" s="48" t="e">
        <f aca="false">COUNTIFS(['file:///home/i-exceed.com/meera.venkatasamy/Desktop/Meera/service project/Ujjivan/Testcase/Test_Suit_Ujjivan_IB_APP_Phase1.xlsx']Test_Cases!$Z$26:$Z54, "Enhancement", ['file:///home/i-exceed.com/meera.venkatasamy/Desktop/Meera/service project/Ujjivan/Testcase/Test_Suit_Ujjivan_IB_APP_Phase1.xlsx']Test_Cases!$C$26:$C54, "Module1")</f>
        <v>#VALUE!</v>
      </c>
      <c r="N24" s="39"/>
      <c r="O24" s="39"/>
    </row>
    <row r="25" customFormat="false" ht="14.15" hidden="false" customHeight="true" outlineLevel="0" collapsed="false">
      <c r="A25" s="46" t="s">
        <v>50</v>
      </c>
      <c r="B25" s="46"/>
      <c r="C25" s="47" t="e">
        <f aca="false">COUNTIFS(['file:///home/i-exceed.com/meera.venkatasamy/Desktop/Meera/service project/Ujjivan/Testcase/Test_Suit_Ujjivan_IB_APP_Phase1.xlsx']Test_Cases!$A$26:$A1627,"&gt;=UIB_1.1",['file:///home/i-exceed.com/meera.venkatasamy/Desktop/Meera/service project/Ujjivan/Testcase/Test_Suit_Ujjivan_IB_APP_Phase1.xlsx']Test_Cases!$C$26:$C1627, "PRE-LOGIN ")</f>
        <v>#VALUE!</v>
      </c>
      <c r="D25" s="3" t="e">
        <f aca="false">($G25+$H25)</f>
        <v>#VALUE!</v>
      </c>
      <c r="E25" s="3" t="e">
        <f aca="false">COUNTIFS(['file:///home/i-exceed.com/meera.venkatasamy/Desktop/Meera/service project/Ujjivan/Testcase/Test_Suit_Ujjivan_IB_APP_Phase1.xlsx']Test_Cases!$Y$26:$Y2370, "Pending", ['file:///home/i-exceed.com/meera.venkatasamy/Desktop/Meera/service project/Ujjivan/Testcase/Test_Suit_Ujjivan_IB_APP_Phase1.xlsx']Test_Cases!$C$26:$C2370, "PRE-LOGIN ")</f>
        <v>#VALUE!</v>
      </c>
      <c r="F25" s="3" t="e">
        <f aca="false">COUNTIFS(['file:///home/i-exceed.com/meera.venkatasamy/Desktop/Meera/service project/Ujjivan/Testcase/Test_Suit_Ujjivan_IB_APP_Phase1.xlsx']Test_Cases!$Y$26:$Y2370, "NA", ['file:///home/i-exceed.com/meera.venkatasamy/Desktop/Meera/service project/Ujjivan/Testcase/Test_Suit_Ujjivan_IB_APP_Phase1.xlsx']Test_Cases!$C$26:$C2370, "PRE-LOGIN ")</f>
        <v>#VALUE!</v>
      </c>
      <c r="G25" s="3" t="e">
        <f aca="false">COUNTIFS(['file:///home/i-exceed.com/meera.venkatasamy/Desktop/Meera/service project/Ujjivan/Testcase/Test_Suit_Ujjivan_IB_APP_Phase1.xlsx']Test_Cases!$Y$26:$Y2370, "Pass", ['file:///home/i-exceed.com/meera.venkatasamy/Desktop/Meera/service project/Ujjivan/Testcase/Test_Suit_Ujjivan_IB_APP_Phase1.xlsx']Test_Cases!$C$26:$C2370, "PRE-LOGIN ")</f>
        <v>#VALUE!</v>
      </c>
      <c r="H25" s="3" t="e">
        <f aca="false">COUNTIFS(['file:///home/i-exceed.com/meera.venkatasamy/Desktop/Meera/service project/Ujjivan/Testcase/Test_Suit_Ujjivan_IB_APP_Phase1.xlsx']Test_Cases!$Y$26:$Y2370, "Fail", ['file:///home/i-exceed.com/meera.venkatasamy/Desktop/Meera/service project/Ujjivan/Testcase/Test_Suit_Ujjivan_IB_APP_Phase1.xlsx']Test_Cases!$C$26:$C2370, "PRE-LOGIN ")</f>
        <v>#VALUE!</v>
      </c>
      <c r="I25" s="47" t="e">
        <f aca="false">COUNTIFS(['file:///home/i-exceed.com/meera.venkatasamy/Desktop/Meera/service project/Ujjivan/Testcase/Test_Suit_Ujjivan_IB_APP_Phase1.xlsx']Test_Cases!$Z$26:$Z55, "Show Stopper", ['file:///home/i-exceed.com/meera.venkatasamy/Desktop/Meera/service project/Ujjivan/Testcase/Test_Suit_Ujjivan_IB_APP_Phase1.xlsx']Test_Cases!$C$26:$C55, "Module1")</f>
        <v>#VALUE!</v>
      </c>
      <c r="J25" s="47" t="e">
        <f aca="false">COUNTIFS(['file:///home/i-exceed.com/meera.venkatasamy/Desktop/Meera/service project/Ujjivan/Testcase/Test_Suit_Ujjivan_IB_APP_Phase1.xlsx']Test_Cases!$Z$26:$Z55, "High", ['file:///home/i-exceed.com/meera.venkatasamy/Desktop/Meera/service project/Ujjivan/Testcase/Test_Suit_Ujjivan_IB_APP_Phase1.xlsx']Test_Cases!$C$26:$C55, "Module1")</f>
        <v>#VALUE!</v>
      </c>
      <c r="K25" s="47" t="e">
        <f aca="false">COUNTIFS(['file:///home/i-exceed.com/meera.venkatasamy/Desktop/Meera/service project/Ujjivan/Testcase/Test_Suit_Ujjivan_IB_APP_Phase1.xlsx']Test_Cases!$Z$26:$Z55, "Medium", ['file:///home/i-exceed.com/meera.venkatasamy/Desktop/Meera/service project/Ujjivan/Testcase/Test_Suit_Ujjivan_IB_APP_Phase1.xlsx']Test_Cases!$C$26:$C55, "Module1")</f>
        <v>#VALUE!</v>
      </c>
      <c r="L25" s="47" t="e">
        <f aca="false">COUNTIFS(['file:///home/i-exceed.com/meera.venkatasamy/Desktop/Meera/service project/Ujjivan/Testcase/Test_Suit_Ujjivan_IB_APP_Phase1.xlsx']Test_Cases!$Z$26:$Z55, "Low", ['file:///home/i-exceed.com/meera.venkatasamy/Desktop/Meera/service project/Ujjivan/Testcase/Test_Suit_Ujjivan_IB_APP_Phase1.xlsx']Test_Cases!$C$26:$C55, "Module1")</f>
        <v>#VALUE!</v>
      </c>
      <c r="M25" s="48" t="e">
        <f aca="false">COUNTIFS(['file:///home/i-exceed.com/meera.venkatasamy/Desktop/Meera/service project/Ujjivan/Testcase/Test_Suit_Ujjivan_IB_APP_Phase1.xlsx']Test_Cases!$Z$26:$Z55, "Enhancement", ['file:///home/i-exceed.com/meera.venkatasamy/Desktop/Meera/service project/Ujjivan/Testcase/Test_Suit_Ujjivan_IB_APP_Phase1.xlsx']Test_Cases!$C$26:$C55, "Module1")</f>
        <v>#VALUE!</v>
      </c>
      <c r="N25" s="39"/>
      <c r="O25" s="39"/>
    </row>
    <row r="26" customFormat="false" ht="14.15" hidden="false" customHeight="true" outlineLevel="0" collapsed="false">
      <c r="A26" s="46" t="s">
        <v>51</v>
      </c>
      <c r="B26" s="46"/>
      <c r="C26" s="47" t="e">
        <f aca="false">COUNTIFS(['file:///home/i-exceed.com/meera.venkatasamy/Desktop/Meera/service project/Ujjivan/Testcase/Test_Suit_Ujjivan_IB_APP_Phase1.xlsx']Test_Cases!$A$26:$A1627,"&gt;=UIB_1.1",['file:///home/i-exceed.com/meera.venkatasamy/Desktop/Meera/service project/Ujjivan/Testcase/Test_Suit_Ujjivan_IB_APP_Phase1.xlsx']Test_Cases!$C$26:$C1627, "DASHBOARD")</f>
        <v>#VALUE!</v>
      </c>
      <c r="D26" s="3" t="e">
        <f aca="false">($G26+$H26)</f>
        <v>#VALUE!</v>
      </c>
      <c r="E26" s="3" t="e">
        <f aca="false">COUNTIFS(['file:///home/i-exceed.com/meera.venkatasamy/Desktop/Meera/service project/Ujjivan/Testcase/Test_Suit_Ujjivan_IB_APP_Phase1.xlsx']Test_Cases!$Y$26:$Y3000, "Pending", ['file:///home/i-exceed.com/meera.venkatasamy/Desktop/Meera/service project/Ujjivan/Testcase/Test_Suit_Ujjivan_IB_APP_Phase1.xlsx']Test_Cases!$C$26:$C3000, "DASHBOARD")</f>
        <v>#VALUE!</v>
      </c>
      <c r="F26" s="3" t="e">
        <f aca="false">COUNTIFS(['file:///home/i-exceed.com/meera.venkatasamy/Desktop/Meera/service project/Ujjivan/Testcase/Test_Suit_Ujjivan_IB_APP_Phase1.xlsx']Test_Cases!$Y$26:$Y2371, "NA", ['file:///home/i-exceed.com/meera.venkatasamy/Desktop/Meera/service project/Ujjivan/Testcase/Test_Suit_Ujjivan_IB_APP_Phase1.xlsx']Test_Cases!$C$26:$C2371, "DASHBOARD")</f>
        <v>#VALUE!</v>
      </c>
      <c r="G26" s="3" t="e">
        <f aca="false">COUNTIFS(['file:///home/i-exceed.com/meera.venkatasamy/Desktop/Meera/service project/Ujjivan/Testcase/Test_Suit_Ujjivan_IB_APP_Phase1.xlsx']Test_Cases!$Y$26:$Y2371, "Pass", ['file:///home/i-exceed.com/meera.venkatasamy/Desktop/Meera/service project/Ujjivan/Testcase/Test_Suit_Ujjivan_IB_APP_Phase1.xlsx']Test_Cases!$C$26:$C2371, "DASHBOARD")</f>
        <v>#VALUE!</v>
      </c>
      <c r="H26" s="3" t="e">
        <f aca="false">COUNTIFS(['file:///home/i-exceed.com/meera.venkatasamy/Desktop/Meera/service project/Ujjivan/Testcase/Test_Suit_Ujjivan_IB_APP_Phase1.xlsx']Test_Cases!$Y$26:$Y2371, "Fail", ['file:///home/i-exceed.com/meera.venkatasamy/Desktop/Meera/service project/Ujjivan/Testcase/Test_Suit_Ujjivan_IB_APP_Phase1.xlsx']Test_Cases!$C$26:$C2371, "DASHBOARD")</f>
        <v>#VALUE!</v>
      </c>
      <c r="I26" s="47" t="e">
        <f aca="false">COUNTIFS(['file:///home/i-exceed.com/meera.venkatasamy/Desktop/Meera/service project/Ujjivan/Testcase/Test_Suit_Ujjivan_IB_APP_Phase1.xlsx']Test_Cases!$Z$26:$Z56, "Show Stopper", ['file:///home/i-exceed.com/meera.venkatasamy/Desktop/Meera/service project/Ujjivan/Testcase/Test_Suit_Ujjivan_IB_APP_Phase1.xlsx']Test_Cases!$C$26:$C56, "Module1")</f>
        <v>#VALUE!</v>
      </c>
      <c r="J26" s="47" t="e">
        <f aca="false">COUNTIFS(['file:///home/i-exceed.com/meera.venkatasamy/Desktop/Meera/service project/Ujjivan/Testcase/Test_Suit_Ujjivan_IB_APP_Phase1.xlsx']Test_Cases!$Z$26:$Z56, "High", ['file:///home/i-exceed.com/meera.venkatasamy/Desktop/Meera/service project/Ujjivan/Testcase/Test_Suit_Ujjivan_IB_APP_Phase1.xlsx']Test_Cases!$C$26:$C56, "Module1")</f>
        <v>#VALUE!</v>
      </c>
      <c r="K26" s="47" t="e">
        <f aca="false">COUNTIFS(['file:///home/i-exceed.com/meera.venkatasamy/Desktop/Meera/service project/Ujjivan/Testcase/Test_Suit_Ujjivan_IB_APP_Phase1.xlsx']Test_Cases!$Z$26:$Z56, "Medium", ['file:///home/i-exceed.com/meera.venkatasamy/Desktop/Meera/service project/Ujjivan/Testcase/Test_Suit_Ujjivan_IB_APP_Phase1.xlsx']Test_Cases!$C$26:$C56, "Module1")</f>
        <v>#VALUE!</v>
      </c>
      <c r="L26" s="47" t="e">
        <f aca="false">COUNTIFS(['file:///home/i-exceed.com/meera.venkatasamy/Desktop/Meera/service project/Ujjivan/Testcase/Test_Suit_Ujjivan_IB_APP_Phase1.xlsx']Test_Cases!$Z$26:$Z56, "Low", ['file:///home/i-exceed.com/meera.venkatasamy/Desktop/Meera/service project/Ujjivan/Testcase/Test_Suit_Ujjivan_IB_APP_Phase1.xlsx']Test_Cases!$C$26:$C56, "Module1")</f>
        <v>#VALUE!</v>
      </c>
      <c r="M26" s="48" t="e">
        <f aca="false">COUNTIFS(['file:///home/i-exceed.com/meera.venkatasamy/Desktop/Meera/service project/Ujjivan/Testcase/Test_Suit_Ujjivan_IB_APP_Phase1.xlsx']Test_Cases!$Z$26:$Z56, "Enhancement", ['file:///home/i-exceed.com/meera.venkatasamy/Desktop/Meera/service project/Ujjivan/Testcase/Test_Suit_Ujjivan_IB_APP_Phase1.xlsx']Test_Cases!$C$26:$C56, "Module1")</f>
        <v>#VALUE!</v>
      </c>
      <c r="N26" s="39"/>
      <c r="O26" s="39"/>
    </row>
    <row r="27" customFormat="false" ht="14.15" hidden="false" customHeight="true" outlineLevel="0" collapsed="false">
      <c r="A27" s="46" t="s">
        <v>52</v>
      </c>
      <c r="B27" s="46"/>
      <c r="C27" s="47" t="e">
        <f aca="false">COUNTIFS(['file:///home/i-exceed.com/meera.venkatasamy/Desktop/Meera/service project/Ujjivan/Testcase/Test_Suit_Ujjivan_IB_APP_Phase1.xlsx']Test_Cases!$A$26:$A1627,"&gt;=UIB_1.1",['file:///home/i-exceed.com/meera.venkatasamy/Desktop/Meera/service project/Ujjivan/Testcase/Test_Suit_Ujjivan_IB_APP_Phase1.xlsx']Test_Cases!$C$26:$C1627, "MY ACCOUNT")</f>
        <v>#VALUE!</v>
      </c>
      <c r="D27" s="3" t="e">
        <f aca="false">($G27+$H27)</f>
        <v>#VALUE!</v>
      </c>
      <c r="E27" s="3" t="e">
        <f aca="false">COUNTIFS(['file:///home/i-exceed.com/meera.venkatasamy/Desktop/Meera/service project/Ujjivan/Testcase/Test_Suit_Ujjivan_IB_APP_Phase1.xlsx']Test_Cases!$Y$26:$Y2372, "Pending", ['file:///home/i-exceed.com/meera.venkatasamy/Desktop/Meera/service project/Ujjivan/Testcase/Test_Suit_Ujjivan_IB_APP_Phase1.xlsx']Test_Cases!$C$26:$C2372, "MY ACCOUNT")</f>
        <v>#VALUE!</v>
      </c>
      <c r="F27" s="3" t="e">
        <f aca="false">COUNTIFS(['file:///home/i-exceed.com/meera.venkatasamy/Desktop/Meera/service project/Ujjivan/Testcase/Test_Suit_Ujjivan_IB_APP_Phase1.xlsx']Test_Cases!$Y$26:$Y2372, "NA", ['file:///home/i-exceed.com/meera.venkatasamy/Desktop/Meera/service project/Ujjivan/Testcase/Test_Suit_Ujjivan_IB_APP_Phase1.xlsx']Test_Cases!$C$26:$C2372, "MY ACCOUNT")</f>
        <v>#VALUE!</v>
      </c>
      <c r="G27" s="3" t="e">
        <f aca="false">COUNTIFS(['file:///home/i-exceed.com/meera.venkatasamy/Desktop/Meera/service project/Ujjivan/Testcase/Test_Suit_Ujjivan_IB_APP_Phase1.xlsx']Test_Cases!$Y$26:$Y2372, "Pass", ['file:///home/i-exceed.com/meera.venkatasamy/Desktop/Meera/service project/Ujjivan/Testcase/Test_Suit_Ujjivan_IB_APP_Phase1.xlsx']Test_Cases!$C$26:$C2372, "MY ACCOUNT")</f>
        <v>#VALUE!</v>
      </c>
      <c r="H27" s="3" t="e">
        <f aca="false">COUNTIFS(['file:///home/i-exceed.com/meera.venkatasamy/Desktop/Meera/service project/Ujjivan/Testcase/Test_Suit_Ujjivan_IB_APP_Phase1.xlsx']Test_Cases!$Y$26:$Y2372, "Fail", ['file:///home/i-exceed.com/meera.venkatasamy/Desktop/Meera/service project/Ujjivan/Testcase/Test_Suit_Ujjivan_IB_APP_Phase1.xlsx']Test_Cases!$C$26:$C2372, "MY ACCOUNT")</f>
        <v>#VALUE!</v>
      </c>
      <c r="I27" s="47" t="e">
        <f aca="false">COUNTIFS(['file:///home/i-exceed.com/meera.venkatasamy/Desktop/Meera/service project/Ujjivan/Testcase/Test_Suit_Ujjivan_IB_APP_Phase1.xlsx']Test_Cases!$Z$26:$Z57, "Show Stopper", ['file:///home/i-exceed.com/meera.venkatasamy/Desktop/Meera/service project/Ujjivan/Testcase/Test_Suit_Ujjivan_IB_APP_Phase1.xlsx']Test_Cases!$C$26:$C57, "Module1")</f>
        <v>#VALUE!</v>
      </c>
      <c r="J27" s="47" t="e">
        <f aca="false">COUNTIFS(['file:///home/i-exceed.com/meera.venkatasamy/Desktop/Meera/service project/Ujjivan/Testcase/Test_Suit_Ujjivan_IB_APP_Phase1.xlsx']Test_Cases!$Z$26:$Z57, "High", ['file:///home/i-exceed.com/meera.venkatasamy/Desktop/Meera/service project/Ujjivan/Testcase/Test_Suit_Ujjivan_IB_APP_Phase1.xlsx']Test_Cases!$C$26:$C57, "Module1")</f>
        <v>#VALUE!</v>
      </c>
      <c r="K27" s="47" t="e">
        <f aca="false">COUNTIFS(['file:///home/i-exceed.com/meera.venkatasamy/Desktop/Meera/service project/Ujjivan/Testcase/Test_Suit_Ujjivan_IB_APP_Phase1.xlsx']Test_Cases!$Z$26:$Z57, "Medium", ['file:///home/i-exceed.com/meera.venkatasamy/Desktop/Meera/service project/Ujjivan/Testcase/Test_Suit_Ujjivan_IB_APP_Phase1.xlsx']Test_Cases!$C$26:$C57, "Module1")</f>
        <v>#VALUE!</v>
      </c>
      <c r="L27" s="47" t="e">
        <f aca="false">COUNTIFS(['file:///home/i-exceed.com/meera.venkatasamy/Desktop/Meera/service project/Ujjivan/Testcase/Test_Suit_Ujjivan_IB_APP_Phase1.xlsx']Test_Cases!$Z$26:$Z57, "Low", ['file:///home/i-exceed.com/meera.venkatasamy/Desktop/Meera/service project/Ujjivan/Testcase/Test_Suit_Ujjivan_IB_APP_Phase1.xlsx']Test_Cases!$C$26:$C57, "Module1")</f>
        <v>#VALUE!</v>
      </c>
      <c r="M27" s="48" t="e">
        <f aca="false">COUNTIFS(['file:///home/i-exceed.com/meera.venkatasamy/Desktop/Meera/service project/Ujjivan/Testcase/Test_Suit_Ujjivan_IB_APP_Phase1.xlsx']Test_Cases!$Z$26:$Z57, "Enhancement", ['file:///home/i-exceed.com/meera.venkatasamy/Desktop/Meera/service project/Ujjivan/Testcase/Test_Suit_Ujjivan_IB_APP_Phase1.xlsx']Test_Cases!$C$26:$C57, "Module1")</f>
        <v>#VALUE!</v>
      </c>
      <c r="N27" s="39"/>
      <c r="O27" s="39"/>
    </row>
    <row r="28" customFormat="false" ht="14.2" hidden="false" customHeight="true" outlineLevel="0" collapsed="false">
      <c r="A28" s="1" t="s">
        <v>53</v>
      </c>
      <c r="B28" s="1"/>
      <c r="C28" s="1"/>
      <c r="D28" s="1"/>
      <c r="E28" s="1"/>
      <c r="F28" s="1"/>
      <c r="G28" s="1"/>
      <c r="H28" s="1"/>
      <c r="I28" s="1"/>
      <c r="J28" s="49"/>
      <c r="K28" s="49"/>
      <c r="L28" s="49"/>
      <c r="M28" s="49"/>
    </row>
    <row r="29" customFormat="false" ht="27.5" hidden="false" customHeight="true" outlineLevel="0" collapsed="false">
      <c r="A29" s="50" t="s">
        <v>54</v>
      </c>
      <c r="B29" s="50"/>
      <c r="C29" s="51" t="s">
        <v>26</v>
      </c>
      <c r="D29" s="51" t="s">
        <v>28</v>
      </c>
      <c r="E29" s="51" t="s">
        <v>30</v>
      </c>
      <c r="F29" s="51" t="s">
        <v>32</v>
      </c>
      <c r="G29" s="51" t="s">
        <v>24</v>
      </c>
      <c r="H29" s="51" t="s">
        <v>43</v>
      </c>
      <c r="I29" s="52" t="s">
        <v>55</v>
      </c>
      <c r="J29" s="53" t="s">
        <v>56</v>
      </c>
      <c r="K29" s="53"/>
      <c r="L29" s="53"/>
      <c r="M29" s="53"/>
      <c r="N29" s="54"/>
      <c r="O29" s="54"/>
    </row>
    <row r="30" customFormat="false" ht="27.5" hidden="false" customHeight="true" outlineLevel="0" collapsed="false">
      <c r="A30" s="55" t="s">
        <v>57</v>
      </c>
      <c r="B30" s="55"/>
      <c r="C30" s="47" t="e">
        <f aca="false">COUNTIFS(['file:///home/i-exceed.com/meera.venkatasamy/Desktop/Meera/service project/Ujjivan/Testcase/Test_Suit_Ujjivan_IB_APP_Phase1.xlsx']Test_Cases!$I$26:$I3000, "Pending")</f>
        <v>#VALUE!</v>
      </c>
      <c r="D30" s="47" t="e">
        <f aca="false">COUNTIFS(['file:///home/i-exceed.com/meera.venkatasamy/Desktop/Meera/service project/Ujjivan/Testcase/Test_Suit_Ujjivan_IB_APP_Phase1.xlsx']Test_Cases!$I$26:$I3000, "NA")</f>
        <v>#VALUE!</v>
      </c>
      <c r="E30" s="47" t="e">
        <f aca="false">COUNTIFS(['file:///home/i-exceed.com/meera.venkatasamy/Desktop/Meera/service project/Ujjivan/Testcase/Test_Suit_Ujjivan_IB_APP_Phase1.xlsx']Test_Cases!$I$26:$I3000, "Pass")</f>
        <v>#VALUE!</v>
      </c>
      <c r="F30" s="47" t="e">
        <f aca="false">COUNTIFS(['file:///home/i-exceed.com/meera.venkatasamy/Desktop/Meera/service project/Ujjivan/Testcase/Test_Suit_Ujjivan_IB_APP_Phase1.xlsx']Test_Cases!$I$26:$I3000, "Fail")</f>
        <v>#VALUE!</v>
      </c>
      <c r="G30" s="47" t="e">
        <f aca="false">SUM(E30:F30)</f>
        <v>#VALUE!</v>
      </c>
      <c r="H30" s="47" t="e">
        <f aca="false">SUM(C30:F30)</f>
        <v>#VALUE!</v>
      </c>
      <c r="I30" s="48" t="s">
        <v>58</v>
      </c>
      <c r="J30" s="56"/>
      <c r="K30" s="56"/>
      <c r="L30" s="56"/>
      <c r="M30" s="56"/>
      <c r="N30" s="54"/>
      <c r="O30" s="54"/>
    </row>
    <row r="31" customFormat="false" ht="27.5" hidden="false" customHeight="true" outlineLevel="0" collapsed="false">
      <c r="A31" s="57" t="s">
        <v>59</v>
      </c>
      <c r="B31" s="57"/>
      <c r="C31" s="47" t="e">
        <f aca="false">COUNTIFS(['file:///home/i-exceed.com/meera.venkatasamy/Desktop/Meera/service project/Ujjivan/Testcase/Test_Suit_Ujjivan_IB_APP_Phase1.xlsx']Test_Cases!$H$26:$H3000, "Pending")</f>
        <v>#VALUE!</v>
      </c>
      <c r="D31" s="47" t="e">
        <f aca="false">COUNTIFS(['file:///home/i-exceed.com/meera.venkatasamy/Desktop/Meera/service project/Ujjivan/Testcase/Test_Suit_Ujjivan_IB_APP_Phase1.xlsx']Test_Cases!$H$26:$H3000, "NA")</f>
        <v>#VALUE!</v>
      </c>
      <c r="E31" s="47" t="e">
        <f aca="false">COUNTIFS(['file:///home/i-exceed.com/meera.venkatasamy/Desktop/Meera/service project/Ujjivan/Testcase/Test_Suit_Ujjivan_IB_APP_Phase1.xlsx']Test_Cases!$H$26:$H3000, "Pass")</f>
        <v>#VALUE!</v>
      </c>
      <c r="F31" s="47" t="e">
        <f aca="false">COUNTIFS(['file:///home/i-exceed.com/meera.venkatasamy/Desktop/Meera/service project/Ujjivan/Testcase/Test_Suit_Ujjivan_IB_APP_Phase1.xlsx']Test_Cases!$H$26:$H3000, "Fail")</f>
        <v>#VALUE!</v>
      </c>
      <c r="G31" s="47" t="e">
        <f aca="false">SUM(E31:F31)</f>
        <v>#VALUE!</v>
      </c>
      <c r="H31" s="47" t="e">
        <f aca="false">SUM(C31:F31)</f>
        <v>#VALUE!</v>
      </c>
      <c r="I31" s="48" t="s">
        <v>58</v>
      </c>
      <c r="J31" s="58" t="s">
        <v>30</v>
      </c>
      <c r="K31" s="58"/>
      <c r="L31" s="58" t="e">
        <f aca="false">COUNTIFS(['file:///home/i-exceed.com/meera.venkatasamy/Desktop/Meera/service project/Ujjivan/Testcase/Test_Suit_Ujjivan_IB_APP_Phase1.xlsx']Feature_Status!$J$2:$J$172, "Pass")</f>
        <v>#VALUE!</v>
      </c>
      <c r="M31" s="58"/>
      <c r="N31" s="54"/>
      <c r="O31" s="54"/>
    </row>
    <row r="32" customFormat="false" ht="27.5" hidden="false" customHeight="true" outlineLevel="0" collapsed="false">
      <c r="A32" s="57" t="s">
        <v>60</v>
      </c>
      <c r="B32" s="57"/>
      <c r="C32" s="47" t="e">
        <f aca="false">COUNTIFS(['file:///home/i-exceed.com/meera.venkatasamy/Desktop/Meera/service project/Ujjivan/Testcase/Test_Suit_Ujjivan_IB_APP_Phase1.xlsx']Test_Cases!$J$26:$J3000, "Pending")</f>
        <v>#VALUE!</v>
      </c>
      <c r="D32" s="47" t="e">
        <f aca="false">COUNTIFS(['file:///home/i-exceed.com/meera.venkatasamy/Desktop/Meera/service project/Ujjivan/Testcase/Test_Suit_Ujjivan_IB_APP_Phase1.xlsx']Test_Cases!$J$26:$J3000, "NA")</f>
        <v>#VALUE!</v>
      </c>
      <c r="E32" s="47" t="e">
        <f aca="false">COUNTIFS(['file:///home/i-exceed.com/meera.venkatasamy/Desktop/Meera/service project/Ujjivan/Testcase/Test_Suit_Ujjivan_IB_APP_Phase1.xlsx']Test_Cases!$J$26:$J3000, "Pass")</f>
        <v>#VALUE!</v>
      </c>
      <c r="F32" s="47" t="e">
        <f aca="false">COUNTIFS(['file:///home/i-exceed.com/meera.venkatasamy/Desktop/Meera/service project/Ujjivan/Testcase/Test_Suit_Ujjivan_IB_APP_Phase1.xlsx']Test_Cases!$J$26:$J3000, "Fail")</f>
        <v>#VALUE!</v>
      </c>
      <c r="G32" s="47" t="e">
        <f aca="false">SUM(E32:F32)</f>
        <v>#VALUE!</v>
      </c>
      <c r="H32" s="47" t="e">
        <f aca="false">SUM(C32:F32)</f>
        <v>#VALUE!</v>
      </c>
      <c r="I32" s="48" t="s">
        <v>58</v>
      </c>
      <c r="J32" s="59" t="s">
        <v>32</v>
      </c>
      <c r="K32" s="59"/>
      <c r="L32" s="58" t="e">
        <f aca="false">COUNTIFS(['file:///home/i-exceed.com/meera.venkatasamy/Desktop/Meera/service project/Ujjivan/Testcase/Test_Suit_Ujjivan_IB_APP_Phase1.xlsx']Feature_Status!$J$2:$J$172, "Fail")</f>
        <v>#VALUE!</v>
      </c>
      <c r="M32" s="58"/>
      <c r="N32" s="54"/>
      <c r="O32" s="54"/>
    </row>
    <row r="33" customFormat="false" ht="27.5" hidden="false" customHeight="true" outlineLevel="0" collapsed="false">
      <c r="A33" s="57" t="s">
        <v>61</v>
      </c>
      <c r="B33" s="57"/>
      <c r="C33" s="47" t="e">
        <f aca="false">COUNTIFS(['file:///home/i-exceed.com/meera.venkatasamy/Desktop/Meera/service project/Ujjivan/Testcase/Test_Suit_Ujjivan_IB_APP_Phase1.xlsx']Test_Cases!$K$26:$K3000, "Pending")</f>
        <v>#VALUE!</v>
      </c>
      <c r="D33" s="47" t="e">
        <f aca="false">COUNTIFS(['file:///home/i-exceed.com/meera.venkatasamy/Desktop/Meera/service project/Ujjivan/Testcase/Test_Suit_Ujjivan_IB_APP_Phase1.xlsx']Test_Cases!$K$26:$K3000, "NA")</f>
        <v>#VALUE!</v>
      </c>
      <c r="E33" s="47" t="e">
        <f aca="false">COUNTIFS(['file:///home/i-exceed.com/meera.venkatasamy/Desktop/Meera/service project/Ujjivan/Testcase/Test_Suit_Ujjivan_IB_APP_Phase1.xlsx']Test_Cases!$K$26:$K3000, "Pass")</f>
        <v>#VALUE!</v>
      </c>
      <c r="F33" s="47" t="e">
        <f aca="false">COUNTIFS(['file:///home/i-exceed.com/meera.venkatasamy/Desktop/Meera/service project/Ujjivan/Testcase/Test_Suit_Ujjivan_IB_APP_Phase1.xlsx']Test_Cases!$K$26:$K3000, "Fail")</f>
        <v>#VALUE!</v>
      </c>
      <c r="G33" s="47" t="e">
        <f aca="false">SUM(E33:F33)</f>
        <v>#VALUE!</v>
      </c>
      <c r="H33" s="47" t="e">
        <f aca="false">SUM(C33:F33)</f>
        <v>#VALUE!</v>
      </c>
      <c r="I33" s="48" t="s">
        <v>58</v>
      </c>
      <c r="J33" s="59" t="s">
        <v>28</v>
      </c>
      <c r="K33" s="59"/>
      <c r="L33" s="58" t="e">
        <f aca="false">COUNTIFS(['file:///home/i-exceed.com/meera.venkatasamy/Desktop/Meera/service project/Ujjivan/Testcase/Test_Suit_Ujjivan_IB_APP_Phase1.xlsx']Feature_Status!$J$2:$J$172, "NA")</f>
        <v>#VALUE!</v>
      </c>
      <c r="M33" s="58"/>
      <c r="N33" s="54"/>
      <c r="O33" s="54"/>
    </row>
    <row r="34" customFormat="false" ht="27.5" hidden="false" customHeight="true" outlineLevel="0" collapsed="false">
      <c r="A34" s="60" t="s">
        <v>62</v>
      </c>
      <c r="B34" s="60"/>
      <c r="C34" s="61" t="e">
        <f aca="false">COUNTIFS(['file:///home/i-exceed.com/meera.venkatasamy/Desktop/Meera/service project/Ujjivan/Testcase/Test_Suit_Ujjivan_IB_APP_Phase1.xlsx']Test_Cases!$L$26:$L3000, "Pending")</f>
        <v>#VALUE!</v>
      </c>
      <c r="D34" s="61" t="e">
        <f aca="false">COUNTIFS(['file:///home/i-exceed.com/meera.venkatasamy/Desktop/Meera/service project/Ujjivan/Testcase/Test_Suit_Ujjivan_IB_APP_Phase1.xlsx']Test_Cases!$L$26:$L3000, "NA")</f>
        <v>#VALUE!</v>
      </c>
      <c r="E34" s="61" t="e">
        <f aca="false">COUNTIFS(['file:///home/i-exceed.com/meera.venkatasamy/Desktop/Meera/service project/Ujjivan/Testcase/Test_Suit_Ujjivan_IB_APP_Phase1.xlsx']Test_Cases!$L$26:$L3000, "Pass")</f>
        <v>#VALUE!</v>
      </c>
      <c r="F34" s="61" t="e">
        <f aca="false">COUNTIFS(['file:///home/i-exceed.com/meera.venkatasamy/Desktop/Meera/service project/Ujjivan/Testcase/Test_Suit_Ujjivan_IB_APP_Phase1.xlsx']Test_Cases!$L$26:$L3000, "Fail")</f>
        <v>#VALUE!</v>
      </c>
      <c r="G34" s="61" t="e">
        <f aca="false">SUM(E34:F34)</f>
        <v>#VALUE!</v>
      </c>
      <c r="H34" s="61" t="e">
        <f aca="false">SUM(C34:F34)</f>
        <v>#VALUE!</v>
      </c>
      <c r="I34" s="62" t="s">
        <v>58</v>
      </c>
      <c r="J34" s="63" t="s">
        <v>26</v>
      </c>
      <c r="K34" s="63"/>
      <c r="L34" s="64" t="e">
        <f aca="false">COUNTIFS(['file:///home/i-exceed.com/meera.venkatasamy/Desktop/Meera/service project/Ujjivan/Testcase/Test_Suit_Ujjivan_IB_APP_Phase1.xlsx']Feature_Status!$J$2:$J$172, "Pending")</f>
        <v>#VALUE!</v>
      </c>
      <c r="M34" s="64"/>
      <c r="N34" s="54"/>
      <c r="O34" s="54"/>
    </row>
  </sheetData>
  <mergeCells count="94">
    <mergeCell ref="A1:O1"/>
    <mergeCell ref="A2:B2"/>
    <mergeCell ref="C2:E2"/>
    <mergeCell ref="F2:H2"/>
    <mergeCell ref="I2:K2"/>
    <mergeCell ref="L2:M2"/>
    <mergeCell ref="N2:O2"/>
    <mergeCell ref="A3:B3"/>
    <mergeCell ref="C3:E3"/>
    <mergeCell ref="F3:H3"/>
    <mergeCell ref="I3:K3"/>
    <mergeCell ref="L3:M3"/>
    <mergeCell ref="N3:O3"/>
    <mergeCell ref="A4:J4"/>
    <mergeCell ref="K4:L4"/>
    <mergeCell ref="M4:O4"/>
    <mergeCell ref="A5:B5"/>
    <mergeCell ref="C5:E5"/>
    <mergeCell ref="F5:H5"/>
    <mergeCell ref="I5:J5"/>
    <mergeCell ref="K5:L5"/>
    <mergeCell ref="M5:O5"/>
    <mergeCell ref="A6:B6"/>
    <mergeCell ref="C6:D6"/>
    <mergeCell ref="F6:H6"/>
    <mergeCell ref="I6:J6"/>
    <mergeCell ref="K6:L6"/>
    <mergeCell ref="M6:O6"/>
    <mergeCell ref="A7:E7"/>
    <mergeCell ref="F7:J7"/>
    <mergeCell ref="K7:O7"/>
    <mergeCell ref="A8:B8"/>
    <mergeCell ref="D8:E8"/>
    <mergeCell ref="F8:H8"/>
    <mergeCell ref="I8:J8"/>
    <mergeCell ref="K8:O20"/>
    <mergeCell ref="A9:B9"/>
    <mergeCell ref="D9:E9"/>
    <mergeCell ref="F9:H9"/>
    <mergeCell ref="I9:J9"/>
    <mergeCell ref="A10:B10"/>
    <mergeCell ref="D10:E10"/>
    <mergeCell ref="F10:H10"/>
    <mergeCell ref="I10:J10"/>
    <mergeCell ref="A11:B11"/>
    <mergeCell ref="D11:E11"/>
    <mergeCell ref="F11:H11"/>
    <mergeCell ref="I11:J11"/>
    <mergeCell ref="A12:B12"/>
    <mergeCell ref="D12:E12"/>
    <mergeCell ref="F12:H12"/>
    <mergeCell ref="I12:J12"/>
    <mergeCell ref="A13:B13"/>
    <mergeCell ref="D13:E13"/>
    <mergeCell ref="F13:H13"/>
    <mergeCell ref="I13:J13"/>
    <mergeCell ref="A14:J14"/>
    <mergeCell ref="A15:J15"/>
    <mergeCell ref="A16:B16"/>
    <mergeCell ref="C16:E16"/>
    <mergeCell ref="F16:H16"/>
    <mergeCell ref="I16:J16"/>
    <mergeCell ref="A17:B17"/>
    <mergeCell ref="C17:E17"/>
    <mergeCell ref="F17:H17"/>
    <mergeCell ref="I17:J17"/>
    <mergeCell ref="A18:J20"/>
    <mergeCell ref="A21:O21"/>
    <mergeCell ref="A22:B22"/>
    <mergeCell ref="C22:H22"/>
    <mergeCell ref="I22:M22"/>
    <mergeCell ref="A23:B23"/>
    <mergeCell ref="A24:B24"/>
    <mergeCell ref="A25:B25"/>
    <mergeCell ref="A26:B26"/>
    <mergeCell ref="A27:B27"/>
    <mergeCell ref="A28:I28"/>
    <mergeCell ref="J28:M28"/>
    <mergeCell ref="A29:B29"/>
    <mergeCell ref="J29:M29"/>
    <mergeCell ref="A30:B30"/>
    <mergeCell ref="J30:M30"/>
    <mergeCell ref="A31:B31"/>
    <mergeCell ref="J31:K31"/>
    <mergeCell ref="L31:M31"/>
    <mergeCell ref="A32:B32"/>
    <mergeCell ref="J32:K32"/>
    <mergeCell ref="L32:M32"/>
    <mergeCell ref="A33:B33"/>
    <mergeCell ref="J33:K33"/>
    <mergeCell ref="L33:M33"/>
    <mergeCell ref="A34:B34"/>
    <mergeCell ref="J34:K34"/>
    <mergeCell ref="L34:M34"/>
  </mergeCells>
  <dataValidations count="1">
    <dataValidation allowBlank="true" operator="between" showDropDown="false" showErrorMessage="true" showInputMessage="true" sqref="I30:I34" type="list">
      <formula1>"Pending,In Progress,Completed,NA"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1:13"/>
  <sheetViews>
    <sheetView windowProtection="false"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A2" activeCellId="0" sqref="A2"/>
    </sheetView>
  </sheetViews>
  <sheetFormatPr defaultRowHeight="12.8"/>
  <cols>
    <col collapsed="false" hidden="false" max="2" min="1" style="0" width="11.5204081632653"/>
    <col collapsed="false" hidden="false" max="3" min="3" style="0" width="37.5459183673469"/>
    <col collapsed="false" hidden="false" max="4" min="4" style="0" width="44.8265306122449"/>
    <col collapsed="false" hidden="false" max="5" min="5" style="0" width="23.984693877551"/>
    <col collapsed="false" hidden="false" max="6" min="6" style="0" width="19.5102040816327"/>
    <col collapsed="false" hidden="false" max="7" min="7" style="0" width="22.4897959183673"/>
    <col collapsed="false" hidden="false" max="8" min="8" style="0" width="20.3367346938776"/>
    <col collapsed="false" hidden="false" max="1025" min="9" style="0" width="11.5204081632653"/>
  </cols>
  <sheetData>
    <row r="1" customFormat="false" ht="15.65" hidden="false" customHeight="false" outlineLevel="0" collapsed="false">
      <c r="A1" s="65" t="s">
        <v>63</v>
      </c>
      <c r="B1" s="65" t="s">
        <v>64</v>
      </c>
      <c r="C1" s="65" t="s">
        <v>65</v>
      </c>
      <c r="D1" s="65" t="s">
        <v>66</v>
      </c>
      <c r="E1" s="65" t="s">
        <v>67</v>
      </c>
      <c r="F1" s="65" t="s">
        <v>68</v>
      </c>
      <c r="G1" s="65" t="s">
        <v>69</v>
      </c>
      <c r="H1" s="65" t="s">
        <v>70</v>
      </c>
    </row>
    <row r="2" s="68" customFormat="true" ht="17.35" hidden="false" customHeight="false" outlineLevel="0" collapsed="false">
      <c r="A2" s="66" t="n">
        <v>1</v>
      </c>
      <c r="B2" s="67" t="s">
        <v>71</v>
      </c>
      <c r="C2" s="67" t="s">
        <v>71</v>
      </c>
      <c r="D2" s="67" t="s">
        <v>71</v>
      </c>
      <c r="E2" s="68" t="s">
        <v>72</v>
      </c>
      <c r="AMJ2" s="0"/>
    </row>
    <row r="3" s="68" customFormat="true" ht="17.35" hidden="false" customHeight="false" outlineLevel="0" collapsed="false">
      <c r="A3" s="66" t="n">
        <v>2</v>
      </c>
      <c r="B3" s="67" t="s">
        <v>50</v>
      </c>
      <c r="C3" s="67" t="s">
        <v>50</v>
      </c>
      <c r="D3" s="67" t="s">
        <v>50</v>
      </c>
      <c r="E3" s="68" t="s">
        <v>72</v>
      </c>
      <c r="AMJ3" s="0"/>
    </row>
    <row r="4" s="68" customFormat="true" ht="17.35" hidden="false" customHeight="false" outlineLevel="0" collapsed="false">
      <c r="A4" s="66" t="n">
        <v>3</v>
      </c>
      <c r="B4" s="67" t="s">
        <v>50</v>
      </c>
      <c r="C4" s="67" t="s">
        <v>73</v>
      </c>
      <c r="D4" s="67" t="s">
        <v>73</v>
      </c>
      <c r="E4" s="68" t="s">
        <v>72</v>
      </c>
      <c r="AMJ4" s="0"/>
    </row>
    <row r="5" s="68" customFormat="true" ht="17.35" hidden="false" customHeight="false" outlineLevel="0" collapsed="false">
      <c r="A5" s="66" t="n">
        <v>4</v>
      </c>
      <c r="B5" s="67" t="s">
        <v>50</v>
      </c>
      <c r="C5" s="67" t="s">
        <v>74</v>
      </c>
      <c r="D5" s="67" t="s">
        <v>74</v>
      </c>
      <c r="E5" s="68" t="s">
        <v>72</v>
      </c>
      <c r="AMJ5" s="0"/>
    </row>
    <row r="6" s="68" customFormat="true" ht="17.35" hidden="false" customHeight="false" outlineLevel="0" collapsed="false">
      <c r="A6" s="66" t="n">
        <v>5</v>
      </c>
      <c r="B6" s="67" t="s">
        <v>50</v>
      </c>
      <c r="C6" s="67" t="s">
        <v>75</v>
      </c>
      <c r="D6" s="67" t="s">
        <v>75</v>
      </c>
      <c r="E6" s="68" t="s">
        <v>72</v>
      </c>
      <c r="AMJ6" s="0"/>
    </row>
    <row r="7" s="68" customFormat="true" ht="17.35" hidden="false" customHeight="false" outlineLevel="0" collapsed="false">
      <c r="A7" s="66" t="n">
        <v>6</v>
      </c>
      <c r="B7" s="67" t="s">
        <v>50</v>
      </c>
      <c r="C7" s="67" t="s">
        <v>76</v>
      </c>
      <c r="D7" s="67" t="s">
        <v>76</v>
      </c>
      <c r="E7" s="68" t="s">
        <v>72</v>
      </c>
      <c r="AMJ7" s="0"/>
    </row>
    <row r="8" s="68" customFormat="true" ht="17.35" hidden="false" customHeight="false" outlineLevel="0" collapsed="false">
      <c r="A8" s="66" t="n">
        <v>7</v>
      </c>
      <c r="B8" s="67" t="s">
        <v>50</v>
      </c>
      <c r="C8" s="67" t="s">
        <v>77</v>
      </c>
      <c r="D8" s="67" t="s">
        <v>77</v>
      </c>
      <c r="E8" s="68" t="s">
        <v>72</v>
      </c>
      <c r="AMJ8" s="0"/>
    </row>
    <row r="9" s="68" customFormat="true" ht="17.35" hidden="false" customHeight="false" outlineLevel="0" collapsed="false">
      <c r="A9" s="66" t="n">
        <v>8</v>
      </c>
      <c r="B9" s="67" t="s">
        <v>51</v>
      </c>
      <c r="C9" s="67" t="s">
        <v>78</v>
      </c>
      <c r="D9" s="67" t="s">
        <v>78</v>
      </c>
      <c r="E9" s="68" t="s">
        <v>72</v>
      </c>
      <c r="AMJ9" s="0"/>
    </row>
    <row r="10" s="68" customFormat="true" ht="17.35" hidden="false" customHeight="false" outlineLevel="0" collapsed="false">
      <c r="A10" s="66" t="n">
        <v>9</v>
      </c>
      <c r="B10" s="67" t="s">
        <v>51</v>
      </c>
      <c r="C10" s="67" t="s">
        <v>79</v>
      </c>
      <c r="D10" s="67" t="s">
        <v>79</v>
      </c>
      <c r="E10" s="68" t="s">
        <v>72</v>
      </c>
      <c r="AMJ10" s="0"/>
    </row>
    <row r="11" s="68" customFormat="true" ht="17.35" hidden="false" customHeight="false" outlineLevel="0" collapsed="false">
      <c r="A11" s="66" t="n">
        <v>10</v>
      </c>
      <c r="B11" s="67" t="s">
        <v>51</v>
      </c>
      <c r="C11" s="67" t="s">
        <v>80</v>
      </c>
      <c r="D11" s="67" t="s">
        <v>80</v>
      </c>
      <c r="E11" s="68" t="s">
        <v>72</v>
      </c>
      <c r="AMJ11" s="0"/>
    </row>
    <row r="12" s="68" customFormat="true" ht="17.35" hidden="false" customHeight="false" outlineLevel="0" collapsed="false">
      <c r="A12" s="66" t="n">
        <v>11</v>
      </c>
      <c r="B12" s="67" t="s">
        <v>51</v>
      </c>
      <c r="C12" s="67" t="s">
        <v>81</v>
      </c>
      <c r="D12" s="67" t="s">
        <v>81</v>
      </c>
      <c r="E12" s="68" t="s">
        <v>72</v>
      </c>
      <c r="AMJ12" s="0"/>
    </row>
    <row r="13" customFormat="false" ht="16.15" hidden="false" customHeight="false" outlineLevel="0" collapsed="false"/>
    <row r="14" customFormat="false" ht="16.15" hidden="false" customHeight="false" outlineLevel="0" collapsed="false"/>
    <row r="15" customFormat="false" ht="16.15" hidden="false" customHeight="false" outlineLevel="0" collapsed="false"/>
    <row r="16" customFormat="false" ht="16.15" hidden="false" customHeight="false" outlineLevel="0" collapsed="false"/>
    <row r="17" customFormat="false" ht="16.15" hidden="false" customHeight="false" outlineLevel="0" collapsed="false"/>
    <row r="18" customFormat="false" ht="16.15" hidden="false" customHeight="false" outlineLevel="0" collapsed="false"/>
    <row r="19" customFormat="false" ht="16.15" hidden="false" customHeight="false" outlineLevel="0" collapsed="false"/>
  </sheetData>
  <autoFilter ref="A1:H12"/>
  <dataValidations count="1">
    <dataValidation allowBlank="true" operator="between" showDropDown="false" showErrorMessage="true" showInputMessage="true" sqref="F1" type="list">
      <formula1>"Pass,Fail,Pending,In-Progress,NA"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3"/>
  <sheetViews>
    <sheetView windowProtection="false" showFormulas="false" showGridLines="true" showRowColHeaders="true" showZeros="true" rightToLeft="false" tabSelected="false" showOutlineSymbols="true" defaultGridColor="true" view="normal" topLeftCell="A7" colorId="64" zoomScale="84" zoomScaleNormal="84" zoomScalePageLayoutView="100" workbookViewId="0">
      <selection pane="topLeft" activeCell="D33" activeCellId="0" sqref="D33"/>
    </sheetView>
  </sheetViews>
  <sheetFormatPr defaultRowHeight="12.8"/>
  <cols>
    <col collapsed="false" hidden="false" max="1" min="1" style="0" width="11.5204081632653"/>
    <col collapsed="false" hidden="false" max="2" min="2" style="0" width="19.5102040816327"/>
    <col collapsed="false" hidden="false" max="3" min="3" style="0" width="31.4285714285714"/>
    <col collapsed="false" hidden="false" max="4" min="4" style="0" width="101.061224489796"/>
    <col collapsed="false" hidden="false" max="1025" min="5" style="0" width="11.5204081632653"/>
  </cols>
  <sheetData>
    <row r="1" customFormat="false" ht="29.85" hidden="false" customHeight="false" outlineLevel="0" collapsed="false">
      <c r="A1" s="69" t="s">
        <v>82</v>
      </c>
      <c r="B1" s="69" t="s">
        <v>83</v>
      </c>
      <c r="C1" s="69" t="s">
        <v>64</v>
      </c>
      <c r="D1" s="69" t="s">
        <v>84</v>
      </c>
    </row>
    <row r="2" customFormat="false" ht="17.75" hidden="false" customHeight="false" outlineLevel="0" collapsed="false">
      <c r="A2" s="70" t="s">
        <v>85</v>
      </c>
      <c r="B2" s="70" t="s">
        <v>86</v>
      </c>
      <c r="C2" s="70" t="s">
        <v>71</v>
      </c>
      <c r="D2" s="71" t="s">
        <v>87</v>
      </c>
    </row>
    <row r="3" customFormat="false" ht="18.65" hidden="false" customHeight="false" outlineLevel="0" collapsed="false">
      <c r="A3" s="70" t="s">
        <v>88</v>
      </c>
      <c r="B3" s="70" t="s">
        <v>89</v>
      </c>
      <c r="C3" s="70" t="s">
        <v>50</v>
      </c>
      <c r="D3" s="72" t="s">
        <v>90</v>
      </c>
    </row>
    <row r="4" customFormat="false" ht="17.75" hidden="false" customHeight="false" outlineLevel="0" collapsed="false">
      <c r="A4" s="70" t="s">
        <v>91</v>
      </c>
      <c r="B4" s="70" t="s">
        <v>92</v>
      </c>
      <c r="C4" s="70" t="s">
        <v>73</v>
      </c>
      <c r="D4" s="73" t="s">
        <v>93</v>
      </c>
    </row>
    <row r="5" customFormat="false" ht="17.75" hidden="false" customHeight="false" outlineLevel="0" collapsed="false">
      <c r="A5" s="70" t="s">
        <v>94</v>
      </c>
      <c r="B5" s="70" t="s">
        <v>95</v>
      </c>
      <c r="C5" s="70" t="s">
        <v>73</v>
      </c>
      <c r="D5" s="73" t="s">
        <v>96</v>
      </c>
    </row>
    <row r="6" customFormat="false" ht="17.75" hidden="false" customHeight="false" outlineLevel="0" collapsed="false">
      <c r="A6" s="70" t="s">
        <v>97</v>
      </c>
      <c r="B6" s="70" t="s">
        <v>98</v>
      </c>
      <c r="C6" s="70" t="s">
        <v>73</v>
      </c>
      <c r="D6" s="73" t="s">
        <v>99</v>
      </c>
    </row>
    <row r="7" customFormat="false" ht="17.75" hidden="false" customHeight="false" outlineLevel="0" collapsed="false">
      <c r="A7" s="70" t="s">
        <v>100</v>
      </c>
      <c r="B7" s="70" t="s">
        <v>101</v>
      </c>
      <c r="C7" s="70" t="s">
        <v>73</v>
      </c>
      <c r="D7" s="73" t="s">
        <v>102</v>
      </c>
    </row>
    <row r="8" customFormat="false" ht="17.75" hidden="false" customHeight="false" outlineLevel="0" collapsed="false">
      <c r="A8" s="70" t="s">
        <v>103</v>
      </c>
      <c r="B8" s="70" t="s">
        <v>104</v>
      </c>
      <c r="C8" s="70" t="s">
        <v>73</v>
      </c>
      <c r="D8" s="73" t="s">
        <v>105</v>
      </c>
    </row>
    <row r="9" customFormat="false" ht="17.75" hidden="false" customHeight="false" outlineLevel="0" collapsed="false">
      <c r="A9" s="70" t="s">
        <v>106</v>
      </c>
      <c r="B9" s="70" t="s">
        <v>107</v>
      </c>
      <c r="C9" s="70" t="s">
        <v>73</v>
      </c>
      <c r="D9" s="73" t="s">
        <v>108</v>
      </c>
    </row>
    <row r="10" customFormat="false" ht="17.75" hidden="false" customHeight="false" outlineLevel="0" collapsed="false">
      <c r="A10" s="70" t="s">
        <v>109</v>
      </c>
      <c r="B10" s="70" t="s">
        <v>110</v>
      </c>
      <c r="C10" s="70" t="s">
        <v>73</v>
      </c>
      <c r="D10" s="73" t="s">
        <v>111</v>
      </c>
    </row>
    <row r="11" customFormat="false" ht="17.75" hidden="false" customHeight="false" outlineLevel="0" collapsed="false">
      <c r="A11" s="70" t="s">
        <v>112</v>
      </c>
      <c r="B11" s="70" t="s">
        <v>113</v>
      </c>
      <c r="C11" s="70" t="s">
        <v>73</v>
      </c>
      <c r="D11" s="73" t="s">
        <v>114</v>
      </c>
    </row>
    <row r="12" customFormat="false" ht="17.75" hidden="false" customHeight="false" outlineLevel="0" collapsed="false">
      <c r="A12" s="70" t="s">
        <v>115</v>
      </c>
      <c r="B12" s="70" t="s">
        <v>116</v>
      </c>
      <c r="C12" s="70" t="s">
        <v>73</v>
      </c>
      <c r="D12" s="73" t="s">
        <v>117</v>
      </c>
    </row>
    <row r="13" customFormat="false" ht="17.75" hidden="false" customHeight="false" outlineLevel="0" collapsed="false">
      <c r="A13" s="70" t="s">
        <v>118</v>
      </c>
      <c r="B13" s="70" t="s">
        <v>119</v>
      </c>
      <c r="C13" s="70" t="s">
        <v>74</v>
      </c>
      <c r="D13" s="73" t="s">
        <v>120</v>
      </c>
    </row>
    <row r="14" customFormat="false" ht="17.75" hidden="false" customHeight="false" outlineLevel="0" collapsed="false">
      <c r="A14" s="70" t="s">
        <v>121</v>
      </c>
      <c r="B14" s="70" t="s">
        <v>122</v>
      </c>
      <c r="C14" s="70" t="s">
        <v>74</v>
      </c>
      <c r="D14" s="73" t="s">
        <v>123</v>
      </c>
    </row>
    <row r="15" customFormat="false" ht="17.75" hidden="false" customHeight="false" outlineLevel="0" collapsed="false">
      <c r="A15" s="70" t="s">
        <v>124</v>
      </c>
      <c r="B15" s="70" t="s">
        <v>125</v>
      </c>
      <c r="C15" s="70" t="s">
        <v>74</v>
      </c>
      <c r="D15" s="73" t="s">
        <v>126</v>
      </c>
    </row>
    <row r="16" customFormat="false" ht="17.75" hidden="false" customHeight="false" outlineLevel="0" collapsed="false">
      <c r="A16" s="70" t="s">
        <v>127</v>
      </c>
      <c r="B16" s="70" t="s">
        <v>128</v>
      </c>
      <c r="C16" s="70" t="s">
        <v>75</v>
      </c>
      <c r="D16" s="73" t="s">
        <v>129</v>
      </c>
    </row>
    <row r="17" customFormat="false" ht="17.75" hidden="false" customHeight="false" outlineLevel="0" collapsed="false">
      <c r="A17" s="70" t="s">
        <v>130</v>
      </c>
      <c r="B17" s="70" t="s">
        <v>131</v>
      </c>
      <c r="C17" s="70" t="s">
        <v>76</v>
      </c>
      <c r="D17" s="73" t="s">
        <v>132</v>
      </c>
    </row>
    <row r="18" customFormat="false" ht="17.75" hidden="false" customHeight="false" outlineLevel="0" collapsed="false">
      <c r="A18" s="70" t="s">
        <v>133</v>
      </c>
      <c r="B18" s="70" t="s">
        <v>134</v>
      </c>
      <c r="C18" s="70" t="s">
        <v>73</v>
      </c>
      <c r="D18" s="73" t="s">
        <v>135</v>
      </c>
    </row>
    <row r="19" customFormat="false" ht="17.75" hidden="false" customHeight="false" outlineLevel="0" collapsed="false">
      <c r="A19" s="70" t="s">
        <v>136</v>
      </c>
      <c r="B19" s="70" t="s">
        <v>137</v>
      </c>
      <c r="C19" s="70" t="s">
        <v>77</v>
      </c>
      <c r="D19" s="73" t="s">
        <v>138</v>
      </c>
    </row>
    <row r="20" customFormat="false" ht="17.75" hidden="false" customHeight="false" outlineLevel="0" collapsed="false">
      <c r="A20" s="70" t="s">
        <v>139</v>
      </c>
      <c r="B20" s="70" t="s">
        <v>140</v>
      </c>
      <c r="C20" s="70" t="s">
        <v>78</v>
      </c>
      <c r="D20" s="73" t="s">
        <v>141</v>
      </c>
    </row>
    <row r="21" customFormat="false" ht="17.75" hidden="false" customHeight="false" outlineLevel="0" collapsed="false">
      <c r="A21" s="70" t="s">
        <v>142</v>
      </c>
      <c r="B21" s="70" t="s">
        <v>143</v>
      </c>
      <c r="C21" s="70" t="s">
        <v>78</v>
      </c>
      <c r="D21" s="73" t="s">
        <v>144</v>
      </c>
    </row>
    <row r="22" customFormat="false" ht="17.75" hidden="false" customHeight="false" outlineLevel="0" collapsed="false">
      <c r="A22" s="70" t="s">
        <v>145</v>
      </c>
      <c r="B22" s="70" t="s">
        <v>146</v>
      </c>
      <c r="C22" s="70" t="s">
        <v>78</v>
      </c>
      <c r="D22" s="73" t="s">
        <v>147</v>
      </c>
    </row>
    <row r="23" customFormat="false" ht="17.75" hidden="false" customHeight="false" outlineLevel="0" collapsed="false">
      <c r="A23" s="70" t="s">
        <v>148</v>
      </c>
      <c r="B23" s="70" t="s">
        <v>149</v>
      </c>
      <c r="C23" s="70" t="s">
        <v>78</v>
      </c>
      <c r="D23" s="73" t="s">
        <v>150</v>
      </c>
    </row>
    <row r="24" customFormat="false" ht="17.75" hidden="false" customHeight="false" outlineLevel="0" collapsed="false">
      <c r="A24" s="70" t="s">
        <v>151</v>
      </c>
      <c r="B24" s="70" t="s">
        <v>152</v>
      </c>
      <c r="C24" s="70" t="s">
        <v>78</v>
      </c>
      <c r="D24" s="73" t="s">
        <v>153</v>
      </c>
    </row>
    <row r="25" customFormat="false" ht="17.75" hidden="false" customHeight="false" outlineLevel="0" collapsed="false">
      <c r="A25" s="70" t="s">
        <v>154</v>
      </c>
      <c r="B25" s="70" t="s">
        <v>155</v>
      </c>
      <c r="C25" s="70" t="s">
        <v>78</v>
      </c>
      <c r="D25" s="73" t="s">
        <v>156</v>
      </c>
    </row>
    <row r="26" customFormat="false" ht="17.75" hidden="false" customHeight="false" outlineLevel="0" collapsed="false">
      <c r="A26" s="70" t="s">
        <v>157</v>
      </c>
      <c r="B26" s="70" t="s">
        <v>158</v>
      </c>
      <c r="C26" s="70" t="s">
        <v>78</v>
      </c>
      <c r="D26" s="73" t="s">
        <v>159</v>
      </c>
    </row>
    <row r="27" customFormat="false" ht="17.75" hidden="false" customHeight="false" outlineLevel="0" collapsed="false">
      <c r="A27" s="70" t="s">
        <v>160</v>
      </c>
      <c r="B27" s="70" t="s">
        <v>161</v>
      </c>
      <c r="C27" s="70" t="s">
        <v>79</v>
      </c>
      <c r="D27" s="73" t="s">
        <v>162</v>
      </c>
    </row>
    <row r="28" customFormat="false" ht="17.75" hidden="false" customHeight="false" outlineLevel="0" collapsed="false">
      <c r="A28" s="70" t="s">
        <v>163</v>
      </c>
      <c r="B28" s="70" t="s">
        <v>164</v>
      </c>
      <c r="C28" s="70" t="s">
        <v>79</v>
      </c>
      <c r="D28" s="73" t="s">
        <v>165</v>
      </c>
    </row>
    <row r="29" customFormat="false" ht="17.75" hidden="false" customHeight="false" outlineLevel="0" collapsed="false">
      <c r="A29" s="70" t="s">
        <v>166</v>
      </c>
      <c r="B29" s="70" t="s">
        <v>167</v>
      </c>
      <c r="C29" s="70" t="s">
        <v>79</v>
      </c>
      <c r="D29" s="73" t="s">
        <v>168</v>
      </c>
    </row>
    <row r="30" customFormat="false" ht="17.75" hidden="false" customHeight="false" outlineLevel="0" collapsed="false">
      <c r="A30" s="70" t="s">
        <v>169</v>
      </c>
      <c r="B30" s="70" t="s">
        <v>170</v>
      </c>
      <c r="C30" s="70" t="s">
        <v>80</v>
      </c>
      <c r="D30" s="73" t="s">
        <v>171</v>
      </c>
    </row>
    <row r="31" customFormat="false" ht="17.75" hidden="false" customHeight="false" outlineLevel="0" collapsed="false">
      <c r="A31" s="70" t="s">
        <v>172</v>
      </c>
      <c r="B31" s="70" t="s">
        <v>173</v>
      </c>
      <c r="C31" s="70" t="s">
        <v>81</v>
      </c>
      <c r="D31" s="73" t="s">
        <v>174</v>
      </c>
    </row>
    <row r="32" customFormat="false" ht="17.35" hidden="false" customHeight="false" outlineLevel="0" collapsed="false">
      <c r="A32" s="70" t="s">
        <v>175</v>
      </c>
      <c r="B32" s="70" t="s">
        <v>176</v>
      </c>
      <c r="C32" s="70" t="s">
        <v>52</v>
      </c>
      <c r="D32" s="74" t="s">
        <v>177</v>
      </c>
    </row>
    <row r="33" customFormat="false" ht="17.35" hidden="false" customHeight="false" outlineLevel="0" collapsed="false">
      <c r="A33" s="70" t="s">
        <v>178</v>
      </c>
      <c r="B33" s="70" t="s">
        <v>179</v>
      </c>
      <c r="C33" s="70" t="s">
        <v>52</v>
      </c>
      <c r="D33" s="74" t="s">
        <v>180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128"/>
  <sheetViews>
    <sheetView windowProtection="false"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E126" activeCellId="0" sqref="E126"/>
    </sheetView>
  </sheetViews>
  <sheetFormatPr defaultRowHeight="12.8"/>
  <cols>
    <col collapsed="false" hidden="false" max="2" min="1" style="75" width="11.5204081632653"/>
    <col collapsed="false" hidden="false" max="3" min="3" style="75" width="32.5765306122449"/>
    <col collapsed="false" hidden="false" max="4" min="4" style="75" width="44"/>
    <col collapsed="false" hidden="false" max="5" min="5" style="75" width="47.4744897959184"/>
    <col collapsed="false" hidden="false" max="6" min="6" style="75" width="42.8367346938776"/>
    <col collapsed="false" hidden="false" max="7" min="7" style="75" width="51.1071428571429"/>
    <col collapsed="false" hidden="false" max="11" min="8" style="75" width="11.5204081632653"/>
    <col collapsed="false" hidden="false" max="12" min="12" style="75" width="14.8826530612245"/>
    <col collapsed="false" hidden="false" max="1025" min="13" style="75" width="11.5204081632653"/>
  </cols>
  <sheetData>
    <row r="1" s="78" customFormat="true" ht="37.3" hidden="false" customHeight="true" outlineLevel="0" collapsed="false">
      <c r="A1" s="76" t="s">
        <v>181</v>
      </c>
      <c r="B1" s="76" t="s">
        <v>182</v>
      </c>
      <c r="C1" s="76" t="s">
        <v>64</v>
      </c>
      <c r="D1" s="76" t="s">
        <v>183</v>
      </c>
      <c r="E1" s="76" t="s">
        <v>184</v>
      </c>
      <c r="F1" s="76" t="s">
        <v>185</v>
      </c>
      <c r="G1" s="76" t="s">
        <v>186</v>
      </c>
      <c r="H1" s="77" t="s">
        <v>68</v>
      </c>
      <c r="I1" s="77"/>
      <c r="J1" s="77"/>
      <c r="K1" s="77"/>
      <c r="L1" s="76" t="s">
        <v>69</v>
      </c>
      <c r="M1" s="76" t="s">
        <v>187</v>
      </c>
      <c r="N1" s="76" t="s">
        <v>70</v>
      </c>
    </row>
    <row r="2" s="81" customFormat="true" ht="24.85" hidden="false" customHeight="true" outlineLevel="0" collapsed="false">
      <c r="A2" s="79"/>
      <c r="B2" s="79"/>
      <c r="C2" s="80"/>
      <c r="D2" s="80"/>
      <c r="E2" s="80"/>
      <c r="F2" s="80"/>
      <c r="G2" s="80"/>
      <c r="H2" s="80" t="s">
        <v>57</v>
      </c>
      <c r="I2" s="80" t="s">
        <v>61</v>
      </c>
      <c r="J2" s="80" t="s">
        <v>188</v>
      </c>
      <c r="K2" s="80" t="s">
        <v>60</v>
      </c>
      <c r="L2" s="80"/>
      <c r="M2" s="80"/>
      <c r="N2" s="80"/>
    </row>
    <row r="3" s="82" customFormat="true" ht="33.75" hidden="false" customHeight="false" outlineLevel="0" collapsed="false">
      <c r="A3" s="70" t="s">
        <v>85</v>
      </c>
      <c r="B3" s="70" t="s">
        <v>86</v>
      </c>
      <c r="C3" s="70" t="s">
        <v>71</v>
      </c>
      <c r="D3" s="71" t="s">
        <v>87</v>
      </c>
      <c r="E3" s="73" t="s">
        <v>189</v>
      </c>
      <c r="F3" s="73" t="s">
        <v>190</v>
      </c>
      <c r="G3" s="73" t="s">
        <v>191</v>
      </c>
    </row>
    <row r="4" customFormat="false" ht="31.3" hidden="false" customHeight="false" outlineLevel="0" collapsed="false">
      <c r="A4" s="70" t="s">
        <v>192</v>
      </c>
      <c r="B4" s="0"/>
      <c r="C4" s="70" t="s">
        <v>71</v>
      </c>
      <c r="D4" s="83"/>
      <c r="E4" s="83"/>
      <c r="F4" s="83" t="s">
        <v>193</v>
      </c>
      <c r="G4" s="83" t="s">
        <v>194</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91" hidden="false" customHeight="false" outlineLevel="0" collapsed="false">
      <c r="A5" s="70" t="s">
        <v>195</v>
      </c>
      <c r="B5" s="0"/>
      <c r="C5" s="70" t="s">
        <v>71</v>
      </c>
      <c r="D5" s="83"/>
      <c r="E5" s="83" t="s">
        <v>196</v>
      </c>
      <c r="F5" s="83" t="s">
        <v>197</v>
      </c>
      <c r="G5" s="84" t="s">
        <v>198</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1.3" hidden="false" customHeight="false" outlineLevel="0" collapsed="false">
      <c r="A6" s="70" t="s">
        <v>199</v>
      </c>
      <c r="B6" s="0"/>
      <c r="C6" s="70" t="s">
        <v>71</v>
      </c>
      <c r="D6" s="83"/>
      <c r="E6" s="83" t="s">
        <v>200</v>
      </c>
      <c r="F6" s="83" t="s">
        <v>201</v>
      </c>
      <c r="G6" s="83" t="s">
        <v>202</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1.3" hidden="false" customHeight="false" outlineLevel="0" collapsed="false">
      <c r="A7" s="70" t="s">
        <v>203</v>
      </c>
      <c r="B7" s="0"/>
      <c r="C7" s="70" t="s">
        <v>71</v>
      </c>
      <c r="D7" s="83"/>
      <c r="E7" s="83"/>
      <c r="F7" s="83" t="s">
        <v>204</v>
      </c>
      <c r="G7" s="83" t="s">
        <v>205</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82" customFormat="true" ht="49.75" hidden="false" customHeight="false" outlineLevel="0" collapsed="false">
      <c r="A8" s="70" t="s">
        <v>88</v>
      </c>
      <c r="B8" s="70" t="s">
        <v>89</v>
      </c>
      <c r="C8" s="68" t="s">
        <v>50</v>
      </c>
      <c r="D8" s="73" t="s">
        <v>90</v>
      </c>
      <c r="E8" s="73" t="s">
        <v>206</v>
      </c>
      <c r="F8" s="73" t="s">
        <v>207</v>
      </c>
      <c r="G8" s="73" t="s">
        <v>202</v>
      </c>
    </row>
    <row r="9" customFormat="false" ht="31.3" hidden="false" customHeight="false" outlineLevel="0" collapsed="false">
      <c r="A9" s="70" t="s">
        <v>208</v>
      </c>
      <c r="B9" s="0"/>
      <c r="C9" s="70" t="s">
        <v>50</v>
      </c>
      <c r="D9" s="83"/>
      <c r="E9" s="83"/>
      <c r="F9" s="83" t="s">
        <v>193</v>
      </c>
      <c r="G9" s="83" t="s">
        <v>202</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82" customFormat="true" ht="225.65" hidden="false" customHeight="false" outlineLevel="0" collapsed="false">
      <c r="A10" s="70" t="s">
        <v>91</v>
      </c>
      <c r="B10" s="70" t="s">
        <v>92</v>
      </c>
      <c r="C10" s="70" t="s">
        <v>73</v>
      </c>
      <c r="D10" s="73" t="s">
        <v>93</v>
      </c>
      <c r="E10" s="73" t="s">
        <v>209</v>
      </c>
      <c r="F10" s="73" t="s">
        <v>210</v>
      </c>
      <c r="G10" s="85" t="s">
        <v>211</v>
      </c>
    </row>
    <row r="11" customFormat="false" ht="33.75" hidden="false" customHeight="false" outlineLevel="0" collapsed="false">
      <c r="A11" s="70" t="s">
        <v>94</v>
      </c>
      <c r="B11" s="70" t="s">
        <v>95</v>
      </c>
      <c r="C11" s="70" t="s">
        <v>73</v>
      </c>
      <c r="D11" s="73" t="s">
        <v>96</v>
      </c>
      <c r="E11" s="73" t="s">
        <v>212</v>
      </c>
      <c r="F11" s="73" t="s">
        <v>213</v>
      </c>
      <c r="G11" s="73" t="s">
        <v>214</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1.8" hidden="false" customHeight="true" outlineLevel="0" collapsed="false">
      <c r="A12" s="70" t="s">
        <v>97</v>
      </c>
      <c r="B12" s="70" t="s">
        <v>98</v>
      </c>
      <c r="C12" s="70" t="s">
        <v>73</v>
      </c>
      <c r="D12" s="73" t="s">
        <v>99</v>
      </c>
      <c r="E12" s="73" t="s">
        <v>215</v>
      </c>
      <c r="F12" s="73" t="s">
        <v>216</v>
      </c>
      <c r="G12" s="85" t="s">
        <v>217</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5.7" hidden="false" customHeight="false" outlineLevel="0" collapsed="false">
      <c r="A13" s="70" t="s">
        <v>100</v>
      </c>
      <c r="B13" s="70" t="s">
        <v>101</v>
      </c>
      <c r="C13" s="70" t="s">
        <v>73</v>
      </c>
      <c r="D13" s="73" t="s">
        <v>102</v>
      </c>
      <c r="E13" s="73" t="s">
        <v>218</v>
      </c>
      <c r="F13" s="73" t="s">
        <v>219</v>
      </c>
      <c r="G13" s="85" t="s">
        <v>220</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7.35" hidden="false" customHeight="false" outlineLevel="0" collapsed="false">
      <c r="A14" s="70" t="s">
        <v>221</v>
      </c>
      <c r="B14" s="0"/>
      <c r="C14" s="70" t="s">
        <v>73</v>
      </c>
      <c r="D14" s="83"/>
      <c r="E14" s="83"/>
      <c r="F14" s="83" t="s">
        <v>222</v>
      </c>
      <c r="G14" s="83" t="s">
        <v>223</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1.3" hidden="false" customHeight="false" outlineLevel="0" collapsed="false">
      <c r="A15" s="70" t="s">
        <v>224</v>
      </c>
      <c r="B15" s="0"/>
      <c r="C15" s="70" t="s">
        <v>73</v>
      </c>
      <c r="D15" s="83"/>
      <c r="E15" s="83" t="s">
        <v>225</v>
      </c>
      <c r="F15" s="83" t="s">
        <v>226</v>
      </c>
      <c r="G15" s="83" t="s">
        <v>227</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61.15" hidden="false" customHeight="false" outlineLevel="0" collapsed="false">
      <c r="A16" s="70" t="s">
        <v>228</v>
      </c>
      <c r="B16" s="0"/>
      <c r="C16" s="70" t="s">
        <v>73</v>
      </c>
      <c r="D16" s="83"/>
      <c r="E16" s="83"/>
      <c r="F16" s="83" t="s">
        <v>229</v>
      </c>
      <c r="G16" s="83" t="s">
        <v>230</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6.25" hidden="false" customHeight="false" outlineLevel="0" collapsed="false">
      <c r="A17" s="70" t="s">
        <v>231</v>
      </c>
      <c r="B17" s="0"/>
      <c r="C17" s="70" t="s">
        <v>73</v>
      </c>
      <c r="D17" s="83"/>
      <c r="E17" s="83" t="s">
        <v>232</v>
      </c>
      <c r="F17" s="83" t="s">
        <v>233</v>
      </c>
      <c r="G17" s="83" t="s">
        <v>234</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6.25" hidden="false" customHeight="false" outlineLevel="0" collapsed="false">
      <c r="A18" s="70" t="s">
        <v>235</v>
      </c>
      <c r="B18" s="0"/>
      <c r="C18" s="70" t="s">
        <v>73</v>
      </c>
      <c r="D18" s="83"/>
      <c r="E18" s="83" t="s">
        <v>236</v>
      </c>
      <c r="F18" s="83" t="s">
        <v>237</v>
      </c>
      <c r="G18" s="83" t="s">
        <v>238</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65.7" hidden="false" customHeight="false" outlineLevel="0" collapsed="false">
      <c r="A19" s="70" t="s">
        <v>239</v>
      </c>
      <c r="B19" s="0"/>
      <c r="C19" s="70" t="s">
        <v>73</v>
      </c>
      <c r="D19" s="83"/>
      <c r="E19" s="83" t="s">
        <v>240</v>
      </c>
      <c r="F19" s="83" t="s">
        <v>241</v>
      </c>
      <c r="G19" s="84" t="s">
        <v>242</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7.35" hidden="false" customHeight="false" outlineLevel="0" collapsed="false">
      <c r="A20" s="70" t="s">
        <v>243</v>
      </c>
      <c r="B20" s="0"/>
      <c r="C20" s="70" t="s">
        <v>73</v>
      </c>
      <c r="D20" s="83"/>
      <c r="E20" s="83"/>
      <c r="F20" s="83" t="s">
        <v>222</v>
      </c>
      <c r="G20" s="83" t="s">
        <v>244</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61.15" hidden="false" customHeight="false" outlineLevel="0" collapsed="false">
      <c r="A21" s="70" t="s">
        <v>245</v>
      </c>
      <c r="B21" s="0"/>
      <c r="C21" s="70" t="s">
        <v>73</v>
      </c>
      <c r="D21" s="83"/>
      <c r="E21" s="83" t="s">
        <v>246</v>
      </c>
      <c r="F21" s="83" t="s">
        <v>247</v>
      </c>
      <c r="G21" s="83" t="s">
        <v>248</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82" customFormat="true" ht="31.3" hidden="false" customHeight="false" outlineLevel="0" collapsed="false">
      <c r="A22" s="70" t="s">
        <v>103</v>
      </c>
      <c r="B22" s="70" t="s">
        <v>104</v>
      </c>
      <c r="C22" s="70" t="s">
        <v>73</v>
      </c>
      <c r="D22" s="73" t="s">
        <v>105</v>
      </c>
      <c r="E22" s="73" t="s">
        <v>105</v>
      </c>
      <c r="F22" s="73" t="s">
        <v>249</v>
      </c>
      <c r="G22" s="73" t="s">
        <v>250</v>
      </c>
    </row>
    <row r="23" customFormat="false" ht="31.3" hidden="false" customHeight="false" outlineLevel="0" collapsed="false">
      <c r="A23" s="70" t="s">
        <v>251</v>
      </c>
      <c r="B23" s="0"/>
      <c r="C23" s="70" t="s">
        <v>73</v>
      </c>
      <c r="D23" s="83"/>
      <c r="E23" s="83"/>
      <c r="F23" s="83" t="s">
        <v>252</v>
      </c>
      <c r="G23" s="83" t="s">
        <v>250</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82" customFormat="true" ht="31.3" hidden="false" customHeight="false" outlineLevel="0" collapsed="false">
      <c r="A24" s="70" t="s">
        <v>106</v>
      </c>
      <c r="B24" s="70" t="s">
        <v>107</v>
      </c>
      <c r="C24" s="70" t="s">
        <v>73</v>
      </c>
      <c r="D24" s="73" t="s">
        <v>108</v>
      </c>
      <c r="E24" s="73" t="s">
        <v>108</v>
      </c>
      <c r="F24" s="73" t="s">
        <v>213</v>
      </c>
      <c r="G24" s="73" t="s">
        <v>253</v>
      </c>
    </row>
    <row r="25" customFormat="false" ht="31.3" hidden="false" customHeight="false" outlineLevel="0" collapsed="false">
      <c r="A25" s="70" t="s">
        <v>254</v>
      </c>
      <c r="B25" s="0"/>
      <c r="C25" s="70" t="s">
        <v>73</v>
      </c>
      <c r="D25" s="83"/>
      <c r="E25" s="83"/>
      <c r="F25" s="83" t="s">
        <v>255</v>
      </c>
      <c r="G25" s="83" t="s">
        <v>256</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1.15" hidden="false" customHeight="false" outlineLevel="0" collapsed="false">
      <c r="A26" s="70" t="s">
        <v>257</v>
      </c>
      <c r="B26" s="0"/>
      <c r="C26" s="70" t="s">
        <v>73</v>
      </c>
      <c r="D26" s="83"/>
      <c r="E26" s="83"/>
      <c r="F26" s="83" t="s">
        <v>258</v>
      </c>
      <c r="G26" s="83" t="s">
        <v>259</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82" customFormat="true" ht="31.3" hidden="false" customHeight="false" outlineLevel="0" collapsed="false">
      <c r="A27" s="70" t="s">
        <v>109</v>
      </c>
      <c r="B27" s="70" t="s">
        <v>110</v>
      </c>
      <c r="C27" s="70" t="s">
        <v>73</v>
      </c>
      <c r="D27" s="73" t="s">
        <v>111</v>
      </c>
      <c r="E27" s="73" t="s">
        <v>260</v>
      </c>
      <c r="F27" s="73" t="s">
        <v>261</v>
      </c>
      <c r="G27" s="73" t="s">
        <v>262</v>
      </c>
    </row>
    <row r="28" customFormat="false" ht="31.3" hidden="false" customHeight="false" outlineLevel="0" collapsed="false">
      <c r="A28" s="70" t="s">
        <v>263</v>
      </c>
      <c r="B28" s="0"/>
      <c r="C28" s="70" t="s">
        <v>73</v>
      </c>
      <c r="D28" s="83"/>
      <c r="E28" s="83"/>
      <c r="F28" s="83" t="s">
        <v>264</v>
      </c>
      <c r="G28" s="84" t="s">
        <v>265</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82" customFormat="true" ht="105.95" hidden="false" customHeight="false" outlineLevel="0" collapsed="false">
      <c r="A29" s="70" t="s">
        <v>112</v>
      </c>
      <c r="B29" s="70" t="s">
        <v>113</v>
      </c>
      <c r="C29" s="70" t="s">
        <v>73</v>
      </c>
      <c r="D29" s="73" t="s">
        <v>114</v>
      </c>
      <c r="E29" s="73" t="s">
        <v>266</v>
      </c>
      <c r="F29" s="73" t="s">
        <v>267</v>
      </c>
      <c r="G29" s="85" t="s">
        <v>268</v>
      </c>
    </row>
    <row r="30" customFormat="false" ht="33.75" hidden="false" customHeight="false" outlineLevel="0" collapsed="false">
      <c r="A30" s="70" t="s">
        <v>269</v>
      </c>
      <c r="B30" s="0"/>
      <c r="C30" s="70" t="s">
        <v>73</v>
      </c>
      <c r="D30" s="83"/>
      <c r="E30" s="83" t="s">
        <v>270</v>
      </c>
      <c r="F30" s="83" t="s">
        <v>271</v>
      </c>
      <c r="G30" s="83" t="s">
        <v>272</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1.3" hidden="false" customHeight="false" outlineLevel="0" collapsed="false">
      <c r="A31" s="70" t="s">
        <v>273</v>
      </c>
      <c r="B31" s="0"/>
      <c r="C31" s="70" t="s">
        <v>73</v>
      </c>
      <c r="D31" s="83"/>
      <c r="E31" s="83" t="s">
        <v>274</v>
      </c>
      <c r="F31" s="83" t="s">
        <v>275</v>
      </c>
      <c r="G31" s="83" t="s">
        <v>276</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82" customFormat="true" ht="46.25" hidden="false" customHeight="false" outlineLevel="0" collapsed="false">
      <c r="A32" s="70" t="s">
        <v>115</v>
      </c>
      <c r="B32" s="70" t="s">
        <v>116</v>
      </c>
      <c r="C32" s="70" t="s">
        <v>73</v>
      </c>
      <c r="D32" s="73" t="s">
        <v>117</v>
      </c>
      <c r="E32" s="73" t="s">
        <v>277</v>
      </c>
      <c r="F32" s="73" t="s">
        <v>278</v>
      </c>
      <c r="G32" s="73" t="s">
        <v>279</v>
      </c>
    </row>
    <row r="33" customFormat="false" ht="31.3" hidden="false" customHeight="false" outlineLevel="0" collapsed="false">
      <c r="A33" s="70" t="s">
        <v>280</v>
      </c>
      <c r="B33" s="0"/>
      <c r="C33" s="70" t="s">
        <v>73</v>
      </c>
      <c r="D33" s="83"/>
      <c r="E33" s="83" t="s">
        <v>281</v>
      </c>
      <c r="F33" s="83" t="s">
        <v>282</v>
      </c>
      <c r="G33" s="83" t="s">
        <v>283</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82" customFormat="true" ht="49.75" hidden="false" customHeight="false" outlineLevel="0" collapsed="false">
      <c r="A34" s="70" t="s">
        <v>118</v>
      </c>
      <c r="B34" s="70" t="s">
        <v>119</v>
      </c>
      <c r="C34" s="70" t="s">
        <v>74</v>
      </c>
      <c r="D34" s="73" t="s">
        <v>120</v>
      </c>
      <c r="E34" s="73" t="s">
        <v>120</v>
      </c>
      <c r="F34" s="73" t="s">
        <v>284</v>
      </c>
      <c r="G34" s="73" t="s">
        <v>285</v>
      </c>
    </row>
    <row r="35" customFormat="false" ht="33.75" hidden="false" customHeight="false" outlineLevel="0" collapsed="false">
      <c r="A35" s="70" t="s">
        <v>121</v>
      </c>
      <c r="B35" s="70" t="s">
        <v>122</v>
      </c>
      <c r="C35" s="70" t="s">
        <v>74</v>
      </c>
      <c r="D35" s="73" t="s">
        <v>123</v>
      </c>
      <c r="E35" s="73" t="s">
        <v>123</v>
      </c>
      <c r="F35" s="73" t="s">
        <v>286</v>
      </c>
      <c r="G35" s="85" t="s">
        <v>287</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49.75" hidden="false" customHeight="false" outlineLevel="0" collapsed="false">
      <c r="A36" s="70" t="s">
        <v>124</v>
      </c>
      <c r="B36" s="70" t="s">
        <v>125</v>
      </c>
      <c r="C36" s="70" t="s">
        <v>74</v>
      </c>
      <c r="D36" s="73" t="s">
        <v>126</v>
      </c>
      <c r="E36" s="73" t="s">
        <v>126</v>
      </c>
      <c r="F36" s="73" t="s">
        <v>288</v>
      </c>
      <c r="G36" s="73" t="s">
        <v>289</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6.25" hidden="false" customHeight="false" outlineLevel="0" collapsed="false">
      <c r="A37" s="70" t="s">
        <v>127</v>
      </c>
      <c r="B37" s="70" t="s">
        <v>128</v>
      </c>
      <c r="C37" s="70" t="s">
        <v>75</v>
      </c>
      <c r="D37" s="73" t="s">
        <v>129</v>
      </c>
      <c r="E37" s="73" t="s">
        <v>129</v>
      </c>
      <c r="F37" s="73" t="s">
        <v>288</v>
      </c>
      <c r="G37" s="73" t="s">
        <v>289</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1.3" hidden="false" customHeight="false" outlineLevel="0" collapsed="false">
      <c r="A38" s="70" t="s">
        <v>290</v>
      </c>
      <c r="B38" s="0"/>
      <c r="C38" s="70" t="s">
        <v>75</v>
      </c>
      <c r="D38" s="83"/>
      <c r="E38" s="83"/>
      <c r="F38" s="83" t="s">
        <v>291</v>
      </c>
      <c r="G38" s="83" t="s">
        <v>292</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1.3" hidden="false" customHeight="false" outlineLevel="0" collapsed="false">
      <c r="A39" s="70" t="s">
        <v>293</v>
      </c>
      <c r="B39" s="0"/>
      <c r="C39" s="70" t="s">
        <v>75</v>
      </c>
      <c r="D39" s="83"/>
      <c r="E39" s="83"/>
      <c r="F39" s="83" t="s">
        <v>294</v>
      </c>
      <c r="G39" s="83" t="s">
        <v>295</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1.3" hidden="false" customHeight="false" outlineLevel="0" collapsed="false">
      <c r="A40" s="70" t="s">
        <v>296</v>
      </c>
      <c r="B40" s="0"/>
      <c r="C40" s="70" t="s">
        <v>75</v>
      </c>
      <c r="D40" s="83"/>
      <c r="E40" s="83"/>
      <c r="F40" s="83" t="s">
        <v>297</v>
      </c>
      <c r="G40" s="83" t="s">
        <v>298</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82" customFormat="true" ht="31.3" hidden="false" customHeight="false" outlineLevel="0" collapsed="false">
      <c r="A41" s="70" t="s">
        <v>130</v>
      </c>
      <c r="B41" s="70" t="s">
        <v>131</v>
      </c>
      <c r="C41" s="70" t="s">
        <v>76</v>
      </c>
      <c r="D41" s="73" t="s">
        <v>132</v>
      </c>
      <c r="E41" s="73" t="s">
        <v>299</v>
      </c>
      <c r="F41" s="73" t="s">
        <v>213</v>
      </c>
      <c r="G41" s="73" t="s">
        <v>253</v>
      </c>
    </row>
    <row r="42" customFormat="false" ht="31.3" hidden="false" customHeight="false" outlineLevel="0" collapsed="false">
      <c r="A42" s="70" t="s">
        <v>300</v>
      </c>
      <c r="B42" s="0"/>
      <c r="C42" s="70" t="s">
        <v>76</v>
      </c>
      <c r="D42" s="83"/>
      <c r="E42" s="83"/>
      <c r="F42" s="83" t="s">
        <v>301</v>
      </c>
      <c r="G42" s="84" t="s">
        <v>302</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1.3" hidden="false" customHeight="false" outlineLevel="0" collapsed="false">
      <c r="A43" s="70" t="s">
        <v>303</v>
      </c>
      <c r="B43" s="0"/>
      <c r="C43" s="70" t="s">
        <v>76</v>
      </c>
      <c r="D43" s="83"/>
      <c r="E43" s="83"/>
      <c r="F43" s="83" t="s">
        <v>304</v>
      </c>
      <c r="G43" s="83" t="s">
        <v>305</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46.25" hidden="false" customHeight="false" outlineLevel="0" collapsed="false">
      <c r="A44" s="70" t="s">
        <v>306</v>
      </c>
      <c r="B44" s="0"/>
      <c r="C44" s="70" t="s">
        <v>76</v>
      </c>
      <c r="D44" s="83"/>
      <c r="E44" s="83" t="s">
        <v>307</v>
      </c>
      <c r="F44" s="83" t="s">
        <v>288</v>
      </c>
      <c r="G44" s="83" t="s">
        <v>289</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1.3" hidden="false" customHeight="false" outlineLevel="0" collapsed="false">
      <c r="A45" s="70" t="s">
        <v>308</v>
      </c>
      <c r="B45" s="0"/>
      <c r="C45" s="70" t="s">
        <v>76</v>
      </c>
      <c r="D45" s="83"/>
      <c r="E45" s="83"/>
      <c r="F45" s="83" t="s">
        <v>309</v>
      </c>
      <c r="G45" s="83" t="s">
        <v>310</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1.3" hidden="false" customHeight="false" outlineLevel="0" collapsed="false">
      <c r="A46" s="70" t="s">
        <v>311</v>
      </c>
      <c r="B46" s="0"/>
      <c r="C46" s="70" t="s">
        <v>76</v>
      </c>
      <c r="D46" s="83"/>
      <c r="E46" s="83"/>
      <c r="F46" s="83" t="s">
        <v>312</v>
      </c>
      <c r="G46" s="83" t="s">
        <v>313</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7.35" hidden="false" customHeight="false" outlineLevel="0" collapsed="false">
      <c r="A47" s="70" t="s">
        <v>314</v>
      </c>
      <c r="B47" s="0"/>
      <c r="C47" s="70" t="s">
        <v>76</v>
      </c>
      <c r="D47" s="83"/>
      <c r="E47" s="83"/>
      <c r="F47" s="83" t="s">
        <v>222</v>
      </c>
      <c r="G47" s="83" t="s">
        <v>315</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82" customFormat="true" ht="49.75" hidden="false" customHeight="false" outlineLevel="0" collapsed="false">
      <c r="A48" s="70" t="s">
        <v>133</v>
      </c>
      <c r="B48" s="70" t="s">
        <v>134</v>
      </c>
      <c r="C48" s="70" t="s">
        <v>73</v>
      </c>
      <c r="D48" s="73" t="s">
        <v>135</v>
      </c>
      <c r="E48" s="73" t="s">
        <v>135</v>
      </c>
      <c r="F48" s="73" t="s">
        <v>316</v>
      </c>
      <c r="G48" s="73" t="s">
        <v>317</v>
      </c>
    </row>
    <row r="49" customFormat="false" ht="46.25" hidden="false" customHeight="false" outlineLevel="0" collapsed="false">
      <c r="A49" s="70" t="s">
        <v>136</v>
      </c>
      <c r="B49" s="70" t="s">
        <v>137</v>
      </c>
      <c r="C49" s="70" t="s">
        <v>77</v>
      </c>
      <c r="D49" s="73" t="s">
        <v>138</v>
      </c>
      <c r="E49" s="73" t="s">
        <v>138</v>
      </c>
      <c r="F49" s="73" t="s">
        <v>318</v>
      </c>
      <c r="G49" s="73" t="s">
        <v>319</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31.3" hidden="false" customHeight="false" outlineLevel="0" collapsed="false">
      <c r="A50" s="70" t="s">
        <v>320</v>
      </c>
      <c r="B50" s="0"/>
      <c r="C50" s="70" t="s">
        <v>77</v>
      </c>
      <c r="D50" s="83"/>
      <c r="E50" s="83"/>
      <c r="F50" s="83" t="s">
        <v>321</v>
      </c>
      <c r="G50" s="83" t="s">
        <v>322</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s="82" customFormat="true" ht="31.3" hidden="false" customHeight="false" outlineLevel="0" collapsed="false">
      <c r="A51" s="70" t="s">
        <v>139</v>
      </c>
      <c r="B51" s="70" t="s">
        <v>140</v>
      </c>
      <c r="C51" s="70" t="s">
        <v>78</v>
      </c>
      <c r="D51" s="73" t="s">
        <v>141</v>
      </c>
      <c r="E51" s="73" t="s">
        <v>141</v>
      </c>
      <c r="F51" s="73" t="s">
        <v>323</v>
      </c>
      <c r="G51" s="73" t="s">
        <v>324</v>
      </c>
    </row>
    <row r="52" customFormat="false" ht="17.35" hidden="false" customHeight="false" outlineLevel="0" collapsed="false">
      <c r="A52" s="70" t="s">
        <v>325</v>
      </c>
      <c r="B52" s="0"/>
      <c r="C52" s="70" t="s">
        <v>78</v>
      </c>
      <c r="D52" s="83"/>
      <c r="E52" s="83"/>
      <c r="F52" s="83" t="s">
        <v>326</v>
      </c>
      <c r="G52" s="83" t="s">
        <v>327</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s="82" customFormat="true" ht="150.7" hidden="false" customHeight="false" outlineLevel="0" collapsed="false">
      <c r="A53" s="70" t="s">
        <v>142</v>
      </c>
      <c r="B53" s="70" t="s">
        <v>143</v>
      </c>
      <c r="C53" s="70" t="s">
        <v>78</v>
      </c>
      <c r="D53" s="73" t="s">
        <v>144</v>
      </c>
      <c r="E53" s="73" t="s">
        <v>328</v>
      </c>
      <c r="F53" s="73" t="s">
        <v>329</v>
      </c>
      <c r="G53" s="85" t="s">
        <v>330</v>
      </c>
    </row>
    <row r="54" customFormat="false" ht="46.25" hidden="false" customHeight="false" outlineLevel="0" collapsed="false">
      <c r="A54" s="70" t="s">
        <v>145</v>
      </c>
      <c r="B54" s="70" t="s">
        <v>146</v>
      </c>
      <c r="C54" s="70" t="s">
        <v>78</v>
      </c>
      <c r="D54" s="73" t="s">
        <v>147</v>
      </c>
      <c r="E54" s="73" t="s">
        <v>331</v>
      </c>
      <c r="F54" s="73" t="s">
        <v>219</v>
      </c>
      <c r="G54" s="85" t="s">
        <v>332</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31.3" hidden="false" customHeight="false" outlineLevel="0" collapsed="false">
      <c r="A55" s="70" t="s">
        <v>333</v>
      </c>
      <c r="B55" s="0"/>
      <c r="C55" s="70" t="s">
        <v>78</v>
      </c>
      <c r="D55" s="83"/>
      <c r="E55" s="83"/>
      <c r="F55" s="83" t="s">
        <v>334</v>
      </c>
      <c r="G55" s="86" t="s">
        <v>335</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s="82" customFormat="true" ht="46.25" hidden="false" customHeight="false" outlineLevel="0" collapsed="false">
      <c r="A56" s="70" t="s">
        <v>148</v>
      </c>
      <c r="B56" s="70" t="s">
        <v>149</v>
      </c>
      <c r="C56" s="70" t="s">
        <v>78</v>
      </c>
      <c r="D56" s="73" t="s">
        <v>150</v>
      </c>
      <c r="E56" s="73" t="s">
        <v>150</v>
      </c>
      <c r="F56" s="73" t="s">
        <v>336</v>
      </c>
      <c r="G56" s="87" t="s">
        <v>337</v>
      </c>
    </row>
    <row r="57" customFormat="false" ht="31.3" hidden="false" customHeight="false" outlineLevel="0" collapsed="false">
      <c r="A57" s="70" t="s">
        <v>151</v>
      </c>
      <c r="B57" s="70" t="s">
        <v>152</v>
      </c>
      <c r="C57" s="70" t="s">
        <v>78</v>
      </c>
      <c r="D57" s="73" t="s">
        <v>153</v>
      </c>
      <c r="E57" s="73" t="s">
        <v>153</v>
      </c>
      <c r="F57" s="73" t="s">
        <v>338</v>
      </c>
      <c r="G57" s="87" t="s">
        <v>339</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31.3" hidden="false" customHeight="false" outlineLevel="0" collapsed="false">
      <c r="A58" s="70" t="s">
        <v>340</v>
      </c>
      <c r="B58" s="0"/>
      <c r="C58" s="70" t="s">
        <v>78</v>
      </c>
      <c r="D58" s="83"/>
      <c r="E58" s="83"/>
      <c r="F58" s="83" t="s">
        <v>341</v>
      </c>
      <c r="G58" s="86" t="s">
        <v>342</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82" customFormat="true" ht="46.25" hidden="false" customHeight="false" outlineLevel="0" collapsed="false">
      <c r="A59" s="70" t="s">
        <v>154</v>
      </c>
      <c r="B59" s="70" t="s">
        <v>155</v>
      </c>
      <c r="C59" s="70" t="s">
        <v>78</v>
      </c>
      <c r="D59" s="73" t="s">
        <v>156</v>
      </c>
      <c r="E59" s="73" t="s">
        <v>156</v>
      </c>
      <c r="F59" s="73" t="s">
        <v>338</v>
      </c>
      <c r="G59" s="87" t="s">
        <v>339</v>
      </c>
    </row>
    <row r="60" customFormat="false" ht="31.3" hidden="false" customHeight="false" outlineLevel="0" collapsed="false">
      <c r="A60" s="70" t="s">
        <v>343</v>
      </c>
      <c r="B60" s="0"/>
      <c r="C60" s="70" t="s">
        <v>78</v>
      </c>
      <c r="D60" s="83"/>
      <c r="E60" s="83"/>
      <c r="F60" s="83" t="s">
        <v>341</v>
      </c>
      <c r="G60" s="86" t="s">
        <v>342</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31.3" hidden="false" customHeight="false" outlineLevel="0" collapsed="false">
      <c r="A61" s="70" t="s">
        <v>344</v>
      </c>
      <c r="B61" s="0"/>
      <c r="C61" s="70" t="s">
        <v>78</v>
      </c>
      <c r="D61" s="83"/>
      <c r="E61" s="83"/>
      <c r="F61" s="83" t="s">
        <v>345</v>
      </c>
      <c r="G61" s="88" t="s">
        <v>346</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s="82" customFormat="true" ht="46.25" hidden="false" customHeight="false" outlineLevel="0" collapsed="false">
      <c r="A62" s="70" t="s">
        <v>157</v>
      </c>
      <c r="B62" s="70" t="s">
        <v>158</v>
      </c>
      <c r="C62" s="70" t="s">
        <v>78</v>
      </c>
      <c r="D62" s="73" t="s">
        <v>159</v>
      </c>
      <c r="E62" s="73" t="s">
        <v>347</v>
      </c>
      <c r="F62" s="73" t="s">
        <v>348</v>
      </c>
      <c r="G62" s="73" t="s">
        <v>349</v>
      </c>
    </row>
    <row r="63" customFormat="false" ht="31.3" hidden="false" customHeight="false" outlineLevel="0" collapsed="false">
      <c r="A63" s="70" t="s">
        <v>350</v>
      </c>
      <c r="B63" s="0"/>
      <c r="C63" s="70" t="s">
        <v>78</v>
      </c>
      <c r="D63" s="83"/>
      <c r="E63" s="83" t="s">
        <v>351</v>
      </c>
      <c r="F63" s="83" t="s">
        <v>352</v>
      </c>
      <c r="G63" s="83" t="s">
        <v>353</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82" customFormat="true" ht="49.75" hidden="false" customHeight="false" outlineLevel="0" collapsed="false">
      <c r="A64" s="70" t="s">
        <v>160</v>
      </c>
      <c r="B64" s="70" t="s">
        <v>161</v>
      </c>
      <c r="C64" s="70" t="s">
        <v>79</v>
      </c>
      <c r="D64" s="73" t="s">
        <v>162</v>
      </c>
      <c r="E64" s="73" t="s">
        <v>162</v>
      </c>
      <c r="F64" s="73" t="s">
        <v>354</v>
      </c>
      <c r="G64" s="73" t="s">
        <v>355</v>
      </c>
    </row>
    <row r="65" customFormat="false" ht="33.75" hidden="false" customHeight="false" outlineLevel="0" collapsed="false">
      <c r="A65" s="70" t="s">
        <v>163</v>
      </c>
      <c r="B65" s="70" t="s">
        <v>164</v>
      </c>
      <c r="C65" s="70" t="s">
        <v>79</v>
      </c>
      <c r="D65" s="73" t="s">
        <v>165</v>
      </c>
      <c r="E65" s="73" t="s">
        <v>165</v>
      </c>
      <c r="F65" s="73" t="s">
        <v>356</v>
      </c>
      <c r="G65" s="85" t="s">
        <v>287</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49.75" hidden="false" customHeight="false" outlineLevel="0" collapsed="false">
      <c r="A66" s="70" t="s">
        <v>166</v>
      </c>
      <c r="B66" s="70" t="s">
        <v>167</v>
      </c>
      <c r="C66" s="70" t="s">
        <v>79</v>
      </c>
      <c r="D66" s="73" t="s">
        <v>168</v>
      </c>
      <c r="E66" s="73" t="s">
        <v>168</v>
      </c>
      <c r="F66" s="73" t="s">
        <v>357</v>
      </c>
      <c r="G66" s="73" t="s">
        <v>358</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46.25" hidden="false" customHeight="false" outlineLevel="0" collapsed="false">
      <c r="A67" s="70" t="s">
        <v>169</v>
      </c>
      <c r="B67" s="70" t="s">
        <v>170</v>
      </c>
      <c r="C67" s="70" t="s">
        <v>80</v>
      </c>
      <c r="D67" s="73" t="s">
        <v>171</v>
      </c>
      <c r="E67" s="73" t="s">
        <v>171</v>
      </c>
      <c r="F67" s="73" t="s">
        <v>357</v>
      </c>
      <c r="G67" s="73" t="s">
        <v>358</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31.3" hidden="false" customHeight="false" outlineLevel="0" collapsed="false">
      <c r="A68" s="70" t="s">
        <v>359</v>
      </c>
      <c r="B68" s="0"/>
      <c r="C68" s="70" t="s">
        <v>80</v>
      </c>
      <c r="D68" s="83"/>
      <c r="E68" s="83"/>
      <c r="F68" s="83" t="s">
        <v>291</v>
      </c>
      <c r="G68" s="83" t="s">
        <v>292</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31.3" hidden="false" customHeight="false" outlineLevel="0" collapsed="false">
      <c r="A69" s="70" t="s">
        <v>360</v>
      </c>
      <c r="B69" s="0"/>
      <c r="C69" s="70" t="s">
        <v>80</v>
      </c>
      <c r="D69" s="83"/>
      <c r="E69" s="83"/>
      <c r="F69" s="83" t="s">
        <v>294</v>
      </c>
      <c r="G69" s="83" t="s">
        <v>295</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31.3" hidden="false" customHeight="false" outlineLevel="0" collapsed="false">
      <c r="A70" s="70" t="s">
        <v>361</v>
      </c>
      <c r="B70" s="0"/>
      <c r="C70" s="70" t="s">
        <v>80</v>
      </c>
      <c r="D70" s="83"/>
      <c r="E70" s="83"/>
      <c r="F70" s="83" t="s">
        <v>297</v>
      </c>
      <c r="G70" s="83" t="s">
        <v>298</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s="82" customFormat="true" ht="31.3" hidden="false" customHeight="false" outlineLevel="0" collapsed="false">
      <c r="A71" s="70" t="s">
        <v>172</v>
      </c>
      <c r="B71" s="70" t="s">
        <v>173</v>
      </c>
      <c r="C71" s="70" t="s">
        <v>81</v>
      </c>
      <c r="D71" s="73" t="s">
        <v>174</v>
      </c>
      <c r="E71" s="73" t="s">
        <v>362</v>
      </c>
      <c r="F71" s="73" t="s">
        <v>363</v>
      </c>
      <c r="G71" s="73" t="s">
        <v>364</v>
      </c>
    </row>
    <row r="72" customFormat="false" ht="31.3" hidden="false" customHeight="false" outlineLevel="0" collapsed="false">
      <c r="A72" s="70" t="s">
        <v>365</v>
      </c>
      <c r="B72" s="0"/>
      <c r="C72" s="70" t="s">
        <v>81</v>
      </c>
      <c r="D72" s="83"/>
      <c r="E72" s="83"/>
      <c r="F72" s="83" t="s">
        <v>301</v>
      </c>
      <c r="G72" s="84" t="s">
        <v>366</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31.3" hidden="false" customHeight="false" outlineLevel="0" collapsed="false">
      <c r="A73" s="70" t="s">
        <v>367</v>
      </c>
      <c r="B73" s="0"/>
      <c r="C73" s="70" t="s">
        <v>81</v>
      </c>
      <c r="D73" s="83"/>
      <c r="E73" s="83"/>
      <c r="F73" s="83" t="s">
        <v>304</v>
      </c>
      <c r="G73" s="83" t="s">
        <v>368</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46.25" hidden="false" customHeight="false" outlineLevel="0" collapsed="false">
      <c r="A74" s="70" t="s">
        <v>369</v>
      </c>
      <c r="B74" s="0"/>
      <c r="C74" s="70" t="s">
        <v>81</v>
      </c>
      <c r="D74" s="83"/>
      <c r="E74" s="83" t="s">
        <v>370</v>
      </c>
      <c r="F74" s="83" t="s">
        <v>357</v>
      </c>
      <c r="G74" s="83" t="s">
        <v>358</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31.3" hidden="false" customHeight="false" outlineLevel="0" collapsed="false">
      <c r="A75" s="70" t="s">
        <v>371</v>
      </c>
      <c r="B75" s="0"/>
      <c r="C75" s="70" t="s">
        <v>81</v>
      </c>
      <c r="D75" s="83"/>
      <c r="E75" s="83"/>
      <c r="F75" s="83" t="s">
        <v>309</v>
      </c>
      <c r="G75" s="83" t="s">
        <v>310</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31.3" hidden="false" customHeight="false" outlineLevel="0" collapsed="false">
      <c r="A76" s="70" t="s">
        <v>372</v>
      </c>
      <c r="B76" s="0"/>
      <c r="C76" s="70" t="s">
        <v>81</v>
      </c>
      <c r="D76" s="83"/>
      <c r="E76" s="83"/>
      <c r="F76" s="83" t="s">
        <v>312</v>
      </c>
      <c r="G76" s="83" t="s">
        <v>373</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7.35" hidden="false" customHeight="false" outlineLevel="0" collapsed="false">
      <c r="A77" s="70" t="s">
        <v>374</v>
      </c>
      <c r="B77" s="0"/>
      <c r="C77" s="70" t="s">
        <v>81</v>
      </c>
      <c r="D77" s="83"/>
      <c r="E77" s="83"/>
      <c r="F77" s="83" t="s">
        <v>222</v>
      </c>
      <c r="G77" s="83" t="s">
        <v>375</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s="82" customFormat="true" ht="33.75" hidden="false" customHeight="false" outlineLevel="0" collapsed="false">
      <c r="A78" s="70" t="s">
        <v>175</v>
      </c>
      <c r="B78" s="70" t="s">
        <v>176</v>
      </c>
      <c r="C78" s="70" t="s">
        <v>52</v>
      </c>
      <c r="D78" s="89" t="s">
        <v>177</v>
      </c>
      <c r="E78" s="89" t="s">
        <v>376</v>
      </c>
      <c r="F78" s="89" t="s">
        <v>377</v>
      </c>
      <c r="G78" s="89" t="s">
        <v>378</v>
      </c>
    </row>
    <row r="79" s="82" customFormat="true" ht="31.3" hidden="false" customHeight="false" outlineLevel="0" collapsed="false">
      <c r="A79" s="70" t="s">
        <v>379</v>
      </c>
      <c r="B79" s="0"/>
      <c r="C79" s="70" t="s">
        <v>52</v>
      </c>
      <c r="D79" s="89"/>
      <c r="E79" s="89" t="s">
        <v>380</v>
      </c>
      <c r="F79" s="89" t="s">
        <v>381</v>
      </c>
      <c r="G79" s="89" t="s">
        <v>378</v>
      </c>
    </row>
    <row r="80" s="82" customFormat="true" ht="31.3" hidden="false" customHeight="false" outlineLevel="0" collapsed="false">
      <c r="A80" s="70" t="s">
        <v>382</v>
      </c>
      <c r="B80" s="0"/>
      <c r="C80" s="70" t="s">
        <v>52</v>
      </c>
      <c r="D80" s="89"/>
      <c r="E80" s="89" t="s">
        <v>383</v>
      </c>
      <c r="F80" s="89" t="s">
        <v>384</v>
      </c>
      <c r="G80" s="89" t="s">
        <v>385</v>
      </c>
    </row>
    <row r="81" s="82" customFormat="true" ht="31.3" hidden="false" customHeight="false" outlineLevel="0" collapsed="false">
      <c r="A81" s="70" t="s">
        <v>386</v>
      </c>
      <c r="B81" s="0"/>
      <c r="C81" s="70" t="s">
        <v>52</v>
      </c>
      <c r="D81" s="89"/>
      <c r="E81" s="89" t="s">
        <v>387</v>
      </c>
      <c r="F81" s="89" t="s">
        <v>388</v>
      </c>
      <c r="G81" s="89" t="s">
        <v>385</v>
      </c>
    </row>
    <row r="82" s="82" customFormat="true" ht="17.35" hidden="false" customHeight="false" outlineLevel="0" collapsed="false">
      <c r="A82" s="70" t="s">
        <v>389</v>
      </c>
      <c r="B82" s="0"/>
      <c r="C82" s="70" t="s">
        <v>52</v>
      </c>
      <c r="D82" s="89"/>
      <c r="E82" s="89" t="s">
        <v>390</v>
      </c>
      <c r="F82" s="89" t="s">
        <v>391</v>
      </c>
      <c r="G82" s="89" t="s">
        <v>385</v>
      </c>
    </row>
    <row r="83" s="82" customFormat="true" ht="31.3" hidden="false" customHeight="false" outlineLevel="0" collapsed="false">
      <c r="A83" s="70" t="s">
        <v>392</v>
      </c>
      <c r="B83" s="0"/>
      <c r="C83" s="70" t="s">
        <v>52</v>
      </c>
      <c r="D83" s="89"/>
      <c r="E83" s="89" t="s">
        <v>393</v>
      </c>
      <c r="F83" s="89" t="s">
        <v>394</v>
      </c>
      <c r="G83" s="89" t="s">
        <v>395</v>
      </c>
    </row>
    <row r="84" s="82" customFormat="true" ht="17.35" hidden="false" customHeight="false" outlineLevel="0" collapsed="false">
      <c r="A84" s="70" t="s">
        <v>396</v>
      </c>
      <c r="B84" s="0"/>
      <c r="C84" s="70" t="s">
        <v>52</v>
      </c>
      <c r="D84" s="89"/>
      <c r="E84" s="89" t="s">
        <v>397</v>
      </c>
      <c r="F84" s="89" t="s">
        <v>398</v>
      </c>
      <c r="G84" s="89" t="s">
        <v>399</v>
      </c>
    </row>
    <row r="85" s="82" customFormat="true" ht="31.3" hidden="false" customHeight="false" outlineLevel="0" collapsed="false">
      <c r="A85" s="70" t="s">
        <v>400</v>
      </c>
      <c r="B85" s="0"/>
      <c r="C85" s="70" t="s">
        <v>52</v>
      </c>
      <c r="D85" s="89"/>
      <c r="E85" s="89" t="s">
        <v>401</v>
      </c>
      <c r="F85" s="89" t="s">
        <v>402</v>
      </c>
      <c r="G85" s="89" t="s">
        <v>403</v>
      </c>
    </row>
    <row r="86" s="82" customFormat="true" ht="31.3" hidden="false" customHeight="false" outlineLevel="0" collapsed="false">
      <c r="A86" s="70" t="s">
        <v>404</v>
      </c>
      <c r="B86" s="0"/>
      <c r="C86" s="70" t="s">
        <v>52</v>
      </c>
      <c r="D86" s="89"/>
      <c r="E86" s="89" t="s">
        <v>405</v>
      </c>
      <c r="F86" s="89" t="s">
        <v>402</v>
      </c>
      <c r="G86" s="89" t="s">
        <v>406</v>
      </c>
    </row>
    <row r="87" s="82" customFormat="true" ht="31.3" hidden="false" customHeight="false" outlineLevel="0" collapsed="false">
      <c r="A87" s="70" t="s">
        <v>407</v>
      </c>
      <c r="B87" s="0"/>
      <c r="C87" s="70" t="s">
        <v>52</v>
      </c>
      <c r="D87" s="89"/>
      <c r="E87" s="89" t="s">
        <v>408</v>
      </c>
      <c r="F87" s="89" t="s">
        <v>409</v>
      </c>
      <c r="G87" s="89" t="s">
        <v>410</v>
      </c>
    </row>
    <row r="88" s="82" customFormat="true" ht="31.3" hidden="false" customHeight="false" outlineLevel="0" collapsed="false">
      <c r="A88" s="70" t="s">
        <v>411</v>
      </c>
      <c r="B88" s="0"/>
      <c r="C88" s="70" t="s">
        <v>52</v>
      </c>
      <c r="D88" s="89"/>
      <c r="E88" s="89" t="s">
        <v>412</v>
      </c>
      <c r="F88" s="89" t="s">
        <v>413</v>
      </c>
      <c r="G88" s="89" t="s">
        <v>414</v>
      </c>
    </row>
    <row r="89" s="82" customFormat="true" ht="31.3" hidden="false" customHeight="false" outlineLevel="0" collapsed="false">
      <c r="A89" s="70" t="s">
        <v>415</v>
      </c>
      <c r="B89" s="0"/>
      <c r="C89" s="70" t="s">
        <v>52</v>
      </c>
      <c r="D89" s="89"/>
      <c r="E89" s="89" t="s">
        <v>416</v>
      </c>
      <c r="F89" s="89" t="s">
        <v>413</v>
      </c>
      <c r="G89" s="89" t="s">
        <v>417</v>
      </c>
    </row>
    <row r="90" s="82" customFormat="true" ht="31.3" hidden="false" customHeight="false" outlineLevel="0" collapsed="false">
      <c r="A90" s="70" t="s">
        <v>418</v>
      </c>
      <c r="B90" s="0"/>
      <c r="C90" s="70" t="s">
        <v>52</v>
      </c>
      <c r="D90" s="89"/>
      <c r="E90" s="89" t="s">
        <v>419</v>
      </c>
      <c r="F90" s="89"/>
      <c r="G90" s="89" t="s">
        <v>420</v>
      </c>
    </row>
    <row r="91" s="82" customFormat="true" ht="31.3" hidden="false" customHeight="false" outlineLevel="0" collapsed="false">
      <c r="A91" s="70" t="s">
        <v>421</v>
      </c>
      <c r="B91" s="0"/>
      <c r="C91" s="70" t="s">
        <v>52</v>
      </c>
      <c r="D91" s="89"/>
      <c r="E91" s="89" t="s">
        <v>422</v>
      </c>
      <c r="F91" s="89" t="s">
        <v>423</v>
      </c>
      <c r="G91" s="89" t="s">
        <v>424</v>
      </c>
    </row>
    <row r="92" s="82" customFormat="true" ht="31.3" hidden="false" customHeight="false" outlineLevel="0" collapsed="false">
      <c r="A92" s="70" t="s">
        <v>425</v>
      </c>
      <c r="B92" s="0"/>
      <c r="C92" s="70" t="s">
        <v>52</v>
      </c>
      <c r="D92" s="89"/>
      <c r="E92" s="89" t="s">
        <v>426</v>
      </c>
      <c r="F92" s="89" t="s">
        <v>427</v>
      </c>
      <c r="G92" s="89" t="s">
        <v>428</v>
      </c>
    </row>
    <row r="93" s="82" customFormat="true" ht="46.25" hidden="false" customHeight="false" outlineLevel="0" collapsed="false">
      <c r="A93" s="70" t="s">
        <v>429</v>
      </c>
      <c r="B93" s="0"/>
      <c r="C93" s="70" t="s">
        <v>52</v>
      </c>
      <c r="D93" s="89"/>
      <c r="E93" s="89" t="s">
        <v>430</v>
      </c>
      <c r="F93" s="89" t="s">
        <v>431</v>
      </c>
      <c r="G93" s="89" t="s">
        <v>432</v>
      </c>
    </row>
    <row r="94" s="82" customFormat="true" ht="31.3" hidden="false" customHeight="false" outlineLevel="0" collapsed="false">
      <c r="A94" s="70" t="s">
        <v>433</v>
      </c>
      <c r="B94" s="0"/>
      <c r="C94" s="70" t="s">
        <v>52</v>
      </c>
      <c r="D94" s="89"/>
      <c r="E94" s="89" t="s">
        <v>434</v>
      </c>
      <c r="F94" s="89" t="s">
        <v>435</v>
      </c>
      <c r="G94" s="89" t="s">
        <v>436</v>
      </c>
    </row>
    <row r="95" s="82" customFormat="true" ht="31.3" hidden="false" customHeight="false" outlineLevel="0" collapsed="false">
      <c r="A95" s="70" t="s">
        <v>437</v>
      </c>
      <c r="B95" s="0"/>
      <c r="C95" s="70" t="s">
        <v>52</v>
      </c>
      <c r="D95" s="89"/>
      <c r="E95" s="89" t="s">
        <v>438</v>
      </c>
      <c r="F95" s="89" t="s">
        <v>439</v>
      </c>
      <c r="G95" s="89" t="s">
        <v>440</v>
      </c>
    </row>
    <row r="96" s="82" customFormat="true" ht="31.3" hidden="false" customHeight="false" outlineLevel="0" collapsed="false">
      <c r="A96" s="70" t="s">
        <v>441</v>
      </c>
      <c r="B96" s="0"/>
      <c r="C96" s="70" t="s">
        <v>52</v>
      </c>
      <c r="D96" s="89"/>
      <c r="E96" s="89" t="s">
        <v>442</v>
      </c>
      <c r="F96" s="89" t="s">
        <v>443</v>
      </c>
      <c r="G96" s="89" t="s">
        <v>444</v>
      </c>
    </row>
    <row r="97" s="82" customFormat="true" ht="31.3" hidden="false" customHeight="false" outlineLevel="0" collapsed="false">
      <c r="A97" s="70" t="s">
        <v>445</v>
      </c>
      <c r="B97" s="0"/>
      <c r="C97" s="70" t="s">
        <v>52</v>
      </c>
      <c r="D97" s="89"/>
      <c r="E97" s="89" t="s">
        <v>446</v>
      </c>
      <c r="F97" s="89" t="s">
        <v>447</v>
      </c>
      <c r="G97" s="89" t="s">
        <v>448</v>
      </c>
    </row>
    <row r="98" s="82" customFormat="true" ht="31.3" hidden="false" customHeight="false" outlineLevel="0" collapsed="false">
      <c r="A98" s="70" t="s">
        <v>449</v>
      </c>
      <c r="B98" s="0"/>
      <c r="C98" s="70" t="s">
        <v>52</v>
      </c>
      <c r="D98" s="89"/>
      <c r="E98" s="89" t="s">
        <v>450</v>
      </c>
      <c r="F98" s="89" t="s">
        <v>451</v>
      </c>
      <c r="G98" s="89" t="s">
        <v>452</v>
      </c>
    </row>
    <row r="99" s="82" customFormat="true" ht="31.3" hidden="false" customHeight="false" outlineLevel="0" collapsed="false">
      <c r="A99" s="70" t="s">
        <v>453</v>
      </c>
      <c r="B99" s="0"/>
      <c r="C99" s="70" t="s">
        <v>52</v>
      </c>
      <c r="D99" s="89"/>
      <c r="E99" s="89" t="s">
        <v>454</v>
      </c>
      <c r="F99" s="89" t="s">
        <v>455</v>
      </c>
      <c r="G99" s="89" t="s">
        <v>456</v>
      </c>
    </row>
    <row r="100" s="82" customFormat="true" ht="31.3" hidden="false" customHeight="false" outlineLevel="0" collapsed="false">
      <c r="A100" s="70" t="s">
        <v>457</v>
      </c>
      <c r="B100" s="0"/>
      <c r="C100" s="70" t="s">
        <v>52</v>
      </c>
      <c r="D100" s="89"/>
      <c r="E100" s="89" t="s">
        <v>458</v>
      </c>
      <c r="F100" s="89" t="s">
        <v>459</v>
      </c>
      <c r="G100" s="89" t="s">
        <v>460</v>
      </c>
    </row>
    <row r="101" s="82" customFormat="true" ht="31.3" hidden="false" customHeight="false" outlineLevel="0" collapsed="false">
      <c r="A101" s="70" t="s">
        <v>461</v>
      </c>
      <c r="B101" s="0"/>
      <c r="C101" s="70" t="s">
        <v>52</v>
      </c>
      <c r="D101" s="89"/>
      <c r="E101" s="89" t="s">
        <v>462</v>
      </c>
      <c r="F101" s="89" t="s">
        <v>463</v>
      </c>
      <c r="G101" s="89" t="s">
        <v>464</v>
      </c>
    </row>
    <row r="102" s="82" customFormat="true" ht="31.3" hidden="false" customHeight="false" outlineLevel="0" collapsed="false">
      <c r="A102" s="70" t="s">
        <v>465</v>
      </c>
      <c r="B102" s="0"/>
      <c r="C102" s="70" t="s">
        <v>52</v>
      </c>
      <c r="D102" s="89"/>
      <c r="E102" s="89" t="s">
        <v>466</v>
      </c>
      <c r="F102" s="89" t="s">
        <v>467</v>
      </c>
      <c r="G102" s="89" t="s">
        <v>468</v>
      </c>
    </row>
    <row r="103" s="82" customFormat="true" ht="31.3" hidden="false" customHeight="false" outlineLevel="0" collapsed="false">
      <c r="A103" s="70" t="s">
        <v>469</v>
      </c>
      <c r="B103" s="0"/>
      <c r="C103" s="70" t="s">
        <v>52</v>
      </c>
      <c r="D103" s="89"/>
      <c r="E103" s="89" t="s">
        <v>470</v>
      </c>
      <c r="F103" s="89" t="s">
        <v>471</v>
      </c>
      <c r="G103" s="89" t="s">
        <v>472</v>
      </c>
    </row>
    <row r="104" s="82" customFormat="true" ht="31.3" hidden="false" customHeight="false" outlineLevel="0" collapsed="false">
      <c r="A104" s="70" t="s">
        <v>473</v>
      </c>
      <c r="B104" s="0"/>
      <c r="C104" s="70" t="s">
        <v>52</v>
      </c>
      <c r="D104" s="89"/>
      <c r="E104" s="89" t="s">
        <v>474</v>
      </c>
      <c r="F104" s="89" t="s">
        <v>475</v>
      </c>
      <c r="G104" s="89" t="s">
        <v>476</v>
      </c>
    </row>
    <row r="105" s="82" customFormat="true" ht="31.3" hidden="false" customHeight="false" outlineLevel="0" collapsed="false">
      <c r="A105" s="70" t="s">
        <v>477</v>
      </c>
      <c r="B105" s="0"/>
      <c r="C105" s="70" t="s">
        <v>52</v>
      </c>
      <c r="D105" s="89"/>
      <c r="E105" s="89" t="s">
        <v>478</v>
      </c>
      <c r="F105" s="89" t="s">
        <v>479</v>
      </c>
      <c r="G105" s="89" t="s">
        <v>480</v>
      </c>
    </row>
    <row r="106" s="82" customFormat="true" ht="31.3" hidden="false" customHeight="false" outlineLevel="0" collapsed="false">
      <c r="A106" s="70" t="s">
        <v>481</v>
      </c>
      <c r="B106" s="0"/>
      <c r="C106" s="70" t="s">
        <v>52</v>
      </c>
      <c r="D106" s="89"/>
      <c r="E106" s="89" t="s">
        <v>482</v>
      </c>
      <c r="F106" s="89"/>
      <c r="G106" s="89" t="s">
        <v>480</v>
      </c>
    </row>
    <row r="107" s="82" customFormat="true" ht="31.3" hidden="false" customHeight="false" outlineLevel="0" collapsed="false">
      <c r="A107" s="70" t="s">
        <v>483</v>
      </c>
      <c r="B107" s="0"/>
      <c r="C107" s="70" t="s">
        <v>52</v>
      </c>
      <c r="D107" s="89"/>
      <c r="E107" s="89" t="s">
        <v>484</v>
      </c>
      <c r="F107" s="89" t="s">
        <v>485</v>
      </c>
      <c r="G107" s="89" t="s">
        <v>486</v>
      </c>
    </row>
    <row r="108" s="82" customFormat="true" ht="31.3" hidden="false" customHeight="false" outlineLevel="0" collapsed="false">
      <c r="A108" s="70" t="s">
        <v>487</v>
      </c>
      <c r="B108" s="0"/>
      <c r="C108" s="70" t="s">
        <v>52</v>
      </c>
      <c r="D108" s="89"/>
      <c r="E108" s="89" t="s">
        <v>488</v>
      </c>
      <c r="F108" s="89" t="s">
        <v>485</v>
      </c>
      <c r="G108" s="89" t="s">
        <v>489</v>
      </c>
    </row>
    <row r="109" s="82" customFormat="true" ht="31.3" hidden="false" customHeight="false" outlineLevel="0" collapsed="false">
      <c r="A109" s="70" t="s">
        <v>490</v>
      </c>
      <c r="B109" s="0"/>
      <c r="C109" s="70" t="s">
        <v>52</v>
      </c>
      <c r="D109" s="89"/>
      <c r="E109" s="89" t="s">
        <v>491</v>
      </c>
      <c r="F109" s="89" t="s">
        <v>492</v>
      </c>
      <c r="G109" s="89" t="s">
        <v>493</v>
      </c>
    </row>
    <row r="110" s="82" customFormat="true" ht="31.3" hidden="false" customHeight="false" outlineLevel="0" collapsed="false">
      <c r="A110" s="70" t="s">
        <v>494</v>
      </c>
      <c r="B110" s="0"/>
      <c r="C110" s="70" t="s">
        <v>52</v>
      </c>
      <c r="D110" s="89"/>
      <c r="E110" s="89" t="s">
        <v>495</v>
      </c>
      <c r="F110" s="89" t="s">
        <v>496</v>
      </c>
      <c r="G110" s="89" t="s">
        <v>497</v>
      </c>
    </row>
    <row r="111" s="82" customFormat="true" ht="31.3" hidden="false" customHeight="false" outlineLevel="0" collapsed="false">
      <c r="A111" s="70" t="s">
        <v>498</v>
      </c>
      <c r="B111" s="0"/>
      <c r="C111" s="70" t="s">
        <v>52</v>
      </c>
      <c r="D111" s="89"/>
      <c r="E111" s="89" t="s">
        <v>499</v>
      </c>
      <c r="F111" s="89" t="s">
        <v>500</v>
      </c>
      <c r="G111" s="89" t="s">
        <v>501</v>
      </c>
    </row>
    <row r="112" s="82" customFormat="true" ht="31.3" hidden="false" customHeight="false" outlineLevel="0" collapsed="false">
      <c r="A112" s="70" t="s">
        <v>502</v>
      </c>
      <c r="B112" s="0"/>
      <c r="C112" s="70" t="s">
        <v>52</v>
      </c>
      <c r="D112" s="89"/>
      <c r="E112" s="89" t="s">
        <v>503</v>
      </c>
      <c r="F112" s="89"/>
      <c r="G112" s="89" t="s">
        <v>504</v>
      </c>
    </row>
    <row r="113" s="82" customFormat="true" ht="31.3" hidden="false" customHeight="false" outlineLevel="0" collapsed="false">
      <c r="A113" s="70" t="s">
        <v>505</v>
      </c>
      <c r="B113" s="0"/>
      <c r="C113" s="70" t="s">
        <v>52</v>
      </c>
      <c r="D113" s="89"/>
      <c r="E113" s="89" t="s">
        <v>506</v>
      </c>
      <c r="F113" s="89"/>
      <c r="G113" s="89" t="s">
        <v>507</v>
      </c>
    </row>
    <row r="114" s="82" customFormat="true" ht="31.3" hidden="false" customHeight="false" outlineLevel="0" collapsed="false">
      <c r="A114" s="70" t="s">
        <v>508</v>
      </c>
      <c r="B114" s="0"/>
      <c r="C114" s="70" t="s">
        <v>52</v>
      </c>
      <c r="D114" s="89"/>
      <c r="E114" s="89" t="s">
        <v>509</v>
      </c>
      <c r="F114" s="89"/>
      <c r="G114" s="89" t="s">
        <v>510</v>
      </c>
    </row>
    <row r="115" s="82" customFormat="true" ht="31.3" hidden="false" customHeight="false" outlineLevel="0" collapsed="false">
      <c r="A115" s="70" t="s">
        <v>178</v>
      </c>
      <c r="B115" s="70" t="s">
        <v>179</v>
      </c>
      <c r="C115" s="70" t="s">
        <v>52</v>
      </c>
      <c r="D115" s="89" t="s">
        <v>180</v>
      </c>
      <c r="E115" s="89" t="s">
        <v>511</v>
      </c>
      <c r="F115" s="89" t="s">
        <v>512</v>
      </c>
      <c r="G115" s="89" t="s">
        <v>513</v>
      </c>
    </row>
    <row r="116" s="82" customFormat="true" ht="31.3" hidden="false" customHeight="false" outlineLevel="0" collapsed="false">
      <c r="A116" s="70" t="s">
        <v>514</v>
      </c>
      <c r="B116" s="75"/>
      <c r="C116" s="70" t="s">
        <v>52</v>
      </c>
      <c r="D116" s="89"/>
      <c r="E116" s="89" t="s">
        <v>515</v>
      </c>
      <c r="F116" s="89"/>
      <c r="G116" s="89" t="s">
        <v>516</v>
      </c>
    </row>
    <row r="117" s="82" customFormat="true" ht="31.3" hidden="false" customHeight="false" outlineLevel="0" collapsed="false">
      <c r="A117" s="70" t="s">
        <v>517</v>
      </c>
      <c r="B117" s="75"/>
      <c r="C117" s="70" t="s">
        <v>52</v>
      </c>
      <c r="D117" s="89"/>
      <c r="E117" s="89" t="s">
        <v>518</v>
      </c>
      <c r="F117" s="89" t="s">
        <v>519</v>
      </c>
      <c r="G117" s="89" t="s">
        <v>520</v>
      </c>
    </row>
    <row r="118" s="82" customFormat="true" ht="31.3" hidden="false" customHeight="false" outlineLevel="0" collapsed="false">
      <c r="A118" s="70" t="s">
        <v>521</v>
      </c>
      <c r="B118" s="75"/>
      <c r="C118" s="70" t="s">
        <v>52</v>
      </c>
      <c r="D118" s="89"/>
      <c r="E118" s="89" t="s">
        <v>522</v>
      </c>
      <c r="F118" s="89" t="s">
        <v>523</v>
      </c>
      <c r="G118" s="89" t="s">
        <v>524</v>
      </c>
    </row>
    <row r="119" s="82" customFormat="true" ht="31.3" hidden="false" customHeight="false" outlineLevel="0" collapsed="false">
      <c r="A119" s="70" t="s">
        <v>525</v>
      </c>
      <c r="B119" s="75"/>
      <c r="C119" s="70" t="s">
        <v>52</v>
      </c>
      <c r="D119" s="89"/>
      <c r="E119" s="89" t="s">
        <v>526</v>
      </c>
      <c r="F119" s="89" t="s">
        <v>527</v>
      </c>
      <c r="G119" s="89" t="s">
        <v>528</v>
      </c>
    </row>
    <row r="120" s="82" customFormat="true" ht="33.75" hidden="false" customHeight="false" outlineLevel="0" collapsed="false">
      <c r="A120" s="70" t="s">
        <v>529</v>
      </c>
      <c r="B120" s="75"/>
      <c r="C120" s="70" t="s">
        <v>52</v>
      </c>
      <c r="D120" s="89"/>
      <c r="E120" s="89" t="s">
        <v>530</v>
      </c>
      <c r="F120" s="89" t="s">
        <v>531</v>
      </c>
      <c r="G120" s="89" t="s">
        <v>532</v>
      </c>
    </row>
    <row r="121" s="82" customFormat="true" ht="33.75" hidden="false" customHeight="false" outlineLevel="0" collapsed="false">
      <c r="A121" s="70" t="s">
        <v>533</v>
      </c>
      <c r="B121" s="75"/>
      <c r="C121" s="70" t="s">
        <v>52</v>
      </c>
      <c r="D121" s="89"/>
      <c r="E121" s="89" t="s">
        <v>534</v>
      </c>
      <c r="F121" s="89" t="s">
        <v>535</v>
      </c>
      <c r="G121" s="89" t="s">
        <v>536</v>
      </c>
    </row>
    <row r="122" s="82" customFormat="true" ht="33.75" hidden="false" customHeight="false" outlineLevel="0" collapsed="false">
      <c r="A122" s="70" t="s">
        <v>537</v>
      </c>
      <c r="B122" s="75"/>
      <c r="C122" s="70" t="s">
        <v>52</v>
      </c>
      <c r="D122" s="89"/>
      <c r="E122" s="89" t="s">
        <v>538</v>
      </c>
      <c r="F122" s="89" t="s">
        <v>539</v>
      </c>
      <c r="G122" s="89" t="s">
        <v>540</v>
      </c>
    </row>
    <row r="123" s="82" customFormat="true" ht="33.75" hidden="false" customHeight="false" outlineLevel="0" collapsed="false">
      <c r="A123" s="70" t="s">
        <v>541</v>
      </c>
      <c r="B123" s="75"/>
      <c r="C123" s="70" t="s">
        <v>52</v>
      </c>
      <c r="D123" s="89"/>
      <c r="E123" s="89" t="s">
        <v>542</v>
      </c>
      <c r="F123" s="89" t="s">
        <v>543</v>
      </c>
      <c r="G123" s="89" t="s">
        <v>544</v>
      </c>
    </row>
    <row r="124" s="82" customFormat="true" ht="33.75" hidden="false" customHeight="false" outlineLevel="0" collapsed="false">
      <c r="A124" s="70" t="s">
        <v>545</v>
      </c>
      <c r="B124" s="75"/>
      <c r="C124" s="70" t="s">
        <v>52</v>
      </c>
      <c r="D124" s="89"/>
      <c r="E124" s="89" t="s">
        <v>546</v>
      </c>
      <c r="F124" s="89" t="s">
        <v>547</v>
      </c>
      <c r="G124" s="89" t="s">
        <v>548</v>
      </c>
    </row>
    <row r="125" s="82" customFormat="true" ht="33.75" hidden="false" customHeight="false" outlineLevel="0" collapsed="false">
      <c r="A125" s="70" t="s">
        <v>549</v>
      </c>
      <c r="B125" s="75"/>
      <c r="C125" s="70" t="s">
        <v>52</v>
      </c>
      <c r="D125" s="89"/>
      <c r="E125" s="89" t="s">
        <v>550</v>
      </c>
      <c r="F125" s="89" t="s">
        <v>551</v>
      </c>
      <c r="G125" s="89" t="s">
        <v>552</v>
      </c>
    </row>
    <row r="126" s="82" customFormat="true" ht="17.75" hidden="false" customHeight="false" outlineLevel="0" collapsed="false">
      <c r="A126" s="70" t="s">
        <v>553</v>
      </c>
      <c r="B126" s="75"/>
      <c r="C126" s="70" t="s">
        <v>52</v>
      </c>
      <c r="D126" s="89"/>
      <c r="E126" s="89"/>
      <c r="F126" s="89" t="s">
        <v>554</v>
      </c>
      <c r="G126" s="89" t="s">
        <v>555</v>
      </c>
    </row>
    <row r="127" customFormat="false" ht="17.35" hidden="false" customHeight="false" outlineLevel="0" collapsed="false">
      <c r="A127" s="70"/>
      <c r="C127" s="70"/>
    </row>
    <row r="128" customFormat="false" ht="16.15" hidden="false" customHeight="false" outlineLevel="0" collapsed="false"/>
    <row r="129" customFormat="false" ht="16.15" hidden="false" customHeight="false" outlineLevel="0" collapsed="false"/>
    <row r="130" customFormat="false" ht="16.15" hidden="false" customHeight="false" outlineLevel="0" collapsed="false"/>
    <row r="131" customFormat="false" ht="16.15" hidden="false" customHeight="false" outlineLevel="0" collapsed="false"/>
    <row r="132" customFormat="false" ht="16.15" hidden="false" customHeight="false" outlineLevel="0" collapsed="false"/>
    <row r="133" customFormat="false" ht="16.15" hidden="false" customHeight="false" outlineLevel="0" collapsed="false"/>
    <row r="134" customFormat="false" ht="16.15" hidden="false" customHeight="false" outlineLevel="0" collapsed="false"/>
    <row r="135" customFormat="false" ht="16.15" hidden="false" customHeight="false" outlineLevel="0" collapsed="false"/>
    <row r="136" customFormat="false" ht="16.15" hidden="false" customHeight="false" outlineLevel="0" collapsed="false"/>
    <row r="137" customFormat="false" ht="16.15" hidden="false" customHeight="false" outlineLevel="0" collapsed="false"/>
    <row r="138" customFormat="false" ht="16.15" hidden="false" customHeight="false" outlineLevel="0" collapsed="false"/>
    <row r="139" customFormat="false" ht="16.15" hidden="false" customHeight="false" outlineLevel="0" collapsed="false"/>
    <row r="140" customFormat="false" ht="16.15" hidden="false" customHeight="false" outlineLevel="0" collapsed="false"/>
  </sheetData>
  <autoFilter ref="A1:N77"/>
  <mergeCells count="1">
    <mergeCell ref="H1:K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O3"/>
  <sheetViews>
    <sheetView windowProtection="false" showFormulas="false" showGridLines="true" showRowColHeaders="true" showZeros="true" rightToLeft="false" tabSelected="true" showOutlineSymbols="true" defaultGridColor="true" view="normal" topLeftCell="A1" colorId="64" zoomScale="84" zoomScaleNormal="84" zoomScalePageLayoutView="100" workbookViewId="0">
      <selection pane="topLeft" activeCell="L3" activeCellId="0" sqref="L3"/>
    </sheetView>
  </sheetViews>
  <sheetFormatPr defaultRowHeight="12.8"/>
  <cols>
    <col collapsed="false" hidden="false" max="1" min="1" style="0" width="11.5204081632653"/>
    <col collapsed="false" hidden="false" max="2" min="2" style="0" width="29.9336734693878"/>
    <col collapsed="false" hidden="false" max="3" min="3" style="0" width="18.5204081632653"/>
    <col collapsed="false" hidden="false" max="4" min="4" style="0" width="15.0459183673469"/>
    <col collapsed="false" hidden="false" max="5" min="5" style="0" width="11.5204081632653"/>
    <col collapsed="false" hidden="false" max="6" min="6" style="0" width="24.3061224489796"/>
    <col collapsed="false" hidden="false" max="7" min="7" style="0" width="12.2397959183673"/>
    <col collapsed="false" hidden="false" max="1025" min="8" style="0" width="11.5204081632653"/>
  </cols>
  <sheetData>
    <row r="1" customFormat="false" ht="43.5" hidden="false" customHeight="true" outlineLevel="0" collapsed="false">
      <c r="A1" s="90" t="s">
        <v>556</v>
      </c>
      <c r="B1" s="90" t="s">
        <v>64</v>
      </c>
      <c r="C1" s="90" t="s">
        <v>557</v>
      </c>
      <c r="D1" s="91" t="s">
        <v>558</v>
      </c>
      <c r="E1" s="90" t="s">
        <v>559</v>
      </c>
      <c r="F1" s="90" t="s">
        <v>560</v>
      </c>
      <c r="G1" s="90" t="s">
        <v>561</v>
      </c>
      <c r="H1" s="90" t="s">
        <v>562</v>
      </c>
      <c r="I1" s="90" t="s">
        <v>563</v>
      </c>
      <c r="J1" s="90" t="s">
        <v>564</v>
      </c>
      <c r="K1" s="90" t="s">
        <v>565</v>
      </c>
      <c r="L1" s="90" t="s">
        <v>566</v>
      </c>
      <c r="M1" s="90" t="s">
        <v>567</v>
      </c>
      <c r="N1" s="90" t="s">
        <v>568</v>
      </c>
      <c r="O1" s="90" t="s">
        <v>569</v>
      </c>
    </row>
    <row r="2" customFormat="false" ht="24.85" hidden="false" customHeight="false" outlineLevel="0" collapsed="false">
      <c r="A2" s="0" t="n">
        <v>1</v>
      </c>
      <c r="B2" s="0" t="s">
        <v>570</v>
      </c>
      <c r="C2" s="0" t="s">
        <v>570</v>
      </c>
      <c r="D2" s="0" t="s">
        <v>571</v>
      </c>
      <c r="E2" s="0" t="s">
        <v>572</v>
      </c>
      <c r="F2" s="0" t="s">
        <v>573</v>
      </c>
      <c r="G2" s="0" t="s">
        <v>574</v>
      </c>
      <c r="H2" s="92" t="s">
        <v>575</v>
      </c>
      <c r="I2" s="0" t="s">
        <v>576</v>
      </c>
      <c r="L2" s="0" t="s">
        <v>577</v>
      </c>
    </row>
    <row r="3" customFormat="false" ht="12.8" hidden="false" customHeight="false" outlineLevel="0" collapsed="false">
      <c r="D3" s="0" t="s">
        <v>578</v>
      </c>
      <c r="E3" s="0" t="s">
        <v>572</v>
      </c>
      <c r="F3" s="0" t="s">
        <v>573</v>
      </c>
      <c r="G3" s="0" t="s">
        <v>574</v>
      </c>
      <c r="H3" s="0" t="s">
        <v>579</v>
      </c>
      <c r="I3" s="0" t="s">
        <v>580</v>
      </c>
      <c r="L3" s="0" t="s">
        <v>577</v>
      </c>
    </row>
  </sheetData>
  <hyperlinks>
    <hyperlink ref="H2" r:id="rId1" display="suraj+tester@enterprisebot.or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34"/>
  <sheetViews>
    <sheetView windowProtection="false"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B9" activeCellId="0" sqref="B9"/>
    </sheetView>
  </sheetViews>
  <sheetFormatPr defaultRowHeight="12.8"/>
  <cols>
    <col collapsed="false" hidden="false" max="1" min="1" style="0" width="11.5204081632653"/>
    <col collapsed="false" hidden="false" max="2" min="2" style="0" width="109"/>
    <col collapsed="false" hidden="false" max="1025" min="3" style="0" width="11.5204081632653"/>
  </cols>
  <sheetData>
    <row r="1" customFormat="false" ht="17.75" hidden="false" customHeight="false" outlineLevel="0" collapsed="false">
      <c r="A1" s="93" t="s">
        <v>581</v>
      </c>
      <c r="B1" s="93" t="s">
        <v>582</v>
      </c>
    </row>
    <row r="2" customFormat="false" ht="17.75" hidden="false" customHeight="false" outlineLevel="0" collapsed="false">
      <c r="A2" s="83"/>
      <c r="B2" s="83" t="s">
        <v>583</v>
      </c>
    </row>
    <row r="19" customFormat="false" ht="16.15" hidden="false" customHeight="false" outlineLevel="0" collapsed="false"/>
    <row r="21" customFormat="false" ht="16.15" hidden="false" customHeight="false" outlineLevel="0" collapsed="false"/>
    <row r="23" customFormat="false" ht="16.15" hidden="false" customHeight="false" outlineLevel="0" collapsed="false"/>
    <row r="24" customFormat="false" ht="16.15" hidden="false" customHeight="false" outlineLevel="0" collapsed="false"/>
    <row r="25" customFormat="false" ht="16.15" hidden="false" customHeight="false" outlineLevel="0" collapsed="false"/>
    <row r="27" customFormat="false" ht="16.15" hidden="false" customHeight="false" outlineLevel="0" collapsed="false"/>
    <row r="28" customFormat="false" ht="16.15" hidden="false" customHeight="false" outlineLevel="0" collapsed="false"/>
    <row r="29" customFormat="false" ht="16.15" hidden="false" customHeight="false" outlineLevel="0" collapsed="false"/>
    <row r="31" customFormat="false" ht="16.15" hidden="false" customHeight="false" outlineLevel="0" collapsed="false"/>
    <row r="34" customFormat="false" ht="16.15" hidden="false" customHeight="false" outlineLevel="0" collapsed="false"/>
    <row r="35" customFormat="false" ht="16.15" hidden="false" customHeight="false" outlineLevel="0" collapsed="false"/>
    <row r="36" customFormat="false" ht="16.15" hidden="false" customHeight="false" outlineLevel="0" collapsed="false"/>
    <row r="37" customFormat="false" ht="16.15" hidden="false" customHeight="false" outlineLevel="0" collapsed="false"/>
    <row r="38" customFormat="false" ht="16.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2019-02-28T16:07:19Z</dcterms:created>
  <dc:language>en-IN</dc:language>
  <cp:revision>0</cp:revision>
</cp:coreProperties>
</file>