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eetpatel/Desktop/Data Analytics Projects/"/>
    </mc:Choice>
  </mc:AlternateContent>
  <xr:revisionPtr revIDLastSave="0" documentId="8_{B9401083-C473-C74C-9E7D-D41F3C8ED64A}" xr6:coauthVersionLast="47" xr6:coauthVersionMax="47" xr10:uidLastSave="{00000000-0000-0000-0000-000000000000}"/>
  <bookViews>
    <workbookView xWindow="0" yWindow="0" windowWidth="28800" windowHeight="18000" xr2:uid="{50891391-0714-3643-8880-20F5CDE3BA77}"/>
  </bookViews>
  <sheets>
    <sheet name="Data" sheetId="1" r:id="rId1"/>
    <sheet name="Cleaned Data" sheetId="3" r:id="rId2"/>
  </sheets>
  <definedNames>
    <definedName name="_xlnm._FilterDatabase" localSheetId="0" hidden="1">Data!$A$1:$A$65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 i="1" l="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B25" i="1" a="1"/>
  <c r="B25" i="1" s="1"/>
  <c r="B26" i="1" a="1"/>
  <c r="B26" i="1" s="1"/>
  <c r="B27" i="1" a="1"/>
  <c r="B27" i="1" s="1"/>
  <c r="B28" i="1" a="1"/>
  <c r="B28" i="1" s="1"/>
  <c r="B29" i="1" a="1"/>
  <c r="B29" i="1" s="1"/>
  <c r="C25" i="1" a="1"/>
  <c r="C25" i="1" s="1"/>
  <c r="C26" i="1" a="1"/>
  <c r="C26" i="1" s="1"/>
  <c r="C27" i="1" a="1"/>
  <c r="C27" i="1" s="1"/>
  <c r="C28" i="1" a="1"/>
  <c r="C28" i="1" s="1"/>
  <c r="C29" i="1" a="1"/>
  <c r="C29" i="1" s="1"/>
  <c r="D25" i="1" a="1"/>
  <c r="D25" i="1" s="1"/>
  <c r="D26" i="1" a="1"/>
  <c r="D26" i="1" s="1"/>
  <c r="D27" i="1" a="1"/>
  <c r="D27" i="1" s="1"/>
  <c r="D28" i="1" a="1"/>
  <c r="D28" i="1" s="1"/>
  <c r="D29" i="1" a="1"/>
  <c r="D29" i="1" s="1"/>
  <c r="E25" i="1" a="1"/>
  <c r="E25" i="1" s="1"/>
  <c r="E26" i="1" a="1"/>
  <c r="E26" i="1" s="1"/>
  <c r="E27" i="1" a="1"/>
  <c r="E27" i="1" s="1"/>
  <c r="E28" i="1" a="1"/>
  <c r="E28" i="1" s="1"/>
  <c r="E29" i="1" a="1"/>
  <c r="E29" i="1" s="1"/>
  <c r="F25" i="1" a="1"/>
  <c r="F25" i="1" s="1"/>
  <c r="F26" i="1" a="1"/>
  <c r="F26" i="1" s="1"/>
  <c r="F27" i="1" a="1"/>
  <c r="F27" i="1" s="1"/>
  <c r="F28" i="1" a="1"/>
  <c r="F28" i="1" s="1"/>
  <c r="F29" i="1" a="1"/>
  <c r="F29" i="1" s="1"/>
  <c r="G25" i="1" a="1"/>
  <c r="G25" i="1" s="1"/>
  <c r="G26" i="1" a="1"/>
  <c r="G26" i="1" s="1"/>
  <c r="G27" i="1" a="1"/>
  <c r="G27" i="1" s="1"/>
  <c r="G28" i="1" a="1"/>
  <c r="G28" i="1" s="1"/>
  <c r="G29" i="1" a="1"/>
  <c r="G29" i="1" s="1"/>
  <c r="H25" i="1" a="1"/>
  <c r="H25" i="1" s="1"/>
  <c r="H26" i="1" a="1"/>
  <c r="H26" i="1" s="1"/>
  <c r="H27" i="1" a="1"/>
  <c r="H27" i="1" s="1"/>
  <c r="H28" i="1" a="1"/>
  <c r="H28" i="1" s="1"/>
  <c r="H29" i="1" a="1"/>
  <c r="H29" i="1" s="1"/>
  <c r="I25" i="1" a="1"/>
  <c r="I25" i="1" s="1"/>
  <c r="I26" i="1" a="1"/>
  <c r="I26" i="1" s="1"/>
  <c r="I27" i="1" a="1"/>
  <c r="I27" i="1" s="1"/>
  <c r="I28" i="1" a="1"/>
  <c r="I28" i="1" s="1"/>
  <c r="I29" i="1" a="1"/>
  <c r="I29" i="1" s="1"/>
  <c r="B18" i="1" a="1"/>
  <c r="B18" i="1" s="1"/>
  <c r="B19" i="1" a="1"/>
  <c r="B19" i="1" s="1"/>
  <c r="B20" i="1" a="1"/>
  <c r="B20" i="1" s="1"/>
  <c r="B21" i="1" a="1"/>
  <c r="B21" i="1" s="1"/>
  <c r="B22" i="1" a="1"/>
  <c r="B22" i="1" s="1"/>
  <c r="B23" i="1" a="1"/>
  <c r="B23" i="1" s="1"/>
  <c r="B24" i="1" a="1"/>
  <c r="B24" i="1" s="1"/>
  <c r="C18" i="1" a="1"/>
  <c r="C18" i="1" s="1"/>
  <c r="C19" i="1" a="1"/>
  <c r="C19" i="1" s="1"/>
  <c r="C20" i="1" a="1"/>
  <c r="C20" i="1" s="1"/>
  <c r="C21" i="1" a="1"/>
  <c r="C21" i="1" s="1"/>
  <c r="C22" i="1" a="1"/>
  <c r="C22" i="1" s="1"/>
  <c r="C23" i="1" a="1"/>
  <c r="C23" i="1" s="1"/>
  <c r="C24" i="1" a="1"/>
  <c r="C24" i="1" s="1"/>
  <c r="D18" i="1" a="1"/>
  <c r="D18" i="1" s="1"/>
  <c r="D19" i="1" a="1"/>
  <c r="D19" i="1" s="1"/>
  <c r="D20" i="1" a="1"/>
  <c r="D20" i="1" s="1"/>
  <c r="D21" i="1" a="1"/>
  <c r="D21" i="1" s="1"/>
  <c r="D22" i="1" a="1"/>
  <c r="D22" i="1" s="1"/>
  <c r="D23" i="1" a="1"/>
  <c r="D23" i="1" s="1"/>
  <c r="D24" i="1" a="1"/>
  <c r="D24" i="1" s="1"/>
  <c r="E18" i="1" a="1"/>
  <c r="E18" i="1" s="1"/>
  <c r="E19" i="1" a="1"/>
  <c r="E19" i="1" s="1"/>
  <c r="E20" i="1" a="1"/>
  <c r="E20" i="1" s="1"/>
  <c r="E21" i="1" a="1"/>
  <c r="E21" i="1" s="1"/>
  <c r="E22" i="1" a="1"/>
  <c r="E22" i="1" s="1"/>
  <c r="E23" i="1" a="1"/>
  <c r="E23" i="1" s="1"/>
  <c r="E24" i="1" a="1"/>
  <c r="E24" i="1" s="1"/>
  <c r="F18" i="1" a="1"/>
  <c r="F18" i="1" s="1"/>
  <c r="F19" i="1" a="1"/>
  <c r="F19" i="1" s="1"/>
  <c r="F20" i="1" a="1"/>
  <c r="F20" i="1" s="1"/>
  <c r="F21" i="1" a="1"/>
  <c r="F21" i="1" s="1"/>
  <c r="F22" i="1" a="1"/>
  <c r="F22" i="1" s="1"/>
  <c r="F23" i="1" a="1"/>
  <c r="F23" i="1" s="1"/>
  <c r="F24" i="1" a="1"/>
  <c r="F24" i="1" s="1"/>
  <c r="G18" i="1" a="1"/>
  <c r="G18" i="1" s="1"/>
  <c r="G19" i="1" a="1"/>
  <c r="G19" i="1" s="1"/>
  <c r="G20" i="1" a="1"/>
  <c r="G20" i="1" s="1"/>
  <c r="G21" i="1" a="1"/>
  <c r="G21" i="1" s="1"/>
  <c r="G22" i="1" a="1"/>
  <c r="G22" i="1" s="1"/>
  <c r="G23" i="1" a="1"/>
  <c r="G23" i="1" s="1"/>
  <c r="G24" i="1" a="1"/>
  <c r="G24" i="1" s="1"/>
  <c r="H18" i="1" a="1"/>
  <c r="H18" i="1" s="1"/>
  <c r="H19" i="1" a="1"/>
  <c r="H19" i="1" s="1"/>
  <c r="H20" i="1" a="1"/>
  <c r="H20" i="1" s="1"/>
  <c r="H21" i="1" a="1"/>
  <c r="H21" i="1" s="1"/>
  <c r="H22" i="1" a="1"/>
  <c r="H22" i="1" s="1"/>
  <c r="H23" i="1" a="1"/>
  <c r="H23" i="1" s="1"/>
  <c r="H24" i="1" a="1"/>
  <c r="H24" i="1" s="1"/>
  <c r="I18" i="1" a="1"/>
  <c r="I18" i="1" s="1"/>
  <c r="I19" i="1" a="1"/>
  <c r="I19" i="1" s="1"/>
  <c r="I20" i="1" a="1"/>
  <c r="I20" i="1" s="1"/>
  <c r="I21" i="1" a="1"/>
  <c r="I21" i="1" s="1"/>
  <c r="I22" i="1" a="1"/>
  <c r="I22" i="1" s="1"/>
  <c r="I23" i="1" a="1"/>
  <c r="I23" i="1" s="1"/>
  <c r="I24" i="1" a="1"/>
  <c r="I24" i="1" s="1"/>
  <c r="B17" i="1" a="1"/>
  <c r="B17" i="1" s="1"/>
  <c r="C17" i="1" a="1"/>
  <c r="C17" i="1" s="1"/>
  <c r="D17" i="1" a="1"/>
  <c r="D17" i="1" s="1"/>
  <c r="E17" i="1" a="1"/>
  <c r="E17" i="1" s="1"/>
  <c r="F17" i="1" a="1"/>
  <c r="F17" i="1" s="1"/>
  <c r="G17" i="1" a="1"/>
  <c r="G17" i="1" s="1"/>
  <c r="H17" i="1" a="1"/>
  <c r="H17" i="1" s="1"/>
  <c r="I17" i="1" a="1"/>
  <c r="I17"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C16" i="1" a="1"/>
  <c r="C16" i="1" s="1"/>
  <c r="D16" i="1" a="1"/>
  <c r="D16" i="1" s="1"/>
  <c r="E16" i="1" a="1"/>
  <c r="E16" i="1" s="1"/>
  <c r="F16" i="1" a="1"/>
  <c r="F16" i="1" s="1"/>
  <c r="G16" i="1" a="1"/>
  <c r="G16" i="1" s="1"/>
  <c r="H16" i="1" a="1"/>
  <c r="H16"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D4" i="1" a="1"/>
  <c r="D4" i="1" s="1"/>
  <c r="D15" i="1" a="1"/>
  <c r="D15" i="1" s="1"/>
  <c r="E15" i="1" a="1"/>
  <c r="E15" i="1" s="1"/>
  <c r="F15" i="1" a="1"/>
  <c r="F15"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D2" i="1" a="1"/>
  <c r="D2" i="1" s="1"/>
  <c r="D3" i="1" a="1"/>
  <c r="D3" i="1" s="1"/>
  <c r="D5" i="1" a="1"/>
  <c r="D5" i="1" s="1"/>
  <c r="D6" i="1" a="1"/>
  <c r="D6" i="1" s="1"/>
  <c r="D7" i="1" a="1"/>
  <c r="D7" i="1" s="1"/>
  <c r="D8" i="1" a="1"/>
  <c r="D8" i="1" s="1"/>
  <c r="D9" i="1" a="1"/>
  <c r="D9" i="1" s="1"/>
  <c r="D10" i="1" a="1"/>
  <c r="D10" i="1" s="1"/>
  <c r="D11" i="1" a="1"/>
  <c r="D11" i="1" s="1"/>
  <c r="D12" i="1" a="1"/>
  <c r="D12" i="1" s="1"/>
  <c r="D13" i="1" a="1"/>
  <c r="D13" i="1" s="1"/>
  <c r="D14" i="1" a="1"/>
  <c r="D14" i="1" s="1"/>
  <c r="A1" i="3" l="1" a="1"/>
  <c r="A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198"/>
        </ext>
      </extLst>
    </bk>
  </futureMetadata>
  <cellMetadata count="1">
    <bk>
      <rc t="1" v="0"/>
    </bk>
  </cellMetadata>
  <valueMetadata count="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valueMetadata>
</metadata>
</file>

<file path=xl/sharedStrings.xml><?xml version="1.0" encoding="utf-8"?>
<sst xmlns="http://schemas.openxmlformats.org/spreadsheetml/2006/main" count="10" uniqueCount="10">
  <si>
    <t>Company</t>
  </si>
  <si>
    <t>Headquarters</t>
  </si>
  <si>
    <t>52 week high</t>
  </si>
  <si>
    <t>52 week low</t>
  </si>
  <si>
    <t>Change</t>
  </si>
  <si>
    <t>Price</t>
  </si>
  <si>
    <t>Shares outstanding</t>
  </si>
  <si>
    <t>Industry</t>
  </si>
  <si>
    <t>Ticker symbol</t>
  </si>
  <si>
    <t>ACCENTURE PUBLIC LIMITED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</si>
</sst>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2]\ * #,##0.00_);_([$€-2]\ * \(#,##0.00\);_([$€-2]\ * &quot;-&quot;??_);_(@_)"/>
  </numFmts>
  <fonts count="2" x14ac:knownFonts="1">
    <font>
      <sz val="12"/>
      <color theme="1"/>
      <name val="Calibri"/>
      <family val="2"/>
      <scheme val="minor"/>
    </font>
    <font>
      <sz val="12"/>
      <color rgb="FF4040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0" fontId="1" fillId="0" borderId="0" xfId="0" applyFont="1"/>
    <xf numFmtId="49" fontId="0" fillId="0" borderId="0" xfId="0" applyNumberFormat="1"/>
  </cellXfs>
  <cellStyles count="1">
    <cellStyle name="Normal" xfId="0" builtinId="0"/>
  </cellStyles>
  <dxfs count="8">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1651000</xdr:colOff>
      <xdr:row>16</xdr:row>
      <xdr:rowOff>152400</xdr:rowOff>
    </xdr:from>
    <xdr:ext cx="241300" cy="203200"/>
    <xdr:pic>
      <xdr:nvPicPr>
        <xdr:cNvPr id="2" name="Picture 1">
          <a:extLst>
            <a:ext uri="{FF2B5EF4-FFF2-40B4-BE49-F238E27FC236}">
              <a16:creationId xmlns:a16="http://schemas.microsoft.com/office/drawing/2014/main" id="{57B14B52-6F74-CE42-9101-3F9F5BEFCC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152400"/>
          <a:ext cx="2413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9">
  <rv s="0">
    <v>https://www.bing.com/financeapi/forcetrigger?t=a1mou2&amp;q=XNAS%3aAAPL&amp;form=skydnc</v>
    <v>Learn more on Bing</v>
  </rv>
  <rv s="1">
    <v>0</v>
    <v>APPLE INC. (XNAS:AAPL)</v>
    <v>2</v>
    <v>3</v>
    <v>Finance</v>
    <v>4</v>
    <v>en-US</v>
    <v>a1mou2</v>
    <v>268435456</v>
    <v>1</v>
    <v>Powered by Refinitiv</v>
    <v>179.61</v>
    <v>124.17</v>
    <v>1.2679</v>
    <v>-0.79</v>
    <v>-5.8430000000000001E-3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135.38999999999999</v>
    <v>Computers, Phones &amp; Household Electronics</v>
    <v>Stock</v>
    <v>44945.744334524999</v>
    <v>0</v>
    <v>133.77000000000001</v>
    <v>2128703348199</v>
    <v>APPLE INC.</v>
    <v>APPLE INC.</v>
    <v>134</v>
    <v>22.157900000000001</v>
    <v>135.21</v>
    <v>134.41999999999999</v>
    <v>15836210000</v>
    <v>AAPL</v>
    <v>APPLE INC. (XNAS:AAPL)</v>
    <v>29139150</v>
    <v>81365464</v>
    <v>1977</v>
  </rv>
  <rv s="2">
    <v>1</v>
  </rv>
  <rv s="0">
    <v>https://www.bing.com/financeapi/forcetrigger?t=az29ur&amp;q=XLON%3a0RIH&amp;form=skydnc</v>
    <v>Learn more on Bing</v>
  </rv>
  <rv s="3">
    <v>5</v>
    <v>ALPHABET INC. (XLON:0RIH)</v>
    <v>2</v>
    <v>6</v>
    <v>Finance</v>
    <v>7</v>
    <v>en-US</v>
    <v>az29ur</v>
    <v>268435456</v>
    <v>1</v>
    <v>Powered by Refinitiv</v>
    <v>1288.021</v>
    <v>901.24800000000005</v>
    <v>1.0669999999999999</v>
    <v>1.2</v>
    <v>1.3158000000000001E-2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London Stock Exchange</v>
    <v>XLON</v>
    <v>XLON</v>
    <v>1600 Amphitheatre Pkwy, MOUNTAIN VIEW, CA, 94043-1351 US</v>
    <v>Software &amp; IT Services</v>
    <v>Stock</v>
    <v>44945.733819490626</v>
    <v>3</v>
    <v>1183383000000</v>
    <v>ALPHABET INC.</v>
    <v>ALPHABET INC.</v>
    <v>18.113199999999999</v>
    <v>91.2</v>
    <v>92.4</v>
    <v>12943000000</v>
    <v>0RIH</v>
    <v>ALPHABET INC. (XLON:0RIH)</v>
    <v>185538</v>
    <v>30708530</v>
    <v>2015</v>
  </rv>
  <rv s="2">
    <v>4</v>
  </rv>
  <rv s="0">
    <v>https://www.bing.com/financeapi/forcetrigger?t=a1slm7&amp;q=XNAS%3aMETA&amp;form=skydnc</v>
    <v>Learn more on Bing</v>
  </rv>
  <rv s="1">
    <v>0</v>
    <v>Meta Platforms, Inc. (XNAS:META)</v>
    <v>2</v>
    <v>3</v>
    <v>Finance</v>
    <v>4</v>
    <v>en-US</v>
    <v>a1slm7</v>
    <v>268435456</v>
    <v>1</v>
    <v>Powered by Refinitiv</v>
    <v>328</v>
    <v>88.09</v>
    <v>1.1776</v>
    <v>2.33</v>
    <v>1.7516E-2</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87314</v>
    <v>Nasdaq Stock Market</v>
    <v>XNAS</v>
    <v>XNAS</v>
    <v>1601 Willow Rd, MENLO PARK, CA, 94025 US</v>
    <v>135.82</v>
    <v>Software &amp; IT Services</v>
    <v>Stock</v>
    <v>44945.744327892971</v>
    <v>6</v>
    <v>132.13999999999999</v>
    <v>354914363950</v>
    <v>Meta Platforms, Inc.</v>
    <v>Meta Platforms, Inc.</v>
    <v>132.85</v>
    <v>12.689399999999999</v>
    <v>133.02000000000001</v>
    <v>135.35</v>
    <v>2622197000</v>
    <v>META</v>
    <v>Meta Platforms, Inc. (XNAS:META)</v>
    <v>13873855</v>
    <v>28299933</v>
    <v>2004</v>
  </rv>
  <rv s="2">
    <v>7</v>
  </rv>
  <rv s="0">
    <v>https://www.bing.com/financeapi/forcetrigger?t=a1nhlh&amp;q=XNAS%3aAMZN&amp;form=skydnc</v>
    <v>Learn more on Bing</v>
  </rv>
  <rv s="1">
    <v>0</v>
    <v>AMAZON.COM, INC. (XNAS:AMZN)</v>
    <v>2</v>
    <v>3</v>
    <v>Finance</v>
    <v>4</v>
    <v>en-US</v>
    <v>a1nhlh</v>
    <v>268435456</v>
    <v>1</v>
    <v>Powered by Refinitiv</v>
    <v>170.83150000000001</v>
    <v>81.430000000000007</v>
    <v>1.1863999999999999</v>
    <v>-2.19</v>
    <v>-2.2942000000000001E-2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95.43</v>
    <v>Diversified Retail</v>
    <v>Stock</v>
    <v>44945.744316469529</v>
    <v>9</v>
    <v>92.86</v>
    <v>973849900000</v>
    <v>AMAZON.COM, INC.</v>
    <v>AMAZON.COM, INC.</v>
    <v>94.78</v>
    <v>88.093900000000005</v>
    <v>95.46</v>
    <v>93.27</v>
    <v>10201650000</v>
    <v>AMZN</v>
    <v>AMAZON.COM, INC. (XNAS:AMZN)</v>
    <v>35379822</v>
    <v>76339284</v>
    <v>1996</v>
  </rv>
  <rv s="2">
    <v>10</v>
  </rv>
  <rv s="0">
    <v>https://www.bing.com/financeapi/forcetrigger?t=a24kar&amp;q=XNAS%3aTSLA&amp;form=skydnc</v>
    <v>Learn more on Bing</v>
  </rv>
  <rv s="1">
    <v>0</v>
    <v>TESLA, INC. (XNAS:TSLA)</v>
    <v>2</v>
    <v>3</v>
    <v>Finance</v>
    <v>4</v>
    <v>en-US</v>
    <v>a24kar</v>
    <v>268435456</v>
    <v>1</v>
    <v>Powered by Refinitiv</v>
    <v>384.28960000000001</v>
    <v>101.81</v>
    <v>2.0171000000000001</v>
    <v>-2.5</v>
    <v>-1.9413E-2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129.99</v>
    <v>Automobiles &amp; Auto Parts</v>
    <v>Stock</v>
    <v>44945.744364999999</v>
    <v>12</v>
    <v>124.31</v>
    <v>398760922560</v>
    <v>TESLA, INC.</v>
    <v>TESLA, INC.</v>
    <v>127.32</v>
    <v>39.672899999999998</v>
    <v>128.78</v>
    <v>126.28</v>
    <v>3157752000</v>
    <v>TSLA</v>
    <v>TESLA, INC. (XNAS:TSLA)</v>
    <v>110510519</v>
    <v>175330830</v>
    <v>2003</v>
  </rv>
  <rv s="2">
    <v>13</v>
  </rv>
  <rv s="0">
    <v>https://www.bing.com/financeapi/forcetrigger?t=aw4lmw&amp;q=OTCM%3aESQF&amp;form=skydnc</v>
    <v>Learn more on Bing</v>
  </rv>
  <rv s="4">
    <v>8</v>
    <v>VANGUARD ENERGY GROUP, INC. (OTCM:ESQF)</v>
    <v>2</v>
    <v>9</v>
    <v>Finance</v>
    <v>10</v>
    <v>en-US</v>
    <v>aw4lmw</v>
    <v>268435456</v>
    <v>1</v>
    <v>Powered by Refinitiv</v>
    <v>1E-4</v>
    <v>9.9999999999999995E-7</v>
    <v>0</v>
    <v>USD</v>
    <v>Vanguard Energy Group Inc, formerly eSecureSoft Company, is a development-stage company. The Company was a wholly owned subsidiary of eCom eCom.com, Inc. It was previously engaged in the distribution of digital encryption software products.</v>
    <v>0</v>
    <v>OTC Markets</v>
    <v>OTCM</v>
    <v>OTCM</v>
    <v>601 Seafarer Cir Apt 402, JUPITER, FL, 33477-9053 US</v>
    <v>9.9999999999999995E-7</v>
    <v>Software &amp; IT Services</v>
    <v>Stock</v>
    <v>44908.633450775</v>
    <v>15</v>
    <v>9.9999999999999995E-7</v>
    <v>2960</v>
    <v>VANGUARD ENERGY GROUP, INC.</v>
    <v>VANGUARD ENERGY GROUP, INC.</v>
    <v>9.9999999999999995E-7</v>
    <v>9.9999999999999995E-7</v>
    <v>9.9999999999999995E-7</v>
    <v>29627540</v>
    <v>ESQF</v>
    <v>VANGUARD ENERGY GROUP, INC. (OTCM:ESQF)</v>
    <v>22</v>
    <v>2003</v>
  </rv>
  <rv s="2">
    <v>16</v>
  </rv>
  <rv s="0">
    <v>https://www.bing.com/financeapi/forcetrigger?t=azgv7w&amp;q=XNYS%3aSPOT&amp;form=skydnc</v>
    <v>Learn more on Bing</v>
  </rv>
  <rv s="1">
    <v>0</v>
    <v>Spotify Technology SA (XNYS:SPOT)</v>
    <v>2</v>
    <v>3</v>
    <v>Finance</v>
    <v>4</v>
    <v>en-US</v>
    <v>azgv7w</v>
    <v>268435456</v>
    <v>1</v>
    <v>Powered by Refinitiv</v>
    <v>217.94</v>
    <v>69.284999999999997</v>
    <v>1.6845000000000001</v>
    <v>-1.41</v>
    <v>-1.5205E-2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6617</v>
    <v>New York Stock Exchange</v>
    <v>XNYS</v>
    <v>XNYS</v>
    <v>5 Place De La Gare, LUXEMBOURG, LUXEMBOURG-NA, 1616 LU</v>
    <v>93.55</v>
    <v>Software &amp; IT Services</v>
    <v>Stock</v>
    <v>44945.744144964847</v>
    <v>18</v>
    <v>91.144999999999996</v>
    <v>17636658996</v>
    <v>Spotify Technology SA</v>
    <v>Spotify Technology SA</v>
    <v>91.355000000000004</v>
    <v>282.0283</v>
    <v>92.73</v>
    <v>91.32</v>
    <v>193130300</v>
    <v>SPOT</v>
    <v>Spotify Technology SA (XNYS:SPOT)</v>
    <v>707949</v>
    <v>1779371</v>
    <v>2007</v>
  </rv>
  <rv s="2">
    <v>19</v>
  </rv>
  <rv s="0">
    <v>http://en.wikipedia.org/wiki/Public_domain</v>
    <v>Public domain</v>
  </rv>
  <rv s="0">
    <v>http://en.wikipedia.org/wiki/Sony_Corporation_of_America</v>
    <v>Wikipedia</v>
  </rv>
  <rv s="5">
    <v>21</v>
    <v>22</v>
  </rv>
  <rv s="6">
    <v>15</v>
    <v>https://www.bing.com/th?id=AMMS_ae9f622f64f109cc937f5e2dec52dc40&amp;qlt=95</v>
    <v>23</v>
    <v>0</v>
    <v>https://www.bing.com/images/search?form=xlimg&amp;q=sony+corporation+of+america</v>
    <v>Image of Sony Group Corporation</v>
  </rv>
  <rv s="0">
    <v>https://www.bing.com/financeapi/forcetrigger?t=a238cw&amp;q=XNYS%3aSONY&amp;form=skydnc</v>
    <v>Learn more on Bing</v>
  </rv>
  <rv s="7">
    <v>11</v>
    <v>Sony Group Corporation (XNYS:SONY)</v>
    <v>13</v>
    <v>14</v>
    <v>Finance</v>
    <v>4</v>
    <v>en-US</v>
    <v>a238cw</v>
    <v>268435456</v>
    <v>1</v>
    <v>Powered by Refinitiv</v>
    <v>119</v>
    <v>61.718899999999998</v>
    <v>1.0190999999999999</v>
    <v>1.1299999999999999</v>
    <v>1.3036000000000001E-2</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108900</v>
    <v>New York Stock Exchange</v>
    <v>XNYS</v>
    <v>XNYS</v>
    <v>1-7-1, Konan, MINATO-KU, TOKYO-TO, 108-0075 JP</v>
    <v>88.79</v>
    <v>24</v>
    <v>Computers, Phones &amp; Household Electronics</v>
    <v>Stock</v>
    <v>44945.744313240626</v>
    <v>25</v>
    <v>87.58</v>
    <v>111709000000</v>
    <v>Sony Group Corporation</v>
    <v>Sony Group Corporation</v>
    <v>88.375</v>
    <v>16.6601</v>
    <v>86.68</v>
    <v>87.81</v>
    <v>1261082000</v>
    <v>SONY</v>
    <v>Sony Group Corporation (XNYS:SONY)</v>
    <v>431938</v>
    <v>738173</v>
    <v>1946</v>
  </rv>
  <rv s="2">
    <v>26</v>
  </rv>
  <rv s="0">
    <v>https://www.bing.com/financeapi/forcetrigger?t=a1ygoc&amp;q=XNAS%3aNFLX&amp;form=skydnc</v>
    <v>Learn more on Bing</v>
  </rv>
  <rv s="1">
    <v>0</v>
    <v>NETFLIX, INC. (XNAS:NFLX)</v>
    <v>2</v>
    <v>3</v>
    <v>Finance</v>
    <v>4</v>
    <v>en-US</v>
    <v>a1ygoc</v>
    <v>268435456</v>
    <v>1</v>
    <v>Powered by Refinitiv</v>
    <v>526.64</v>
    <v>162.71</v>
    <v>1.1846000000000001</v>
    <v>-5.5</v>
    <v>-1.6854000000000001E-2</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121 Albright Way, LOS GATOS, CA, 95032 US</v>
    <v>324.58999999999997</v>
    <v>Software &amp; IT Services</v>
    <v>Stock</v>
    <v>44945.744303633597</v>
    <v>28</v>
    <v>317.05</v>
    <v>142775927015</v>
    <v>NETFLIX, INC.</v>
    <v>NETFLIX, INC.</v>
    <v>322.57</v>
    <v>30.7685</v>
    <v>326.33</v>
    <v>320.83</v>
    <v>445020500</v>
    <v>NFLX</v>
    <v>NETFLIX, INC. (XNAS:NFLX)</v>
    <v>5443810</v>
    <v>8789443</v>
    <v>1997</v>
  </rv>
  <rv s="2">
    <v>29</v>
  </rv>
  <rv s="0">
    <v>https://en.wikipedia.org/wiki/Microsoft</v>
    <v>Wikipedia</v>
  </rv>
  <rv s="5">
    <v>21</v>
    <v>31</v>
  </rv>
  <rv s="6">
    <v>15</v>
    <v>https://www.bing.com/th?id=AMMS_e6e837c7bf3a77408619758b7447855a&amp;qlt=95</v>
    <v>32</v>
    <v>0</v>
    <v>https://www.bing.com/images/search?form=xlimg&amp;q=microsoft</v>
    <v>Image of MICROSOFT CORPORATION</v>
  </rv>
  <rv s="0">
    <v>https://www.bing.com/financeapi/forcetrigger?t=a1xzim&amp;q=XNAS%3aMSFT&amp;form=skydnc</v>
    <v>Learn more on Bing</v>
  </rv>
  <rv s="7">
    <v>11</v>
    <v>MICROSOFT CORPORATION (XNAS:MSFT)</v>
    <v>13</v>
    <v>14</v>
    <v>Finance</v>
    <v>4</v>
    <v>en-US</v>
    <v>a1xzim</v>
    <v>268435456</v>
    <v>1</v>
    <v>Powered by Refinitiv</v>
    <v>315.95</v>
    <v>213.43100000000001</v>
    <v>0.91439999999999999</v>
    <v>-4.6900000000000004</v>
    <v>-1.9889E-2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235.43</v>
    <v>33</v>
    <v>Software &amp; IT Services</v>
    <v>Stock</v>
    <v>44945.744323517967</v>
    <v>34</v>
    <v>230.68</v>
    <v>1722877799760</v>
    <v>MICROSOFT CORPORATION</v>
    <v>MICROSOFT CORPORATION</v>
    <v>233.89</v>
    <v>25.409400000000002</v>
    <v>235.81</v>
    <v>231.12</v>
    <v>7454473000</v>
    <v>MSFT</v>
    <v>MICROSOFT CORPORATION (XNAS:MSFT)</v>
    <v>13134689</v>
    <v>31411708</v>
    <v>1993</v>
  </rv>
  <rv s="2">
    <v>35</v>
  </rv>
  <rv s="0">
    <v>https://www.bing.com/financeapi/forcetrigger?t=a22k9c&amp;q=XNAS%3aSBUX&amp;form=skydnc</v>
    <v>Learn more on Bing</v>
  </rv>
  <rv s="1">
    <v>0</v>
    <v>STARBUCKS CORPORATION (XNAS:SBUX)</v>
    <v>2</v>
    <v>3</v>
    <v>Finance</v>
    <v>4</v>
    <v>en-US</v>
    <v>a22k9c</v>
    <v>268435456</v>
    <v>1</v>
    <v>Powered by Refinitiv</v>
    <v>107.595</v>
    <v>68.39</v>
    <v>0.91080000000000005</v>
    <v>-0.52</v>
    <v>-4.9519999999999998E-3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105.7</v>
    <v>Hotels &amp; Entertainment Services</v>
    <v>Stock</v>
    <v>44945.744303205465</v>
    <v>37</v>
    <v>104.395</v>
    <v>119922144000</v>
    <v>STARBUCKS CORPORATION</v>
    <v>STARBUCKS CORPORATION</v>
    <v>105.05</v>
    <v>37.060600000000001</v>
    <v>105</v>
    <v>104.48</v>
    <v>1147800000</v>
    <v>SBUX</v>
    <v>STARBUCKS CORPORATION (XNAS:SBUX)</v>
    <v>1993513</v>
    <v>6143082</v>
    <v>1985</v>
  </rv>
  <rv s="2">
    <v>38</v>
  </rv>
  <rv s="0">
    <v>https://www.bing.com/financeapi/forcetrigger?t=a1yv52&amp;q=XNAS%3aNVDA&amp;form=skydnc</v>
    <v>Learn more on Bing</v>
  </rv>
  <rv s="1">
    <v>0</v>
    <v>NVIDIA CORPORATION (XNAS:NVDA)</v>
    <v>2</v>
    <v>3</v>
    <v>Finance</v>
    <v>4</v>
    <v>en-US</v>
    <v>a1yv52</v>
    <v>268435456</v>
    <v>1</v>
    <v>Powered by Refinitiv</v>
    <v>289.45999999999998</v>
    <v>108.13</v>
    <v>1.7423999999999999</v>
    <v>-5.58</v>
    <v>-3.2111000000000001E-2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171.97</v>
    <v>Semiconductors &amp; Semiconductor Equipment</v>
    <v>Stock</v>
    <v>44945.744344270315</v>
    <v>40</v>
    <v>167.31</v>
    <v>413747400000</v>
    <v>NVIDIA CORPORATION</v>
    <v>NVIDIA CORPORATION</v>
    <v>170.48</v>
    <v>73.912599999999998</v>
    <v>173.77</v>
    <v>168.19</v>
    <v>2460000000</v>
    <v>NVDA</v>
    <v>NVIDIA CORPORATION (XNAS:NVDA)</v>
    <v>27989220</v>
    <v>43454023</v>
    <v>1998</v>
  </rv>
  <rv s="2">
    <v>41</v>
  </rv>
  <rv s="0">
    <v>https://www.bing.com/financeapi/forcetrigger?t=a21icw&amp;q=XNAS%3aPYPL&amp;form=skydnc</v>
    <v>Learn more on Bing</v>
  </rv>
  <rv s="1">
    <v>0</v>
    <v>PAYPAL HOLDINGS, INC. (XNAS:PYPL)</v>
    <v>2</v>
    <v>3</v>
    <v>Finance</v>
    <v>4</v>
    <v>en-US</v>
    <v>a21icw</v>
    <v>268435456</v>
    <v>1</v>
    <v>Powered by Refinitiv</v>
    <v>179.88</v>
    <v>66.385000000000005</v>
    <v>1.2867999999999999</v>
    <v>-0.93500000000000005</v>
    <v>-1.2094000000000001E-2</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76.885000000000005</v>
    <v>Software &amp; IT Services</v>
    <v>Stock</v>
    <v>44945.744303760941</v>
    <v>43</v>
    <v>75.959999999999994</v>
    <v>87069638500</v>
    <v>PAYPAL HOLDINGS, INC.</v>
    <v>PAYPAL HOLDINGS, INC.</v>
    <v>76.38</v>
    <v>39.314700000000002</v>
    <v>77.31</v>
    <v>76.375</v>
    <v>1140028000</v>
    <v>PYPL</v>
    <v>PAYPAL HOLDINGS, INC. (XNAS:PYPL)</v>
    <v>4858460</v>
    <v>14095624</v>
    <v>2015</v>
  </rv>
  <rv s="2">
    <v>44</v>
  </rv>
  <rv s="0">
    <v>http://en.wikipedia.org/wiki/The_Walt_Disney_Company</v>
    <v>Wikipedia</v>
  </rv>
  <rv s="5">
    <v>21</v>
    <v>46</v>
  </rv>
  <rv s="6">
    <v>15</v>
    <v>https://www.bing.com/th?id=AMMS_0aa288ba528f6f45e3de87d97e250136&amp;qlt=95</v>
    <v>47</v>
    <v>0</v>
    <v>https://www.bing.com/images/search?form=xlimg&amp;q=the+walt+disney+company</v>
    <v>Image of THE WALT DISNEY COMPANY</v>
  </rv>
  <rv s="0">
    <v>https://www.bing.com/financeapi/forcetrigger?t=a1r2z2&amp;q=XNYS%3aDIS&amp;form=skydnc</v>
    <v>Learn more on Bing</v>
  </rv>
  <rv s="7">
    <v>11</v>
    <v>THE WALT DISNEY COMPANY (XNYS:DIS)</v>
    <v>13</v>
    <v>14</v>
    <v>Finance</v>
    <v>4</v>
    <v>en-US</v>
    <v>a1r2z2</v>
    <v>268435456</v>
    <v>1</v>
    <v>Powered by Refinitiv</v>
    <v>157.5</v>
    <v>84.07</v>
    <v>1.2517</v>
    <v>-0.28999999999999998</v>
    <v>-2.928E-3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220000</v>
    <v>New York Stock Exchange</v>
    <v>XNYS</v>
    <v>XNYS</v>
    <v>500 S Buena Vista St, BURBANK, CA, 91521-0001 US</v>
    <v>98.907499999999999</v>
    <v>48</v>
    <v>Media &amp; Publishing</v>
    <v>Stock</v>
    <v>44945.744329710156</v>
    <v>49</v>
    <v>97.128699999999995</v>
    <v>180079710000</v>
    <v>THE WALT DISNEY COMPANY</v>
    <v>THE WALT DISNEY COMPANY</v>
    <v>98.09</v>
    <v>56.658099999999997</v>
    <v>99.04</v>
    <v>98.75</v>
    <v>1823592000</v>
    <v>DIS</v>
    <v>THE WALT DISNEY COMPANY (XNYS:DIS)</v>
    <v>4703036</v>
    <v>14398414</v>
    <v>2018</v>
  </rv>
  <rv s="2">
    <v>50</v>
  </rv>
  <rv s="0">
    <v>https://www.bing.com/financeapi/forcetrigger?t=a1otrw&amp;q=XNYS%3aBRK.B&amp;form=skydnc</v>
    <v>Learn more on Bing</v>
  </rv>
  <rv s="1">
    <v>0</v>
    <v>BERKSHIRE HATHAWAY INC., (XNYS:BRK.B)</v>
    <v>2</v>
    <v>3</v>
    <v>Finance</v>
    <v>4</v>
    <v>en-US</v>
    <v>a1otrw</v>
    <v>268435456</v>
    <v>1</v>
    <v>Powered by Refinitiv</v>
    <v>362.1</v>
    <v>259.85000000000002</v>
    <v>0.8911</v>
    <v>-3.2</v>
    <v>-1.038E-2</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306.89</v>
    <v>Consumer Goods Conglomerates</v>
    <v>Stock</v>
    <v>44945.744313818752</v>
    <v>52</v>
    <v>303.88</v>
    <v>679413300000</v>
    <v>BERKSHIRE HATHAWAY INC.,</v>
    <v>BERKSHIRE HATHAWAY INC.,</v>
    <v>306.10000000000002</v>
    <v>58.405200000000001</v>
    <v>308.3</v>
    <v>305.10000000000002</v>
    <v>1464240</v>
    <v>BRK.B</v>
    <v>BERKSHIRE HATHAWAY INC., (XNYS:BRK.B)</v>
    <v>1418713</v>
    <v>3741681</v>
    <v>1998</v>
  </rv>
  <rv s="2">
    <v>53</v>
  </rv>
  <rv s="0">
    <v>https://www.bing.com/financeapi/forcetrigger?t=a269ec&amp;q=XNYS%3aXOM&amp;form=skydnc</v>
    <v>Learn more on Bing</v>
  </rv>
  <rv s="1">
    <v>0</v>
    <v>EXXON MOBIL CORPORATION (XNYS:XOM)</v>
    <v>2</v>
    <v>3</v>
    <v>Finance</v>
    <v>4</v>
    <v>en-US</v>
    <v>a269ec</v>
    <v>268435456</v>
    <v>1</v>
    <v>Powered by Refinitiv</v>
    <v>114.66419999999999</v>
    <v>69.805000000000007</v>
    <v>1.0940000000000001</v>
    <v>0.21</v>
    <v>1.8990000000000001E-3</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111.15</v>
    <v>Oil &amp; Gas</v>
    <v>Stock</v>
    <v>44945.744303726562</v>
    <v>55</v>
    <v>109.58</v>
    <v>456356760000</v>
    <v>EXXON MOBIL CORPORATION</v>
    <v>EXXON MOBIL CORPORATION</v>
    <v>110.12</v>
    <v>9.0207999999999995</v>
    <v>110.61</v>
    <v>110.82</v>
    <v>4118000000</v>
    <v>XOM</v>
    <v>EXXON MOBIL CORPORATION (XNYS:XOM)</v>
    <v>5828162</v>
    <v>16779159</v>
    <v>1882</v>
  </rv>
  <rv s="2">
    <v>56</v>
  </rv>
  <rv s="0">
    <v>https://www.bing.com/financeapi/forcetrigger?t=a25tm7&amp;q=XNYS%3aWFC+PR+L&amp;form=skydnc</v>
    <v>Learn more on Bing</v>
  </rv>
  <rv s="1">
    <v>0</v>
    <v>WELLS FARGO &amp; COMPANY (XNYS:WFC PR L)</v>
    <v>2</v>
    <v>3</v>
    <v>Finance</v>
    <v>4</v>
    <v>en-US</v>
    <v>a25tm7</v>
    <v>268435456</v>
    <v>1</v>
    <v>Powered by Refinitiv</v>
    <v>1472.83</v>
    <v>1130</v>
    <v>1.1747000000000001</v>
    <v>9.9499999999999993</v>
    <v>7.984999999999999E-3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239209</v>
    <v>New York Stock Exchange</v>
    <v>XNYS</v>
    <v>XNYS</v>
    <v>420 Montgomery St, SAN FRANCISCO, CA, 94104-1207 US</v>
    <v>1261.8</v>
    <v>Banking Services</v>
    <v>Stock</v>
    <v>44945.000000046093</v>
    <v>58</v>
    <v>1256</v>
    <v>168118900000</v>
    <v>WELLS FARGO &amp; COMPANY</v>
    <v>WELLS FARGO &amp; COMPANY</v>
    <v>1261.8</v>
    <v>0</v>
    <v>1246.05</v>
    <v>1256</v>
    <v>3810491000</v>
    <v>WFC PR L</v>
    <v>WELLS FARGO &amp; COMPANY (XNYS:WFC PR L)</v>
    <v>1212</v>
    <v>11019</v>
    <v>1929</v>
  </rv>
  <rv s="2">
    <v>59</v>
  </rv>
  <rv s="0">
    <v>https://www.bing.com/financeapi/forcetrigger?t=a25ya2&amp;q=XNYS%3aWMT&amp;form=skydnc</v>
    <v>Learn more on Bing</v>
  </rv>
  <rv s="1">
    <v>0</v>
    <v>WALMART INC. (XNYS:WMT)</v>
    <v>2</v>
    <v>3</v>
    <v>Finance</v>
    <v>4</v>
    <v>en-US</v>
    <v>a25ya2</v>
    <v>268435456</v>
    <v>1</v>
    <v>Powered by Refinitiv</v>
    <v>160.77000000000001</v>
    <v>117.27</v>
    <v>0.52590000000000003</v>
    <v>-1.56</v>
    <v>-1.1075999999999999E-2</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141.52500000000001</v>
    <v>Food &amp; Drug Retailing</v>
    <v>Stock</v>
    <v>44945.744315138283</v>
    <v>61</v>
    <v>139.28</v>
    <v>375610304000</v>
    <v>WALMART INC.</v>
    <v>WALMART INC.</v>
    <v>141.35</v>
    <v>43.519599999999997</v>
    <v>140.84</v>
    <v>139.28</v>
    <v>2696800000</v>
    <v>WMT</v>
    <v>WALMART INC. (XNYS:WMT)</v>
    <v>2453275</v>
    <v>5454268</v>
    <v>1969</v>
  </rv>
  <rv s="2">
    <v>62</v>
  </rv>
  <rv s="0">
    <v>https://www.bing.com/financeapi/forcetrigger?t=a256cw&amp;q=XNYS%3aV&amp;form=skydnc</v>
    <v>Learn more on Bing</v>
  </rv>
  <rv s="1">
    <v>0</v>
    <v>VISA INC. (XNYS:V)</v>
    <v>2</v>
    <v>3</v>
    <v>Finance</v>
    <v>4</v>
    <v>en-US</v>
    <v>a256cw</v>
    <v>268435456</v>
    <v>1</v>
    <v>Powered by Refinitiv</v>
    <v>235.85</v>
    <v>174.6</v>
    <v>0.94369999999999998</v>
    <v>0.49</v>
    <v>2.2330000000000002E-3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220.11</v>
    <v>Software &amp; IT Services</v>
    <v>Stock</v>
    <v>44945.744230289063</v>
    <v>64</v>
    <v>217.5</v>
    <v>453468275600</v>
    <v>VISA INC.</v>
    <v>VISA INC.</v>
    <v>217.71</v>
    <v>31.3963</v>
    <v>219.46</v>
    <v>219.95</v>
    <v>2061688000</v>
    <v>V</v>
    <v>VISA INC. (XNYS:V)</v>
    <v>1937598</v>
    <v>6172319</v>
    <v>2007</v>
  </rv>
  <rv s="2">
    <v>65</v>
  </rv>
  <rv s="0">
    <v>https://www.bing.com/financeapi/forcetrigger?t=a25obh&amp;q=XNYS%3aVZ&amp;form=skydnc</v>
    <v>Learn more on Bing</v>
  </rv>
  <rv s="1">
    <v>0</v>
    <v>VERIZON COMMUNICATIONS INC. (XNYS:VZ)</v>
    <v>2</v>
    <v>3</v>
    <v>Finance</v>
    <v>4</v>
    <v>en-US</v>
    <v>a25obh</v>
    <v>268435456</v>
    <v>1</v>
    <v>Powered by Refinitiv</v>
    <v>55.51</v>
    <v>34.549999999999997</v>
    <v>0.34050000000000002</v>
    <v>-9.5000000000000001E-2</v>
    <v>-2.3769999999999998E-3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39.9</v>
    <v>Telecommunications Services</v>
    <v>Stock</v>
    <v>44945.744309524998</v>
    <v>67</v>
    <v>39.479999999999997</v>
    <v>167467702875</v>
    <v>VERIZON COMMUNICATIONS INC.</v>
    <v>VERIZON COMMUNICATIONS INC.</v>
    <v>39.74</v>
    <v>8.6914999999999996</v>
    <v>39.97</v>
    <v>39.875</v>
    <v>4199817000</v>
    <v>VZ</v>
    <v>VERIZON COMMUNICATIONS INC. (XNYS:VZ)</v>
    <v>8388251</v>
    <v>26334672</v>
    <v>1983</v>
  </rv>
  <rv s="2">
    <v>68</v>
  </rv>
  <rv s="0">
    <v>https://www.bing.com/financeapi/forcetrigger?t=a24xlh&amp;q=XNYS%3aUNH&amp;form=skydnc</v>
    <v>Learn more on Bing</v>
  </rv>
  <rv s="1">
    <v>0</v>
    <v>UNITEDHEALTH GROUP INCORPORATED (XNYS:UNH)</v>
    <v>2</v>
    <v>3</v>
    <v>Finance</v>
    <v>4</v>
    <v>en-US</v>
    <v>a24xlh</v>
    <v>268435456</v>
    <v>1</v>
    <v>Powered by Refinitiv</v>
    <v>558.1</v>
    <v>445.73500000000001</v>
    <v>0.70140000000000002</v>
    <v>5.46</v>
    <v>1.1465000000000001E-2</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485.84</v>
    <v>Healthcare Providers &amp; Services</v>
    <v>Stock</v>
    <v>44945.744324756248</v>
    <v>70</v>
    <v>477.38819999999998</v>
    <v>450075961470</v>
    <v>UNITEDHEALTH GROUP INCORPORATED</v>
    <v>UNITEDHEALTH GROUP INCORPORATED</v>
    <v>477.79</v>
    <v>22.480799999999999</v>
    <v>476.24</v>
    <v>481.7</v>
    <v>934349100</v>
    <v>UNH</v>
    <v>UNITEDHEALTH GROUP INCORPORATED (XNYS:UNH)</v>
    <v>2228342</v>
    <v>3305598</v>
    <v>2015</v>
  </rv>
  <rv s="2">
    <v>71</v>
  </rv>
  <rv s="0">
    <v>https://www.bing.com/financeapi/forcetrigger?t=a24ynm&amp;q=XNYS%3aUPS&amp;form=skydnc</v>
    <v>Learn more on Bing</v>
  </rv>
  <rv s="1">
    <v>0</v>
    <v>UNITED PARCEL SERVICE, INC. (XNYS:UPS)</v>
    <v>2</v>
    <v>3</v>
    <v>Finance</v>
    <v>4</v>
    <v>en-US</v>
    <v>a24ynm</v>
    <v>268435456</v>
    <v>1</v>
    <v>Powered by Refinitiv</v>
    <v>233.72</v>
    <v>154.87180000000001</v>
    <v>1.1146</v>
    <v>-1.1599999999999999</v>
    <v>-6.5639999999999995E-3</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176.47</v>
    <v>Freight &amp; Logistics Services</v>
    <v>Stock</v>
    <v>44945.744304131251</v>
    <v>73</v>
    <v>173.655</v>
    <v>151845039192</v>
    <v>UNITED PARCEL SERVICE, INC.</v>
    <v>UNITED PARCEL SERVICE, INC.</v>
    <v>176.2</v>
    <v>13.8331</v>
    <v>176.72</v>
    <v>175.56</v>
    <v>864918200</v>
    <v>UPS</v>
    <v>UNITED PARCEL SERVICE, INC. (XNYS:UPS)</v>
    <v>938419</v>
    <v>2815949</v>
    <v>1999</v>
  </rv>
  <rv s="2">
    <v>74</v>
  </rv>
  <rv s="0">
    <v>https://www.bing.com/financeapi/forcetrigger?t=a24bsm&amp;q=XNYS%3aTMO&amp;form=skydnc</v>
    <v>Learn more on Bing</v>
  </rv>
  <rv s="1">
    <v>0</v>
    <v>THERMO FISHER SCIENTIFIC INC. (XNYS:TMO)</v>
    <v>2</v>
    <v>3</v>
    <v>Finance</v>
    <v>4</v>
    <v>en-US</v>
    <v>a24bsm</v>
    <v>268435456</v>
    <v>1</v>
    <v>Powered by Refinitiv</v>
    <v>618.35500000000002</v>
    <v>475.77</v>
    <v>0.80320000000000003</v>
    <v>0.96</v>
    <v>1.655E-3</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Third Avenue, WALTHAM, MA, 02451 US</v>
    <v>583.55999999999995</v>
    <v>Healthcare Equipment &amp; Supplies</v>
    <v>Stock</v>
    <v>44945.744325971878</v>
    <v>76</v>
    <v>573.70000000000005</v>
    <v>227869565556</v>
    <v>THERMO FISHER SCIENTIFIC INC.</v>
    <v>THERMO FISHER SCIENTIFIC INC.</v>
    <v>573.97</v>
    <v>32.601599999999998</v>
    <v>580.04999999999995</v>
    <v>581.01</v>
    <v>392195600</v>
    <v>TMO</v>
    <v>THERMO FISHER SCIENTIFIC INC. (XNYS:TMO)</v>
    <v>670150</v>
    <v>1590395</v>
    <v>1960</v>
  </rv>
  <rv s="2">
    <v>77</v>
  </rv>
  <rv s="0">
    <v>https://www.bing.com/financeapi/forcetrigger?t=a1zsjc&amp;q=XNYS%3aPG&amp;form=skydnc</v>
    <v>Learn more on Bing</v>
  </rv>
  <rv s="1">
    <v>0</v>
    <v>THE PROCTER &amp; GAMBLE COMPANY (XNYS:PG)</v>
    <v>2</v>
    <v>3</v>
    <v>Finance</v>
    <v>4</v>
    <v>en-US</v>
    <v>a1zsjc</v>
    <v>268435456</v>
    <v>1</v>
    <v>Powered by Refinitiv</v>
    <v>165.35</v>
    <v>122.18</v>
    <v>0.4204</v>
    <v>-1.4267000000000001</v>
    <v>-9.8060000000000005E-3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146.22</v>
    <v>Personal &amp; Household Products &amp; Services</v>
    <v>Stock</v>
    <v>44945.744306678127</v>
    <v>79</v>
    <v>142.74</v>
    <v>346947800000</v>
    <v>THE PROCTER &amp; GAMBLE COMPANY</v>
    <v>THE PROCTER &amp; GAMBLE COMPANY</v>
    <v>143.435</v>
    <v>25.221599999999999</v>
    <v>145.4967</v>
    <v>144.07</v>
    <v>2369700000</v>
    <v>PG</v>
    <v>THE PROCTER &amp; GAMBLE COMPANY (XNYS:PG)</v>
    <v>5613057</v>
    <v>6818785</v>
    <v>1905</v>
  </rv>
  <rv s="2">
    <v>80</v>
  </rv>
  <rv s="0">
    <v>https://www.bing.com/financeapi/forcetrigger?t=a1uj52&amp;q=XNYS%3aHD&amp;form=skydnc</v>
    <v>Learn more on Bing</v>
  </rv>
  <rv s="1">
    <v>0</v>
    <v>THE HOME DEPOT, INC. (XNYS:HD)</v>
    <v>2</v>
    <v>3</v>
    <v>Finance</v>
    <v>4</v>
    <v>en-US</v>
    <v>a1uj52</v>
    <v>268435456</v>
    <v>1</v>
    <v>Powered by Refinitiv</v>
    <v>374.67</v>
    <v>264.51</v>
    <v>0.9456</v>
    <v>-11.34</v>
    <v>-3.5034000000000003E-2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2,319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321.33</v>
    <v>Specialty Retailers</v>
    <v>Stock</v>
    <v>44945.744303356252</v>
    <v>82</v>
    <v>312.08999999999997</v>
    <v>318342747100</v>
    <v>THE HOME DEPOT, INC.</v>
    <v>THE HOME DEPOT, INC.</v>
    <v>320.89</v>
    <v>19.506499999999999</v>
    <v>323.69</v>
    <v>312.35000000000002</v>
    <v>1019186000</v>
    <v>HD</v>
    <v>THE HOME DEPOT, INC. (XNYS:HD)</v>
    <v>2127931</v>
    <v>3384154</v>
    <v>1978</v>
  </rv>
  <rv s="2">
    <v>83</v>
  </rv>
  <rv s="0">
    <v>https://www.bing.com/financeapi/forcetrigger?t=a1wljc&amp;q=XNYS%3aKO&amp;form=skydnc</v>
    <v>Learn more on Bing</v>
  </rv>
  <rv s="1">
    <v>0</v>
    <v>THE COCA-COLA COMPANY (XNYS:KO)</v>
    <v>2</v>
    <v>3</v>
    <v>Finance</v>
    <v>4</v>
    <v>en-US</v>
    <v>a1wljc</v>
    <v>268435456</v>
    <v>1</v>
    <v>Powered by Refinitiv</v>
    <v>67.2</v>
    <v>54.015000000000001</v>
    <v>0.56330000000000002</v>
    <v>0.28000000000000003</v>
    <v>4.6810000000000003E-3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60.64</v>
    <v>Beverages</v>
    <v>Stock</v>
    <v>44945.744320578124</v>
    <v>85</v>
    <v>59.64</v>
    <v>259859986170</v>
    <v>THE COCA-COLA COMPANY</v>
    <v>THE COCA-COLA COMPANY</v>
    <v>59.64</v>
    <v>26.221</v>
    <v>59.81</v>
    <v>60.09</v>
    <v>4324513000</v>
    <v>KO</v>
    <v>THE COCA-COLA COMPANY (XNYS:KO)</v>
    <v>6282540</v>
    <v>12262545</v>
    <v>1919</v>
  </rv>
  <rv s="2">
    <v>86</v>
  </rv>
  <rv s="0">
    <v>https://www.bing.com/financeapi/forcetrigger?t=a22n4c&amp;q=XNYS%3aSCHW&amp;form=skydnc</v>
    <v>Learn more on Bing</v>
  </rv>
  <rv s="1">
    <v>0</v>
    <v>THE CHARLES SCHWAB CORPORATION (XNYS:SCHW)</v>
    <v>2</v>
    <v>3</v>
    <v>Finance</v>
    <v>4</v>
    <v>en-US</v>
    <v>a22n4c</v>
    <v>268435456</v>
    <v>1</v>
    <v>Powered by Refinitiv</v>
    <v>96.24</v>
    <v>59.35</v>
    <v>0.95930000000000004</v>
    <v>-5.8</v>
    <v>-7.1271000000000001E-2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v>
    <v>35200</v>
    <v>New York Stock Exchange</v>
    <v>XNYS</v>
    <v>XNYS</v>
    <v>3000 Schwab Way, WESTLAKE, TX, 76262 US</v>
    <v>78.400000000000006</v>
    <v>Investment Banking &amp; Investment Services</v>
    <v>Stock</v>
    <v>44945.744318321093</v>
    <v>88</v>
    <v>75.5</v>
    <v>151915300000</v>
    <v>THE CHARLES SCHWAB CORPORATION</v>
    <v>THE CHARLES SCHWAB CORPORATION</v>
    <v>77.965000000000003</v>
    <v>23.224299999999999</v>
    <v>81.38</v>
    <v>75.58</v>
    <v>1866739000</v>
    <v>SCHW</v>
    <v>THE CHARLES SCHWAB CORPORATION (XNYS:SCHW)</v>
    <v>12680319</v>
    <v>7373329</v>
    <v>1986</v>
  </rv>
  <rv s="2">
    <v>89</v>
  </rv>
  <rv s="0">
    <v>https://www.bing.com/financeapi/forcetrigger?t=a24p1h&amp;q=XNAS%3aTXN&amp;form=skydnc</v>
    <v>Learn more on Bing</v>
  </rv>
  <rv s="1">
    <v>0</v>
    <v>TEXAS INSTRUMENTS INCORPORATED (XNAS:TXN)</v>
    <v>2</v>
    <v>3</v>
    <v>Finance</v>
    <v>4</v>
    <v>en-US</v>
    <v>a24p1h</v>
    <v>268435456</v>
    <v>1</v>
    <v>Powered by Refinitiv</v>
    <v>191.34</v>
    <v>144.4589</v>
    <v>1.0145</v>
    <v>-2.79</v>
    <v>-1.6056999999999998E-2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173.73</v>
    <v>Semiconductors &amp; Semiconductor Equipment</v>
    <v>Stock</v>
    <v>44945.744318113284</v>
    <v>91</v>
    <v>169.62</v>
    <v>155167533549</v>
    <v>TEXAS INSTRUMENTS INCORPORATED</v>
    <v>TEXAS INSTRUMENTS INCORPORATED</v>
    <v>173.5</v>
    <v>18.197199999999999</v>
    <v>173.76</v>
    <v>170.97</v>
    <v>907571700</v>
    <v>TXN</v>
    <v>TEXAS INSTRUMENTS INCORPORATED (XNAS:TXN)</v>
    <v>1577548</v>
    <v>5128230</v>
    <v>1938</v>
  </rv>
  <rv s="2">
    <v>92</v>
  </rv>
  <rv s="0">
    <v>https://www.bing.com/financeapi/forcetrigger?t=a1qc1h&amp;q=XNYS%3aCRM&amp;form=skydnc</v>
    <v>Learn more on Bing</v>
  </rv>
  <rv s="1">
    <v>0</v>
    <v>SALESFORCE, INC. (XNYS:CRM)</v>
    <v>2</v>
    <v>3</v>
    <v>Finance</v>
    <v>4</v>
    <v>en-US</v>
    <v>a1qc1h</v>
    <v>268435456</v>
    <v>1</v>
    <v>Powered by Refinitiv</v>
    <v>234.49</v>
    <v>126.34</v>
    <v>1.1398999999999999</v>
    <v>-0.69</v>
    <v>-4.744E-3</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145.80000000000001</v>
    <v>Software &amp; IT Services</v>
    <v>Stock</v>
    <v>44945.744317568751</v>
    <v>94</v>
    <v>143.25</v>
    <v>144760000000</v>
    <v>SALESFORCE, INC.</v>
    <v>SALESFORCE, INC.</v>
    <v>143.35</v>
    <v>524.20079999999996</v>
    <v>145.44999999999999</v>
    <v>144.76</v>
    <v>1000000000</v>
    <v>CRM</v>
    <v>SALESFORCE, INC. (XNYS:CRM)</v>
    <v>3396013</v>
    <v>9694803</v>
    <v>1999</v>
  </rv>
  <rv s="2">
    <v>95</v>
  </rv>
  <rv s="0">
    <v>https://www.bing.com/financeapi/forcetrigger?t=a1zzmw&amp;q=XNYS%3aPM&amp;form=skydnc</v>
    <v>Learn more on Bing</v>
  </rv>
  <rv s="1">
    <v>0</v>
    <v>Philip Morris International Inc. (XNYS:PM)</v>
    <v>2</v>
    <v>3</v>
    <v>Finance</v>
    <v>4</v>
    <v>en-US</v>
    <v>a1zzmw</v>
    <v>268435456</v>
    <v>1</v>
    <v>Powered by Refinitiv</v>
    <v>112.48</v>
    <v>82.85</v>
    <v>0.70440000000000003</v>
    <v>2.2799999999999998</v>
    <v>2.2970000000000001E-2</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677 Washington Blvd, Ste. 1100, STAMFORD, CT, 06901 US</v>
    <v>101.95</v>
    <v>Food &amp; Tobacco</v>
    <v>Stock</v>
    <v>44945.744327696091</v>
    <v>97</v>
    <v>100.37</v>
    <v>157407511080</v>
    <v>Philip Morris International Inc.</v>
    <v>Philip Morris International Inc.</v>
    <v>100.53</v>
    <v>17.680099999999999</v>
    <v>99.26</v>
    <v>101.54</v>
    <v>1550202000</v>
    <v>PM</v>
    <v>Philip Morris International Inc. (XNYS:PM)</v>
    <v>1890611</v>
    <v>4835961</v>
    <v>2007</v>
  </rv>
  <rv s="2">
    <v>98</v>
  </rv>
  <rv s="0">
    <v>https://www.bing.com/financeapi/forcetrigger?t=a1zqnm&amp;q=XNYS%3aPFE&amp;form=skydnc</v>
    <v>Learn more on Bing</v>
  </rv>
  <rv s="1">
    <v>0</v>
    <v>PFIZER INC. (XNYS:PFE)</v>
    <v>2</v>
    <v>3</v>
    <v>Finance</v>
    <v>4</v>
    <v>en-US</v>
    <v>a1zqnm</v>
    <v>268435456</v>
    <v>1</v>
    <v>Powered by Refinitiv</v>
    <v>56.32</v>
    <v>41.445</v>
    <v>0.63990000000000002</v>
    <v>-9.5000000000000001E-2</v>
    <v>-2.111E-3</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45.18</v>
    <v>Pharmaceuticals</v>
    <v>Stock</v>
    <v>44945.744314409378</v>
    <v>100</v>
    <v>44.64</v>
    <v>252065865170</v>
    <v>PFIZER INC.</v>
    <v>PFIZER INC.</v>
    <v>44.7</v>
    <v>8.5350999999999999</v>
    <v>45</v>
    <v>44.905000000000001</v>
    <v>5613314000</v>
    <v>PFE</v>
    <v>PFIZER INC. (XNYS:PFE)</v>
    <v>13925863</v>
    <v>22257951</v>
    <v>1942</v>
  </rv>
  <rv s="2">
    <v>101</v>
  </rv>
  <rv s="0">
    <v>https://www.bing.com/financeapi/forcetrigger?t=axyhnm&amp;q=XNAS%3aPEP&amp;form=skydnc</v>
    <v>Learn more on Bing</v>
  </rv>
  <rv s="1">
    <v>0</v>
    <v>PEPSICO, INC. (XNAS:PEP)</v>
    <v>2</v>
    <v>3</v>
    <v>Finance</v>
    <v>4</v>
    <v>en-US</v>
    <v>axyhnm</v>
    <v>268435456</v>
    <v>1</v>
    <v>Powered by Refinitiv</v>
    <v>186.84</v>
    <v>153.37</v>
    <v>0.58089999999999997</v>
    <v>-1.32</v>
    <v>-7.6909999999999999E-3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172.17</v>
    <v>Beverages</v>
    <v>Stock</v>
    <v>44945.744310335154</v>
    <v>103</v>
    <v>170.3</v>
    <v>234623842700</v>
    <v>PEPSICO, INC.</v>
    <v>PEPSICO, INC.</v>
    <v>171.28</v>
    <v>24.3401</v>
    <v>171.62</v>
    <v>170.3</v>
    <v>1377709000</v>
    <v>PEP</v>
    <v>PEPSICO, INC. (XNAS:PEP)</v>
    <v>1669848</v>
    <v>4609015</v>
    <v>1986</v>
  </rv>
  <rv s="2">
    <v>104</v>
  </rv>
  <rv s="0">
    <v>http://pt.wikipedia.org/wiki/Oracle_Corporation</v>
    <v>Wikipedia</v>
  </rv>
  <rv s="5">
    <v>21</v>
    <v>106</v>
  </rv>
  <rv s="6">
    <v>15</v>
    <v>https://www.bing.com/th?id=AMMS_672116c618c664d13b2515d6587ba357&amp;qlt=95</v>
    <v>107</v>
    <v>0</v>
    <v>https://www.bing.com/images/search?form=xlimg&amp;q=oracle+corporation</v>
    <v>Image of ORACLE CORPORATION</v>
  </rv>
  <rv s="0">
    <v>https://www.bing.com/financeapi/forcetrigger?t=a1zbec&amp;q=XNYS%3aORCL&amp;form=skydnc</v>
    <v>Learn more on Bing</v>
  </rv>
  <rv s="7">
    <v>11</v>
    <v>ORACLE CORPORATION (XNYS:ORCL)</v>
    <v>13</v>
    <v>14</v>
    <v>Finance</v>
    <v>4</v>
    <v>en-US</v>
    <v>a1zbec</v>
    <v>268435456</v>
    <v>1</v>
    <v>Powered by Refinitiv</v>
    <v>89.466200000000001</v>
    <v>60.78</v>
    <v>1.0034000000000001</v>
    <v>-1.0900000000000001</v>
    <v>-1.2571000000000001E-2</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86.99</v>
    <v>108</v>
    <v>Software &amp; IT Services</v>
    <v>Stock</v>
    <v>44945.744326365624</v>
    <v>109</v>
    <v>85.254999999999995</v>
    <v>230853181860</v>
    <v>ORACLE CORPORATION</v>
    <v>ORACLE CORPORATION</v>
    <v>86.39</v>
    <v>27.082100000000001</v>
    <v>86.71</v>
    <v>85.62</v>
    <v>2696253000</v>
    <v>ORCL</v>
    <v>ORACLE CORPORATION (XNYS:ORCL)</v>
    <v>2249875</v>
    <v>8228644</v>
    <v>2005</v>
  </rv>
  <rv s="2">
    <v>110</v>
  </rv>
  <rv s="0">
    <v>https://www.bing.com/financeapi/forcetrigger?t=a1yjxm&amp;q=XNYS%3aNKE&amp;form=skydnc</v>
    <v>Learn more on Bing</v>
  </rv>
  <rv s="1">
    <v>0</v>
    <v>NIKE, INC. (XNYS:NKE)</v>
    <v>2</v>
    <v>3</v>
    <v>Finance</v>
    <v>4</v>
    <v>en-US</v>
    <v>a1yjxm</v>
    <v>268435456</v>
    <v>1</v>
    <v>Powered by Refinitiv</v>
    <v>149.68</v>
    <v>82.22</v>
    <v>1.0929</v>
    <v>-2.64</v>
    <v>-2.0880999999999997E-2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125.18</v>
    <v>Textiles &amp; Apparel</v>
    <v>Stock</v>
    <v>44945.744320566409</v>
    <v>112</v>
    <v>123.61</v>
    <v>191944193770</v>
    <v>NIKE, INC.</v>
    <v>NIKE, INC.</v>
    <v>125.07</v>
    <v>35.665100000000002</v>
    <v>126.43</v>
    <v>123.79</v>
    <v>1550563000</v>
    <v>NKE</v>
    <v>NIKE, INC. (XNYS:NKE)</v>
    <v>2390947</v>
    <v>9234080</v>
    <v>1969</v>
  </rv>
  <rv s="2">
    <v>113</v>
  </rv>
  <rv s="0">
    <v>https://www.bing.com/financeapi/forcetrigger?t=a1ye2w&amp;q=XNYS%3aNEE&amp;form=skydnc</v>
    <v>Learn more on Bing</v>
  </rv>
  <rv s="1">
    <v>0</v>
    <v>NEXTERA ENERGY, INC. (XNYS:NEE)</v>
    <v>2</v>
    <v>3</v>
    <v>Finance</v>
    <v>4</v>
    <v>en-US</v>
    <v>a1ye2w</v>
    <v>268435456</v>
    <v>1</v>
    <v>Powered by Refinitiv</v>
    <v>91.35</v>
    <v>67.22</v>
    <v>0.48320000000000002</v>
    <v>-1.1100000000000001</v>
    <v>-1.3246000000000001E-2</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84.34</v>
    <v>Electrical Utilities &amp; IPPs</v>
    <v>Stock</v>
    <v>44945.74432023125</v>
    <v>115</v>
    <v>82.29</v>
    <v>164318591160</v>
    <v>NEXTERA ENERGY, INC.</v>
    <v>NEXTERA ENERGY, INC.</v>
    <v>83.89</v>
    <v>43.271299999999997</v>
    <v>83.8</v>
    <v>82.69</v>
    <v>1987164000</v>
    <v>NEE</v>
    <v>NEXTERA ENERGY, INC. (XNYS:NEE)</v>
    <v>2914157</v>
    <v>5702820</v>
    <v>1984</v>
  </rv>
  <rv s="2">
    <v>116</v>
  </rv>
  <rv s="0">
    <v>https://www.bing.com/financeapi/forcetrigger?t=a1xyjc&amp;q=XNYS%3aMS&amp;form=skydnc</v>
    <v>Learn more on Bing</v>
  </rv>
  <rv s="1">
    <v>0</v>
    <v>MORGAN STANLEY (XNYS:MS)</v>
    <v>2</v>
    <v>3</v>
    <v>Finance</v>
    <v>4</v>
    <v>en-US</v>
    <v>a1xyjc</v>
    <v>268435456</v>
    <v>1</v>
    <v>Powered by Refinitiv</v>
    <v>109.73</v>
    <v>72.05</v>
    <v>1.3388</v>
    <v>-3.2149999999999999</v>
    <v>-3.3288000000000005E-2</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annuity and insurance products;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94.95</v>
    <v>Investment Banking &amp; Investment Services</v>
    <v>Stock</v>
    <v>44945.744331967187</v>
    <v>118</v>
    <v>92.94</v>
    <v>156386375000</v>
    <v>MORGAN STANLEY</v>
    <v>MORGAN STANLEY</v>
    <v>94.61</v>
    <v>15.7448</v>
    <v>96.58</v>
    <v>93.364999999999995</v>
    <v>1675000000</v>
    <v>MS</v>
    <v>MORGAN STANLEY (XNYS:MS)</v>
    <v>7225033</v>
    <v>7717652</v>
    <v>1981</v>
  </rv>
  <rv s="2">
    <v>119</v>
  </rv>
  <rv s="0">
    <v>https://www.bing.com/financeapi/forcetrigger?t=a1xxmw&amp;q=XNYS%3aMRK&amp;form=skydnc</v>
    <v>Learn more on Bing</v>
  </rv>
  <rv s="1">
    <v>0</v>
    <v>MERCK &amp; CO., INC. (XNYS:MRK)</v>
    <v>2</v>
    <v>3</v>
    <v>Finance</v>
    <v>4</v>
    <v>en-US</v>
    <v>a1xxmw</v>
    <v>268435456</v>
    <v>1</v>
    <v>Powered by Refinitiv</v>
    <v>115.49</v>
    <v>72.875</v>
    <v>0.38919999999999999</v>
    <v>0.71</v>
    <v>6.5259999999999997E-3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109.95</v>
    <v>Pharmaceuticals</v>
    <v>Stock</v>
    <v>44945.744322001563</v>
    <v>121</v>
    <v>108.1</v>
    <v>277625862000</v>
    <v>MERCK &amp; CO., INC.</v>
    <v>MERCK &amp; CO., INC.</v>
    <v>108.32</v>
    <v>18.0228</v>
    <v>108.79</v>
    <v>109.5</v>
    <v>2535396000</v>
    <v>MRK</v>
    <v>MERCK &amp; CO., INC. (XNYS:MRK)</v>
    <v>2322869</v>
    <v>9357880</v>
    <v>1970</v>
  </rv>
  <rv s="2">
    <v>122</v>
  </rv>
  <rv s="0">
    <v>http://en.wikipedia.org/wiki/McDonald's</v>
    <v>Wikipedia</v>
  </rv>
  <rv s="5">
    <v>21</v>
    <v>124</v>
  </rv>
  <rv s="6">
    <v>15</v>
    <v>https://www.bing.com/th?id=AMMS_7d8255243964a8970376f8dd41121106&amp;qlt=95</v>
    <v>125</v>
    <v>0</v>
    <v>https://www.bing.com/images/search?form=xlimg&amp;q=mcdonald%27s</v>
    <v>Image of MCDONALD'S CORPORATION</v>
  </rv>
  <rv s="0">
    <v>https://www.bing.com/financeapi/forcetrigger?t=a1xdec&amp;q=XNYS%3aMCD&amp;form=skydnc</v>
    <v>Learn more on Bing</v>
  </rv>
  <rv s="7">
    <v>11</v>
    <v>MCDONALD'S CORPORATION (XNYS:MCD)</v>
    <v>13</v>
    <v>14</v>
    <v>Finance</v>
    <v>4</v>
    <v>en-US</v>
    <v>a1xdec</v>
    <v>268435456</v>
    <v>1</v>
    <v>Powered by Refinitiv</v>
    <v>281.67</v>
    <v>217.67500000000001</v>
    <v>0.6462</v>
    <v>-2.04</v>
    <v>-7.6680000000000003E-3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269.14</v>
    <v>126</v>
    <v>Hotels &amp; Entertainment Services</v>
    <v>Stock</v>
    <v>44945.744308471876</v>
    <v>127</v>
    <v>263.88499999999999</v>
    <v>193359909600</v>
    <v>MCDONALD'S CORPORATION</v>
    <v>MCDONALD'S CORPORATION</v>
    <v>266.48</v>
    <v>33.511800000000001</v>
    <v>266.04000000000002</v>
    <v>264</v>
    <v>732423900</v>
    <v>MCD</v>
    <v>MCDONALD'S CORPORATION (XNYS:MCD)</v>
    <v>1212740</v>
    <v>2481124</v>
    <v>1964</v>
  </rv>
  <rv s="2">
    <v>128</v>
  </rv>
  <rv s="0">
    <v>https://www.bing.com/financeapi/forcetrigger?t=a1x8w7&amp;q=XNYS%3aMA&amp;form=skydnc</v>
    <v>Learn more on Bing</v>
  </rv>
  <rv s="1">
    <v>0</v>
    <v>MASTERCARD INCORPORATED. (XNYS:MA)</v>
    <v>2</v>
    <v>3</v>
    <v>Finance</v>
    <v>4</v>
    <v>en-US</v>
    <v>a1x8w7</v>
    <v>268435456</v>
    <v>1</v>
    <v>Powered by Refinitiv</v>
    <v>399.92</v>
    <v>276.87</v>
    <v>1.0859000000000001</v>
    <v>-1.8</v>
    <v>-4.8789999999999997E-3</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369.39</v>
    <v>Software &amp; IT Services</v>
    <v>Stock</v>
    <v>44945.744333483592</v>
    <v>130</v>
    <v>363.6</v>
    <v>352971121776</v>
    <v>MASTERCARD INCORPORATED.</v>
    <v>MASTERCARD INCORPORATED.</v>
    <v>364.13</v>
    <v>36.854700000000001</v>
    <v>368.92</v>
    <v>367.12</v>
    <v>961459800</v>
    <v>MA</v>
    <v>MASTERCARD INCORPORATED. (XNYS:MA)</v>
    <v>1273666</v>
    <v>2821187</v>
    <v>2001</v>
  </rv>
  <rv s="2">
    <v>131</v>
  </rv>
  <rv s="0">
    <v>https://www.bing.com/financeapi/forcetrigger?t=bnmq52&amp;q=XNYS%3aLIN&amp;form=skydnc</v>
    <v>Learn more on Bing</v>
  </rv>
  <rv s="1">
    <v>0</v>
    <v>LINDE PUBLIC LIMITED COMPANY (XNYS:LIN)</v>
    <v>2</v>
    <v>3</v>
    <v>Finance</v>
    <v>4</v>
    <v>en-US</v>
    <v>bnmq52</v>
    <v>268435456</v>
    <v>1</v>
    <v>Powered by Refinitiv</v>
    <v>347.59500000000003</v>
    <v>262.47000000000003</v>
    <v>0.88570000000000004</v>
    <v>-1.55</v>
    <v>-4.7790000000000003E-3</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65293</v>
    <v>New York Stock Exchange</v>
    <v>XNYS</v>
    <v>XNYS</v>
    <v>Forge, 43 Church Street West, GUILDFORD, SURREY, GU216HT GB</v>
    <v>325.51</v>
    <v>Chemicals</v>
    <v>Stock</v>
    <v>44945.744306550783</v>
    <v>133</v>
    <v>321.46100000000001</v>
    <v>159757200000</v>
    <v>LINDE PUBLIC LIMITED COMPANY</v>
    <v>LINDE PUBLIC LIMITED COMPANY</v>
    <v>323.83999999999997</v>
    <v>42.933199999999999</v>
    <v>324.33999999999997</v>
    <v>322.79000000000002</v>
    <v>492560700</v>
    <v>LIN</v>
    <v>LINDE PUBLIC LIMITED COMPANY (XNYS:LIN)</v>
    <v>677385</v>
    <v>1783326</v>
    <v>2017</v>
  </rv>
  <rv s="2">
    <v>134</v>
  </rv>
  <rv s="0">
    <v>https://www.bing.com/financeapi/forcetrigger?t=a1waa2&amp;q=XNYS%3aJPM&amp;form=skydnc</v>
    <v>Learn more on Bing</v>
  </rv>
  <rv s="1">
    <v>0</v>
    <v>JPMORGAN CHASE &amp; CO. (XNYS:JPM)</v>
    <v>2</v>
    <v>3</v>
    <v>Finance</v>
    <v>4</v>
    <v>en-US</v>
    <v>a1waa2</v>
    <v>268435456</v>
    <v>1</v>
    <v>Powered by Refinitiv</v>
    <v>159.03</v>
    <v>101.28</v>
    <v>1.1064000000000001</v>
    <v>-2.4</v>
    <v>-1.7573000000000002E-2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135.88999999999999</v>
    <v>Banking Services</v>
    <v>Stock</v>
    <v>44945.744326296095</v>
    <v>136</v>
    <v>133.59</v>
    <v>393548114849</v>
    <v>JPMORGAN CHASE &amp; CO.</v>
    <v>JPMORGAN CHASE &amp; CO.</v>
    <v>135.13</v>
    <v>11.3003</v>
    <v>136.57</v>
    <v>134.16999999999999</v>
    <v>2933205000</v>
    <v>JPM</v>
    <v>JPMORGAN CHASE &amp; CO. (XNYS:JPM)</v>
    <v>5526752</v>
    <v>10312402</v>
    <v>1968</v>
  </rv>
  <rv s="2">
    <v>137</v>
  </rv>
  <rv s="0">
    <v>https://www.bing.com/financeapi/forcetrigger?t=a1w8ec&amp;q=XNYS%3aJNJ&amp;form=skydnc</v>
    <v>Learn more on Bing</v>
  </rv>
  <rv s="1">
    <v>0</v>
    <v>JOHNSON &amp; JOHNSON (XNYS:JNJ)</v>
    <v>2</v>
    <v>3</v>
    <v>Finance</v>
    <v>4</v>
    <v>en-US</v>
    <v>a1w8ec</v>
    <v>268435456</v>
    <v>1</v>
    <v>Powered by Refinitiv</v>
    <v>186.69</v>
    <v>155.72</v>
    <v>0.55869999999999997</v>
    <v>0.53</v>
    <v>3.1219999999999998E-3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171.28</v>
    <v>Pharmaceuticals</v>
    <v>Stock</v>
    <v>44945.74431219844</v>
    <v>139</v>
    <v>168.71</v>
    <v>445220480360</v>
    <v>JOHNSON &amp; JOHNSON</v>
    <v>JOHNSON &amp; JOHNSON</v>
    <v>169.11</v>
    <v>23.634</v>
    <v>169.76</v>
    <v>170.29</v>
    <v>2614484000</v>
    <v>JNJ</v>
    <v>JOHNSON &amp; JOHNSON (XNYS:JNJ)</v>
    <v>2314914</v>
    <v>6423713</v>
    <v>1887</v>
  </rv>
  <rv s="2">
    <v>140</v>
  </rv>
  <rv s="0">
    <v>https://www.bing.com/financeapi/forcetrigger?t=a1wyu2&amp;q=XNYS%3aLLY&amp;form=skydnc</v>
    <v>Learn more on Bing</v>
  </rv>
  <rv s="1">
    <v>0</v>
    <v>ELI LILLY AND COMPANY (XNYS:LLY)</v>
    <v>2</v>
    <v>3</v>
    <v>Finance</v>
    <v>4</v>
    <v>en-US</v>
    <v>a1wyu2</v>
    <v>268435456</v>
    <v>1</v>
    <v>Powered by Refinitiv</v>
    <v>375.25</v>
    <v>231.87</v>
    <v>0.36899999999999999</v>
    <v>-1.3</v>
    <v>-3.6930000000000001E-3</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355.8</v>
    <v>Pharmaceuticals</v>
    <v>Stock</v>
    <v>44945.744317650002</v>
    <v>142</v>
    <v>350.64</v>
    <v>333236891309</v>
    <v>ELI LILLY AND COMPANY</v>
    <v>ELI LILLY AND COMPANY</v>
    <v>352.38</v>
    <v>52.902200000000001</v>
    <v>352.01</v>
    <v>350.71</v>
    <v>950177900</v>
    <v>LLY</v>
    <v>ELI LILLY AND COMPANY (XNYS:LLY)</v>
    <v>1078028</v>
    <v>2492621</v>
    <v>1901</v>
  </rv>
  <rv s="2">
    <v>143</v>
  </rv>
  <rv s="0">
    <v>https://www.bing.com/financeapi/forcetrigger?t=a1r1r7&amp;q=XNYS%3aDHR&amp;form=skydnc</v>
    <v>Learn more on Bing</v>
  </rv>
  <rv s="1">
    <v>0</v>
    <v>DANAHER CORPORATION (XNYS:DHR)</v>
    <v>2</v>
    <v>3</v>
    <v>Finance</v>
    <v>4</v>
    <v>en-US</v>
    <v>a1r1r7</v>
    <v>268435456</v>
    <v>1</v>
    <v>Powered by Refinitiv</v>
    <v>303.82</v>
    <v>233.708</v>
    <v>0.81189999999999996</v>
    <v>-0.75</v>
    <v>-2.771E-3</v>
    <v>USD</v>
    <v>Danaher Corporation (Danaher) designs, manufactures and markets professional, medical, industrial, and commercial products and services. The Company operates through three segments: Life Sciences, Diagnostics, and Environmental &amp; Applied Solutions. The Life Sciences segment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The Diagnostics segment offers clinical instruments, reagents, consumables, software, and services that hospitals, physicians’ offices, reference laboratories, and other critical care settings use to diagnose disease and make treatment decisions. The Environmental &amp; Applied Solutions segment offers products and services that help protect precious resources and keep global food and water supplies safe.</v>
    <v>78000</v>
    <v>New York Stock Exchange</v>
    <v>XNYS</v>
    <v>XNYS</v>
    <v>2200 Pennsylvania Ave NW Ste 800W, WASHINGTON, DC, 20037-1731 US</v>
    <v>270.875</v>
    <v>Healthcare Equipment &amp; Supplies</v>
    <v>Stock</v>
    <v>44945.744303193751</v>
    <v>145</v>
    <v>267.2</v>
    <v>196455293849</v>
    <v>DANAHER CORPORATION</v>
    <v>DANAHER CORPORATION</v>
    <v>269.27999999999997</v>
    <v>29.873000000000001</v>
    <v>270.62</v>
    <v>269.87</v>
    <v>727962700</v>
    <v>DHR</v>
    <v>DANAHER CORPORATION (XNYS:DHR)</v>
    <v>708027</v>
    <v>2456005</v>
    <v>1986</v>
  </rv>
  <rv s="2">
    <v>146</v>
  </rv>
  <rv s="0">
    <v>https://www.bing.com/financeapi/forcetrigger?t=a1q6k2&amp;q=XNAS%3aCOST&amp;form=skydnc</v>
    <v>Learn more on Bing</v>
  </rv>
  <rv s="1">
    <v>0</v>
    <v>COSTCO WHOLESALE CORPORATION (XNAS:COST)</v>
    <v>2</v>
    <v>3</v>
    <v>Finance</v>
    <v>4</v>
    <v>en-US</v>
    <v>a1q6k2</v>
    <v>268435456</v>
    <v>1</v>
    <v>Powered by Refinitiv</v>
    <v>612.27</v>
    <v>406.51010000000002</v>
    <v>0.7671</v>
    <v>-9.8049999999999997</v>
    <v>-2.0449999999999999E-2</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477.56</v>
    <v>Diversified Retail</v>
    <v>Stock</v>
    <v>44945.744325971878</v>
    <v>148</v>
    <v>468.09</v>
    <v>208403980785</v>
    <v>COSTCO WHOLESALE CORPORATION</v>
    <v>COSTCO WHOLESALE CORPORATION</v>
    <v>476.22</v>
    <v>36.240499999999997</v>
    <v>479.47</v>
    <v>469.66500000000002</v>
    <v>443729000</v>
    <v>COST</v>
    <v>COSTCO WHOLESALE CORPORATION (XNAS:COST)</v>
    <v>922933</v>
    <v>2131284</v>
    <v>1987</v>
  </rv>
  <rv s="2">
    <v>149</v>
  </rv>
  <rv s="0">
    <v>https://www.bing.com/financeapi/forcetrigger?t=a1q5nm&amp;q=XNYS%3aCOP&amp;form=skydnc</v>
    <v>Learn more on Bing</v>
  </rv>
  <rv s="1">
    <v>0</v>
    <v>CONOCOPHILLIPS (XNYS:COP)</v>
    <v>2</v>
    <v>3</v>
    <v>Finance</v>
    <v>4</v>
    <v>en-US</v>
    <v>a1q5nm</v>
    <v>268435456</v>
    <v>1</v>
    <v>Powered by Refinitiv</v>
    <v>138.49</v>
    <v>78.3</v>
    <v>1.2985</v>
    <v>-5.2499999999999998E-2</v>
    <v>-4.4290000000000003E-4</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925 N. Eldridge Parkway, HOUSTON, TX, 77079-2703 US</v>
    <v>118.875</v>
    <v>Oil &amp; Gas</v>
    <v>Stock</v>
    <v>44945.744313321091</v>
    <v>151</v>
    <v>116.26</v>
    <v>147656298322</v>
    <v>CONOCOPHILLIPS</v>
    <v>CONOCOPHILLIPS</v>
    <v>117.79</v>
    <v>8.5098000000000003</v>
    <v>118.55</v>
    <v>118.4975</v>
    <v>1246071000</v>
    <v>COP</v>
    <v>CONOCOPHILLIPS (XNYS:COP)</v>
    <v>2390834</v>
    <v>5459164</v>
    <v>2001</v>
  </rv>
  <rv s="2">
    <v>152</v>
  </rv>
  <rv s="0">
    <v>https://www.bing.com/financeapi/forcetrigger?t=a1pwqh&amp;q=XNAS%3aCMCSA&amp;form=skydnc</v>
    <v>Learn more on Bing</v>
  </rv>
  <rv s="1">
    <v>0</v>
    <v>COMCAST CORPORATION (XNAS:CMCSA)</v>
    <v>2</v>
    <v>3</v>
    <v>Finance</v>
    <v>4</v>
    <v>en-US</v>
    <v>a1pwqh</v>
    <v>268435456</v>
    <v>1</v>
    <v>Powered by Refinitiv</v>
    <v>51.615000000000002</v>
    <v>28.39</v>
    <v>1.014</v>
    <v>-0.29499999999999998</v>
    <v>-7.7059999999999993E-3</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38.31</v>
    <v>Telecommunications Services</v>
    <v>Stock</v>
    <v>44945.744303599218</v>
    <v>154</v>
    <v>37.770000000000003</v>
    <v>164224690865</v>
    <v>COMCAST CORPORATION</v>
    <v>COMCAST CORPORATION</v>
    <v>38.24</v>
    <v>33.285499999999999</v>
    <v>38.28</v>
    <v>37.984999999999999</v>
    <v>4323409000</v>
    <v>CMCSA</v>
    <v>COMCAST CORPORATION (XNAS:CMCSA)</v>
    <v>5450786</v>
    <v>23347046</v>
    <v>2001</v>
  </rv>
  <rv s="2">
    <v>155</v>
  </rv>
  <rv s="0">
    <v>https://www.bing.com/financeapi/forcetrigger?t=a1qe5r&amp;q=XNAS%3aCSCO&amp;form=skydnc</v>
    <v>Learn more on Bing</v>
  </rv>
  <rv s="1">
    <v>0</v>
    <v>CISCO SYSTEMS, INC. (XNAS:CSCO)</v>
    <v>2</v>
    <v>3</v>
    <v>Finance</v>
    <v>4</v>
    <v>en-US</v>
    <v>a1qe5r</v>
    <v>268435456</v>
    <v>1</v>
    <v>Powered by Refinitiv</v>
    <v>59.49</v>
    <v>38.604999999999997</v>
    <v>0.95609999999999995</v>
    <v>-0.47</v>
    <v>-1.0021E-2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47.02</v>
    <v>Communications &amp; Networking</v>
    <v>Stock</v>
    <v>44945.744317175784</v>
    <v>157</v>
    <v>46.4</v>
    <v>190739222290</v>
    <v>CISCO SYSTEMS, INC.</v>
    <v>CISCO SYSTEMS, INC.</v>
    <v>46.95</v>
    <v>16.9742</v>
    <v>46.9</v>
    <v>46.43</v>
    <v>4108103000</v>
    <v>CSCO</v>
    <v>CISCO SYSTEMS, INC. (XNAS:CSCO)</v>
    <v>7039233</v>
    <v>17991860</v>
    <v>2021</v>
  </rv>
  <rv s="2">
    <v>158</v>
  </rv>
  <rv s="0">
    <v>https://www.bing.com/financeapi/forcetrigger?t=a1qlz2&amp;q=XNYS%3aCVX&amp;form=skydnc</v>
    <v>Learn more on Bing</v>
  </rv>
  <rv s="1">
    <v>0</v>
    <v>CHEVRON CORPORATION (XNYS:CVX)</v>
    <v>2</v>
    <v>3</v>
    <v>Finance</v>
    <v>4</v>
    <v>en-US</v>
    <v>a1qlz2</v>
    <v>268435456</v>
    <v>1</v>
    <v>Powered by Refinitiv</v>
    <v>189.68</v>
    <v>122.84</v>
    <v>1.1778999999999999</v>
    <v>0.99</v>
    <v>5.5859999999999998E-3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178.49</v>
    <v>Oil &amp; Gas</v>
    <v>Stock</v>
    <v>44945.744327360939</v>
    <v>160</v>
    <v>176.16</v>
    <v>344613142580</v>
    <v>CHEVRON CORPORATION</v>
    <v>CHEVRON CORPORATION</v>
    <v>176.22</v>
    <v>10.082700000000001</v>
    <v>177.23</v>
    <v>178.22</v>
    <v>1933639000</v>
    <v>CVX</v>
    <v>CHEVRON CORPORATION (XNYS:CVX)</v>
    <v>2408207</v>
    <v>7570131</v>
    <v>1926</v>
  </rv>
  <rv s="2">
    <v>161</v>
  </rv>
  <rv s="0">
    <v>https://www.bing.com/financeapi/forcetrigger?t=a1nz8m&amp;q=XNAS%3aAVGO&amp;form=skydnc</v>
    <v>Learn more on Bing</v>
  </rv>
  <rv s="1">
    <v>0</v>
    <v>Broadcom Inc. (XNAS:AVGO)</v>
    <v>2</v>
    <v>3</v>
    <v>Finance</v>
    <v>4</v>
    <v>en-US</v>
    <v>a1nz8m</v>
    <v>268435456</v>
    <v>1</v>
    <v>Powered by Refinitiv</v>
    <v>645.30999999999995</v>
    <v>415.06819999999999</v>
    <v>1.1257999999999999</v>
    <v>-12.34</v>
    <v>-2.1486999999999999E-2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569.84</v>
    <v>Semiconductors &amp; Semiconductor Equipment</v>
    <v>Stock</v>
    <v>44945.744304421096</v>
    <v>163</v>
    <v>560.38</v>
    <v>234831093895</v>
    <v>Broadcom Inc.</v>
    <v>Broadcom Inc.</v>
    <v>568.67999999999995</v>
    <v>21.6448</v>
    <v>574.29</v>
    <v>561.95000000000005</v>
    <v>417886100</v>
    <v>AVGO</v>
    <v>Broadcom Inc. (XNAS:AVGO)</v>
    <v>956993</v>
    <v>2545474</v>
    <v>2018</v>
  </rv>
  <rv s="2">
    <v>164</v>
  </rv>
  <rv s="0">
    <v>https://www.bing.com/financeapi/forcetrigger?t=a1ook2&amp;q=XNYS%3aBMY&amp;form=skydnc</v>
    <v>Learn more on Bing</v>
  </rv>
  <rv s="1">
    <v>0</v>
    <v>BRISTOL-MYERS SQUIBB COMPANY (XNYS:BMY)</v>
    <v>2</v>
    <v>3</v>
    <v>Finance</v>
    <v>4</v>
    <v>en-US</v>
    <v>a1ook2</v>
    <v>268435456</v>
    <v>1</v>
    <v>Powered by Refinitiv</v>
    <v>81.435000000000002</v>
    <v>61.19</v>
    <v>0.42270000000000002</v>
    <v>1.17</v>
    <v>1.6218E-2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73.540000000000006</v>
    <v>Pharmaceuticals</v>
    <v>Stock</v>
    <v>44945.744267985938</v>
    <v>166</v>
    <v>72.16</v>
    <v>155868789600</v>
    <v>BRISTOL-MYERS SQUIBB COMPANY</v>
    <v>BRISTOL-MYERS SQUIBB COMPANY</v>
    <v>72.19</v>
    <v>23.5138</v>
    <v>72.14</v>
    <v>73.31</v>
    <v>2126160000</v>
    <v>BMY</v>
    <v>BRISTOL-MYERS SQUIBB COMPANY (XNYS:BMY)</v>
    <v>3071630</v>
    <v>9035021</v>
    <v>1933</v>
  </rv>
  <rv s="2">
    <v>167</v>
  </rv>
  <rv s="0">
    <v>https://www.bing.com/financeapi/forcetrigger?t=a1otp2&amp;q=XNYS%3aBRK.A&amp;form=skydnc</v>
    <v>Learn more on Bing</v>
  </rv>
  <rv s="1">
    <v>0</v>
    <v>BERKSHIRE HATHAWAY INC., (XNYS:BRK.A)</v>
    <v>2</v>
    <v>3</v>
    <v>Finance</v>
    <v>4</v>
    <v>en-US</v>
    <v>a1otp2</v>
    <v>268435456</v>
    <v>1</v>
    <v>Powered by Refinitiv</v>
    <v>544389.26</v>
    <v>393012.25</v>
    <v>0.8911</v>
    <v>-4119.9912000000004</v>
    <v>-8.8360000000000001E-3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465064.99</v>
    <v>Consumer Goods Conglomerates</v>
    <v>Stock</v>
    <v>44945.744257500002</v>
    <v>169</v>
    <v>460233</v>
    <v>679413300000</v>
    <v>BERKSHIRE HATHAWAY INC.,</v>
    <v>BERKSHIRE HATHAWAY INC.,</v>
    <v>462497.5</v>
    <v>58.279499999999999</v>
    <v>466259.98</v>
    <v>462139.98879999999</v>
    <v>1464240</v>
    <v>BRK.A</v>
    <v>BERKSHIRE HATHAWAY INC., (XNYS:BRK.A)</v>
    <v>3143</v>
    <v>3679</v>
    <v>1998</v>
  </rv>
  <rv s="2">
    <v>170</v>
  </rv>
  <rv s="0">
    <v>https://www.bing.com/financeapi/forcetrigger?t=a1xhmw&amp;q=XNYS%3aMER+PR+K&amp;form=skydnc</v>
    <v>Learn more on Bing</v>
  </rv>
  <rv s="1">
    <v>0</v>
    <v>BANK OF AMERICA CORPORATION (XNYS:MER PR K)</v>
    <v>2</v>
    <v>3</v>
    <v>Finance</v>
    <v>16</v>
    <v>en-US</v>
    <v>a1xhmw</v>
    <v>268435456</v>
    <v>1</v>
    <v>Powered by Refinitiv</v>
    <v>27.056999999999999</v>
    <v>24.62</v>
    <v>1.3959999999999999</v>
    <v>-4.7E-2</v>
    <v>-1.8420000000000001E-3</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25.48</v>
    <v>Banking Services</v>
    <v>Stock</v>
    <v>44945.723857314064</v>
    <v>172</v>
    <v>25.4</v>
    <v>270516400000</v>
    <v>BANK OF AMERICA CORPORATION</v>
    <v>BANK OF AMERICA CORPORATION</v>
    <v>25.45</v>
    <v>0</v>
    <v>25.51</v>
    <v>25.463000000000001</v>
    <v>8022432000</v>
    <v>MER PR K</v>
    <v>BANK OF AMERICA CORPORATION (XNYS:MER PR K)</v>
    <v>11425</v>
    <v>86766</v>
    <v>1998</v>
  </rv>
  <rv s="2">
    <v>173</v>
  </rv>
  <rv s="0">
    <v>https://www.bing.com/financeapi/forcetrigger?t=a1u3p2&amp;q=XNAS%3aGOOG&amp;form=skydnc</v>
    <v>Learn more on Bing</v>
  </rv>
  <rv s="1">
    <v>0</v>
    <v>ALPHABET INC. (XNAS:GOOG)</v>
    <v>2</v>
    <v>3</v>
    <v>Finance</v>
    <v>4</v>
    <v>en-US</v>
    <v>a1u3p2</v>
    <v>268435456</v>
    <v>1</v>
    <v>Powered by Refinitiv</v>
    <v>152.1</v>
    <v>83.45</v>
    <v>1.0669999999999999</v>
    <v>1.8</v>
    <v>1.9612000000000001E-2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93.95</v>
    <v>Software &amp; IT Services</v>
    <v>Stock</v>
    <v>44945.744305821092</v>
    <v>175</v>
    <v>91.38</v>
    <v>1183383000000</v>
    <v>ALPHABET INC.</v>
    <v>ALPHABET INC.</v>
    <v>91.46</v>
    <v>18.222799999999999</v>
    <v>91.78</v>
    <v>93.58</v>
    <v>12943000000</v>
    <v>GOOG</v>
    <v>ALPHABET INC. (XNAS:GOOG)</v>
    <v>12105107</v>
    <v>23855202</v>
    <v>2015</v>
  </rv>
  <rv s="2">
    <v>176</v>
  </rv>
  <rv s="0">
    <v>http://es.wikipedia.org/wiki/Adobe_(empresa)</v>
    <v>Wikipedia</v>
  </rv>
  <rv s="5">
    <v>21</v>
    <v>178</v>
  </rv>
  <rv s="6">
    <v>15</v>
    <v>https://www.bing.com/th?id=AMMS_503c684ccc667ad525fe1d703881df2c&amp;qlt=95</v>
    <v>179</v>
    <v>0</v>
    <v>https://www.bing.com/images/search?form=xlimg&amp;q=adobe+systems</v>
    <v>Image of ADOBE INC.</v>
  </rv>
  <rv s="0">
    <v>https://www.bing.com/financeapi/forcetrigger?t=a1mv7w&amp;q=XNAS%3aADBE&amp;form=skydnc</v>
    <v>Learn more on Bing</v>
  </rv>
  <rv s="7">
    <v>11</v>
    <v>ADOBE INC. (XNAS:ADBE)</v>
    <v>13</v>
    <v>14</v>
    <v>Finance</v>
    <v>4</v>
    <v>en-US</v>
    <v>a1mv7w</v>
    <v>268435456</v>
    <v>1</v>
    <v>Powered by Refinitiv</v>
    <v>540.46</v>
    <v>274.73</v>
    <v>1.2137</v>
    <v>-0.33500000000000002</v>
    <v>-9.8149999999999995E-4</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29239</v>
    <v>Nasdaq Stock Market</v>
    <v>XNAS</v>
    <v>XNAS</v>
    <v>345 PARK AVE, SAN JOSE, CA, 95110-2704 US</v>
    <v>346.73</v>
    <v>180</v>
    <v>Software &amp; IT Services</v>
    <v>Stock</v>
    <v>44945.744323668747</v>
    <v>181</v>
    <v>340.01</v>
    <v>158519277500</v>
    <v>ADOBE INC.</v>
    <v>ADOBE INC.</v>
    <v>340.56</v>
    <v>33.806100000000001</v>
    <v>341.31</v>
    <v>340.97500000000002</v>
    <v>464900000</v>
    <v>ADBE</v>
    <v>ADOBE INC. (XNAS:ADBE)</v>
    <v>1131273</v>
    <v>2933640</v>
    <v>1997</v>
  </rv>
  <rv s="2">
    <v>182</v>
  </rv>
  <rv s="8">
    <v>12</v>
    <v>Ticker symbol</v>
    <v>0</v>
  </rv>
  <rv s="8">
    <v>12</v>
    <v>Price</v>
    <v>0</v>
  </rv>
  <rv s="8">
    <v>12</v>
    <v>52 week high</v>
    <v>0</v>
  </rv>
  <rv s="8">
    <v>12</v>
    <v>52 week low</v>
    <v>0</v>
  </rv>
  <rv s="8">
    <v>12</v>
    <v>Change</v>
    <v>0</v>
  </rv>
  <rv s="8">
    <v>12</v>
    <v>Shares outstanding</v>
    <v>0</v>
  </rv>
  <rv s="8">
    <v>12</v>
    <v>Headquarters</v>
    <v>0</v>
  </rv>
  <rv s="8">
    <v>12</v>
    <v>Industry</v>
    <v>0</v>
  </rv>
  <rv s="0">
    <v>https://www.bing.com/financeapi/forcetrigger?t=a1mpqh&amp;q=XNYS%3aABBV&amp;form=skydnc</v>
    <v>Learn more on Bing</v>
  </rv>
  <rv s="1">
    <v>0</v>
    <v>ABBVIE INC. (XNYS:ABBV)</v>
    <v>2</v>
    <v>3</v>
    <v>Finance</v>
    <v>4</v>
    <v>en-US</v>
    <v>a1mpqh</v>
    <v>268435456</v>
    <v>1</v>
    <v>Powered by Refinitiv</v>
    <v>175.91</v>
    <v>128.26</v>
    <v>0.60389999999999999</v>
    <v>0.53</v>
    <v>3.552E-3</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150.54</v>
    <v>Pharmaceuticals</v>
    <v>Stock</v>
    <v>44945.744341897655</v>
    <v>192</v>
    <v>147.33170000000001</v>
    <v>264794510399</v>
    <v>ABBVIE INC.</v>
    <v>ABBVIE INC.</v>
    <v>148.86500000000001</v>
    <v>19.875900000000001</v>
    <v>149.19999999999999</v>
    <v>149.72999999999999</v>
    <v>1768480000</v>
    <v>ABBV</v>
    <v>ABBVIE INC. (XNYS:ABBV)</v>
    <v>3646566</v>
    <v>5444659</v>
    <v>2012</v>
  </rv>
  <rv s="2">
    <v>193</v>
  </rv>
  <rv s="0">
    <v>https://www.bing.com/financeapi/forcetrigger?t=afqftc&amp;q=XETR%3aABL&amp;form=skydnc</v>
    <v>Learn more on Bing</v>
  </rv>
  <rv s="1">
    <v>0</v>
    <v>ABBOTT LABORATORIES (XETR:ABL)</v>
    <v>2</v>
    <v>17</v>
    <v>Finance</v>
    <v>18</v>
    <v>en-US</v>
    <v>afqftc</v>
    <v>268435456</v>
    <v>1</v>
    <v>Powered by Refinitiv</v>
    <v>115.55</v>
    <v>95.78</v>
    <v>0.66439999999999999</v>
    <v>-0.5</v>
    <v>-4.8199999999999996E-3</v>
    <v>EUR</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Xetra</v>
    <v>XETR</v>
    <v>XETR</v>
    <v>100 Abbott Park Rd, ABBOTT PARK, IL, 60064-3500 US</v>
    <v>104.04</v>
    <v>Healthcare Equipment &amp; Supplies</v>
    <v>Stock</v>
    <v>44945.691339675781</v>
    <v>195</v>
    <v>102.34</v>
    <v>194425900000</v>
    <v>ABBOTT LABORATORIES</v>
    <v>ABBOTT LABORATORIES</v>
    <v>104.04</v>
    <v>22.84</v>
    <v>103.74</v>
    <v>103.24</v>
    <v>1743574000</v>
    <v>ABL</v>
    <v>ABBOTT LABORATORIES (XETR:ABL)</v>
    <v>317</v>
    <v>5135880</v>
    <v>1900</v>
  </rv>
  <rv s="2">
    <v>196</v>
  </rv>
  <rv s="9">
    <v>12</v>
    <v>1</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error">
    <k n="errorType" t="i"/>
    <k n="propagated" t="b"/>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2</v>
      <v>2</v>
      <v>3</v>
      <v>1</v>
      <v>1</v>
      <v>4</v>
      <v>4</v>
      <v>5</v>
      <v>6</v>
      <v>1</v>
      <v>1</v>
      <v>1</v>
      <v>4</v>
      <v>7</v>
      <v>8</v>
      <v>9</v>
      <v>4</v>
    </spb>
    <spb s="4">
      <v>Delayed 15 minutes</v>
      <v>from previous close</v>
      <v>from previous close</v>
      <v>LSE</v>
      <v>GMT</v>
    </spb>
    <spb s="0">
      <v>2</v>
      <v>Name</v>
      <v>LearnMoreOnLink</v>
    </spb>
    <spb s="6">
      <v>1</v>
      <v>1</v>
      <v>3</v>
      <v>1</v>
      <v>1</v>
      <v>1</v>
      <v>4</v>
      <v>4</v>
      <v>6</v>
      <v>1</v>
      <v>1</v>
      <v>1</v>
      <v>7</v>
      <v>8</v>
      <v>9</v>
      <v>4</v>
    </spb>
    <spb s="7">
      <v>Delayed 15 minutes</v>
      <v>from previous close</v>
      <v>GMT</v>
    </spb>
    <spb s="0">
      <v>3</v>
      <v>Name</v>
      <v>LearnMoreOnLink</v>
    </spb>
    <spb s="8">
      <v>0</v>
      <v>0</v>
    </spb>
    <spb s="9">
      <v>12</v>
      <v>1</v>
      <v>1</v>
      <v>1</v>
      <v>1</v>
    </spb>
    <spb s="10">
      <v>1</v>
      <v>2</v>
      <v>2</v>
      <v>1</v>
      <v>3</v>
      <v>1</v>
      <v>10</v>
      <v>1</v>
      <v>1</v>
      <v>4</v>
      <v>4</v>
      <v>5</v>
      <v>6</v>
      <v>1</v>
      <v>1</v>
      <v>1</v>
      <v>4</v>
      <v>7</v>
      <v>8</v>
      <v>9</v>
      <v>4</v>
    </spb>
    <spb s="11">
      <v>Powered by Refinitiv</v>
    </spb>
    <spb s="4">
      <v>Delayed 15 minutes</v>
      <v>from previous close</v>
      <v>from previous close</v>
      <v>Source: Nasdaq</v>
      <v>GMT</v>
    </spb>
    <spb s="3">
      <v>11</v>
      <v>2</v>
      <v>2</v>
      <v>11</v>
      <v>3</v>
      <v>11</v>
      <v>11</v>
      <v>11</v>
      <v>4</v>
      <v>4</v>
      <v>5</v>
      <v>6</v>
      <v>11</v>
      <v>11</v>
      <v>11</v>
      <v>4</v>
      <v>7</v>
      <v>8</v>
      <v>9</v>
      <v>4</v>
    </spb>
    <spb s="12">
      <v>Delayed 15 minutes</v>
      <v>from previous close</v>
      <v>from previous close</v>
      <v>GMT</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Market cap" t="i"/>
    <k n="52 week low" t="i"/>
    <k n="52 week high" t="i"/>
    <k n="Previous close" t="i"/>
    <k n="Last trade time" t="i"/>
    <k n="Year incorporated" t="i"/>
    <k n="`%EntityServiceId" t="i"/>
    <k n="Shares outstanding" t="i"/>
  </s>
  <s>
    <k n="Price" t="s"/>
    <k n="Change"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EB23BC-C492-B345-8AF3-1656F88CE50B}" name="Table1" displayName="Table1" ref="A1:I65" totalsRowShown="0">
  <autoFilter ref="A1:I65" xr:uid="{CCEB23BC-C492-B345-8AF3-1656F88CE50B}"/>
  <tableColumns count="9">
    <tableColumn id="1" xr3:uid="{AFDBA5B1-4BE9-A24D-AFC8-5F52256FF4D2}" name="Company"/>
    <tableColumn id="23" xr3:uid="{711384A5-AE8E-F64C-8256-69817A5A0A83}" name="Ticker symbol" dataDxfId="7">
      <calculatedColumnFormula array="1">_FV(Table1[[#This Row],[Company]],"Ticker symbol",TRUE)</calculatedColumnFormula>
    </tableColumn>
    <tableColumn id="15" xr3:uid="{8FD735FE-2037-5F4F-948A-F67B35F1A1E9}" name="Price" dataDxfId="6">
      <calculatedColumnFormula array="1">_FV(Table1[[#This Row],[Company]],"Price")</calculatedColumnFormula>
    </tableColumn>
    <tableColumn id="11" xr3:uid="{AB021C72-258A-9D46-9DE7-717E1AB2D9DA}" name="52 week high" dataDxfId="5">
      <calculatedColumnFormula array="1">_FV(Table1[[#This Row],[Company]],"52 week high",TRUE)</calculatedColumnFormula>
    </tableColumn>
    <tableColumn id="12" xr3:uid="{78EF9A2D-532D-E44E-8150-EFF795E25C34}" name="52 week low" dataDxfId="4">
      <calculatedColumnFormula array="1">_FV(Table1[[#This Row],[Company]],"52 week low",TRUE)</calculatedColumnFormula>
    </tableColumn>
    <tableColumn id="13" xr3:uid="{084AEEA7-DCDF-F842-9BD1-272A1E4AE7FB}" name="Change" dataDxfId="3">
      <calculatedColumnFormula array="1">_FV(Table1[[#This Row],[Company]],"Change")</calculatedColumnFormula>
    </tableColumn>
    <tableColumn id="19" xr3:uid="{70878C8B-F302-D84F-890A-2C7E578EB5D8}" name="Shares outstanding" dataDxfId="2">
      <calculatedColumnFormula array="1">_FV(Table1[[#This Row],[Company]],"Shares outstanding",TRUE)</calculatedColumnFormula>
    </tableColumn>
    <tableColumn id="20" xr3:uid="{8A0F3577-2ED9-7040-89D1-020CBA59E73E}" name="Headquarters" dataDxfId="1">
      <calculatedColumnFormula array="1">_FV(Table1[[#This Row],[Company]],"Headquarters")</calculatedColumnFormula>
    </tableColumn>
    <tableColumn id="22" xr3:uid="{CFC372F7-8775-5942-8B41-B352CBE91C01}" name="Industry" dataDxfId="0">
      <calculatedColumnFormula array="1">_FV(Table1[[#This Row],[Company]],"Industry")</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C20C-E610-4D4A-B422-8909B1924892}">
  <dimension ref="A1:I65"/>
  <sheetViews>
    <sheetView tabSelected="1" workbookViewId="0">
      <selection activeCell="B23" sqref="B23"/>
    </sheetView>
  </sheetViews>
  <sheetFormatPr baseColWidth="10" defaultRowHeight="16" x14ac:dyDescent="0.2"/>
  <cols>
    <col min="1" max="1" width="55.33203125" bestFit="1" customWidth="1"/>
    <col min="2" max="2" width="15.1640625" style="4" bestFit="1" customWidth="1"/>
    <col min="3" max="3" width="12.5" bestFit="1" customWidth="1"/>
    <col min="4" max="4" width="14.6640625" bestFit="1" customWidth="1"/>
    <col min="5" max="5" width="14.1640625" bestFit="1" customWidth="1"/>
    <col min="6" max="6" width="11.1640625" bestFit="1" customWidth="1"/>
    <col min="7" max="7" width="19.5" bestFit="1" customWidth="1"/>
    <col min="8" max="8" width="77.5" bestFit="1" customWidth="1"/>
    <col min="9" max="9" width="40.1640625" bestFit="1" customWidth="1"/>
  </cols>
  <sheetData>
    <row r="1" spans="1:9" x14ac:dyDescent="0.2">
      <c r="A1" t="s">
        <v>0</v>
      </c>
      <c r="B1" s="4" t="s">
        <v>8</v>
      </c>
      <c r="C1" t="s">
        <v>5</v>
      </c>
      <c r="D1" t="s">
        <v>2</v>
      </c>
      <c r="E1" t="s">
        <v>3</v>
      </c>
      <c r="F1" t="s">
        <v>4</v>
      </c>
      <c r="G1" t="s">
        <v>6</v>
      </c>
      <c r="H1" t="s">
        <v>1</v>
      </c>
      <c r="I1" t="s">
        <v>7</v>
      </c>
    </row>
    <row r="2" spans="1:9" x14ac:dyDescent="0.2">
      <c r="A2" t="e" vm="1">
        <v>#VALUE!</v>
      </c>
      <c r="B2" s="4" t="str" cm="1">
        <f t="array" ref="B2">_FV(Table1[[#This Row],[Company]],"Ticker symbol",TRUE)</f>
        <v>AAPL</v>
      </c>
      <c r="C2" s="1" cm="1">
        <f t="array" ref="C2">_FV(Table1[[#This Row],[Company]],"Price")</f>
        <v>134.41999999999999</v>
      </c>
      <c r="D2" s="1" cm="1">
        <f t="array" ref="D2">_FV(Table1[[#This Row],[Company]],"52 week high",TRUE)</f>
        <v>179.61</v>
      </c>
      <c r="E2" s="1" cm="1">
        <f t="array" ref="E2">_FV(Table1[[#This Row],[Company]],"52 week low",TRUE)</f>
        <v>124.17</v>
      </c>
      <c r="F2" s="1" cm="1">
        <f t="array" ref="F2">_FV(Table1[[#This Row],[Company]],"Change")</f>
        <v>-0.79</v>
      </c>
      <c r="G2" s="1" cm="1">
        <f t="array" ref="G2">_FV(Table1[[#This Row],[Company]],"Shares outstanding",TRUE)</f>
        <v>15836210000</v>
      </c>
      <c r="H2" s="1" t="str" cm="1">
        <f t="array" ref="H2">_FV(Table1[[#This Row],[Company]],"Headquarters")</f>
        <v>One Apple Park Way, CUPERTINO, CA, 95014 US</v>
      </c>
      <c r="I2" s="1" t="str" cm="1">
        <f t="array" ref="I2">_FV(Table1[[#This Row],[Company]],"Industry")</f>
        <v>Computers, Phones &amp; Household Electronics</v>
      </c>
    </row>
    <row r="3" spans="1:9" x14ac:dyDescent="0.2">
      <c r="A3" t="e" vm="2">
        <v>#VALUE!</v>
      </c>
      <c r="B3" s="4" t="str" cm="1">
        <f t="array" ref="B3">_FV(Table1[[#This Row],[Company]],"Ticker symbol",TRUE)</f>
        <v>0RIH</v>
      </c>
      <c r="C3" s="1" cm="1">
        <f t="array" ref="C3">_FV(Table1[[#This Row],[Company]],"Price")</f>
        <v>92.4</v>
      </c>
      <c r="D3" s="1" cm="1">
        <f t="array" ref="D3">_FV(Table1[[#This Row],[Company]],"52 week high",TRUE)</f>
        <v>1288.021</v>
      </c>
      <c r="E3" s="1" cm="1">
        <f t="array" ref="E3">_FV(Table1[[#This Row],[Company]],"52 week low",TRUE)</f>
        <v>901.24800000000005</v>
      </c>
      <c r="F3" s="1" cm="1">
        <f t="array" ref="F3">_FV(Table1[[#This Row],[Company]],"Change")</f>
        <v>1.2</v>
      </c>
      <c r="G3" s="1" cm="1">
        <f t="array" ref="G3">_FV(Table1[[#This Row],[Company]],"Shares outstanding",TRUE)</f>
        <v>12943000000</v>
      </c>
      <c r="H3" s="1" t="str" cm="1">
        <f t="array" ref="H3">_FV(Table1[[#This Row],[Company]],"Headquarters")</f>
        <v>1600 Amphitheatre Pkwy, MOUNTAIN VIEW, CA, 94043-1351 US</v>
      </c>
      <c r="I3" s="1" t="str" cm="1">
        <f t="array" ref="I3">_FV(Table1[[#This Row],[Company]],"Industry")</f>
        <v>Software &amp; IT Services</v>
      </c>
    </row>
    <row r="4" spans="1:9" x14ac:dyDescent="0.2">
      <c r="A4" t="e" vm="3">
        <v>#VALUE!</v>
      </c>
      <c r="B4" s="4" t="str" cm="1">
        <f t="array" ref="B4">_FV(Table1[[#This Row],[Company]],"Ticker symbol",TRUE)</f>
        <v>META</v>
      </c>
      <c r="C4" s="1" cm="1">
        <f t="array" ref="C4">_FV(Table1[[#This Row],[Company]],"Price")</f>
        <v>135.35</v>
      </c>
      <c r="D4" cm="1">
        <f t="array" ref="D4">_FV(Table1[[#This Row],[Company]],"52 week high",TRUE)</f>
        <v>328</v>
      </c>
      <c r="E4" cm="1">
        <f t="array" ref="E4">_FV(Table1[[#This Row],[Company]],"52 week low",TRUE)</f>
        <v>88.09</v>
      </c>
      <c r="F4" cm="1">
        <f t="array" ref="F4">_FV(Table1[[#This Row],[Company]],"Change")</f>
        <v>2.33</v>
      </c>
      <c r="G4" s="1" cm="1">
        <f t="array" ref="G4">_FV(Table1[[#This Row],[Company]],"Shares outstanding",TRUE)</f>
        <v>2622197000</v>
      </c>
      <c r="H4" s="1" t="str" cm="1">
        <f t="array" ref="H4">_FV(Table1[[#This Row],[Company]],"Headquarters")</f>
        <v>1601 Willow Rd, MENLO PARK, CA, 94025 US</v>
      </c>
      <c r="I4" s="1" t="str" cm="1">
        <f t="array" ref="I4">_FV(Table1[[#This Row],[Company]],"Industry")</f>
        <v>Software &amp; IT Services</v>
      </c>
    </row>
    <row r="5" spans="1:9" x14ac:dyDescent="0.2">
      <c r="A5" t="e" vm="4">
        <v>#VALUE!</v>
      </c>
      <c r="B5" s="4" t="str" cm="1">
        <f t="array" ref="B5">_FV(Table1[[#This Row],[Company]],"Ticker symbol",TRUE)</f>
        <v>AMZN</v>
      </c>
      <c r="C5" s="1" cm="1">
        <f t="array" ref="C5">_FV(Table1[[#This Row],[Company]],"Price")</f>
        <v>93.27</v>
      </c>
      <c r="D5" s="1" cm="1">
        <f t="array" ref="D5">_FV(Table1[[#This Row],[Company]],"52 week high",TRUE)</f>
        <v>170.83150000000001</v>
      </c>
      <c r="E5" s="1" cm="1">
        <f t="array" ref="E5">_FV(Table1[[#This Row],[Company]],"52 week low",TRUE)</f>
        <v>81.430000000000007</v>
      </c>
      <c r="F5" s="1" cm="1">
        <f t="array" ref="F5">_FV(Table1[[#This Row],[Company]],"Change")</f>
        <v>-2.19</v>
      </c>
      <c r="G5" s="1" cm="1">
        <f t="array" ref="G5">_FV(Table1[[#This Row],[Company]],"Shares outstanding",TRUE)</f>
        <v>10201650000</v>
      </c>
      <c r="H5" s="1" t="str" cm="1">
        <f t="array" ref="H5">_FV(Table1[[#This Row],[Company]],"Headquarters")</f>
        <v>410 Terry Ave N, SEATTLE, WA, 98109 US</v>
      </c>
      <c r="I5" s="1" t="str" cm="1">
        <f t="array" ref="I5">_FV(Table1[[#This Row],[Company]],"Industry")</f>
        <v>Diversified Retail</v>
      </c>
    </row>
    <row r="6" spans="1:9" x14ac:dyDescent="0.2">
      <c r="A6" t="e" vm="5">
        <v>#VALUE!</v>
      </c>
      <c r="B6" s="4" t="str" cm="1">
        <f t="array" ref="B6">_FV(Table1[[#This Row],[Company]],"Ticker symbol",TRUE)</f>
        <v>TSLA</v>
      </c>
      <c r="C6" s="1" cm="1">
        <f t="array" ref="C6">_FV(Table1[[#This Row],[Company]],"Price")</f>
        <v>126.28</v>
      </c>
      <c r="D6" s="1" cm="1">
        <f t="array" ref="D6">_FV(Table1[[#This Row],[Company]],"52 week high",TRUE)</f>
        <v>384.28960000000001</v>
      </c>
      <c r="E6" s="1" cm="1">
        <f t="array" ref="E6">_FV(Table1[[#This Row],[Company]],"52 week low",TRUE)</f>
        <v>101.81</v>
      </c>
      <c r="F6" s="1" cm="1">
        <f t="array" ref="F6">_FV(Table1[[#This Row],[Company]],"Change")</f>
        <v>-2.5</v>
      </c>
      <c r="G6" s="1" cm="1">
        <f t="array" ref="G6">_FV(Table1[[#This Row],[Company]],"Shares outstanding",TRUE)</f>
        <v>3157752000</v>
      </c>
      <c r="H6" s="1" t="str" cm="1">
        <f t="array" ref="H6">_FV(Table1[[#This Row],[Company]],"Headquarters")</f>
        <v>13101 Harold Green Road, AUSTIN, TX, 78725 US</v>
      </c>
      <c r="I6" s="1" t="str" cm="1">
        <f t="array" ref="I6">_FV(Table1[[#This Row],[Company]],"Industry")</f>
        <v>Automobiles &amp; Auto Parts</v>
      </c>
    </row>
    <row r="7" spans="1:9" x14ac:dyDescent="0.2">
      <c r="A7" t="e" vm="6">
        <v>#VALUE!</v>
      </c>
      <c r="B7" s="4" t="str" cm="1">
        <f t="array" ref="B7">_FV(Table1[[#This Row],[Company]],"Ticker symbol",TRUE)</f>
        <v>ESQF</v>
      </c>
      <c r="C7" s="1" cm="1">
        <f t="array" ref="C7">_FV(Table1[[#This Row],[Company]],"Price")</f>
        <v>9.9999999999999995E-7</v>
      </c>
      <c r="D7" s="1" cm="1">
        <f t="array" ref="D7">_FV(Table1[[#This Row],[Company]],"52 week high",TRUE)</f>
        <v>1E-4</v>
      </c>
      <c r="E7" s="1" cm="1">
        <f t="array" ref="E7">_FV(Table1[[#This Row],[Company]],"52 week low",TRUE)</f>
        <v>9.9999999999999995E-7</v>
      </c>
      <c r="F7" s="1" cm="1">
        <f t="array" ref="F7">_FV(Table1[[#This Row],[Company]],"Change")</f>
        <v>0</v>
      </c>
      <c r="G7" s="1" cm="1">
        <f t="array" ref="G7">_FV(Table1[[#This Row],[Company]],"Shares outstanding",TRUE)</f>
        <v>29627540</v>
      </c>
      <c r="H7" s="1" t="str" cm="1">
        <f t="array" ref="H7">_FV(Table1[[#This Row],[Company]],"Headquarters")</f>
        <v>601 Seafarer Cir Apt 402, JUPITER, FL, 33477-9053 US</v>
      </c>
      <c r="I7" s="1" t="str" cm="1">
        <f t="array" ref="I7">_FV(Table1[[#This Row],[Company]],"Industry")</f>
        <v>Software &amp; IT Services</v>
      </c>
    </row>
    <row r="8" spans="1:9" x14ac:dyDescent="0.2">
      <c r="A8" t="e" vm="7">
        <v>#VALUE!</v>
      </c>
      <c r="B8" s="4" t="str" cm="1">
        <f t="array" ref="B8">_FV(Table1[[#This Row],[Company]],"Ticker symbol",TRUE)</f>
        <v>SPOT</v>
      </c>
      <c r="C8" s="1" cm="1">
        <f t="array" ref="C8">_FV(Table1[[#This Row],[Company]],"Price")</f>
        <v>91.32</v>
      </c>
      <c r="D8" s="1" cm="1">
        <f t="array" ref="D8">_FV(Table1[[#This Row],[Company]],"52 week high",TRUE)</f>
        <v>217.94</v>
      </c>
      <c r="E8" s="1" cm="1">
        <f t="array" ref="E8">_FV(Table1[[#This Row],[Company]],"52 week low",TRUE)</f>
        <v>69.284999999999997</v>
      </c>
      <c r="F8" s="1" cm="1">
        <f t="array" ref="F8">_FV(Table1[[#This Row],[Company]],"Change")</f>
        <v>-1.41</v>
      </c>
      <c r="G8" s="1" cm="1">
        <f t="array" ref="G8">_FV(Table1[[#This Row],[Company]],"Shares outstanding",TRUE)</f>
        <v>193130300</v>
      </c>
      <c r="H8" s="1" t="str" cm="1">
        <f t="array" ref="H8">_FV(Table1[[#This Row],[Company]],"Headquarters")</f>
        <v>5 Place De La Gare, LUXEMBOURG, LUXEMBOURG-NA, 1616 LU</v>
      </c>
      <c r="I8" s="1" t="str" cm="1">
        <f t="array" ref="I8">_FV(Table1[[#This Row],[Company]],"Industry")</f>
        <v>Software &amp; IT Services</v>
      </c>
    </row>
    <row r="9" spans="1:9" x14ac:dyDescent="0.2">
      <c r="A9" t="e" vm="8">
        <v>#VALUE!</v>
      </c>
      <c r="B9" s="4" t="str" cm="1">
        <f t="array" ref="B9">_FV(Table1[[#This Row],[Company]],"Ticker symbol",TRUE)</f>
        <v>SONY</v>
      </c>
      <c r="C9" s="1" cm="1">
        <f t="array" ref="C9">_FV(Table1[[#This Row],[Company]],"Price")</f>
        <v>87.81</v>
      </c>
      <c r="D9" s="1" cm="1">
        <f t="array" ref="D9">_FV(Table1[[#This Row],[Company]],"52 week high",TRUE)</f>
        <v>119</v>
      </c>
      <c r="E9" s="1" cm="1">
        <f t="array" ref="E9">_FV(Table1[[#This Row],[Company]],"52 week low",TRUE)</f>
        <v>61.718899999999998</v>
      </c>
      <c r="F9" s="1" cm="1">
        <f t="array" ref="F9">_FV(Table1[[#This Row],[Company]],"Change")</f>
        <v>1.1299999999999999</v>
      </c>
      <c r="G9" s="1" cm="1">
        <f t="array" ref="G9">_FV(Table1[[#This Row],[Company]],"Shares outstanding",TRUE)</f>
        <v>1261082000</v>
      </c>
      <c r="H9" s="1" t="str" cm="1">
        <f t="array" ref="H9">_FV(Table1[[#This Row],[Company]],"Headquarters")</f>
        <v>1-7-1, Konan, MINATO-KU, TOKYO-TO, 108-0075 JP</v>
      </c>
      <c r="I9" s="1" t="str" cm="1">
        <f t="array" ref="I9">_FV(Table1[[#This Row],[Company]],"Industry")</f>
        <v>Computers, Phones &amp; Household Electronics</v>
      </c>
    </row>
    <row r="10" spans="1:9" x14ac:dyDescent="0.2">
      <c r="A10" t="e" vm="9">
        <v>#VALUE!</v>
      </c>
      <c r="B10" s="4" t="str" cm="1">
        <f t="array" ref="B10">_FV(Table1[[#This Row],[Company]],"Ticker symbol",TRUE)</f>
        <v>NFLX</v>
      </c>
      <c r="C10" s="1" cm="1">
        <f t="array" ref="C10">_FV(Table1[[#This Row],[Company]],"Price")</f>
        <v>320.83</v>
      </c>
      <c r="D10" s="1" cm="1">
        <f t="array" ref="D10">_FV(Table1[[#This Row],[Company]],"52 week high",TRUE)</f>
        <v>526.64</v>
      </c>
      <c r="E10" s="1" cm="1">
        <f t="array" ref="E10">_FV(Table1[[#This Row],[Company]],"52 week low",TRUE)</f>
        <v>162.71</v>
      </c>
      <c r="F10" s="1" cm="1">
        <f t="array" ref="F10">_FV(Table1[[#This Row],[Company]],"Change")</f>
        <v>-5.5</v>
      </c>
      <c r="G10" s="1" cm="1">
        <f t="array" ref="G10">_FV(Table1[[#This Row],[Company]],"Shares outstanding",TRUE)</f>
        <v>445020500</v>
      </c>
      <c r="H10" s="1" t="str" cm="1">
        <f t="array" ref="H10">_FV(Table1[[#This Row],[Company]],"Headquarters")</f>
        <v>121 Albright Way, LOS GATOS, CA, 95032 US</v>
      </c>
      <c r="I10" s="1" t="str" cm="1">
        <f t="array" ref="I10">_FV(Table1[[#This Row],[Company]],"Industry")</f>
        <v>Software &amp; IT Services</v>
      </c>
    </row>
    <row r="11" spans="1:9" x14ac:dyDescent="0.2">
      <c r="A11" t="e" vm="10">
        <v>#VALUE!</v>
      </c>
      <c r="B11" s="4" t="str" cm="1">
        <f t="array" ref="B11">_FV(Table1[[#This Row],[Company]],"Ticker symbol",TRUE)</f>
        <v>MSFT</v>
      </c>
      <c r="C11" s="1" cm="1">
        <f t="array" ref="C11">_FV(Table1[[#This Row],[Company]],"Price")</f>
        <v>231.12</v>
      </c>
      <c r="D11" s="1" cm="1">
        <f t="array" ref="D11">_FV(Table1[[#This Row],[Company]],"52 week high",TRUE)</f>
        <v>315.95</v>
      </c>
      <c r="E11" s="1" cm="1">
        <f t="array" ref="E11">_FV(Table1[[#This Row],[Company]],"52 week low",TRUE)</f>
        <v>213.43100000000001</v>
      </c>
      <c r="F11" s="1" cm="1">
        <f t="array" ref="F11">_FV(Table1[[#This Row],[Company]],"Change")</f>
        <v>-4.6900000000000004</v>
      </c>
      <c r="G11" s="1" cm="1">
        <f t="array" ref="G11">_FV(Table1[[#This Row],[Company]],"Shares outstanding",TRUE)</f>
        <v>7454473000</v>
      </c>
      <c r="H11" s="1" t="str" cm="1">
        <f t="array" ref="H11">_FV(Table1[[#This Row],[Company]],"Headquarters")</f>
        <v>One Microsoft Way, REDMOND, WA, 98052-6399 US</v>
      </c>
      <c r="I11" s="1" t="str" cm="1">
        <f t="array" ref="I11">_FV(Table1[[#This Row],[Company]],"Industry")</f>
        <v>Software &amp; IT Services</v>
      </c>
    </row>
    <row r="12" spans="1:9" x14ac:dyDescent="0.2">
      <c r="A12" t="e" vm="11">
        <v>#VALUE!</v>
      </c>
      <c r="B12" s="4" t="str" cm="1">
        <f t="array" ref="B12">_FV(Table1[[#This Row],[Company]],"Ticker symbol",TRUE)</f>
        <v>SBUX</v>
      </c>
      <c r="C12" s="1" cm="1">
        <f t="array" ref="C12">_FV(Table1[[#This Row],[Company]],"Price")</f>
        <v>104.48</v>
      </c>
      <c r="D12" s="1" cm="1">
        <f t="array" ref="D12">_FV(Table1[[#This Row],[Company]],"52 week high",TRUE)</f>
        <v>107.595</v>
      </c>
      <c r="E12" s="1" cm="1">
        <f t="array" ref="E12">_FV(Table1[[#This Row],[Company]],"52 week low",TRUE)</f>
        <v>68.39</v>
      </c>
      <c r="F12" s="1" cm="1">
        <f t="array" ref="F12">_FV(Table1[[#This Row],[Company]],"Change")</f>
        <v>-0.52</v>
      </c>
      <c r="G12" s="1" cm="1">
        <f t="array" ref="G12">_FV(Table1[[#This Row],[Company]],"Shares outstanding",TRUE)</f>
        <v>1147800000</v>
      </c>
      <c r="H12" s="1" t="str" cm="1">
        <f t="array" ref="H12">_FV(Table1[[#This Row],[Company]],"Headquarters")</f>
        <v>P O Box 34067, SEATTLE, WA, 98124-1067 US</v>
      </c>
      <c r="I12" s="1" t="str" cm="1">
        <f t="array" ref="I12">_FV(Table1[[#This Row],[Company]],"Industry")</f>
        <v>Hotels &amp; Entertainment Services</v>
      </c>
    </row>
    <row r="13" spans="1:9" x14ac:dyDescent="0.2">
      <c r="A13" t="e" vm="12">
        <v>#VALUE!</v>
      </c>
      <c r="B13" s="4" t="str" cm="1">
        <f t="array" ref="B13">_FV(Table1[[#This Row],[Company]],"Ticker symbol",TRUE)</f>
        <v>NVDA</v>
      </c>
      <c r="C13" s="1" cm="1">
        <f t="array" ref="C13">_FV(Table1[[#This Row],[Company]],"Price")</f>
        <v>168.19</v>
      </c>
      <c r="D13" s="2" cm="1">
        <f t="array" ref="D13">_FV(Table1[[#This Row],[Company]],"52 week high",TRUE)</f>
        <v>289.45999999999998</v>
      </c>
      <c r="E13" s="2" cm="1">
        <f t="array" ref="E13">_FV(Table1[[#This Row],[Company]],"52 week low",TRUE)</f>
        <v>108.13</v>
      </c>
      <c r="F13" s="2" cm="1">
        <f t="array" ref="F13">_FV(Table1[[#This Row],[Company]],"Change")</f>
        <v>-5.58</v>
      </c>
      <c r="G13" s="1" cm="1">
        <f t="array" ref="G13">_FV(Table1[[#This Row],[Company]],"Shares outstanding",TRUE)</f>
        <v>2460000000</v>
      </c>
      <c r="H13" s="1" t="str" cm="1">
        <f t="array" ref="H13">_FV(Table1[[#This Row],[Company]],"Headquarters")</f>
        <v>2788 San Tomas Expressway, SANTA CLARA, CA, 95051 US</v>
      </c>
      <c r="I13" s="1" t="str" cm="1">
        <f t="array" ref="I13">_FV(Table1[[#This Row],[Company]],"Industry")</f>
        <v>Semiconductors &amp; Semiconductor Equipment</v>
      </c>
    </row>
    <row r="14" spans="1:9" x14ac:dyDescent="0.2">
      <c r="A14" t="e" vm="13">
        <v>#VALUE!</v>
      </c>
      <c r="B14" s="4" t="str" cm="1">
        <f t="array" ref="B14">_FV(Table1[[#This Row],[Company]],"Ticker symbol",TRUE)</f>
        <v>PYPL</v>
      </c>
      <c r="C14" s="1" cm="1">
        <f t="array" ref="C14">_FV(Table1[[#This Row],[Company]],"Price")</f>
        <v>76.375</v>
      </c>
      <c r="D14" cm="1">
        <f t="array" ref="D14">_FV(Table1[[#This Row],[Company]],"52 week high",TRUE)</f>
        <v>179.88</v>
      </c>
      <c r="E14" cm="1">
        <f t="array" ref="E14">_FV(Table1[[#This Row],[Company]],"52 week low",TRUE)</f>
        <v>66.385000000000005</v>
      </c>
      <c r="F14" cm="1">
        <f t="array" ref="F14">_FV(Table1[[#This Row],[Company]],"Change")</f>
        <v>-0.93500000000000005</v>
      </c>
      <c r="G14" s="1" cm="1">
        <f t="array" ref="G14">_FV(Table1[[#This Row],[Company]],"Shares outstanding",TRUE)</f>
        <v>1140028000</v>
      </c>
      <c r="H14" s="1" t="str" cm="1">
        <f t="array" ref="H14">_FV(Table1[[#This Row],[Company]],"Headquarters")</f>
        <v>2211 N 1st St, SAN JOSE, CA, 95131 US</v>
      </c>
      <c r="I14" s="1" t="str" cm="1">
        <f t="array" ref="I14">_FV(Table1[[#This Row],[Company]],"Industry")</f>
        <v>Software &amp; IT Services</v>
      </c>
    </row>
    <row r="15" spans="1:9" x14ac:dyDescent="0.2">
      <c r="A15" t="e" vm="14">
        <v>#VALUE!</v>
      </c>
      <c r="B15" s="4" t="str" cm="1">
        <f t="array" ref="B15">_FV(Table1[[#This Row],[Company]],"Ticker symbol",TRUE)</f>
        <v>DIS</v>
      </c>
      <c r="C15" s="1" cm="1">
        <f t="array" ref="C15">_FV(Table1[[#This Row],[Company]],"Price")</f>
        <v>98.75</v>
      </c>
      <c r="D15" s="1" cm="1">
        <f t="array" ref="D15">_FV(Table1[[#This Row],[Company]],"52 week high",TRUE)</f>
        <v>157.5</v>
      </c>
      <c r="E15" s="1" cm="1">
        <f t="array" ref="E15">_FV(Table1[[#This Row],[Company]],"52 week low",TRUE)</f>
        <v>84.07</v>
      </c>
      <c r="F15" s="1" cm="1">
        <f t="array" ref="F15">_FV(Table1[[#This Row],[Company]],"Change")</f>
        <v>-0.28999999999999998</v>
      </c>
      <c r="G15" s="1" cm="1">
        <f t="array" ref="G15">_FV(Table1[[#This Row],[Company]],"Shares outstanding",TRUE)</f>
        <v>1823592000</v>
      </c>
      <c r="H15" s="1" t="str" cm="1">
        <f t="array" ref="H15">_FV(Table1[[#This Row],[Company]],"Headquarters")</f>
        <v>500 S Buena Vista St, BURBANK, CA, 91521-0001 US</v>
      </c>
      <c r="I15" s="1" t="str" cm="1">
        <f t="array" ref="I15">_FV(Table1[[#This Row],[Company]],"Industry")</f>
        <v>Media &amp; Publishing</v>
      </c>
    </row>
    <row r="16" spans="1:9" x14ac:dyDescent="0.2">
      <c r="A16" t="e" vm="15">
        <v>#VALUE!</v>
      </c>
      <c r="B16" s="4" t="str" cm="1">
        <f t="array" ref="B16">_FV(Table1[[#This Row],[Company]],"Ticker symbol",TRUE)</f>
        <v>BRK.B</v>
      </c>
      <c r="C16" s="1" cm="1">
        <f t="array" ref="C16">_FV(Table1[[#This Row],[Company]],"Price")</f>
        <v>305.10000000000002</v>
      </c>
      <c r="D16" s="1" cm="1">
        <f t="array" ref="D16">_FV(Table1[[#This Row],[Company]],"52 week high",TRUE)</f>
        <v>362.1</v>
      </c>
      <c r="E16" s="1" cm="1">
        <f t="array" ref="E16">_FV(Table1[[#This Row],[Company]],"52 week low",TRUE)</f>
        <v>259.85000000000002</v>
      </c>
      <c r="F16" s="1" cm="1">
        <f t="array" ref="F16">_FV(Table1[[#This Row],[Company]],"Change")</f>
        <v>-3.2</v>
      </c>
      <c r="G16" s="1" cm="1">
        <f t="array" ref="G16">_FV(Table1[[#This Row],[Company]],"Shares outstanding",TRUE)</f>
        <v>1464240</v>
      </c>
      <c r="H16" s="1" t="str" cm="1">
        <f t="array" ref="H16">_FV(Table1[[#This Row],[Company]],"Headquarters")</f>
        <v>3555 Farnam St, OMAHA, NE, 68131 US</v>
      </c>
      <c r="I16" s="1" t="str" cm="1">
        <f t="array" ref="I16">_FV(Table1[[#This Row],[Company]],"Industry")</f>
        <v>Consumer Goods Conglomerates</v>
      </c>
    </row>
    <row r="17" spans="1:9" x14ac:dyDescent="0.2">
      <c r="A17" t="e" vm="16">
        <v>#VALUE!</v>
      </c>
      <c r="B17" s="4" t="str" cm="1">
        <f t="array" ref="B17">_FV(Table1[[#This Row],[Company]],"Ticker symbol",TRUE)</f>
        <v>XOM</v>
      </c>
      <c r="C17" s="1" cm="1">
        <f t="array" ref="C17">_FV(Table1[[#This Row],[Company]],"Price")</f>
        <v>110.82</v>
      </c>
      <c r="D17" s="1" cm="1">
        <f t="array" ref="D17">_FV(Table1[[#This Row],[Company]],"52 week high",TRUE)</f>
        <v>114.66419999999999</v>
      </c>
      <c r="E17" s="1" cm="1">
        <f t="array" ref="E17">_FV(Table1[[#This Row],[Company]],"52 week low",TRUE)</f>
        <v>69.805000000000007</v>
      </c>
      <c r="F17" s="1" cm="1">
        <f t="array" ref="F17">_FV(Table1[[#This Row],[Company]],"Change")</f>
        <v>0.21</v>
      </c>
      <c r="G17" s="1" cm="1">
        <f t="array" ref="G17">_FV(Table1[[#This Row],[Company]],"Shares outstanding",TRUE)</f>
        <v>4118000000</v>
      </c>
      <c r="H17" s="1" t="str" cm="1">
        <f t="array" ref="H17">_FV(Table1[[#This Row],[Company]],"Headquarters")</f>
        <v>5959 LAS COLINAS BLVD, IRVING, TX, 75039-2298 US</v>
      </c>
      <c r="I17" s="1" t="str" cm="1">
        <f t="array" ref="I17">_FV(Table1[[#This Row],[Company]],"Industry")</f>
        <v>Oil &amp; Gas</v>
      </c>
    </row>
    <row r="18" spans="1:9" x14ac:dyDescent="0.2">
      <c r="A18" s="3" t="e" vm="17">
        <v>#VALUE!</v>
      </c>
      <c r="B18" s="4" t="str" cm="1">
        <f t="array" ref="B18">_FV(Table1[[#This Row],[Company]],"Ticker symbol",TRUE)</f>
        <v>WFC PR L</v>
      </c>
      <c r="C18" s="1" cm="1">
        <f t="array" ref="C18">_FV(Table1[[#This Row],[Company]],"Price")</f>
        <v>1256</v>
      </c>
      <c r="D18" s="1" cm="1">
        <f t="array" ref="D18">_FV(Table1[[#This Row],[Company]],"52 week high",TRUE)</f>
        <v>1472.83</v>
      </c>
      <c r="E18" s="1" cm="1">
        <f t="array" ref="E18">_FV(Table1[[#This Row],[Company]],"52 week low",TRUE)</f>
        <v>1130</v>
      </c>
      <c r="F18" s="1" cm="1">
        <f t="array" ref="F18">_FV(Table1[[#This Row],[Company]],"Change")</f>
        <v>9.9499999999999993</v>
      </c>
      <c r="G18" s="1" cm="1">
        <f t="array" ref="G18">_FV(Table1[[#This Row],[Company]],"Shares outstanding",TRUE)</f>
        <v>3810491000</v>
      </c>
      <c r="H18" s="1" t="str" cm="1">
        <f t="array" ref="H18">_FV(Table1[[#This Row],[Company]],"Headquarters")</f>
        <v>420 Montgomery St, SAN FRANCISCO, CA, 94104-1207 US</v>
      </c>
      <c r="I18" s="1" t="str" cm="1">
        <f t="array" ref="I18">_FV(Table1[[#This Row],[Company]],"Industry")</f>
        <v>Banking Services</v>
      </c>
    </row>
    <row r="19" spans="1:9" x14ac:dyDescent="0.2">
      <c r="A19" s="3" t="e" vm="18">
        <v>#VALUE!</v>
      </c>
      <c r="B19" s="4" t="str" cm="1">
        <f t="array" ref="B19">_FV(Table1[[#This Row],[Company]],"Ticker symbol",TRUE)</f>
        <v>WMT</v>
      </c>
      <c r="C19" s="1" cm="1">
        <f t="array" ref="C19">_FV(Table1[[#This Row],[Company]],"Price")</f>
        <v>139.28</v>
      </c>
      <c r="D19" s="1" cm="1">
        <f t="array" ref="D19">_FV(Table1[[#This Row],[Company]],"52 week high",TRUE)</f>
        <v>160.77000000000001</v>
      </c>
      <c r="E19" s="1" cm="1">
        <f t="array" ref="E19">_FV(Table1[[#This Row],[Company]],"52 week low",TRUE)</f>
        <v>117.27</v>
      </c>
      <c r="F19" s="1" cm="1">
        <f t="array" ref="F19">_FV(Table1[[#This Row],[Company]],"Change")</f>
        <v>-1.56</v>
      </c>
      <c r="G19" s="1" cm="1">
        <f t="array" ref="G19">_FV(Table1[[#This Row],[Company]],"Shares outstanding",TRUE)</f>
        <v>2696800000</v>
      </c>
      <c r="H19" s="1" t="str" cm="1">
        <f t="array" ref="H19">_FV(Table1[[#This Row],[Company]],"Headquarters")</f>
        <v>702 SW 8th St, BENTONVILLE, AR, 72716-6209 US</v>
      </c>
      <c r="I19" s="1" t="str" cm="1">
        <f t="array" ref="I19">_FV(Table1[[#This Row],[Company]],"Industry")</f>
        <v>Food &amp; Drug Retailing</v>
      </c>
    </row>
    <row r="20" spans="1:9" x14ac:dyDescent="0.2">
      <c r="A20" s="3" t="e" vm="19">
        <v>#VALUE!</v>
      </c>
      <c r="B20" s="4" t="str" cm="1">
        <f t="array" ref="B20">_FV(Table1[[#This Row],[Company]],"Ticker symbol",TRUE)</f>
        <v>V</v>
      </c>
      <c r="C20" s="1" cm="1">
        <f t="array" ref="C20">_FV(Table1[[#This Row],[Company]],"Price")</f>
        <v>219.95</v>
      </c>
      <c r="D20" s="1" cm="1">
        <f t="array" ref="D20">_FV(Table1[[#This Row],[Company]],"52 week high",TRUE)</f>
        <v>235.85</v>
      </c>
      <c r="E20" s="1" cm="1">
        <f t="array" ref="E20">_FV(Table1[[#This Row],[Company]],"52 week low",TRUE)</f>
        <v>174.6</v>
      </c>
      <c r="F20" s="1" cm="1">
        <f t="array" ref="F20">_FV(Table1[[#This Row],[Company]],"Change")</f>
        <v>0.49</v>
      </c>
      <c r="G20" s="1" cm="1">
        <f t="array" ref="G20">_FV(Table1[[#This Row],[Company]],"Shares outstanding",TRUE)</f>
        <v>2061688000</v>
      </c>
      <c r="H20" s="1" t="str" cm="1">
        <f t="array" ref="H20">_FV(Table1[[#This Row],[Company]],"Headquarters")</f>
        <v>P.O. Box 8999, SAN FRANCISCO, CA, 94128-8999 US</v>
      </c>
      <c r="I20" s="1" t="str" cm="1">
        <f t="array" ref="I20">_FV(Table1[[#This Row],[Company]],"Industry")</f>
        <v>Software &amp; IT Services</v>
      </c>
    </row>
    <row r="21" spans="1:9" x14ac:dyDescent="0.2">
      <c r="A21" s="3" t="e" vm="20">
        <v>#VALUE!</v>
      </c>
      <c r="B21" s="4" t="str" cm="1">
        <f t="array" ref="B21">_FV(Table1[[#This Row],[Company]],"Ticker symbol",TRUE)</f>
        <v>VZ</v>
      </c>
      <c r="C21" s="1" cm="1">
        <f t="array" ref="C21">_FV(Table1[[#This Row],[Company]],"Price")</f>
        <v>39.875</v>
      </c>
      <c r="D21" s="1" cm="1">
        <f t="array" ref="D21">_FV(Table1[[#This Row],[Company]],"52 week high",TRUE)</f>
        <v>55.51</v>
      </c>
      <c r="E21" s="1" cm="1">
        <f t="array" ref="E21">_FV(Table1[[#This Row],[Company]],"52 week low",TRUE)</f>
        <v>34.549999999999997</v>
      </c>
      <c r="F21" s="1" cm="1">
        <f t="array" ref="F21">_FV(Table1[[#This Row],[Company]],"Change")</f>
        <v>-9.5000000000000001E-2</v>
      </c>
      <c r="G21" s="1" cm="1">
        <f t="array" ref="G21">_FV(Table1[[#This Row],[Company]],"Shares outstanding",TRUE)</f>
        <v>4199817000</v>
      </c>
      <c r="H21" s="1" t="str" cm="1">
        <f t="array" ref="H21">_FV(Table1[[#This Row],[Company]],"Headquarters")</f>
        <v>1095 Avenue Of The Americas, NEW YORK, NY, 10036 US</v>
      </c>
      <c r="I21" s="1" t="str" cm="1">
        <f t="array" ref="I21">_FV(Table1[[#This Row],[Company]],"Industry")</f>
        <v>Telecommunications Services</v>
      </c>
    </row>
    <row r="22" spans="1:9" x14ac:dyDescent="0.2">
      <c r="A22" s="3" t="e" vm="21">
        <v>#VALUE!</v>
      </c>
      <c r="B22" s="4" t="str" cm="1">
        <f t="array" ref="B22">_FV(Table1[[#This Row],[Company]],"Ticker symbol",TRUE)</f>
        <v>UNH</v>
      </c>
      <c r="C22" s="1" cm="1">
        <f t="array" ref="C22">_FV(Table1[[#This Row],[Company]],"Price")</f>
        <v>481.7</v>
      </c>
      <c r="D22" s="1" cm="1">
        <f t="array" ref="D22">_FV(Table1[[#This Row],[Company]],"52 week high",TRUE)</f>
        <v>558.1</v>
      </c>
      <c r="E22" s="1" cm="1">
        <f t="array" ref="E22">_FV(Table1[[#This Row],[Company]],"52 week low",TRUE)</f>
        <v>445.73500000000001</v>
      </c>
      <c r="F22" s="1" cm="1">
        <f t="array" ref="F22">_FV(Table1[[#This Row],[Company]],"Change")</f>
        <v>5.46</v>
      </c>
      <c r="G22" s="1" cm="1">
        <f t="array" ref="G22">_FV(Table1[[#This Row],[Company]],"Shares outstanding",TRUE)</f>
        <v>934349100</v>
      </c>
      <c r="H22" s="1" t="str" cm="1">
        <f t="array" ref="H22">_FV(Table1[[#This Row],[Company]],"Headquarters")</f>
        <v>9900 Bren Rd E, HOPKINS, MN, 55343-9664 US</v>
      </c>
      <c r="I22" s="1" t="str" cm="1">
        <f t="array" ref="I22">_FV(Table1[[#This Row],[Company]],"Industry")</f>
        <v>Healthcare Providers &amp; Services</v>
      </c>
    </row>
    <row r="23" spans="1:9" x14ac:dyDescent="0.2">
      <c r="A23" s="3" t="e" vm="22">
        <v>#VALUE!</v>
      </c>
      <c r="B23" s="4" t="str" cm="1">
        <f t="array" ref="B23">_FV(Table1[[#This Row],[Company]],"Ticker symbol",TRUE)</f>
        <v>UPS</v>
      </c>
      <c r="C23" s="1" cm="1">
        <f t="array" ref="C23">_FV(Table1[[#This Row],[Company]],"Price")</f>
        <v>175.56</v>
      </c>
      <c r="D23" s="1" cm="1">
        <f t="array" ref="D23">_FV(Table1[[#This Row],[Company]],"52 week high",TRUE)</f>
        <v>233.72</v>
      </c>
      <c r="E23" s="1" cm="1">
        <f t="array" ref="E23">_FV(Table1[[#This Row],[Company]],"52 week low",TRUE)</f>
        <v>154.87180000000001</v>
      </c>
      <c r="F23" s="1" cm="1">
        <f t="array" ref="F23">_FV(Table1[[#This Row],[Company]],"Change")</f>
        <v>-1.1599999999999999</v>
      </c>
      <c r="G23" s="1" cm="1">
        <f t="array" ref="G23">_FV(Table1[[#This Row],[Company]],"Shares outstanding",TRUE)</f>
        <v>864918200</v>
      </c>
      <c r="H23" s="1" t="str" cm="1">
        <f t="array" ref="H23">_FV(Table1[[#This Row],[Company]],"Headquarters")</f>
        <v>55 Glenlake Parkway Ne, ATLANTA, GA, 30328 US</v>
      </c>
      <c r="I23" s="1" t="str" cm="1">
        <f t="array" ref="I23">_FV(Table1[[#This Row],[Company]],"Industry")</f>
        <v>Freight &amp; Logistics Services</v>
      </c>
    </row>
    <row r="24" spans="1:9" x14ac:dyDescent="0.2">
      <c r="A24" s="3" t="e" vm="23">
        <v>#VALUE!</v>
      </c>
      <c r="B24" s="4" t="str" cm="1">
        <f t="array" ref="B24">_FV(Table1[[#This Row],[Company]],"Ticker symbol",TRUE)</f>
        <v>TMO</v>
      </c>
      <c r="C24" s="1" cm="1">
        <f t="array" ref="C24">_FV(Table1[[#This Row],[Company]],"Price")</f>
        <v>581.01</v>
      </c>
      <c r="D24" s="1" cm="1">
        <f t="array" ref="D24">_FV(Table1[[#This Row],[Company]],"52 week high",TRUE)</f>
        <v>618.35500000000002</v>
      </c>
      <c r="E24" s="1" cm="1">
        <f t="array" ref="E24">_FV(Table1[[#This Row],[Company]],"52 week low",TRUE)</f>
        <v>475.77</v>
      </c>
      <c r="F24" s="1" cm="1">
        <f t="array" ref="F24">_FV(Table1[[#This Row],[Company]],"Change")</f>
        <v>0.96</v>
      </c>
      <c r="G24" s="1" cm="1">
        <f t="array" ref="G24">_FV(Table1[[#This Row],[Company]],"Shares outstanding",TRUE)</f>
        <v>392195600</v>
      </c>
      <c r="H24" s="1" t="str" cm="1">
        <f t="array" ref="H24">_FV(Table1[[#This Row],[Company]],"Headquarters")</f>
        <v>168 Third Avenue, WALTHAM, MA, 02451 US</v>
      </c>
      <c r="I24" s="1" t="str" cm="1">
        <f t="array" ref="I24">_FV(Table1[[#This Row],[Company]],"Industry")</f>
        <v>Healthcare Equipment &amp; Supplies</v>
      </c>
    </row>
    <row r="25" spans="1:9" x14ac:dyDescent="0.2">
      <c r="A25" s="3" t="e" vm="24">
        <v>#VALUE!</v>
      </c>
      <c r="B25" s="4" t="str" cm="1">
        <f t="array" ref="B25">_FV(Table1[[#This Row],[Company]],"Ticker symbol",TRUE)</f>
        <v>PG</v>
      </c>
      <c r="C25" s="1" cm="1">
        <f t="array" ref="C25">_FV(Table1[[#This Row],[Company]],"Price")</f>
        <v>144.07</v>
      </c>
      <c r="D25" s="1" cm="1">
        <f t="array" ref="D25">_FV(Table1[[#This Row],[Company]],"52 week high",TRUE)</f>
        <v>165.35</v>
      </c>
      <c r="E25" s="1" cm="1">
        <f t="array" ref="E25">_FV(Table1[[#This Row],[Company]],"52 week low",TRUE)</f>
        <v>122.18</v>
      </c>
      <c r="F25" s="1" cm="1">
        <f t="array" ref="F25">_FV(Table1[[#This Row],[Company]],"Change")</f>
        <v>-1.4267000000000001</v>
      </c>
      <c r="G25" s="1" cm="1">
        <f t="array" ref="G25">_FV(Table1[[#This Row],[Company]],"Shares outstanding",TRUE)</f>
        <v>2369700000</v>
      </c>
      <c r="H25" s="1" t="str" cm="1">
        <f t="array" ref="H25">_FV(Table1[[#This Row],[Company]],"Headquarters")</f>
        <v>One Procter &amp; Gamble Plaza, CINCINNATI, OH, 45202 US</v>
      </c>
      <c r="I25" s="1" t="str" cm="1">
        <f t="array" ref="I25">_FV(Table1[[#This Row],[Company]],"Industry")</f>
        <v>Personal &amp; Household Products &amp; Services</v>
      </c>
    </row>
    <row r="26" spans="1:9" x14ac:dyDescent="0.2">
      <c r="A26" s="3" t="e" vm="25">
        <v>#VALUE!</v>
      </c>
      <c r="B26" s="4" t="str" cm="1">
        <f t="array" ref="B26">_FV(Table1[[#This Row],[Company]],"Ticker symbol",TRUE)</f>
        <v>HD</v>
      </c>
      <c r="C26" s="1" cm="1">
        <f t="array" ref="C26">_FV(Table1[[#This Row],[Company]],"Price")</f>
        <v>312.35000000000002</v>
      </c>
      <c r="D26" s="1" cm="1">
        <f t="array" ref="D26">_FV(Table1[[#This Row],[Company]],"52 week high",TRUE)</f>
        <v>374.67</v>
      </c>
      <c r="E26" s="1" cm="1">
        <f t="array" ref="E26">_FV(Table1[[#This Row],[Company]],"52 week low",TRUE)</f>
        <v>264.51</v>
      </c>
      <c r="F26" s="1" cm="1">
        <f t="array" ref="F26">_FV(Table1[[#This Row],[Company]],"Change")</f>
        <v>-11.34</v>
      </c>
      <c r="G26" s="1" cm="1">
        <f t="array" ref="G26">_FV(Table1[[#This Row],[Company]],"Shares outstanding",TRUE)</f>
        <v>1019186000</v>
      </c>
      <c r="H26" s="1" t="str" cm="1">
        <f t="array" ref="H26">_FV(Table1[[#This Row],[Company]],"Headquarters")</f>
        <v>2455 Paces Ferry Road, ATLANTA, GA, 30339 US</v>
      </c>
      <c r="I26" s="1" t="str" cm="1">
        <f t="array" ref="I26">_FV(Table1[[#This Row],[Company]],"Industry")</f>
        <v>Specialty Retailers</v>
      </c>
    </row>
    <row r="27" spans="1:9" x14ac:dyDescent="0.2">
      <c r="A27" s="3" t="e" vm="26">
        <v>#VALUE!</v>
      </c>
      <c r="B27" s="4" t="str" cm="1">
        <f t="array" ref="B27">_FV(Table1[[#This Row],[Company]],"Ticker symbol",TRUE)</f>
        <v>KO</v>
      </c>
      <c r="C27" s="1" cm="1">
        <f t="array" ref="C27">_FV(Table1[[#This Row],[Company]],"Price")</f>
        <v>60.09</v>
      </c>
      <c r="D27" s="1" cm="1">
        <f t="array" ref="D27">_FV(Table1[[#This Row],[Company]],"52 week high",TRUE)</f>
        <v>67.2</v>
      </c>
      <c r="E27" s="1" cm="1">
        <f t="array" ref="E27">_FV(Table1[[#This Row],[Company]],"52 week low",TRUE)</f>
        <v>54.015000000000001</v>
      </c>
      <c r="F27" s="1" cm="1">
        <f t="array" ref="F27">_FV(Table1[[#This Row],[Company]],"Change")</f>
        <v>0.28000000000000003</v>
      </c>
      <c r="G27" s="1" cm="1">
        <f t="array" ref="G27">_FV(Table1[[#This Row],[Company]],"Shares outstanding",TRUE)</f>
        <v>4324513000</v>
      </c>
      <c r="H27" s="1" t="str" cm="1">
        <f t="array" ref="H27">_FV(Table1[[#This Row],[Company]],"Headquarters")</f>
        <v>1 Coca Cola Plz NW, ATLANTA, GA, 30313-2420 US</v>
      </c>
      <c r="I27" s="1" t="str" cm="1">
        <f t="array" ref="I27">_FV(Table1[[#This Row],[Company]],"Industry")</f>
        <v>Beverages</v>
      </c>
    </row>
    <row r="28" spans="1:9" x14ac:dyDescent="0.2">
      <c r="A28" s="3" t="e" vm="27">
        <v>#VALUE!</v>
      </c>
      <c r="B28" s="4" t="str" cm="1">
        <f t="array" ref="B28">_FV(Table1[[#This Row],[Company]],"Ticker symbol",TRUE)</f>
        <v>SCHW</v>
      </c>
      <c r="C28" s="1" cm="1">
        <f t="array" ref="C28">_FV(Table1[[#This Row],[Company]],"Price")</f>
        <v>75.58</v>
      </c>
      <c r="D28" s="1" cm="1">
        <f t="array" ref="D28">_FV(Table1[[#This Row],[Company]],"52 week high",TRUE)</f>
        <v>96.24</v>
      </c>
      <c r="E28" s="1" cm="1">
        <f t="array" ref="E28">_FV(Table1[[#This Row],[Company]],"52 week low",TRUE)</f>
        <v>59.35</v>
      </c>
      <c r="F28" s="1" cm="1">
        <f t="array" ref="F28">_FV(Table1[[#This Row],[Company]],"Change")</f>
        <v>-5.8</v>
      </c>
      <c r="G28" s="1" cm="1">
        <f t="array" ref="G28">_FV(Table1[[#This Row],[Company]],"Shares outstanding",TRUE)</f>
        <v>1866739000</v>
      </c>
      <c r="H28" s="1" t="str" cm="1">
        <f t="array" ref="H28">_FV(Table1[[#This Row],[Company]],"Headquarters")</f>
        <v>3000 Schwab Way, WESTLAKE, TX, 76262 US</v>
      </c>
      <c r="I28" s="1" t="str" cm="1">
        <f t="array" ref="I28">_FV(Table1[[#This Row],[Company]],"Industry")</f>
        <v>Investment Banking &amp; Investment Services</v>
      </c>
    </row>
    <row r="29" spans="1:9" x14ac:dyDescent="0.2">
      <c r="A29" s="3" t="e" vm="28">
        <v>#VALUE!</v>
      </c>
      <c r="B29" s="4" t="str" cm="1">
        <f t="array" ref="B29">_FV(Table1[[#This Row],[Company]],"Ticker symbol",TRUE)</f>
        <v>TXN</v>
      </c>
      <c r="C29" s="1" cm="1">
        <f t="array" ref="C29">_FV(Table1[[#This Row],[Company]],"Price")</f>
        <v>170.97</v>
      </c>
      <c r="D29" s="1" cm="1">
        <f t="array" ref="D29">_FV(Table1[[#This Row],[Company]],"52 week high",TRUE)</f>
        <v>191.34</v>
      </c>
      <c r="E29" s="1" cm="1">
        <f t="array" ref="E29">_FV(Table1[[#This Row],[Company]],"52 week low",TRUE)</f>
        <v>144.4589</v>
      </c>
      <c r="F29" s="1" cm="1">
        <f t="array" ref="F29">_FV(Table1[[#This Row],[Company]],"Change")</f>
        <v>-2.79</v>
      </c>
      <c r="G29" s="1" cm="1">
        <f t="array" ref="G29">_FV(Table1[[#This Row],[Company]],"Shares outstanding",TRUE)</f>
        <v>907571700</v>
      </c>
      <c r="H29" s="1" t="str" cm="1">
        <f t="array" ref="H29">_FV(Table1[[#This Row],[Company]],"Headquarters")</f>
        <v>12500 T I Blvd, DALLAS, TX, 75243-0592 US</v>
      </c>
      <c r="I29" s="1" t="str" cm="1">
        <f t="array" ref="I29">_FV(Table1[[#This Row],[Company]],"Industry")</f>
        <v>Semiconductors &amp; Semiconductor Equipment</v>
      </c>
    </row>
    <row r="30" spans="1:9" x14ac:dyDescent="0.2">
      <c r="A30" s="3" t="e" vm="29">
        <v>#VALUE!</v>
      </c>
      <c r="B30" s="4" t="str" cm="1">
        <f t="array" ref="B30">_FV(Table1[[#This Row],[Company]],"Ticker symbol",TRUE)</f>
        <v>CRM</v>
      </c>
      <c r="C30" s="1" cm="1">
        <f t="array" ref="C30">_FV(Table1[[#This Row],[Company]],"Price")</f>
        <v>144.76</v>
      </c>
      <c r="D30" s="1" cm="1">
        <f t="array" ref="D30">_FV(Table1[[#This Row],[Company]],"52 week high",TRUE)</f>
        <v>234.49</v>
      </c>
      <c r="E30" s="1" cm="1">
        <f t="array" ref="E30">_FV(Table1[[#This Row],[Company]],"52 week low",TRUE)</f>
        <v>126.34</v>
      </c>
      <c r="F30" s="1" cm="1">
        <f t="array" ref="F30">_FV(Table1[[#This Row],[Company]],"Change")</f>
        <v>-0.69</v>
      </c>
      <c r="G30" s="1" cm="1">
        <f t="array" ref="G30">_FV(Table1[[#This Row],[Company]],"Shares outstanding",TRUE)</f>
        <v>1000000000</v>
      </c>
      <c r="H30" s="1" t="str" cm="1">
        <f t="array" ref="H30">_FV(Table1[[#This Row],[Company]],"Headquarters")</f>
        <v>SALESFORCE TOWER, 415 MISSION STREET 3RD FL, SAN FRANCISCO, CA, 94105 US</v>
      </c>
      <c r="I30" s="1" t="str" cm="1">
        <f t="array" ref="I30">_FV(Table1[[#This Row],[Company]],"Industry")</f>
        <v>Software &amp; IT Services</v>
      </c>
    </row>
    <row r="31" spans="1:9" x14ac:dyDescent="0.2">
      <c r="A31" s="3" t="e" vm="30">
        <v>#VALUE!</v>
      </c>
      <c r="B31" s="4" t="str" cm="1">
        <f t="array" ref="B31">_FV(Table1[[#This Row],[Company]],"Ticker symbol",TRUE)</f>
        <v>PM</v>
      </c>
      <c r="C31" s="1" cm="1">
        <f t="array" ref="C31">_FV(Table1[[#This Row],[Company]],"Price")</f>
        <v>101.54</v>
      </c>
      <c r="D31" s="1" cm="1">
        <f t="array" ref="D31">_FV(Table1[[#This Row],[Company]],"52 week high",TRUE)</f>
        <v>112.48</v>
      </c>
      <c r="E31" s="1" cm="1">
        <f t="array" ref="E31">_FV(Table1[[#This Row],[Company]],"52 week low",TRUE)</f>
        <v>82.85</v>
      </c>
      <c r="F31" s="1" cm="1">
        <f t="array" ref="F31">_FV(Table1[[#This Row],[Company]],"Change")</f>
        <v>2.2799999999999998</v>
      </c>
      <c r="G31" s="1" cm="1">
        <f t="array" ref="G31">_FV(Table1[[#This Row],[Company]],"Shares outstanding",TRUE)</f>
        <v>1550202000</v>
      </c>
      <c r="H31" s="1" t="str" cm="1">
        <f t="array" ref="H31">_FV(Table1[[#This Row],[Company]],"Headquarters")</f>
        <v>677 Washington Blvd, Ste. 1100, STAMFORD, CT, 06901 US</v>
      </c>
      <c r="I31" s="1" t="str" cm="1">
        <f t="array" ref="I31">_FV(Table1[[#This Row],[Company]],"Industry")</f>
        <v>Food &amp; Tobacco</v>
      </c>
    </row>
    <row r="32" spans="1:9" x14ac:dyDescent="0.2">
      <c r="A32" s="3" t="e" vm="31">
        <v>#VALUE!</v>
      </c>
      <c r="B32" s="4" t="str" cm="1">
        <f t="array" ref="B32">_FV(Table1[[#This Row],[Company]],"Ticker symbol",TRUE)</f>
        <v>PFE</v>
      </c>
      <c r="C32" s="1" cm="1">
        <f t="array" ref="C32">_FV(Table1[[#This Row],[Company]],"Price")</f>
        <v>44.905000000000001</v>
      </c>
      <c r="D32" s="1" cm="1">
        <f t="array" ref="D32">_FV(Table1[[#This Row],[Company]],"52 week high",TRUE)</f>
        <v>56.32</v>
      </c>
      <c r="E32" s="1" cm="1">
        <f t="array" ref="E32">_FV(Table1[[#This Row],[Company]],"52 week low",TRUE)</f>
        <v>41.445</v>
      </c>
      <c r="F32" s="1" cm="1">
        <f t="array" ref="F32">_FV(Table1[[#This Row],[Company]],"Change")</f>
        <v>-9.5000000000000001E-2</v>
      </c>
      <c r="G32" s="1" cm="1">
        <f t="array" ref="G32">_FV(Table1[[#This Row],[Company]],"Shares outstanding",TRUE)</f>
        <v>5613314000</v>
      </c>
      <c r="H32" s="1" t="str" cm="1">
        <f t="array" ref="H32">_FV(Table1[[#This Row],[Company]],"Headquarters")</f>
        <v>235 E 42ND ST, NEW YORK, NY, 10017 US</v>
      </c>
      <c r="I32" s="1" t="str" cm="1">
        <f t="array" ref="I32">_FV(Table1[[#This Row],[Company]],"Industry")</f>
        <v>Pharmaceuticals</v>
      </c>
    </row>
    <row r="33" spans="1:9" x14ac:dyDescent="0.2">
      <c r="A33" s="3" t="e" vm="32">
        <v>#VALUE!</v>
      </c>
      <c r="B33" s="4" t="str" cm="1">
        <f t="array" ref="B33">_FV(Table1[[#This Row],[Company]],"Ticker symbol",TRUE)</f>
        <v>PEP</v>
      </c>
      <c r="C33" s="1" cm="1">
        <f t="array" ref="C33">_FV(Table1[[#This Row],[Company]],"Price")</f>
        <v>170.3</v>
      </c>
      <c r="D33" s="1" cm="1">
        <f t="array" ref="D33">_FV(Table1[[#This Row],[Company]],"52 week high",TRUE)</f>
        <v>186.84</v>
      </c>
      <c r="E33" s="1" cm="1">
        <f t="array" ref="E33">_FV(Table1[[#This Row],[Company]],"52 week low",TRUE)</f>
        <v>153.37</v>
      </c>
      <c r="F33" s="1" cm="1">
        <f t="array" ref="F33">_FV(Table1[[#This Row],[Company]],"Change")</f>
        <v>-1.32</v>
      </c>
      <c r="G33" s="1" cm="1">
        <f t="array" ref="G33">_FV(Table1[[#This Row],[Company]],"Shares outstanding",TRUE)</f>
        <v>1377709000</v>
      </c>
      <c r="H33" s="1" t="str" cm="1">
        <f t="array" ref="H33">_FV(Table1[[#This Row],[Company]],"Headquarters")</f>
        <v>700 ANDERSON HILL RD, PURCHASE, NY, 10577 US</v>
      </c>
      <c r="I33" s="1" t="str" cm="1">
        <f t="array" ref="I33">_FV(Table1[[#This Row],[Company]],"Industry")</f>
        <v>Beverages</v>
      </c>
    </row>
    <row r="34" spans="1:9" x14ac:dyDescent="0.2">
      <c r="A34" s="3" t="e" vm="33">
        <v>#VALUE!</v>
      </c>
      <c r="B34" s="4" t="str" cm="1">
        <f t="array" ref="B34">_FV(Table1[[#This Row],[Company]],"Ticker symbol",TRUE)</f>
        <v>ORCL</v>
      </c>
      <c r="C34" s="1" cm="1">
        <f t="array" ref="C34">_FV(Table1[[#This Row],[Company]],"Price")</f>
        <v>85.62</v>
      </c>
      <c r="D34" s="1" cm="1">
        <f t="array" ref="D34">_FV(Table1[[#This Row],[Company]],"52 week high",TRUE)</f>
        <v>89.466200000000001</v>
      </c>
      <c r="E34" s="1" cm="1">
        <f t="array" ref="E34">_FV(Table1[[#This Row],[Company]],"52 week low",TRUE)</f>
        <v>60.78</v>
      </c>
      <c r="F34" s="1" cm="1">
        <f t="array" ref="F34">_FV(Table1[[#This Row],[Company]],"Change")</f>
        <v>-1.0900000000000001</v>
      </c>
      <c r="G34" s="1" cm="1">
        <f t="array" ref="G34">_FV(Table1[[#This Row],[Company]],"Shares outstanding",TRUE)</f>
        <v>2696253000</v>
      </c>
      <c r="H34" s="1" t="str" cm="1">
        <f t="array" ref="H34">_FV(Table1[[#This Row],[Company]],"Headquarters")</f>
        <v>500 Oracle Parkway, Mail Stop 5 Op 7, REDWOOD CITY, CA, 94065 US</v>
      </c>
      <c r="I34" s="1" t="str" cm="1">
        <f t="array" ref="I34">_FV(Table1[[#This Row],[Company]],"Industry")</f>
        <v>Software &amp; IT Services</v>
      </c>
    </row>
    <row r="35" spans="1:9" x14ac:dyDescent="0.2">
      <c r="A35" s="3" t="e" vm="12">
        <v>#VALUE!</v>
      </c>
      <c r="B35" s="4" t="str" cm="1">
        <f t="array" ref="B35">_FV(Table1[[#This Row],[Company]],"Ticker symbol",TRUE)</f>
        <v>NVDA</v>
      </c>
      <c r="C35" s="1" cm="1">
        <f t="array" ref="C35">_FV(Table1[[#This Row],[Company]],"Price")</f>
        <v>168.19</v>
      </c>
      <c r="D35" s="1" cm="1">
        <f t="array" ref="D35">_FV(Table1[[#This Row],[Company]],"52 week high",TRUE)</f>
        <v>289.45999999999998</v>
      </c>
      <c r="E35" s="1" cm="1">
        <f t="array" ref="E35">_FV(Table1[[#This Row],[Company]],"52 week low",TRUE)</f>
        <v>108.13</v>
      </c>
      <c r="F35" s="1" cm="1">
        <f t="array" ref="F35">_FV(Table1[[#This Row],[Company]],"Change")</f>
        <v>-5.58</v>
      </c>
      <c r="G35" s="1" cm="1">
        <f t="array" ref="G35">_FV(Table1[[#This Row],[Company]],"Shares outstanding",TRUE)</f>
        <v>2460000000</v>
      </c>
      <c r="H35" s="1" t="str" cm="1">
        <f t="array" ref="H35">_FV(Table1[[#This Row],[Company]],"Headquarters")</f>
        <v>2788 San Tomas Expressway, SANTA CLARA, CA, 95051 US</v>
      </c>
      <c r="I35" s="1" t="str" cm="1">
        <f t="array" ref="I35">_FV(Table1[[#This Row],[Company]],"Industry")</f>
        <v>Semiconductors &amp; Semiconductor Equipment</v>
      </c>
    </row>
    <row r="36" spans="1:9" x14ac:dyDescent="0.2">
      <c r="A36" s="3" t="e" vm="34">
        <v>#VALUE!</v>
      </c>
      <c r="B36" s="4" t="str" cm="1">
        <f t="array" ref="B36">_FV(Table1[[#This Row],[Company]],"Ticker symbol",TRUE)</f>
        <v>NKE</v>
      </c>
      <c r="C36" s="1" cm="1">
        <f t="array" ref="C36">_FV(Table1[[#This Row],[Company]],"Price")</f>
        <v>123.79</v>
      </c>
      <c r="D36" s="1" cm="1">
        <f t="array" ref="D36">_FV(Table1[[#This Row],[Company]],"52 week high",TRUE)</f>
        <v>149.68</v>
      </c>
      <c r="E36" s="1" cm="1">
        <f t="array" ref="E36">_FV(Table1[[#This Row],[Company]],"52 week low",TRUE)</f>
        <v>82.22</v>
      </c>
      <c r="F36" s="1" cm="1">
        <f t="array" ref="F36">_FV(Table1[[#This Row],[Company]],"Change")</f>
        <v>-2.64</v>
      </c>
      <c r="G36" s="1" cm="1">
        <f t="array" ref="G36">_FV(Table1[[#This Row],[Company]],"Shares outstanding",TRUE)</f>
        <v>1550563000</v>
      </c>
      <c r="H36" s="1" t="str" cm="1">
        <f t="array" ref="H36">_FV(Table1[[#This Row],[Company]],"Headquarters")</f>
        <v>One Bowerman Dr, BEAVERTON, OR, 97005-6453 US</v>
      </c>
      <c r="I36" s="1" t="str" cm="1">
        <f t="array" ref="I36">_FV(Table1[[#This Row],[Company]],"Industry")</f>
        <v>Textiles &amp; Apparel</v>
      </c>
    </row>
    <row r="37" spans="1:9" x14ac:dyDescent="0.2">
      <c r="A37" s="3" t="e" vm="35">
        <v>#VALUE!</v>
      </c>
      <c r="B37" s="4" t="str" cm="1">
        <f t="array" ref="B37">_FV(Table1[[#This Row],[Company]],"Ticker symbol",TRUE)</f>
        <v>NEE</v>
      </c>
      <c r="C37" s="1" cm="1">
        <f t="array" ref="C37">_FV(Table1[[#This Row],[Company]],"Price")</f>
        <v>82.69</v>
      </c>
      <c r="D37" s="1" cm="1">
        <f t="array" ref="D37">_FV(Table1[[#This Row],[Company]],"52 week high",TRUE)</f>
        <v>91.35</v>
      </c>
      <c r="E37" s="1" cm="1">
        <f t="array" ref="E37">_FV(Table1[[#This Row],[Company]],"52 week low",TRUE)</f>
        <v>67.22</v>
      </c>
      <c r="F37" s="1" cm="1">
        <f t="array" ref="F37">_FV(Table1[[#This Row],[Company]],"Change")</f>
        <v>-1.1100000000000001</v>
      </c>
      <c r="G37" s="1" cm="1">
        <f t="array" ref="G37">_FV(Table1[[#This Row],[Company]],"Shares outstanding",TRUE)</f>
        <v>1987164000</v>
      </c>
      <c r="H37" s="1" t="str" cm="1">
        <f t="array" ref="H37">_FV(Table1[[#This Row],[Company]],"Headquarters")</f>
        <v>700 Universe Blvd, JUNO BEACH, FL, 33408 US</v>
      </c>
      <c r="I37" s="1" t="str" cm="1">
        <f t="array" ref="I37">_FV(Table1[[#This Row],[Company]],"Industry")</f>
        <v>Electrical Utilities &amp; IPPs</v>
      </c>
    </row>
    <row r="38" spans="1:9" x14ac:dyDescent="0.2">
      <c r="A38" s="3" t="e" vm="3">
        <v>#VALUE!</v>
      </c>
      <c r="B38" s="4" t="str" cm="1">
        <f t="array" ref="B38">_FV(Table1[[#This Row],[Company]],"Ticker symbol",TRUE)</f>
        <v>META</v>
      </c>
      <c r="C38" s="1" cm="1">
        <f t="array" ref="C38">_FV(Table1[[#This Row],[Company]],"Price")</f>
        <v>135.35</v>
      </c>
      <c r="D38" s="1" cm="1">
        <f t="array" ref="D38">_FV(Table1[[#This Row],[Company]],"52 week high",TRUE)</f>
        <v>328</v>
      </c>
      <c r="E38" s="1" cm="1">
        <f t="array" ref="E38">_FV(Table1[[#This Row],[Company]],"52 week low",TRUE)</f>
        <v>88.09</v>
      </c>
      <c r="F38" s="1" cm="1">
        <f t="array" ref="F38">_FV(Table1[[#This Row],[Company]],"Change")</f>
        <v>2.33</v>
      </c>
      <c r="G38" s="1" cm="1">
        <f t="array" ref="G38">_FV(Table1[[#This Row],[Company]],"Shares outstanding",TRUE)</f>
        <v>2622197000</v>
      </c>
      <c r="H38" s="1" t="str" cm="1">
        <f t="array" ref="H38">_FV(Table1[[#This Row],[Company]],"Headquarters")</f>
        <v>1601 Willow Rd, MENLO PARK, CA, 94025 US</v>
      </c>
      <c r="I38" s="1" t="str" cm="1">
        <f t="array" ref="I38">_FV(Table1[[#This Row],[Company]],"Industry")</f>
        <v>Software &amp; IT Services</v>
      </c>
    </row>
    <row r="39" spans="1:9" x14ac:dyDescent="0.2">
      <c r="A39" s="3" t="e" vm="36">
        <v>#VALUE!</v>
      </c>
      <c r="B39" s="4" t="str" cm="1">
        <f t="array" ref="B39">_FV(Table1[[#This Row],[Company]],"Ticker symbol",TRUE)</f>
        <v>MS</v>
      </c>
      <c r="C39" s="1" cm="1">
        <f t="array" ref="C39">_FV(Table1[[#This Row],[Company]],"Price")</f>
        <v>93.364999999999995</v>
      </c>
      <c r="D39" s="1" cm="1">
        <f t="array" ref="D39">_FV(Table1[[#This Row],[Company]],"52 week high",TRUE)</f>
        <v>109.73</v>
      </c>
      <c r="E39" s="1" cm="1">
        <f t="array" ref="E39">_FV(Table1[[#This Row],[Company]],"52 week low",TRUE)</f>
        <v>72.05</v>
      </c>
      <c r="F39" s="1" cm="1">
        <f t="array" ref="F39">_FV(Table1[[#This Row],[Company]],"Change")</f>
        <v>-3.2149999999999999</v>
      </c>
      <c r="G39" s="1" cm="1">
        <f t="array" ref="G39">_FV(Table1[[#This Row],[Company]],"Shares outstanding",TRUE)</f>
        <v>1675000000</v>
      </c>
      <c r="H39" s="1" t="str" cm="1">
        <f t="array" ref="H39">_FV(Table1[[#This Row],[Company]],"Headquarters")</f>
        <v>1585 Broadway, NEW YORK, NY, 10036 US</v>
      </c>
      <c r="I39" s="1" t="str" cm="1">
        <f t="array" ref="I39">_FV(Table1[[#This Row],[Company]],"Industry")</f>
        <v>Investment Banking &amp; Investment Services</v>
      </c>
    </row>
    <row r="40" spans="1:9" x14ac:dyDescent="0.2">
      <c r="A40" s="3" t="e" vm="10">
        <v>#VALUE!</v>
      </c>
      <c r="B40" s="4" t="str" cm="1">
        <f t="array" ref="B40">_FV(Table1[[#This Row],[Company]],"Ticker symbol",TRUE)</f>
        <v>MSFT</v>
      </c>
      <c r="C40" s="1" cm="1">
        <f t="array" ref="C40">_FV(Table1[[#This Row],[Company]],"Price")</f>
        <v>231.12</v>
      </c>
      <c r="D40" s="1" cm="1">
        <f t="array" ref="D40">_FV(Table1[[#This Row],[Company]],"52 week high",TRUE)</f>
        <v>315.95</v>
      </c>
      <c r="E40" s="1" cm="1">
        <f t="array" ref="E40">_FV(Table1[[#This Row],[Company]],"52 week low",TRUE)</f>
        <v>213.43100000000001</v>
      </c>
      <c r="F40" s="1" cm="1">
        <f t="array" ref="F40">_FV(Table1[[#This Row],[Company]],"Change")</f>
        <v>-4.6900000000000004</v>
      </c>
      <c r="G40" s="1" cm="1">
        <f t="array" ref="G40">_FV(Table1[[#This Row],[Company]],"Shares outstanding",TRUE)</f>
        <v>7454473000</v>
      </c>
      <c r="H40" s="1" t="str" cm="1">
        <f t="array" ref="H40">_FV(Table1[[#This Row],[Company]],"Headquarters")</f>
        <v>One Microsoft Way, REDMOND, WA, 98052-6399 US</v>
      </c>
      <c r="I40" s="1" t="str" cm="1">
        <f t="array" ref="I40">_FV(Table1[[#This Row],[Company]],"Industry")</f>
        <v>Software &amp; IT Services</v>
      </c>
    </row>
    <row r="41" spans="1:9" x14ac:dyDescent="0.2">
      <c r="A41" s="3" t="e" vm="37">
        <v>#VALUE!</v>
      </c>
      <c r="B41" s="4" t="str" cm="1">
        <f t="array" ref="B41">_FV(Table1[[#This Row],[Company]],"Ticker symbol",TRUE)</f>
        <v>MRK</v>
      </c>
      <c r="C41" s="1" cm="1">
        <f t="array" ref="C41">_FV(Table1[[#This Row],[Company]],"Price")</f>
        <v>109.5</v>
      </c>
      <c r="D41" s="1" cm="1">
        <f t="array" ref="D41">_FV(Table1[[#This Row],[Company]],"52 week high",TRUE)</f>
        <v>115.49</v>
      </c>
      <c r="E41" s="1" cm="1">
        <f t="array" ref="E41">_FV(Table1[[#This Row],[Company]],"52 week low",TRUE)</f>
        <v>72.875</v>
      </c>
      <c r="F41" s="1" cm="1">
        <f t="array" ref="F41">_FV(Table1[[#This Row],[Company]],"Change")</f>
        <v>0.71</v>
      </c>
      <c r="G41" s="1" cm="1">
        <f t="array" ref="G41">_FV(Table1[[#This Row],[Company]],"Shares outstanding",TRUE)</f>
        <v>2535396000</v>
      </c>
      <c r="H41" s="1" t="str" cm="1">
        <f t="array" ref="H41">_FV(Table1[[#This Row],[Company]],"Headquarters")</f>
        <v>2000 Galloping Hill Road, KENILWORTH, NJ, 07033 US</v>
      </c>
      <c r="I41" s="1" t="str" cm="1">
        <f t="array" ref="I41">_FV(Table1[[#This Row],[Company]],"Industry")</f>
        <v>Pharmaceuticals</v>
      </c>
    </row>
    <row r="42" spans="1:9" x14ac:dyDescent="0.2">
      <c r="A42" s="3" t="e" vm="38">
        <v>#VALUE!</v>
      </c>
      <c r="B42" s="4" t="str" cm="1">
        <f t="array" ref="B42">_FV(Table1[[#This Row],[Company]],"Ticker symbol",TRUE)</f>
        <v>MCD</v>
      </c>
      <c r="C42" s="1" cm="1">
        <f t="array" ref="C42">_FV(Table1[[#This Row],[Company]],"Price")</f>
        <v>264</v>
      </c>
      <c r="D42" s="1" cm="1">
        <f t="array" ref="D42">_FV(Table1[[#This Row],[Company]],"52 week high",TRUE)</f>
        <v>281.67</v>
      </c>
      <c r="E42" s="1" cm="1">
        <f t="array" ref="E42">_FV(Table1[[#This Row],[Company]],"52 week low",TRUE)</f>
        <v>217.67500000000001</v>
      </c>
      <c r="F42" s="1" cm="1">
        <f t="array" ref="F42">_FV(Table1[[#This Row],[Company]],"Change")</f>
        <v>-2.04</v>
      </c>
      <c r="G42" s="1" cm="1">
        <f t="array" ref="G42">_FV(Table1[[#This Row],[Company]],"Shares outstanding",TRUE)</f>
        <v>732423900</v>
      </c>
      <c r="H42" s="1" t="str" cm="1">
        <f t="array" ref="H42">_FV(Table1[[#This Row],[Company]],"Headquarters")</f>
        <v>110 N Carpenter St, CHICAGO, IL, 60607-2104 US</v>
      </c>
      <c r="I42" s="1" t="str" cm="1">
        <f t="array" ref="I42">_FV(Table1[[#This Row],[Company]],"Industry")</f>
        <v>Hotels &amp; Entertainment Services</v>
      </c>
    </row>
    <row r="43" spans="1:9" x14ac:dyDescent="0.2">
      <c r="A43" s="3" t="e" vm="39">
        <v>#VALUE!</v>
      </c>
      <c r="B43" s="4" t="str" cm="1">
        <f t="array" ref="B43">_FV(Table1[[#This Row],[Company]],"Ticker symbol",TRUE)</f>
        <v>MA</v>
      </c>
      <c r="C43" s="1" cm="1">
        <f t="array" ref="C43">_FV(Table1[[#This Row],[Company]],"Price")</f>
        <v>367.12</v>
      </c>
      <c r="D43" s="1" cm="1">
        <f t="array" ref="D43">_FV(Table1[[#This Row],[Company]],"52 week high",TRUE)</f>
        <v>399.92</v>
      </c>
      <c r="E43" s="1" cm="1">
        <f t="array" ref="E43">_FV(Table1[[#This Row],[Company]],"52 week low",TRUE)</f>
        <v>276.87</v>
      </c>
      <c r="F43" s="1" cm="1">
        <f t="array" ref="F43">_FV(Table1[[#This Row],[Company]],"Change")</f>
        <v>-1.8</v>
      </c>
      <c r="G43" s="1" cm="1">
        <f t="array" ref="G43">_FV(Table1[[#This Row],[Company]],"Shares outstanding",TRUE)</f>
        <v>961459800</v>
      </c>
      <c r="H43" s="1" t="str" cm="1">
        <f t="array" ref="H43">_FV(Table1[[#This Row],[Company]],"Headquarters")</f>
        <v>2000 Purchase St, PURCHASE, NY, 10577-2405 US</v>
      </c>
      <c r="I43" s="1" t="str" cm="1">
        <f t="array" ref="I43">_FV(Table1[[#This Row],[Company]],"Industry")</f>
        <v>Software &amp; IT Services</v>
      </c>
    </row>
    <row r="44" spans="1:9" x14ac:dyDescent="0.2">
      <c r="A44" s="3" t="e" vm="40">
        <v>#VALUE!</v>
      </c>
      <c r="B44" s="4" t="str" cm="1">
        <f t="array" ref="B44">_FV(Table1[[#This Row],[Company]],"Ticker symbol",TRUE)</f>
        <v>LIN</v>
      </c>
      <c r="C44" s="1" cm="1">
        <f t="array" ref="C44">_FV(Table1[[#This Row],[Company]],"Price")</f>
        <v>322.79000000000002</v>
      </c>
      <c r="D44" s="1" cm="1">
        <f t="array" ref="D44">_FV(Table1[[#This Row],[Company]],"52 week high",TRUE)</f>
        <v>347.59500000000003</v>
      </c>
      <c r="E44" s="1" cm="1">
        <f t="array" ref="E44">_FV(Table1[[#This Row],[Company]],"52 week low",TRUE)</f>
        <v>262.47000000000003</v>
      </c>
      <c r="F44" s="1" cm="1">
        <f t="array" ref="F44">_FV(Table1[[#This Row],[Company]],"Change")</f>
        <v>-1.55</v>
      </c>
      <c r="G44" s="1" cm="1">
        <f t="array" ref="G44">_FV(Table1[[#This Row],[Company]],"Shares outstanding",TRUE)</f>
        <v>492560700</v>
      </c>
      <c r="H44" s="1" t="str" cm="1">
        <f t="array" ref="H44">_FV(Table1[[#This Row],[Company]],"Headquarters")</f>
        <v>Forge, 43 Church Street West, GUILDFORD, SURREY, GU216HT GB</v>
      </c>
      <c r="I44" s="1" t="str" cm="1">
        <f t="array" ref="I44">_FV(Table1[[#This Row],[Company]],"Industry")</f>
        <v>Chemicals</v>
      </c>
    </row>
    <row r="45" spans="1:9" x14ac:dyDescent="0.2">
      <c r="A45" s="3" t="e" vm="41">
        <v>#VALUE!</v>
      </c>
      <c r="B45" s="4" t="str" cm="1">
        <f t="array" ref="B45">_FV(Table1[[#This Row],[Company]],"Ticker symbol",TRUE)</f>
        <v>JPM</v>
      </c>
      <c r="C45" s="1" cm="1">
        <f t="array" ref="C45">_FV(Table1[[#This Row],[Company]],"Price")</f>
        <v>134.16999999999999</v>
      </c>
      <c r="D45" s="1" cm="1">
        <f t="array" ref="D45">_FV(Table1[[#This Row],[Company]],"52 week high",TRUE)</f>
        <v>159.03</v>
      </c>
      <c r="E45" s="1" cm="1">
        <f t="array" ref="E45">_FV(Table1[[#This Row],[Company]],"52 week low",TRUE)</f>
        <v>101.28</v>
      </c>
      <c r="F45" s="1" cm="1">
        <f t="array" ref="F45">_FV(Table1[[#This Row],[Company]],"Change")</f>
        <v>-2.4</v>
      </c>
      <c r="G45" s="1" cm="1">
        <f t="array" ref="G45">_FV(Table1[[#This Row],[Company]],"Shares outstanding",TRUE)</f>
        <v>2933205000</v>
      </c>
      <c r="H45" s="1" t="str" cm="1">
        <f t="array" ref="H45">_FV(Table1[[#This Row],[Company]],"Headquarters")</f>
        <v>383 Madison Avenue, NEW YORK, NY, 10179 US</v>
      </c>
      <c r="I45" s="1" t="str" cm="1">
        <f t="array" ref="I45">_FV(Table1[[#This Row],[Company]],"Industry")</f>
        <v>Banking Services</v>
      </c>
    </row>
    <row r="46" spans="1:9" x14ac:dyDescent="0.2">
      <c r="A46" s="3" t="e" vm="42">
        <v>#VALUE!</v>
      </c>
      <c r="B46" s="4" t="str" cm="1">
        <f t="array" ref="B46">_FV(Table1[[#This Row],[Company]],"Ticker symbol",TRUE)</f>
        <v>JNJ</v>
      </c>
      <c r="C46" s="1" cm="1">
        <f t="array" ref="C46">_FV(Table1[[#This Row],[Company]],"Price")</f>
        <v>170.29</v>
      </c>
      <c r="D46" s="1" cm="1">
        <f t="array" ref="D46">_FV(Table1[[#This Row],[Company]],"52 week high",TRUE)</f>
        <v>186.69</v>
      </c>
      <c r="E46" s="1" cm="1">
        <f t="array" ref="E46">_FV(Table1[[#This Row],[Company]],"52 week low",TRUE)</f>
        <v>155.72</v>
      </c>
      <c r="F46" s="1" cm="1">
        <f t="array" ref="F46">_FV(Table1[[#This Row],[Company]],"Change")</f>
        <v>0.53</v>
      </c>
      <c r="G46" s="1" cm="1">
        <f t="array" ref="G46">_FV(Table1[[#This Row],[Company]],"Shares outstanding",TRUE)</f>
        <v>2614484000</v>
      </c>
      <c r="H46" s="1" t="str" cm="1">
        <f t="array" ref="H46">_FV(Table1[[#This Row],[Company]],"Headquarters")</f>
        <v>One Johnson &amp; Johnson Plaza, NEW BRUNSWICK, NJ, 08933 US</v>
      </c>
      <c r="I46" s="1" t="str" cm="1">
        <f t="array" ref="I46">_FV(Table1[[#This Row],[Company]],"Industry")</f>
        <v>Pharmaceuticals</v>
      </c>
    </row>
    <row r="47" spans="1:9" x14ac:dyDescent="0.2">
      <c r="A47" s="3" t="e" vm="16">
        <v>#VALUE!</v>
      </c>
      <c r="B47" s="4" t="str" cm="1">
        <f t="array" ref="B47">_FV(Table1[[#This Row],[Company]],"Ticker symbol",TRUE)</f>
        <v>XOM</v>
      </c>
      <c r="C47" s="1" cm="1">
        <f t="array" ref="C47">_FV(Table1[[#This Row],[Company]],"Price")</f>
        <v>110.82</v>
      </c>
      <c r="D47" s="1" cm="1">
        <f t="array" ref="D47">_FV(Table1[[#This Row],[Company]],"52 week high",TRUE)</f>
        <v>114.66419999999999</v>
      </c>
      <c r="E47" s="1" cm="1">
        <f t="array" ref="E47">_FV(Table1[[#This Row],[Company]],"52 week low",TRUE)</f>
        <v>69.805000000000007</v>
      </c>
      <c r="F47" s="1" cm="1">
        <f t="array" ref="F47">_FV(Table1[[#This Row],[Company]],"Change")</f>
        <v>0.21</v>
      </c>
      <c r="G47" s="1" cm="1">
        <f t="array" ref="G47">_FV(Table1[[#This Row],[Company]],"Shares outstanding",TRUE)</f>
        <v>4118000000</v>
      </c>
      <c r="H47" s="1" t="str" cm="1">
        <f t="array" ref="H47">_FV(Table1[[#This Row],[Company]],"Headquarters")</f>
        <v>5959 LAS COLINAS BLVD, IRVING, TX, 75039-2298 US</v>
      </c>
      <c r="I47" s="1" t="str" cm="1">
        <f t="array" ref="I47">_FV(Table1[[#This Row],[Company]],"Industry")</f>
        <v>Oil &amp; Gas</v>
      </c>
    </row>
    <row r="48" spans="1:9" x14ac:dyDescent="0.2">
      <c r="A48" s="3" t="e" vm="43">
        <v>#VALUE!</v>
      </c>
      <c r="B48" s="4" t="str" cm="1">
        <f t="array" ref="B48">_FV(Table1[[#This Row],[Company]],"Ticker symbol",TRUE)</f>
        <v>LLY</v>
      </c>
      <c r="C48" s="1" cm="1">
        <f t="array" ref="C48">_FV(Table1[[#This Row],[Company]],"Price")</f>
        <v>350.71</v>
      </c>
      <c r="D48" s="1" cm="1">
        <f t="array" ref="D48">_FV(Table1[[#This Row],[Company]],"52 week high",TRUE)</f>
        <v>375.25</v>
      </c>
      <c r="E48" s="1" cm="1">
        <f t="array" ref="E48">_FV(Table1[[#This Row],[Company]],"52 week low",TRUE)</f>
        <v>231.87</v>
      </c>
      <c r="F48" s="1" cm="1">
        <f t="array" ref="F48">_FV(Table1[[#This Row],[Company]],"Change")</f>
        <v>-1.3</v>
      </c>
      <c r="G48" s="1" cm="1">
        <f t="array" ref="G48">_FV(Table1[[#This Row],[Company]],"Shares outstanding",TRUE)</f>
        <v>950177900</v>
      </c>
      <c r="H48" s="1" t="str" cm="1">
        <f t="array" ref="H48">_FV(Table1[[#This Row],[Company]],"Headquarters")</f>
        <v>Lilly Corporate Ctr, Drop Code 1094, Lilly Corporate Ctr, INDIANAPOLIS, IN, 46285-0001 US</v>
      </c>
      <c r="I48" s="1" t="str" cm="1">
        <f t="array" ref="I48">_FV(Table1[[#This Row],[Company]],"Industry")</f>
        <v>Pharmaceuticals</v>
      </c>
    </row>
    <row r="49" spans="1:9" x14ac:dyDescent="0.2">
      <c r="A49" s="3" t="e" vm="44">
        <v>#VALUE!</v>
      </c>
      <c r="B49" s="4" t="str" cm="1">
        <f t="array" ref="B49">_FV(Table1[[#This Row],[Company]],"Ticker symbol",TRUE)</f>
        <v>DHR</v>
      </c>
      <c r="C49" s="1" cm="1">
        <f t="array" ref="C49">_FV(Table1[[#This Row],[Company]],"Price")</f>
        <v>269.87</v>
      </c>
      <c r="D49" s="1" cm="1">
        <f t="array" ref="D49">_FV(Table1[[#This Row],[Company]],"52 week high",TRUE)</f>
        <v>303.82</v>
      </c>
      <c r="E49" s="1" cm="1">
        <f t="array" ref="E49">_FV(Table1[[#This Row],[Company]],"52 week low",TRUE)</f>
        <v>233.708</v>
      </c>
      <c r="F49" s="1" cm="1">
        <f t="array" ref="F49">_FV(Table1[[#This Row],[Company]],"Change")</f>
        <v>-0.75</v>
      </c>
      <c r="G49" s="1" cm="1">
        <f t="array" ref="G49">_FV(Table1[[#This Row],[Company]],"Shares outstanding",TRUE)</f>
        <v>727962700</v>
      </c>
      <c r="H49" s="1" t="str" cm="1">
        <f t="array" ref="H49">_FV(Table1[[#This Row],[Company]],"Headquarters")</f>
        <v>2200 Pennsylvania Ave NW Ste 800W, WASHINGTON, DC, 20037-1731 US</v>
      </c>
      <c r="I49" s="1" t="str" cm="1">
        <f t="array" ref="I49">_FV(Table1[[#This Row],[Company]],"Industry")</f>
        <v>Healthcare Equipment &amp; Supplies</v>
      </c>
    </row>
    <row r="50" spans="1:9" x14ac:dyDescent="0.2">
      <c r="A50" s="3" t="e" vm="45">
        <v>#VALUE!</v>
      </c>
      <c r="B50" s="4" t="str" cm="1">
        <f t="array" ref="B50">_FV(Table1[[#This Row],[Company]],"Ticker symbol",TRUE)</f>
        <v>COST</v>
      </c>
      <c r="C50" s="1" cm="1">
        <f t="array" ref="C50">_FV(Table1[[#This Row],[Company]],"Price")</f>
        <v>469.66500000000002</v>
      </c>
      <c r="D50" s="1" cm="1">
        <f t="array" ref="D50">_FV(Table1[[#This Row],[Company]],"52 week high",TRUE)</f>
        <v>612.27</v>
      </c>
      <c r="E50" s="1" cm="1">
        <f t="array" ref="E50">_FV(Table1[[#This Row],[Company]],"52 week low",TRUE)</f>
        <v>406.51010000000002</v>
      </c>
      <c r="F50" s="1" cm="1">
        <f t="array" ref="F50">_FV(Table1[[#This Row],[Company]],"Change")</f>
        <v>-9.8049999999999997</v>
      </c>
      <c r="G50" s="1" cm="1">
        <f t="array" ref="G50">_FV(Table1[[#This Row],[Company]],"Shares outstanding",TRUE)</f>
        <v>443729000</v>
      </c>
      <c r="H50" s="1" t="str" cm="1">
        <f t="array" ref="H50">_FV(Table1[[#This Row],[Company]],"Headquarters")</f>
        <v>999 Lake Dr, ISSAQUAH, WA, 98027- US</v>
      </c>
      <c r="I50" s="1" t="str" cm="1">
        <f t="array" ref="I50">_FV(Table1[[#This Row],[Company]],"Industry")</f>
        <v>Diversified Retail</v>
      </c>
    </row>
    <row r="51" spans="1:9" x14ac:dyDescent="0.2">
      <c r="A51" s="3" t="e" vm="46">
        <v>#VALUE!</v>
      </c>
      <c r="B51" s="4" t="str" cm="1">
        <f t="array" ref="B51">_FV(Table1[[#This Row],[Company]],"Ticker symbol",TRUE)</f>
        <v>COP</v>
      </c>
      <c r="C51" s="1" cm="1">
        <f t="array" ref="C51">_FV(Table1[[#This Row],[Company]],"Price")</f>
        <v>118.4975</v>
      </c>
      <c r="D51" s="1" cm="1">
        <f t="array" ref="D51">_FV(Table1[[#This Row],[Company]],"52 week high",TRUE)</f>
        <v>138.49</v>
      </c>
      <c r="E51" s="1" cm="1">
        <f t="array" ref="E51">_FV(Table1[[#This Row],[Company]],"52 week low",TRUE)</f>
        <v>78.3</v>
      </c>
      <c r="F51" s="1" cm="1">
        <f t="array" ref="F51">_FV(Table1[[#This Row],[Company]],"Change")</f>
        <v>-5.2499999999999998E-2</v>
      </c>
      <c r="G51" s="1" cm="1">
        <f t="array" ref="G51">_FV(Table1[[#This Row],[Company]],"Shares outstanding",TRUE)</f>
        <v>1246071000</v>
      </c>
      <c r="H51" s="1" t="str" cm="1">
        <f t="array" ref="H51">_FV(Table1[[#This Row],[Company]],"Headquarters")</f>
        <v>925 N. Eldridge Parkway, HOUSTON, TX, 77079-2703 US</v>
      </c>
      <c r="I51" s="1" t="str" cm="1">
        <f t="array" ref="I51">_FV(Table1[[#This Row],[Company]],"Industry")</f>
        <v>Oil &amp; Gas</v>
      </c>
    </row>
    <row r="52" spans="1:9" x14ac:dyDescent="0.2">
      <c r="A52" s="3" t="e" vm="47">
        <v>#VALUE!</v>
      </c>
      <c r="B52" s="4" t="str" cm="1">
        <f t="array" ref="B52">_FV(Table1[[#This Row],[Company]],"Ticker symbol",TRUE)</f>
        <v>CMCSA</v>
      </c>
      <c r="C52" s="1" cm="1">
        <f t="array" ref="C52">_FV(Table1[[#This Row],[Company]],"Price")</f>
        <v>37.984999999999999</v>
      </c>
      <c r="D52" s="1" cm="1">
        <f t="array" ref="D52">_FV(Table1[[#This Row],[Company]],"52 week high",TRUE)</f>
        <v>51.615000000000002</v>
      </c>
      <c r="E52" s="1" cm="1">
        <f t="array" ref="E52">_FV(Table1[[#This Row],[Company]],"52 week low",TRUE)</f>
        <v>28.39</v>
      </c>
      <c r="F52" s="1" cm="1">
        <f t="array" ref="F52">_FV(Table1[[#This Row],[Company]],"Change")</f>
        <v>-0.29499999999999998</v>
      </c>
      <c r="G52" s="1" cm="1">
        <f t="array" ref="G52">_FV(Table1[[#This Row],[Company]],"Shares outstanding",TRUE)</f>
        <v>4323409000</v>
      </c>
      <c r="H52" s="1" t="str" cm="1">
        <f t="array" ref="H52">_FV(Table1[[#This Row],[Company]],"Headquarters")</f>
        <v>1 Comcast Ctr, PHILADELPHIA, PA, 19103-2838 US</v>
      </c>
      <c r="I52" s="1" t="str" cm="1">
        <f t="array" ref="I52">_FV(Table1[[#This Row],[Company]],"Industry")</f>
        <v>Telecommunications Services</v>
      </c>
    </row>
    <row r="53" spans="1:9" x14ac:dyDescent="0.2">
      <c r="A53" s="3" t="e" vm="48">
        <v>#VALUE!</v>
      </c>
      <c r="B53" s="4" t="str" cm="1">
        <f t="array" ref="B53">_FV(Table1[[#This Row],[Company]],"Ticker symbol",TRUE)</f>
        <v>CSCO</v>
      </c>
      <c r="C53" s="1" cm="1">
        <f t="array" ref="C53">_FV(Table1[[#This Row],[Company]],"Price")</f>
        <v>46.43</v>
      </c>
      <c r="D53" s="1" cm="1">
        <f t="array" ref="D53">_FV(Table1[[#This Row],[Company]],"52 week high",TRUE)</f>
        <v>59.49</v>
      </c>
      <c r="E53" s="1" cm="1">
        <f t="array" ref="E53">_FV(Table1[[#This Row],[Company]],"52 week low",TRUE)</f>
        <v>38.604999999999997</v>
      </c>
      <c r="F53" s="1" cm="1">
        <f t="array" ref="F53">_FV(Table1[[#This Row],[Company]],"Change")</f>
        <v>-0.47</v>
      </c>
      <c r="G53" s="1" cm="1">
        <f t="array" ref="G53">_FV(Table1[[#This Row],[Company]],"Shares outstanding",TRUE)</f>
        <v>4108103000</v>
      </c>
      <c r="H53" s="1" t="str" cm="1">
        <f t="array" ref="H53">_FV(Table1[[#This Row],[Company]],"Headquarters")</f>
        <v>170 West Tasman Dr, SAN JOSE, CA, 95134-1706 US</v>
      </c>
      <c r="I53" s="1" t="str" cm="1">
        <f t="array" ref="I53">_FV(Table1[[#This Row],[Company]],"Industry")</f>
        <v>Communications &amp; Networking</v>
      </c>
    </row>
    <row r="54" spans="1:9" x14ac:dyDescent="0.2">
      <c r="A54" s="3" t="e" vm="49">
        <v>#VALUE!</v>
      </c>
      <c r="B54" s="4" t="str" cm="1">
        <f t="array" ref="B54">_FV(Table1[[#This Row],[Company]],"Ticker symbol",TRUE)</f>
        <v>CVX</v>
      </c>
      <c r="C54" s="1" cm="1">
        <f t="array" ref="C54">_FV(Table1[[#This Row],[Company]],"Price")</f>
        <v>178.22</v>
      </c>
      <c r="D54" s="1" cm="1">
        <f t="array" ref="D54">_FV(Table1[[#This Row],[Company]],"52 week high",TRUE)</f>
        <v>189.68</v>
      </c>
      <c r="E54" s="1" cm="1">
        <f t="array" ref="E54">_FV(Table1[[#This Row],[Company]],"52 week low",TRUE)</f>
        <v>122.84</v>
      </c>
      <c r="F54" s="1" cm="1">
        <f t="array" ref="F54">_FV(Table1[[#This Row],[Company]],"Change")</f>
        <v>0.99</v>
      </c>
      <c r="G54" s="1" cm="1">
        <f t="array" ref="G54">_FV(Table1[[#This Row],[Company]],"Shares outstanding",TRUE)</f>
        <v>1933639000</v>
      </c>
      <c r="H54" s="1" t="str" cm="1">
        <f t="array" ref="H54">_FV(Table1[[#This Row],[Company]],"Headquarters")</f>
        <v>6001 Bollinger Canyon Rd, SAN RAMON, CA, 94583 US</v>
      </c>
      <c r="I54" s="1" t="str" cm="1">
        <f t="array" ref="I54">_FV(Table1[[#This Row],[Company]],"Industry")</f>
        <v>Oil &amp; Gas</v>
      </c>
    </row>
    <row r="55" spans="1:9" x14ac:dyDescent="0.2">
      <c r="A55" s="3" t="e" vm="50">
        <v>#VALUE!</v>
      </c>
      <c r="B55" s="4" t="str" cm="1">
        <f t="array" ref="B55">_FV(Table1[[#This Row],[Company]],"Ticker symbol",TRUE)</f>
        <v>AVGO</v>
      </c>
      <c r="C55" s="1" cm="1">
        <f t="array" ref="C55">_FV(Table1[[#This Row],[Company]],"Price")</f>
        <v>561.95000000000005</v>
      </c>
      <c r="D55" s="1" cm="1">
        <f t="array" ref="D55">_FV(Table1[[#This Row],[Company]],"52 week high",TRUE)</f>
        <v>645.30999999999995</v>
      </c>
      <c r="E55" s="1" cm="1">
        <f t="array" ref="E55">_FV(Table1[[#This Row],[Company]],"52 week low",TRUE)</f>
        <v>415.06819999999999</v>
      </c>
      <c r="F55" s="1" cm="1">
        <f t="array" ref="F55">_FV(Table1[[#This Row],[Company]],"Change")</f>
        <v>-12.34</v>
      </c>
      <c r="G55" s="1" cm="1">
        <f t="array" ref="G55">_FV(Table1[[#This Row],[Company]],"Shares outstanding",TRUE)</f>
        <v>417886100</v>
      </c>
      <c r="H55" s="1" t="str" cm="1">
        <f t="array" ref="H55">_FV(Table1[[#This Row],[Company]],"Headquarters")</f>
        <v>1320 Ridder Park Drive, SAN JOSE, CA, 95131 US</v>
      </c>
      <c r="I55" s="1" t="str" cm="1">
        <f t="array" ref="I55">_FV(Table1[[#This Row],[Company]],"Industry")</f>
        <v>Semiconductors &amp; Semiconductor Equipment</v>
      </c>
    </row>
    <row r="56" spans="1:9" x14ac:dyDescent="0.2">
      <c r="A56" s="3" t="e" vm="51">
        <v>#VALUE!</v>
      </c>
      <c r="B56" s="4" t="str" cm="1">
        <f t="array" ref="B56">_FV(Table1[[#This Row],[Company]],"Ticker symbol",TRUE)</f>
        <v>BMY</v>
      </c>
      <c r="C56" s="1" cm="1">
        <f t="array" ref="C56">_FV(Table1[[#This Row],[Company]],"Price")</f>
        <v>73.31</v>
      </c>
      <c r="D56" s="1" cm="1">
        <f t="array" ref="D56">_FV(Table1[[#This Row],[Company]],"52 week high",TRUE)</f>
        <v>81.435000000000002</v>
      </c>
      <c r="E56" s="1" cm="1">
        <f t="array" ref="E56">_FV(Table1[[#This Row],[Company]],"52 week low",TRUE)</f>
        <v>61.19</v>
      </c>
      <c r="F56" s="1" cm="1">
        <f t="array" ref="F56">_FV(Table1[[#This Row],[Company]],"Change")</f>
        <v>1.17</v>
      </c>
      <c r="G56" s="1" cm="1">
        <f t="array" ref="G56">_FV(Table1[[#This Row],[Company]],"Shares outstanding",TRUE)</f>
        <v>2126160000</v>
      </c>
      <c r="H56" s="1" t="str" cm="1">
        <f t="array" ref="H56">_FV(Table1[[#This Row],[Company]],"Headquarters")</f>
        <v>430 E. 29Th Street, 14 Floor, NEW YORK, NY, 10016 US</v>
      </c>
      <c r="I56" s="1" t="str" cm="1">
        <f t="array" ref="I56">_FV(Table1[[#This Row],[Company]],"Industry")</f>
        <v>Pharmaceuticals</v>
      </c>
    </row>
    <row r="57" spans="1:9" x14ac:dyDescent="0.2">
      <c r="A57" s="3" t="e" vm="52">
        <v>#VALUE!</v>
      </c>
      <c r="B57" s="4" t="str" cm="1">
        <f t="array" ref="B57">_FV(Table1[[#This Row],[Company]],"Ticker symbol",TRUE)</f>
        <v>BRK.A</v>
      </c>
      <c r="C57" s="1" cm="1">
        <f t="array" ref="C57">_FV(Table1[[#This Row],[Company]],"Price")</f>
        <v>462139.98879999999</v>
      </c>
      <c r="D57" s="1" cm="1">
        <f t="array" ref="D57">_FV(Table1[[#This Row],[Company]],"52 week high",TRUE)</f>
        <v>544389.26</v>
      </c>
      <c r="E57" s="1" cm="1">
        <f t="array" ref="E57">_FV(Table1[[#This Row],[Company]],"52 week low",TRUE)</f>
        <v>393012.25</v>
      </c>
      <c r="F57" s="1" cm="1">
        <f t="array" ref="F57">_FV(Table1[[#This Row],[Company]],"Change")</f>
        <v>-4119.9912000000004</v>
      </c>
      <c r="G57" s="1" cm="1">
        <f t="array" ref="G57">_FV(Table1[[#This Row],[Company]],"Shares outstanding",TRUE)</f>
        <v>1464240</v>
      </c>
      <c r="H57" s="1" t="str" cm="1">
        <f t="array" ref="H57">_FV(Table1[[#This Row],[Company]],"Headquarters")</f>
        <v>3555 Farnam St, OMAHA, NE, 68131 US</v>
      </c>
      <c r="I57" s="1" t="str" cm="1">
        <f t="array" ref="I57">_FV(Table1[[#This Row],[Company]],"Industry")</f>
        <v>Consumer Goods Conglomerates</v>
      </c>
    </row>
    <row r="58" spans="1:9" x14ac:dyDescent="0.2">
      <c r="A58" s="3" t="e" vm="53">
        <v>#VALUE!</v>
      </c>
      <c r="B58" s="4" t="str" cm="1">
        <f t="array" ref="B58">_FV(Table1[[#This Row],[Company]],"Ticker symbol",TRUE)</f>
        <v>MER PR K</v>
      </c>
      <c r="C58" s="1" cm="1">
        <f t="array" ref="C58">_FV(Table1[[#This Row],[Company]],"Price")</f>
        <v>25.463000000000001</v>
      </c>
      <c r="D58" s="1" cm="1">
        <f t="array" ref="D58">_FV(Table1[[#This Row],[Company]],"52 week high",TRUE)</f>
        <v>27.056999999999999</v>
      </c>
      <c r="E58" s="1" cm="1">
        <f t="array" ref="E58">_FV(Table1[[#This Row],[Company]],"52 week low",TRUE)</f>
        <v>24.62</v>
      </c>
      <c r="F58" s="1" cm="1">
        <f t="array" ref="F58">_FV(Table1[[#This Row],[Company]],"Change")</f>
        <v>-4.7E-2</v>
      </c>
      <c r="G58" s="1" cm="1">
        <f t="array" ref="G58">_FV(Table1[[#This Row],[Company]],"Shares outstanding",TRUE)</f>
        <v>8022432000</v>
      </c>
      <c r="H58" s="1" t="str" cm="1">
        <f t="array" ref="H58">_FV(Table1[[#This Row],[Company]],"Headquarters")</f>
        <v>Bank Of America Corporate Center, 100 N Tryon St, CHARLOTTE, NC, 28255 US</v>
      </c>
      <c r="I58" s="1" t="str" cm="1">
        <f t="array" ref="I58">_FV(Table1[[#This Row],[Company]],"Industry")</f>
        <v>Banking Services</v>
      </c>
    </row>
    <row r="59" spans="1:9" x14ac:dyDescent="0.2">
      <c r="A59" s="3" t="e" vm="1">
        <v>#VALUE!</v>
      </c>
      <c r="B59" s="4" t="str" cm="1">
        <f t="array" ref="B59">_FV(Table1[[#This Row],[Company]],"Ticker symbol",TRUE)</f>
        <v>AAPL</v>
      </c>
      <c r="C59" s="1" cm="1">
        <f t="array" ref="C59">_FV(Table1[[#This Row],[Company]],"Price")</f>
        <v>134.41999999999999</v>
      </c>
      <c r="D59" s="1" cm="1">
        <f t="array" ref="D59">_FV(Table1[[#This Row],[Company]],"52 week high",TRUE)</f>
        <v>179.61</v>
      </c>
      <c r="E59" s="1" cm="1">
        <f t="array" ref="E59">_FV(Table1[[#This Row],[Company]],"52 week low",TRUE)</f>
        <v>124.17</v>
      </c>
      <c r="F59" s="1" cm="1">
        <f t="array" ref="F59">_FV(Table1[[#This Row],[Company]],"Change")</f>
        <v>-0.79</v>
      </c>
      <c r="G59" s="1" cm="1">
        <f t="array" ref="G59">_FV(Table1[[#This Row],[Company]],"Shares outstanding",TRUE)</f>
        <v>15836210000</v>
      </c>
      <c r="H59" s="1" t="str" cm="1">
        <f t="array" ref="H59">_FV(Table1[[#This Row],[Company]],"Headquarters")</f>
        <v>One Apple Park Way, CUPERTINO, CA, 95014 US</v>
      </c>
      <c r="I59" s="1" t="str" cm="1">
        <f t="array" ref="I59">_FV(Table1[[#This Row],[Company]],"Industry")</f>
        <v>Computers, Phones &amp; Household Electronics</v>
      </c>
    </row>
    <row r="60" spans="1:9" x14ac:dyDescent="0.2">
      <c r="A60" s="3" t="e" vm="4">
        <v>#VALUE!</v>
      </c>
      <c r="B60" s="4" t="str" cm="1">
        <f t="array" ref="B60">_FV(Table1[[#This Row],[Company]],"Ticker symbol",TRUE)</f>
        <v>AMZN</v>
      </c>
      <c r="C60" s="1" cm="1">
        <f t="array" ref="C60">_FV(Table1[[#This Row],[Company]],"Price")</f>
        <v>93.27</v>
      </c>
      <c r="D60" s="1" cm="1">
        <f t="array" ref="D60">_FV(Table1[[#This Row],[Company]],"52 week high",TRUE)</f>
        <v>170.83150000000001</v>
      </c>
      <c r="E60" s="1" cm="1">
        <f t="array" ref="E60">_FV(Table1[[#This Row],[Company]],"52 week low",TRUE)</f>
        <v>81.430000000000007</v>
      </c>
      <c r="F60" s="1" cm="1">
        <f t="array" ref="F60">_FV(Table1[[#This Row],[Company]],"Change")</f>
        <v>-2.19</v>
      </c>
      <c r="G60" s="1" cm="1">
        <f t="array" ref="G60">_FV(Table1[[#This Row],[Company]],"Shares outstanding",TRUE)</f>
        <v>10201650000</v>
      </c>
      <c r="H60" s="1" t="str" cm="1">
        <f t="array" ref="H60">_FV(Table1[[#This Row],[Company]],"Headquarters")</f>
        <v>410 Terry Ave N, SEATTLE, WA, 98109 US</v>
      </c>
      <c r="I60" s="1" t="str" cm="1">
        <f t="array" ref="I60">_FV(Table1[[#This Row],[Company]],"Industry")</f>
        <v>Diversified Retail</v>
      </c>
    </row>
    <row r="61" spans="1:9" x14ac:dyDescent="0.2">
      <c r="A61" s="3" t="e" vm="54">
        <v>#VALUE!</v>
      </c>
      <c r="B61" s="4" t="str" cm="1">
        <f t="array" ref="B61">_FV(Table1[[#This Row],[Company]],"Ticker symbol",TRUE)</f>
        <v>GOOG</v>
      </c>
      <c r="C61" s="1" cm="1">
        <f t="array" ref="C61">_FV(Table1[[#This Row],[Company]],"Price")</f>
        <v>93.58</v>
      </c>
      <c r="D61" s="1" cm="1">
        <f t="array" ref="D61">_FV(Table1[[#This Row],[Company]],"52 week high",TRUE)</f>
        <v>152.1</v>
      </c>
      <c r="E61" s="1" cm="1">
        <f t="array" ref="E61">_FV(Table1[[#This Row],[Company]],"52 week low",TRUE)</f>
        <v>83.45</v>
      </c>
      <c r="F61" s="1" cm="1">
        <f t="array" ref="F61">_FV(Table1[[#This Row],[Company]],"Change")</f>
        <v>1.8</v>
      </c>
      <c r="G61" s="1" cm="1">
        <f t="array" ref="G61">_FV(Table1[[#This Row],[Company]],"Shares outstanding",TRUE)</f>
        <v>12943000000</v>
      </c>
      <c r="H61" s="1" t="str" cm="1">
        <f t="array" ref="H61">_FV(Table1[[#This Row],[Company]],"Headquarters")</f>
        <v>1600 Amphitheatre Pkwy, MOUNTAIN VIEW, CA, 94043-1351 US</v>
      </c>
      <c r="I61" s="1" t="str" cm="1">
        <f t="array" ref="I61">_FV(Table1[[#This Row],[Company]],"Industry")</f>
        <v>Software &amp; IT Services</v>
      </c>
    </row>
    <row r="62" spans="1:9" x14ac:dyDescent="0.2">
      <c r="A62" s="3" t="e" vm="55">
        <v>#VALUE!</v>
      </c>
      <c r="B62" s="4" t="str" cm="1">
        <f t="array" ref="B62">_FV(Table1[[#This Row],[Company]],"Ticker symbol",TRUE)</f>
        <v>ADBE</v>
      </c>
      <c r="C62" s="1" cm="1">
        <f t="array" ref="C62">_FV(Table1[[#This Row],[Company]],"Price")</f>
        <v>340.97500000000002</v>
      </c>
      <c r="D62" s="1" cm="1">
        <f t="array" ref="D62">_FV(Table1[[#This Row],[Company]],"52 week high",TRUE)</f>
        <v>540.46</v>
      </c>
      <c r="E62" s="1" cm="1">
        <f t="array" ref="E62">_FV(Table1[[#This Row],[Company]],"52 week low",TRUE)</f>
        <v>274.73</v>
      </c>
      <c r="F62" s="1" cm="1">
        <f t="array" ref="F62">_FV(Table1[[#This Row],[Company]],"Change")</f>
        <v>-0.33500000000000002</v>
      </c>
      <c r="G62" s="1" cm="1">
        <f t="array" ref="G62">_FV(Table1[[#This Row],[Company]],"Shares outstanding",TRUE)</f>
        <v>464900000</v>
      </c>
      <c r="H62" s="1" t="str" cm="1">
        <f t="array" ref="H62">_FV(Table1[[#This Row],[Company]],"Headquarters")</f>
        <v>345 PARK AVE, SAN JOSE, CA, 95110-2704 US</v>
      </c>
      <c r="I62" s="1" t="str" cm="1">
        <f t="array" ref="I62">_FV(Table1[[#This Row],[Company]],"Industry")</f>
        <v>Software &amp; IT Services</v>
      </c>
    </row>
    <row r="63" spans="1:9" x14ac:dyDescent="0.2">
      <c r="A63" s="3" t="s">
        <v>9</v>
      </c>
      <c r="B63" s="4" t="e" cm="1" vm="56">
        <f t="array" ref="B63">_FV(Table1[[#This Row],[Company]],"Ticker symbol",TRUE)</f>
        <v>#VALUE!</v>
      </c>
      <c r="C63" s="1" t="e" cm="1" vm="57">
        <f t="array" ref="C63">_FV(Table1[[#This Row],[Company]],"Price")</f>
        <v>#VALUE!</v>
      </c>
      <c r="D63" s="1" t="e" cm="1" vm="58">
        <f t="array" ref="D63">_FV(Table1[[#This Row],[Company]],"52 week high",TRUE)</f>
        <v>#VALUE!</v>
      </c>
      <c r="E63" s="1" t="e" cm="1" vm="59">
        <f t="array" ref="E63">_FV(Table1[[#This Row],[Company]],"52 week low",TRUE)</f>
        <v>#VALUE!</v>
      </c>
      <c r="F63" s="1" t="e" cm="1" vm="60">
        <f t="array" ref="F63">_FV(Table1[[#This Row],[Company]],"Change")</f>
        <v>#VALUE!</v>
      </c>
      <c r="G63" s="1" t="e" cm="1" vm="61">
        <f t="array" ref="G63">_FV(Table1[[#This Row],[Company]],"Shares outstanding",TRUE)</f>
        <v>#VALUE!</v>
      </c>
      <c r="H63" s="1" t="e" cm="1" vm="62">
        <f t="array" ref="H63">_FV(Table1[[#This Row],[Company]],"Headquarters")</f>
        <v>#VALUE!</v>
      </c>
      <c r="I63" s="1" t="e" cm="1" vm="63">
        <f t="array" ref="I63">_FV(Table1[[#This Row],[Company]],"Industry")</f>
        <v>#VALUE!</v>
      </c>
    </row>
    <row r="64" spans="1:9" x14ac:dyDescent="0.2">
      <c r="A64" s="3" t="e" vm="64">
        <v>#VALUE!</v>
      </c>
      <c r="B64" s="4" t="str" cm="1">
        <f t="array" ref="B64">_FV(Table1[[#This Row],[Company]],"Ticker symbol",TRUE)</f>
        <v>ABBV</v>
      </c>
      <c r="C64" s="1" cm="1">
        <f t="array" ref="C64">_FV(Table1[[#This Row],[Company]],"Price")</f>
        <v>149.72999999999999</v>
      </c>
      <c r="D64" s="1" cm="1">
        <f t="array" ref="D64">_FV(Table1[[#This Row],[Company]],"52 week high",TRUE)</f>
        <v>175.91</v>
      </c>
      <c r="E64" s="1" cm="1">
        <f t="array" ref="E64">_FV(Table1[[#This Row],[Company]],"52 week low",TRUE)</f>
        <v>128.26</v>
      </c>
      <c r="F64" s="1" cm="1">
        <f t="array" ref="F64">_FV(Table1[[#This Row],[Company]],"Change")</f>
        <v>0.53</v>
      </c>
      <c r="G64" s="1" cm="1">
        <f t="array" ref="G64">_FV(Table1[[#This Row],[Company]],"Shares outstanding",TRUE)</f>
        <v>1768480000</v>
      </c>
      <c r="H64" s="1" t="str" cm="1">
        <f t="array" ref="H64">_FV(Table1[[#This Row],[Company]],"Headquarters")</f>
        <v>1 N Waukegan Rd, NORTH CHICAGO, IL, 60064 US</v>
      </c>
      <c r="I64" s="1" t="str" cm="1">
        <f t="array" ref="I64">_FV(Table1[[#This Row],[Company]],"Industry")</f>
        <v>Pharmaceuticals</v>
      </c>
    </row>
    <row r="65" spans="1:9" x14ac:dyDescent="0.2">
      <c r="A65" s="3" t="e" vm="65">
        <v>#VALUE!</v>
      </c>
      <c r="B65" s="4" t="str" cm="1">
        <f t="array" ref="B65">_FV(Table1[[#This Row],[Company]],"Ticker symbol",TRUE)</f>
        <v>ABL</v>
      </c>
      <c r="C65" s="1" cm="1">
        <f t="array" ref="C65">_FV(Table1[[#This Row],[Company]],"Price")</f>
        <v>103.24</v>
      </c>
      <c r="D65" s="1" cm="1">
        <f t="array" ref="D65">_FV(Table1[[#This Row],[Company]],"52 week high",TRUE)</f>
        <v>115.55</v>
      </c>
      <c r="E65" s="1" cm="1">
        <f t="array" ref="E65">_FV(Table1[[#This Row],[Company]],"52 week low",TRUE)</f>
        <v>95.78</v>
      </c>
      <c r="F65" s="1" cm="1">
        <f t="array" ref="F65">_FV(Table1[[#This Row],[Company]],"Change")</f>
        <v>-0.5</v>
      </c>
      <c r="G65" s="1" cm="1">
        <f t="array" ref="G65">_FV(Table1[[#This Row],[Company]],"Shares outstanding",TRUE)</f>
        <v>1743574000</v>
      </c>
      <c r="H65" s="1" t="str" cm="1">
        <f t="array" ref="H65">_FV(Table1[[#This Row],[Company]],"Headquarters")</f>
        <v>100 Abbott Park Rd, ABBOTT PARK, IL, 60064-3500 US</v>
      </c>
      <c r="I65" s="1" t="str" cm="1">
        <f t="array" ref="I65">_FV(Table1[[#This Row],[Company]],"Industry")</f>
        <v>Healthcare Equipment &amp; Supplies</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F1A6-1D0A-E946-92C4-9D6734A5D4C2}">
  <dimension ref="A1:I60"/>
  <sheetViews>
    <sheetView workbookViewId="0">
      <selection activeCell="H17" sqref="H17"/>
    </sheetView>
  </sheetViews>
  <sheetFormatPr baseColWidth="10" defaultRowHeight="16" x14ac:dyDescent="0.2"/>
  <cols>
    <col min="1" max="1" width="45.6640625" bestFit="1" customWidth="1"/>
    <col min="2" max="2" width="12.33203125" bestFit="1" customWidth="1"/>
    <col min="3" max="3" width="12.1640625" bestFit="1" customWidth="1"/>
    <col min="4" max="4" width="12" bestFit="1" customWidth="1"/>
    <col min="5" max="5" width="11.5" bestFit="1" customWidth="1"/>
    <col min="7" max="7" width="17" bestFit="1" customWidth="1"/>
    <col min="8" max="8" width="76.1640625" bestFit="1" customWidth="1"/>
    <col min="9" max="9" width="38.83203125" bestFit="1" customWidth="1"/>
  </cols>
  <sheetData>
    <row r="1" spans="1:9" x14ac:dyDescent="0.2">
      <c r="A1" t="str" cm="1">
        <f t="array" ref="A1:I60">_xlfn.UNIQUE(Data!A:I)</f>
        <v>Company</v>
      </c>
      <c r="B1" t="str">
        <v>Ticker symbol</v>
      </c>
      <c r="C1" t="str">
        <v>Price</v>
      </c>
      <c r="D1" t="str">
        <v>52 week high</v>
      </c>
      <c r="E1" t="str">
        <v>52 week low</v>
      </c>
      <c r="F1" t="str">
        <v>Change</v>
      </c>
      <c r="G1" t="str">
        <v>Shares outstanding</v>
      </c>
      <c r="H1" t="str">
        <v>Headquarters</v>
      </c>
      <c r="I1" t="str">
        <v>Industry</v>
      </c>
    </row>
    <row r="2" spans="1:9" x14ac:dyDescent="0.2">
      <c r="A2" t="e" vm="1">
        <v>#VALUE!</v>
      </c>
      <c r="B2" t="str">
        <v>AAPL</v>
      </c>
      <c r="C2">
        <v>134.41999999999999</v>
      </c>
      <c r="D2">
        <v>179.61</v>
      </c>
      <c r="E2">
        <v>124.17</v>
      </c>
      <c r="F2">
        <v>-0.79</v>
      </c>
      <c r="G2">
        <v>15836210000</v>
      </c>
      <c r="H2" t="str">
        <v>One Apple Park Way, CUPERTINO, CA, 95014 US</v>
      </c>
      <c r="I2" t="str">
        <v>Computers, Phones &amp; Household Electronics</v>
      </c>
    </row>
    <row r="3" spans="1:9" x14ac:dyDescent="0.2">
      <c r="A3" t="e" vm="2">
        <v>#VALUE!</v>
      </c>
      <c r="B3" t="str">
        <v>0RIH</v>
      </c>
      <c r="C3">
        <v>92.4</v>
      </c>
      <c r="D3">
        <v>1288.021</v>
      </c>
      <c r="E3">
        <v>901.24800000000005</v>
      </c>
      <c r="F3">
        <v>1.2</v>
      </c>
      <c r="G3">
        <v>12943000000</v>
      </c>
      <c r="H3" t="str">
        <v>1600 Amphitheatre Pkwy, MOUNTAIN VIEW, CA, 94043-1351 US</v>
      </c>
      <c r="I3" t="str">
        <v>Software &amp; IT Services</v>
      </c>
    </row>
    <row r="4" spans="1:9" x14ac:dyDescent="0.2">
      <c r="A4" t="e" vm="3">
        <v>#VALUE!</v>
      </c>
      <c r="B4" t="str">
        <v>META</v>
      </c>
      <c r="C4">
        <v>135.35</v>
      </c>
      <c r="D4">
        <v>328</v>
      </c>
      <c r="E4">
        <v>88.09</v>
      </c>
      <c r="F4">
        <v>2.33</v>
      </c>
      <c r="G4">
        <v>2622197000</v>
      </c>
      <c r="H4" t="str">
        <v>1601 Willow Rd, MENLO PARK, CA, 94025 US</v>
      </c>
      <c r="I4" t="str">
        <v>Software &amp; IT Services</v>
      </c>
    </row>
    <row r="5" spans="1:9" x14ac:dyDescent="0.2">
      <c r="A5" t="e" vm="4">
        <v>#VALUE!</v>
      </c>
      <c r="B5" t="str">
        <v>AMZN</v>
      </c>
      <c r="C5">
        <v>93.27</v>
      </c>
      <c r="D5">
        <v>170.83150000000001</v>
      </c>
      <c r="E5">
        <v>81.430000000000007</v>
      </c>
      <c r="F5">
        <v>-2.19</v>
      </c>
      <c r="G5">
        <v>10201650000</v>
      </c>
      <c r="H5" t="str">
        <v>410 Terry Ave N, SEATTLE, WA, 98109 US</v>
      </c>
      <c r="I5" t="str">
        <v>Diversified Retail</v>
      </c>
    </row>
    <row r="6" spans="1:9" x14ac:dyDescent="0.2">
      <c r="A6" t="e" vm="5">
        <v>#VALUE!</v>
      </c>
      <c r="B6" t="str">
        <v>TSLA</v>
      </c>
      <c r="C6">
        <v>126.28</v>
      </c>
      <c r="D6">
        <v>384.28960000000001</v>
      </c>
      <c r="E6">
        <v>101.81</v>
      </c>
      <c r="F6">
        <v>-2.5</v>
      </c>
      <c r="G6">
        <v>3157752000</v>
      </c>
      <c r="H6" t="str">
        <v>13101 Harold Green Road, AUSTIN, TX, 78725 US</v>
      </c>
      <c r="I6" t="str">
        <v>Automobiles &amp; Auto Parts</v>
      </c>
    </row>
    <row r="7" spans="1:9" x14ac:dyDescent="0.2">
      <c r="A7" t="e" vm="6">
        <v>#VALUE!</v>
      </c>
      <c r="B7" t="str">
        <v>ESQF</v>
      </c>
      <c r="C7">
        <v>9.9999999999999995E-7</v>
      </c>
      <c r="D7">
        <v>1E-4</v>
      </c>
      <c r="E7">
        <v>9.9999999999999995E-7</v>
      </c>
      <c r="F7">
        <v>0</v>
      </c>
      <c r="G7">
        <v>29627540</v>
      </c>
      <c r="H7" t="str">
        <v>601 Seafarer Cir Apt 402, JUPITER, FL, 33477-9053 US</v>
      </c>
      <c r="I7" t="str">
        <v>Software &amp; IT Services</v>
      </c>
    </row>
    <row r="8" spans="1:9" x14ac:dyDescent="0.2">
      <c r="A8" t="e" vm="7">
        <v>#VALUE!</v>
      </c>
      <c r="B8" t="str">
        <v>SPOT</v>
      </c>
      <c r="C8">
        <v>91.32</v>
      </c>
      <c r="D8">
        <v>217.94</v>
      </c>
      <c r="E8">
        <v>69.284999999999997</v>
      </c>
      <c r="F8">
        <v>-1.41</v>
      </c>
      <c r="G8">
        <v>193130300</v>
      </c>
      <c r="H8" t="str">
        <v>5 Place De La Gare, LUXEMBOURG, LUXEMBOURG-NA, 1616 LU</v>
      </c>
      <c r="I8" t="str">
        <v>Software &amp; IT Services</v>
      </c>
    </row>
    <row r="9" spans="1:9" x14ac:dyDescent="0.2">
      <c r="A9" t="e" vm="8">
        <v>#VALUE!</v>
      </c>
      <c r="B9" t="str">
        <v>SONY</v>
      </c>
      <c r="C9">
        <v>87.81</v>
      </c>
      <c r="D9">
        <v>119</v>
      </c>
      <c r="E9">
        <v>61.718899999999998</v>
      </c>
      <c r="F9">
        <v>1.1299999999999999</v>
      </c>
      <c r="G9">
        <v>1261082000</v>
      </c>
      <c r="H9" t="str">
        <v>1-7-1, Konan, MINATO-KU, TOKYO-TO, 108-0075 JP</v>
      </c>
      <c r="I9" t="str">
        <v>Computers, Phones &amp; Household Electronics</v>
      </c>
    </row>
    <row r="10" spans="1:9" x14ac:dyDescent="0.2">
      <c r="A10" t="e" vm="9">
        <v>#VALUE!</v>
      </c>
      <c r="B10" t="str">
        <v>NFLX</v>
      </c>
      <c r="C10">
        <v>320.83</v>
      </c>
      <c r="D10">
        <v>526.64</v>
      </c>
      <c r="E10">
        <v>162.71</v>
      </c>
      <c r="F10">
        <v>-5.5</v>
      </c>
      <c r="G10">
        <v>445020500</v>
      </c>
      <c r="H10" t="str">
        <v>121 Albright Way, LOS GATOS, CA, 95032 US</v>
      </c>
      <c r="I10" t="str">
        <v>Software &amp; IT Services</v>
      </c>
    </row>
    <row r="11" spans="1:9" x14ac:dyDescent="0.2">
      <c r="A11" t="e" vm="10">
        <v>#VALUE!</v>
      </c>
      <c r="B11" t="str">
        <v>MSFT</v>
      </c>
      <c r="C11">
        <v>231.12</v>
      </c>
      <c r="D11">
        <v>315.95</v>
      </c>
      <c r="E11">
        <v>213.43100000000001</v>
      </c>
      <c r="F11">
        <v>-4.6900000000000004</v>
      </c>
      <c r="G11">
        <v>7454473000</v>
      </c>
      <c r="H11" t="str">
        <v>One Microsoft Way, REDMOND, WA, 98052-6399 US</v>
      </c>
      <c r="I11" t="str">
        <v>Software &amp; IT Services</v>
      </c>
    </row>
    <row r="12" spans="1:9" x14ac:dyDescent="0.2">
      <c r="A12" t="e" vm="11">
        <v>#VALUE!</v>
      </c>
      <c r="B12" t="str">
        <v>SBUX</v>
      </c>
      <c r="C12">
        <v>104.48</v>
      </c>
      <c r="D12">
        <v>107.595</v>
      </c>
      <c r="E12">
        <v>68.39</v>
      </c>
      <c r="F12">
        <v>-0.52</v>
      </c>
      <c r="G12">
        <v>1147800000</v>
      </c>
      <c r="H12" t="str">
        <v>P O Box 34067, SEATTLE, WA, 98124-1067 US</v>
      </c>
      <c r="I12" t="str">
        <v>Hotels &amp; Entertainment Services</v>
      </c>
    </row>
    <row r="13" spans="1:9" x14ac:dyDescent="0.2">
      <c r="A13" t="e" vm="12">
        <v>#VALUE!</v>
      </c>
      <c r="B13" t="str">
        <v>NVDA</v>
      </c>
      <c r="C13">
        <v>168.19</v>
      </c>
      <c r="D13">
        <v>289.45999999999998</v>
      </c>
      <c r="E13">
        <v>108.13</v>
      </c>
      <c r="F13">
        <v>-5.58</v>
      </c>
      <c r="G13">
        <v>2460000000</v>
      </c>
      <c r="H13" t="str">
        <v>2788 San Tomas Expressway, SANTA CLARA, CA, 95051 US</v>
      </c>
      <c r="I13" t="str">
        <v>Semiconductors &amp; Semiconductor Equipment</v>
      </c>
    </row>
    <row r="14" spans="1:9" x14ac:dyDescent="0.2">
      <c r="A14" t="e" vm="13">
        <v>#VALUE!</v>
      </c>
      <c r="B14" t="str">
        <v>PYPL</v>
      </c>
      <c r="C14">
        <v>76.375</v>
      </c>
      <c r="D14">
        <v>179.88</v>
      </c>
      <c r="E14">
        <v>66.385000000000005</v>
      </c>
      <c r="F14">
        <v>-0.93500000000000005</v>
      </c>
      <c r="G14">
        <v>1140028000</v>
      </c>
      <c r="H14" t="str">
        <v>2211 N 1st St, SAN JOSE, CA, 95131 US</v>
      </c>
      <c r="I14" t="str">
        <v>Software &amp; IT Services</v>
      </c>
    </row>
    <row r="15" spans="1:9" x14ac:dyDescent="0.2">
      <c r="A15" t="e" vm="14">
        <v>#VALUE!</v>
      </c>
      <c r="B15" t="str">
        <v>DIS</v>
      </c>
      <c r="C15">
        <v>98.75</v>
      </c>
      <c r="D15">
        <v>157.5</v>
      </c>
      <c r="E15">
        <v>84.07</v>
      </c>
      <c r="F15">
        <v>-0.28999999999999998</v>
      </c>
      <c r="G15">
        <v>1823592000</v>
      </c>
      <c r="H15" t="str">
        <v>500 S Buena Vista St, BURBANK, CA, 91521-0001 US</v>
      </c>
      <c r="I15" t="str">
        <v>Media &amp; Publishing</v>
      </c>
    </row>
    <row r="16" spans="1:9" x14ac:dyDescent="0.2">
      <c r="A16" t="e" vm="15">
        <v>#VALUE!</v>
      </c>
      <c r="B16" t="str">
        <v>BRK.B</v>
      </c>
      <c r="C16">
        <v>305.10000000000002</v>
      </c>
      <c r="D16">
        <v>362.1</v>
      </c>
      <c r="E16">
        <v>259.85000000000002</v>
      </c>
      <c r="F16">
        <v>-3.2</v>
      </c>
      <c r="G16">
        <v>1464240</v>
      </c>
      <c r="H16" t="str">
        <v>3555 Farnam St, OMAHA, NE, 68131 US</v>
      </c>
      <c r="I16" t="str">
        <v>Consumer Goods Conglomerates</v>
      </c>
    </row>
    <row r="17" spans="1:9" x14ac:dyDescent="0.2">
      <c r="A17" t="e" vm="16">
        <v>#VALUE!</v>
      </c>
      <c r="B17" t="str">
        <v>XOM</v>
      </c>
      <c r="C17">
        <v>110.82</v>
      </c>
      <c r="D17">
        <v>114.66419999999999</v>
      </c>
      <c r="E17">
        <v>69.805000000000007</v>
      </c>
      <c r="F17">
        <v>0.21</v>
      </c>
      <c r="G17">
        <v>4118000000</v>
      </c>
      <c r="H17" t="str">
        <v>5959 LAS COLINAS BLVD, IRVING, TX, 75039-2298 US</v>
      </c>
      <c r="I17" t="str">
        <v>Oil &amp; Gas</v>
      </c>
    </row>
    <row r="18" spans="1:9" x14ac:dyDescent="0.2">
      <c r="A18" t="e" vm="17">
        <v>#VALUE!</v>
      </c>
      <c r="B18" t="str">
        <v>WFC PR L</v>
      </c>
      <c r="C18">
        <v>1256</v>
      </c>
      <c r="D18">
        <v>1472.83</v>
      </c>
      <c r="E18">
        <v>1130</v>
      </c>
      <c r="F18">
        <v>9.9499999999999993</v>
      </c>
      <c r="G18">
        <v>3810491000</v>
      </c>
      <c r="H18" t="str">
        <v>420 Montgomery St, SAN FRANCISCO, CA, 94104-1207 US</v>
      </c>
      <c r="I18" t="str">
        <v>Banking Services</v>
      </c>
    </row>
    <row r="19" spans="1:9" x14ac:dyDescent="0.2">
      <c r="A19" t="e" vm="18">
        <v>#VALUE!</v>
      </c>
      <c r="B19" t="str">
        <v>WMT</v>
      </c>
      <c r="C19">
        <v>139.28</v>
      </c>
      <c r="D19">
        <v>160.77000000000001</v>
      </c>
      <c r="E19">
        <v>117.27</v>
      </c>
      <c r="F19">
        <v>-1.56</v>
      </c>
      <c r="G19">
        <v>2696800000</v>
      </c>
      <c r="H19" t="str">
        <v>702 SW 8th St, BENTONVILLE, AR, 72716-6209 US</v>
      </c>
      <c r="I19" t="str">
        <v>Food &amp; Drug Retailing</v>
      </c>
    </row>
    <row r="20" spans="1:9" x14ac:dyDescent="0.2">
      <c r="A20" t="e" vm="19">
        <v>#VALUE!</v>
      </c>
      <c r="B20" t="str">
        <v>V</v>
      </c>
      <c r="C20">
        <v>219.95</v>
      </c>
      <c r="D20">
        <v>235.85</v>
      </c>
      <c r="E20">
        <v>174.6</v>
      </c>
      <c r="F20">
        <v>0.49</v>
      </c>
      <c r="G20">
        <v>2061688000</v>
      </c>
      <c r="H20" t="str">
        <v>P.O. Box 8999, SAN FRANCISCO, CA, 94128-8999 US</v>
      </c>
      <c r="I20" t="str">
        <v>Software &amp; IT Services</v>
      </c>
    </row>
    <row r="21" spans="1:9" x14ac:dyDescent="0.2">
      <c r="A21" t="e" vm="20">
        <v>#VALUE!</v>
      </c>
      <c r="B21" t="str">
        <v>VZ</v>
      </c>
      <c r="C21">
        <v>39.875</v>
      </c>
      <c r="D21">
        <v>55.51</v>
      </c>
      <c r="E21">
        <v>34.549999999999997</v>
      </c>
      <c r="F21">
        <v>-9.5000000000000001E-2</v>
      </c>
      <c r="G21">
        <v>4199817000</v>
      </c>
      <c r="H21" t="str">
        <v>1095 Avenue Of The Americas, NEW YORK, NY, 10036 US</v>
      </c>
      <c r="I21" t="str">
        <v>Telecommunications Services</v>
      </c>
    </row>
    <row r="22" spans="1:9" x14ac:dyDescent="0.2">
      <c r="A22" t="e" vm="21">
        <v>#VALUE!</v>
      </c>
      <c r="B22" t="str">
        <v>UNH</v>
      </c>
      <c r="C22">
        <v>481.7</v>
      </c>
      <c r="D22">
        <v>558.1</v>
      </c>
      <c r="E22">
        <v>445.73500000000001</v>
      </c>
      <c r="F22">
        <v>5.46</v>
      </c>
      <c r="G22">
        <v>934349100</v>
      </c>
      <c r="H22" t="str">
        <v>9900 Bren Rd E, HOPKINS, MN, 55343-9664 US</v>
      </c>
      <c r="I22" t="str">
        <v>Healthcare Providers &amp; Services</v>
      </c>
    </row>
    <row r="23" spans="1:9" x14ac:dyDescent="0.2">
      <c r="A23" t="e" vm="22">
        <v>#VALUE!</v>
      </c>
      <c r="B23" t="str">
        <v>UPS</v>
      </c>
      <c r="C23">
        <v>175.56</v>
      </c>
      <c r="D23">
        <v>233.72</v>
      </c>
      <c r="E23">
        <v>154.87180000000001</v>
      </c>
      <c r="F23">
        <v>-1.1599999999999999</v>
      </c>
      <c r="G23">
        <v>864918200</v>
      </c>
      <c r="H23" t="str">
        <v>55 Glenlake Parkway Ne, ATLANTA, GA, 30328 US</v>
      </c>
      <c r="I23" t="str">
        <v>Freight &amp; Logistics Services</v>
      </c>
    </row>
    <row r="24" spans="1:9" x14ac:dyDescent="0.2">
      <c r="A24" t="e" vm="23">
        <v>#VALUE!</v>
      </c>
      <c r="B24" t="str">
        <v>TMO</v>
      </c>
      <c r="C24">
        <v>581.01</v>
      </c>
      <c r="D24">
        <v>618.35500000000002</v>
      </c>
      <c r="E24">
        <v>475.77</v>
      </c>
      <c r="F24">
        <v>0.96</v>
      </c>
      <c r="G24">
        <v>392195600</v>
      </c>
      <c r="H24" t="str">
        <v>168 Third Avenue, WALTHAM, MA, 02451 US</v>
      </c>
      <c r="I24" t="str">
        <v>Healthcare Equipment &amp; Supplies</v>
      </c>
    </row>
    <row r="25" spans="1:9" x14ac:dyDescent="0.2">
      <c r="A25" t="e" vm="24">
        <v>#VALUE!</v>
      </c>
      <c r="B25" t="str">
        <v>PG</v>
      </c>
      <c r="C25">
        <v>144.07</v>
      </c>
      <c r="D25">
        <v>165.35</v>
      </c>
      <c r="E25">
        <v>122.18</v>
      </c>
      <c r="F25">
        <v>-1.4267000000000001</v>
      </c>
      <c r="G25">
        <v>2369700000</v>
      </c>
      <c r="H25" t="str">
        <v>One Procter &amp; Gamble Plaza, CINCINNATI, OH, 45202 US</v>
      </c>
      <c r="I25" t="str">
        <v>Personal &amp; Household Products &amp; Services</v>
      </c>
    </row>
    <row r="26" spans="1:9" x14ac:dyDescent="0.2">
      <c r="A26" t="e" vm="25">
        <v>#VALUE!</v>
      </c>
      <c r="B26" t="str">
        <v>HD</v>
      </c>
      <c r="C26">
        <v>312.35000000000002</v>
      </c>
      <c r="D26">
        <v>374.67</v>
      </c>
      <c r="E26">
        <v>264.51</v>
      </c>
      <c r="F26">
        <v>-11.34</v>
      </c>
      <c r="G26">
        <v>1019186000</v>
      </c>
      <c r="H26" t="str">
        <v>2455 Paces Ferry Road, ATLANTA, GA, 30339 US</v>
      </c>
      <c r="I26" t="str">
        <v>Specialty Retailers</v>
      </c>
    </row>
    <row r="27" spans="1:9" x14ac:dyDescent="0.2">
      <c r="A27" t="e" vm="26">
        <v>#VALUE!</v>
      </c>
      <c r="B27" t="str">
        <v>KO</v>
      </c>
      <c r="C27">
        <v>60.09</v>
      </c>
      <c r="D27">
        <v>67.2</v>
      </c>
      <c r="E27">
        <v>54.015000000000001</v>
      </c>
      <c r="F27">
        <v>0.28000000000000003</v>
      </c>
      <c r="G27">
        <v>4324513000</v>
      </c>
      <c r="H27" t="str">
        <v>1 Coca Cola Plz NW, ATLANTA, GA, 30313-2420 US</v>
      </c>
      <c r="I27" t="str">
        <v>Beverages</v>
      </c>
    </row>
    <row r="28" spans="1:9" x14ac:dyDescent="0.2">
      <c r="A28" t="e" vm="27">
        <v>#VALUE!</v>
      </c>
      <c r="B28" t="str">
        <v>SCHW</v>
      </c>
      <c r="C28">
        <v>75.58</v>
      </c>
      <c r="D28">
        <v>96.24</v>
      </c>
      <c r="E28">
        <v>59.35</v>
      </c>
      <c r="F28">
        <v>-5.8</v>
      </c>
      <c r="G28">
        <v>1866739000</v>
      </c>
      <c r="H28" t="str">
        <v>3000 Schwab Way, WESTLAKE, TX, 76262 US</v>
      </c>
      <c r="I28" t="str">
        <v>Investment Banking &amp; Investment Services</v>
      </c>
    </row>
    <row r="29" spans="1:9" x14ac:dyDescent="0.2">
      <c r="A29" t="e" vm="28">
        <v>#VALUE!</v>
      </c>
      <c r="B29" t="str">
        <v>TXN</v>
      </c>
      <c r="C29">
        <v>170.97</v>
      </c>
      <c r="D29">
        <v>191.34</v>
      </c>
      <c r="E29">
        <v>144.4589</v>
      </c>
      <c r="F29">
        <v>-2.79</v>
      </c>
      <c r="G29">
        <v>907571700</v>
      </c>
      <c r="H29" t="str">
        <v>12500 T I Blvd, DALLAS, TX, 75243-0592 US</v>
      </c>
      <c r="I29" t="str">
        <v>Semiconductors &amp; Semiconductor Equipment</v>
      </c>
    </row>
    <row r="30" spans="1:9" x14ac:dyDescent="0.2">
      <c r="A30" t="e" vm="29">
        <v>#VALUE!</v>
      </c>
      <c r="B30" t="str">
        <v>CRM</v>
      </c>
      <c r="C30">
        <v>144.76</v>
      </c>
      <c r="D30">
        <v>234.49</v>
      </c>
      <c r="E30">
        <v>126.34</v>
      </c>
      <c r="F30">
        <v>-0.69</v>
      </c>
      <c r="G30">
        <v>1000000000</v>
      </c>
      <c r="H30" t="str">
        <v>SALESFORCE TOWER, 415 MISSION STREET 3RD FL, SAN FRANCISCO, CA, 94105 US</v>
      </c>
      <c r="I30" t="str">
        <v>Software &amp; IT Services</v>
      </c>
    </row>
    <row r="31" spans="1:9" x14ac:dyDescent="0.2">
      <c r="A31" t="e" vm="30">
        <v>#VALUE!</v>
      </c>
      <c r="B31" t="str">
        <v>PM</v>
      </c>
      <c r="C31">
        <v>101.54</v>
      </c>
      <c r="D31">
        <v>112.48</v>
      </c>
      <c r="E31">
        <v>82.85</v>
      </c>
      <c r="F31">
        <v>2.2799999999999998</v>
      </c>
      <c r="G31">
        <v>1550202000</v>
      </c>
      <c r="H31" t="str">
        <v>677 Washington Blvd, Ste. 1100, STAMFORD, CT, 06901 US</v>
      </c>
      <c r="I31" t="str">
        <v>Food &amp; Tobacco</v>
      </c>
    </row>
    <row r="32" spans="1:9" x14ac:dyDescent="0.2">
      <c r="A32" t="e" vm="31">
        <v>#VALUE!</v>
      </c>
      <c r="B32" t="str">
        <v>PFE</v>
      </c>
      <c r="C32">
        <v>44.905000000000001</v>
      </c>
      <c r="D32">
        <v>56.32</v>
      </c>
      <c r="E32">
        <v>41.445</v>
      </c>
      <c r="F32">
        <v>-9.5000000000000001E-2</v>
      </c>
      <c r="G32">
        <v>5613314000</v>
      </c>
      <c r="H32" t="str">
        <v>235 E 42ND ST, NEW YORK, NY, 10017 US</v>
      </c>
      <c r="I32" t="str">
        <v>Pharmaceuticals</v>
      </c>
    </row>
    <row r="33" spans="1:9" x14ac:dyDescent="0.2">
      <c r="A33" t="e" vm="32">
        <v>#VALUE!</v>
      </c>
      <c r="B33" t="str">
        <v>PEP</v>
      </c>
      <c r="C33">
        <v>170.3</v>
      </c>
      <c r="D33">
        <v>186.84</v>
      </c>
      <c r="E33">
        <v>153.37</v>
      </c>
      <c r="F33">
        <v>-1.32</v>
      </c>
      <c r="G33">
        <v>1377709000</v>
      </c>
      <c r="H33" t="str">
        <v>700 ANDERSON HILL RD, PURCHASE, NY, 10577 US</v>
      </c>
      <c r="I33" t="str">
        <v>Beverages</v>
      </c>
    </row>
    <row r="34" spans="1:9" x14ac:dyDescent="0.2">
      <c r="A34" t="e" vm="33">
        <v>#VALUE!</v>
      </c>
      <c r="B34" t="str">
        <v>ORCL</v>
      </c>
      <c r="C34">
        <v>85.62</v>
      </c>
      <c r="D34">
        <v>89.466200000000001</v>
      </c>
      <c r="E34">
        <v>60.78</v>
      </c>
      <c r="F34">
        <v>-1.0900000000000001</v>
      </c>
      <c r="G34">
        <v>2696253000</v>
      </c>
      <c r="H34" t="str">
        <v>500 Oracle Parkway, Mail Stop 5 Op 7, REDWOOD CITY, CA, 94065 US</v>
      </c>
      <c r="I34" t="str">
        <v>Software &amp; IT Services</v>
      </c>
    </row>
    <row r="35" spans="1:9" x14ac:dyDescent="0.2">
      <c r="A35" t="e" vm="34">
        <v>#VALUE!</v>
      </c>
      <c r="B35" t="str">
        <v>NKE</v>
      </c>
      <c r="C35">
        <v>123.79</v>
      </c>
      <c r="D35">
        <v>149.68</v>
      </c>
      <c r="E35">
        <v>82.22</v>
      </c>
      <c r="F35">
        <v>-2.64</v>
      </c>
      <c r="G35">
        <v>1550563000</v>
      </c>
      <c r="H35" t="str">
        <v>One Bowerman Dr, BEAVERTON, OR, 97005-6453 US</v>
      </c>
      <c r="I35" t="str">
        <v>Textiles &amp; Apparel</v>
      </c>
    </row>
    <row r="36" spans="1:9" x14ac:dyDescent="0.2">
      <c r="A36" t="e" vm="35">
        <v>#VALUE!</v>
      </c>
      <c r="B36" t="str">
        <v>NEE</v>
      </c>
      <c r="C36">
        <v>82.69</v>
      </c>
      <c r="D36">
        <v>91.35</v>
      </c>
      <c r="E36">
        <v>67.22</v>
      </c>
      <c r="F36">
        <v>-1.1100000000000001</v>
      </c>
      <c r="G36">
        <v>1987164000</v>
      </c>
      <c r="H36" t="str">
        <v>700 Universe Blvd, JUNO BEACH, FL, 33408 US</v>
      </c>
      <c r="I36" t="str">
        <v>Electrical Utilities &amp; IPPs</v>
      </c>
    </row>
    <row r="37" spans="1:9" x14ac:dyDescent="0.2">
      <c r="A37" t="e" vm="36">
        <v>#VALUE!</v>
      </c>
      <c r="B37" t="str">
        <v>MS</v>
      </c>
      <c r="C37">
        <v>93.364999999999995</v>
      </c>
      <c r="D37">
        <v>109.73</v>
      </c>
      <c r="E37">
        <v>72.05</v>
      </c>
      <c r="F37">
        <v>-3.2149999999999999</v>
      </c>
      <c r="G37">
        <v>1675000000</v>
      </c>
      <c r="H37" t="str">
        <v>1585 Broadway, NEW YORK, NY, 10036 US</v>
      </c>
      <c r="I37" t="str">
        <v>Investment Banking &amp; Investment Services</v>
      </c>
    </row>
    <row r="38" spans="1:9" x14ac:dyDescent="0.2">
      <c r="A38" t="e" vm="37">
        <v>#VALUE!</v>
      </c>
      <c r="B38" t="str">
        <v>MRK</v>
      </c>
      <c r="C38">
        <v>109.5</v>
      </c>
      <c r="D38">
        <v>115.49</v>
      </c>
      <c r="E38">
        <v>72.875</v>
      </c>
      <c r="F38">
        <v>0.71</v>
      </c>
      <c r="G38">
        <v>2535396000</v>
      </c>
      <c r="H38" t="str">
        <v>2000 Galloping Hill Road, KENILWORTH, NJ, 07033 US</v>
      </c>
      <c r="I38" t="str">
        <v>Pharmaceuticals</v>
      </c>
    </row>
    <row r="39" spans="1:9" x14ac:dyDescent="0.2">
      <c r="A39" t="e" vm="38">
        <v>#VALUE!</v>
      </c>
      <c r="B39" t="str">
        <v>MCD</v>
      </c>
      <c r="C39">
        <v>264</v>
      </c>
      <c r="D39">
        <v>281.67</v>
      </c>
      <c r="E39">
        <v>217.67500000000001</v>
      </c>
      <c r="F39">
        <v>-2.04</v>
      </c>
      <c r="G39">
        <v>732423900</v>
      </c>
      <c r="H39" t="str">
        <v>110 N Carpenter St, CHICAGO, IL, 60607-2104 US</v>
      </c>
      <c r="I39" t="str">
        <v>Hotels &amp; Entertainment Services</v>
      </c>
    </row>
    <row r="40" spans="1:9" x14ac:dyDescent="0.2">
      <c r="A40" t="e" vm="39">
        <v>#VALUE!</v>
      </c>
      <c r="B40" t="str">
        <v>MA</v>
      </c>
      <c r="C40">
        <v>367.12</v>
      </c>
      <c r="D40">
        <v>399.92</v>
      </c>
      <c r="E40">
        <v>276.87</v>
      </c>
      <c r="F40">
        <v>-1.8</v>
      </c>
      <c r="G40">
        <v>961459800</v>
      </c>
      <c r="H40" t="str">
        <v>2000 Purchase St, PURCHASE, NY, 10577-2405 US</v>
      </c>
      <c r="I40" t="str">
        <v>Software &amp; IT Services</v>
      </c>
    </row>
    <row r="41" spans="1:9" x14ac:dyDescent="0.2">
      <c r="A41" t="e" vm="40">
        <v>#VALUE!</v>
      </c>
      <c r="B41" t="str">
        <v>LIN</v>
      </c>
      <c r="C41">
        <v>322.79000000000002</v>
      </c>
      <c r="D41">
        <v>347.59500000000003</v>
      </c>
      <c r="E41">
        <v>262.47000000000003</v>
      </c>
      <c r="F41">
        <v>-1.55</v>
      </c>
      <c r="G41">
        <v>492560700</v>
      </c>
      <c r="H41" t="str">
        <v>Forge, 43 Church Street West, GUILDFORD, SURREY, GU216HT GB</v>
      </c>
      <c r="I41" t="str">
        <v>Chemicals</v>
      </c>
    </row>
    <row r="42" spans="1:9" x14ac:dyDescent="0.2">
      <c r="A42" t="e" vm="41">
        <v>#VALUE!</v>
      </c>
      <c r="B42" t="str">
        <v>JPM</v>
      </c>
      <c r="C42">
        <v>134.16999999999999</v>
      </c>
      <c r="D42">
        <v>159.03</v>
      </c>
      <c r="E42">
        <v>101.28</v>
      </c>
      <c r="F42">
        <v>-2.4</v>
      </c>
      <c r="G42">
        <v>2933205000</v>
      </c>
      <c r="H42" t="str">
        <v>383 Madison Avenue, NEW YORK, NY, 10179 US</v>
      </c>
      <c r="I42" t="str">
        <v>Banking Services</v>
      </c>
    </row>
    <row r="43" spans="1:9" x14ac:dyDescent="0.2">
      <c r="A43" t="e" vm="42">
        <v>#VALUE!</v>
      </c>
      <c r="B43" t="str">
        <v>JNJ</v>
      </c>
      <c r="C43">
        <v>170.29</v>
      </c>
      <c r="D43">
        <v>186.69</v>
      </c>
      <c r="E43">
        <v>155.72</v>
      </c>
      <c r="F43">
        <v>0.53</v>
      </c>
      <c r="G43">
        <v>2614484000</v>
      </c>
      <c r="H43" t="str">
        <v>One Johnson &amp; Johnson Plaza, NEW BRUNSWICK, NJ, 08933 US</v>
      </c>
      <c r="I43" t="str">
        <v>Pharmaceuticals</v>
      </c>
    </row>
    <row r="44" spans="1:9" x14ac:dyDescent="0.2">
      <c r="A44" t="e" vm="43">
        <v>#VALUE!</v>
      </c>
      <c r="B44" t="str">
        <v>LLY</v>
      </c>
      <c r="C44">
        <v>350.71</v>
      </c>
      <c r="D44">
        <v>375.25</v>
      </c>
      <c r="E44">
        <v>231.87</v>
      </c>
      <c r="F44">
        <v>-1.3</v>
      </c>
      <c r="G44">
        <v>950177900</v>
      </c>
      <c r="H44" t="str">
        <v>Lilly Corporate Ctr, Drop Code 1094, Lilly Corporate Ctr, INDIANAPOLIS, IN, 46285-0001 US</v>
      </c>
      <c r="I44" t="str">
        <v>Pharmaceuticals</v>
      </c>
    </row>
    <row r="45" spans="1:9" x14ac:dyDescent="0.2">
      <c r="A45" t="e" vm="44">
        <v>#VALUE!</v>
      </c>
      <c r="B45" t="str">
        <v>DHR</v>
      </c>
      <c r="C45">
        <v>269.87</v>
      </c>
      <c r="D45">
        <v>303.82</v>
      </c>
      <c r="E45">
        <v>233.708</v>
      </c>
      <c r="F45">
        <v>-0.75</v>
      </c>
      <c r="G45">
        <v>727962700</v>
      </c>
      <c r="H45" t="str">
        <v>2200 Pennsylvania Ave NW Ste 800W, WASHINGTON, DC, 20037-1731 US</v>
      </c>
      <c r="I45" t="str">
        <v>Healthcare Equipment &amp; Supplies</v>
      </c>
    </row>
    <row r="46" spans="1:9" x14ac:dyDescent="0.2">
      <c r="A46" t="e" vm="45">
        <v>#VALUE!</v>
      </c>
      <c r="B46" t="str">
        <v>COST</v>
      </c>
      <c r="C46">
        <v>469.66500000000002</v>
      </c>
      <c r="D46">
        <v>612.27</v>
      </c>
      <c r="E46">
        <v>406.51010000000002</v>
      </c>
      <c r="F46">
        <v>-9.8049999999999997</v>
      </c>
      <c r="G46">
        <v>443729000</v>
      </c>
      <c r="H46" t="str">
        <v>999 Lake Dr, ISSAQUAH, WA, 98027- US</v>
      </c>
      <c r="I46" t="str">
        <v>Diversified Retail</v>
      </c>
    </row>
    <row r="47" spans="1:9" x14ac:dyDescent="0.2">
      <c r="A47" t="e" vm="46">
        <v>#VALUE!</v>
      </c>
      <c r="B47" t="str">
        <v>COP</v>
      </c>
      <c r="C47">
        <v>118.4975</v>
      </c>
      <c r="D47">
        <v>138.49</v>
      </c>
      <c r="E47">
        <v>78.3</v>
      </c>
      <c r="F47">
        <v>-5.2499999999999998E-2</v>
      </c>
      <c r="G47">
        <v>1246071000</v>
      </c>
      <c r="H47" t="str">
        <v>925 N. Eldridge Parkway, HOUSTON, TX, 77079-2703 US</v>
      </c>
      <c r="I47" t="str">
        <v>Oil &amp; Gas</v>
      </c>
    </row>
    <row r="48" spans="1:9" x14ac:dyDescent="0.2">
      <c r="A48" t="e" vm="47">
        <v>#VALUE!</v>
      </c>
      <c r="B48" t="str">
        <v>CMCSA</v>
      </c>
      <c r="C48">
        <v>37.984999999999999</v>
      </c>
      <c r="D48">
        <v>51.615000000000002</v>
      </c>
      <c r="E48">
        <v>28.39</v>
      </c>
      <c r="F48">
        <v>-0.29499999999999998</v>
      </c>
      <c r="G48">
        <v>4323409000</v>
      </c>
      <c r="H48" t="str">
        <v>1 Comcast Ctr, PHILADELPHIA, PA, 19103-2838 US</v>
      </c>
      <c r="I48" t="str">
        <v>Telecommunications Services</v>
      </c>
    </row>
    <row r="49" spans="1:9" x14ac:dyDescent="0.2">
      <c r="A49" t="e" vm="48">
        <v>#VALUE!</v>
      </c>
      <c r="B49" t="str">
        <v>CSCO</v>
      </c>
      <c r="C49">
        <v>46.43</v>
      </c>
      <c r="D49">
        <v>59.49</v>
      </c>
      <c r="E49">
        <v>38.604999999999997</v>
      </c>
      <c r="F49">
        <v>-0.47</v>
      </c>
      <c r="G49">
        <v>4108103000</v>
      </c>
      <c r="H49" t="str">
        <v>170 West Tasman Dr, SAN JOSE, CA, 95134-1706 US</v>
      </c>
      <c r="I49" t="str">
        <v>Communications &amp; Networking</v>
      </c>
    </row>
    <row r="50" spans="1:9" x14ac:dyDescent="0.2">
      <c r="A50" t="e" vm="49">
        <v>#VALUE!</v>
      </c>
      <c r="B50" t="str">
        <v>CVX</v>
      </c>
      <c r="C50">
        <v>178.22</v>
      </c>
      <c r="D50">
        <v>189.68</v>
      </c>
      <c r="E50">
        <v>122.84</v>
      </c>
      <c r="F50">
        <v>0.99</v>
      </c>
      <c r="G50">
        <v>1933639000</v>
      </c>
      <c r="H50" t="str">
        <v>6001 Bollinger Canyon Rd, SAN RAMON, CA, 94583 US</v>
      </c>
      <c r="I50" t="str">
        <v>Oil &amp; Gas</v>
      </c>
    </row>
    <row r="51" spans="1:9" x14ac:dyDescent="0.2">
      <c r="A51" t="e" vm="50">
        <v>#VALUE!</v>
      </c>
      <c r="B51" t="str">
        <v>AVGO</v>
      </c>
      <c r="C51">
        <v>561.95000000000005</v>
      </c>
      <c r="D51">
        <v>645.30999999999995</v>
      </c>
      <c r="E51">
        <v>415.06819999999999</v>
      </c>
      <c r="F51">
        <v>-12.34</v>
      </c>
      <c r="G51">
        <v>417886100</v>
      </c>
      <c r="H51" t="str">
        <v>1320 Ridder Park Drive, SAN JOSE, CA, 95131 US</v>
      </c>
      <c r="I51" t="str">
        <v>Semiconductors &amp; Semiconductor Equipment</v>
      </c>
    </row>
    <row r="52" spans="1:9" x14ac:dyDescent="0.2">
      <c r="A52" t="e" vm="51">
        <v>#VALUE!</v>
      </c>
      <c r="B52" t="str">
        <v>BMY</v>
      </c>
      <c r="C52">
        <v>73.31</v>
      </c>
      <c r="D52">
        <v>81.435000000000002</v>
      </c>
      <c r="E52">
        <v>61.19</v>
      </c>
      <c r="F52">
        <v>1.17</v>
      </c>
      <c r="G52">
        <v>2126160000</v>
      </c>
      <c r="H52" t="str">
        <v>430 E. 29Th Street, 14 Floor, NEW YORK, NY, 10016 US</v>
      </c>
      <c r="I52" t="str">
        <v>Pharmaceuticals</v>
      </c>
    </row>
    <row r="53" spans="1:9" x14ac:dyDescent="0.2">
      <c r="A53" t="e" vm="52">
        <v>#VALUE!</v>
      </c>
      <c r="B53" t="str">
        <v>BRK.A</v>
      </c>
      <c r="C53">
        <v>462139.98879999999</v>
      </c>
      <c r="D53">
        <v>544389.26</v>
      </c>
      <c r="E53">
        <v>393012.25</v>
      </c>
      <c r="F53">
        <v>-4119.9912000000004</v>
      </c>
      <c r="G53">
        <v>1464240</v>
      </c>
      <c r="H53" t="str">
        <v>3555 Farnam St, OMAHA, NE, 68131 US</v>
      </c>
      <c r="I53" t="str">
        <v>Consumer Goods Conglomerates</v>
      </c>
    </row>
    <row r="54" spans="1:9" x14ac:dyDescent="0.2">
      <c r="A54" t="e" vm="53">
        <v>#VALUE!</v>
      </c>
      <c r="B54" t="str">
        <v>MER PR K</v>
      </c>
      <c r="C54">
        <v>25.463000000000001</v>
      </c>
      <c r="D54">
        <v>27.056999999999999</v>
      </c>
      <c r="E54">
        <v>24.62</v>
      </c>
      <c r="F54">
        <v>-4.7E-2</v>
      </c>
      <c r="G54">
        <v>8022432000</v>
      </c>
      <c r="H54" t="str">
        <v>Bank Of America Corporate Center, 100 N Tryon St, CHARLOTTE, NC, 28255 US</v>
      </c>
      <c r="I54" t="str">
        <v>Banking Services</v>
      </c>
    </row>
    <row r="55" spans="1:9" x14ac:dyDescent="0.2">
      <c r="A55" t="e" vm="54">
        <v>#VALUE!</v>
      </c>
      <c r="B55" t="str">
        <v>GOOG</v>
      </c>
      <c r="C55">
        <v>93.58</v>
      </c>
      <c r="D55">
        <v>152.1</v>
      </c>
      <c r="E55">
        <v>83.45</v>
      </c>
      <c r="F55">
        <v>1.8</v>
      </c>
      <c r="G55">
        <v>12943000000</v>
      </c>
      <c r="H55" t="str">
        <v>1600 Amphitheatre Pkwy, MOUNTAIN VIEW, CA, 94043-1351 US</v>
      </c>
      <c r="I55" t="str">
        <v>Software &amp; IT Services</v>
      </c>
    </row>
    <row r="56" spans="1:9" x14ac:dyDescent="0.2">
      <c r="A56" t="e" vm="55">
        <v>#VALUE!</v>
      </c>
      <c r="B56" t="str">
        <v>ADBE</v>
      </c>
      <c r="C56">
        <v>340.97500000000002</v>
      </c>
      <c r="D56">
        <v>540.46</v>
      </c>
      <c r="E56">
        <v>274.73</v>
      </c>
      <c r="F56">
        <v>-0.33500000000000002</v>
      </c>
      <c r="G56">
        <v>464900000</v>
      </c>
      <c r="H56" t="str">
        <v>345 PARK AVE, SAN JOSE, CA, 95110-2704 US</v>
      </c>
      <c r="I56" t="str">
        <v>Software &amp; IT Services</v>
      </c>
    </row>
    <row r="57" spans="1:9" x14ac:dyDescent="0.2">
      <c r="A57" t="str">
        <v>ACCENTURE PUBLIC LIMITED COMPANY</v>
      </c>
      <c r="B57" t="e" vm="66">
        <v>#VALUE!</v>
      </c>
      <c r="C57" t="e" vm="66">
        <v>#VALUE!</v>
      </c>
      <c r="D57" t="e" vm="66">
        <v>#VALUE!</v>
      </c>
      <c r="E57" t="e" vm="66">
        <v>#VALUE!</v>
      </c>
      <c r="F57" t="e" vm="66">
        <v>#VALUE!</v>
      </c>
      <c r="G57" t="e" vm="66">
        <v>#VALUE!</v>
      </c>
      <c r="H57" t="e" vm="66">
        <v>#VALUE!</v>
      </c>
      <c r="I57" t="e" vm="66">
        <v>#VALUE!</v>
      </c>
    </row>
    <row r="58" spans="1:9" x14ac:dyDescent="0.2">
      <c r="A58" t="e" vm="64">
        <v>#VALUE!</v>
      </c>
      <c r="B58" t="str">
        <v>ABBV</v>
      </c>
      <c r="C58">
        <v>149.72999999999999</v>
      </c>
      <c r="D58">
        <v>175.91</v>
      </c>
      <c r="E58">
        <v>128.26</v>
      </c>
      <c r="F58">
        <v>0.53</v>
      </c>
      <c r="G58">
        <v>1768480000</v>
      </c>
      <c r="H58" t="str">
        <v>1 N Waukegan Rd, NORTH CHICAGO, IL, 60064 US</v>
      </c>
      <c r="I58" t="str">
        <v>Pharmaceuticals</v>
      </c>
    </row>
    <row r="59" spans="1:9" x14ac:dyDescent="0.2">
      <c r="A59" t="e" vm="65">
        <v>#VALUE!</v>
      </c>
      <c r="B59" t="str">
        <v>ABL</v>
      </c>
      <c r="C59">
        <v>103.24</v>
      </c>
      <c r="D59">
        <v>115.55</v>
      </c>
      <c r="E59">
        <v>95.78</v>
      </c>
      <c r="F59">
        <v>-0.5</v>
      </c>
      <c r="G59">
        <v>1743574000</v>
      </c>
      <c r="H59" t="str">
        <v>100 Abbott Park Rd, ABBOTT PARK, IL, 60064-3500 US</v>
      </c>
      <c r="I59" t="str">
        <v>Healthcare Equipment &amp; Supplies</v>
      </c>
    </row>
    <row r="60" spans="1:9" x14ac:dyDescent="0.2">
      <c r="A60">
        <v>0</v>
      </c>
      <c r="B60">
        <v>0</v>
      </c>
      <c r="C60">
        <v>0</v>
      </c>
      <c r="D60">
        <v>0</v>
      </c>
      <c r="E60">
        <v>0</v>
      </c>
      <c r="F60">
        <v>0</v>
      </c>
      <c r="G60">
        <v>0</v>
      </c>
      <c r="H60">
        <v>0</v>
      </c>
      <c r="I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Meet Vipul</dc:creator>
  <cp:lastModifiedBy>Patel, Meet Vipul</cp:lastModifiedBy>
  <dcterms:created xsi:type="dcterms:W3CDTF">2023-01-19T17:04:33Z</dcterms:created>
  <dcterms:modified xsi:type="dcterms:W3CDTF">2023-01-19T17:54:52Z</dcterms:modified>
</cp:coreProperties>
</file>