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7945" windowHeight="12375" tabRatio="668" firstSheet="0" activeTab="0" autoFilterDateGrouping="1"/>
  </bookViews>
  <sheets>
    <sheet xmlns:r="http://schemas.openxmlformats.org/officeDocument/2006/relationships" name="开发--业务工作分析" sheetId="1" state="visible" r:id="rId1"/>
    <sheet xmlns:r="http://schemas.openxmlformats.org/officeDocument/2006/relationships" name="WpsReserved_CellImgList" sheetId="2" state="veryHidden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4">
    <font>
      <name val="Tahoma"/>
      <charset val="134"/>
      <color theme="1"/>
      <sz val="11"/>
    </font>
    <font>
      <name val="微软雅黑"/>
      <charset val="134"/>
      <color theme="1"/>
      <sz val="14"/>
    </font>
    <font>
      <name val="微软雅黑"/>
      <charset val="134"/>
      <color theme="1"/>
      <sz val="10"/>
    </font>
    <font>
      <name val="微软雅黑"/>
      <charset val="134"/>
      <b val="1"/>
      <color theme="0"/>
      <sz val="14"/>
    </font>
    <font>
      <name val="微软雅黑"/>
      <charset val="134"/>
      <b val="1"/>
      <color rgb="FFFFFFFF"/>
      <sz val="14"/>
    </font>
    <font>
      <name val="等线"/>
      <charset val="134"/>
      <color theme="1"/>
      <sz val="11"/>
      <scheme val="minor"/>
    </font>
    <font>
      <name val="等线"/>
      <charset val="134"/>
      <color rgb="FF000000"/>
      <sz val="11"/>
      <scheme val="minor"/>
    </font>
    <font>
      <name val="微软雅黑"/>
      <charset val="134"/>
      <sz val="10"/>
    </font>
    <font>
      <name val="微软雅黑"/>
      <charset val="134"/>
      <color rgb="FF000000"/>
      <sz val="10"/>
    </font>
    <font>
      <name val="等线"/>
      <charset val="134"/>
      <sz val="11"/>
      <scheme val="minor"/>
    </font>
    <font>
      <name val="等线"/>
      <charset val="134"/>
      <color rgb="FF000000"/>
      <sz val="11"/>
    </font>
    <font>
      <name val="微软雅黑"/>
      <charset val="134"/>
      <sz val="12"/>
    </font>
    <font>
      <name val="微软雅黑"/>
      <charset val="134"/>
      <color rgb="FFFF0000"/>
      <sz val="10"/>
    </font>
    <font>
      <name val="微软雅黑"/>
      <charset val="134"/>
      <color theme="1"/>
      <sz val="12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2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53">
    <xf numFmtId="0" fontId="0" fillId="0" borderId="0"/>
    <xf numFmtId="43" fontId="5" fillId="0" borderId="0" applyAlignment="1">
      <alignment vertical="center"/>
    </xf>
    <xf numFmtId="44" fontId="5" fillId="0" borderId="0" applyAlignment="1">
      <alignment vertical="center"/>
    </xf>
    <xf numFmtId="9" fontId="5" fillId="0" borderId="0" applyAlignment="1">
      <alignment vertical="center"/>
    </xf>
    <xf numFmtId="41" fontId="5" fillId="0" borderId="0" applyAlignment="1">
      <alignment vertical="center"/>
    </xf>
    <xf numFmtId="42" fontId="5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5" fillId="4" borderId="21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22" applyAlignment="1">
      <alignment vertical="center"/>
    </xf>
    <xf numFmtId="0" fontId="20" fillId="0" borderId="22" applyAlignment="1">
      <alignment vertical="center"/>
    </xf>
    <xf numFmtId="0" fontId="21" fillId="0" borderId="23" applyAlignment="1">
      <alignment vertical="center"/>
    </xf>
    <xf numFmtId="0" fontId="21" fillId="0" borderId="0" applyAlignment="1">
      <alignment vertical="center"/>
    </xf>
    <xf numFmtId="0" fontId="22" fillId="5" borderId="24" applyAlignment="1">
      <alignment vertical="center"/>
    </xf>
    <xf numFmtId="0" fontId="23" fillId="6" borderId="25" applyAlignment="1">
      <alignment vertical="center"/>
    </xf>
    <xf numFmtId="0" fontId="24" fillId="6" borderId="24" applyAlignment="1">
      <alignment vertical="center"/>
    </xf>
    <xf numFmtId="0" fontId="25" fillId="7" borderId="26" applyAlignment="1">
      <alignment vertical="center"/>
    </xf>
    <xf numFmtId="0" fontId="26" fillId="0" borderId="27" applyAlignment="1">
      <alignment vertical="center"/>
    </xf>
    <xf numFmtId="0" fontId="27" fillId="0" borderId="28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1" fillId="3" borderId="0" applyAlignment="1">
      <alignment vertical="center"/>
    </xf>
    <xf numFmtId="0" fontId="32" fillId="11" borderId="0" applyAlignment="1">
      <alignment vertical="center"/>
    </xf>
    <xf numFmtId="0" fontId="32" fillId="12" borderId="0" applyAlignment="1">
      <alignment vertical="center"/>
    </xf>
    <xf numFmtId="0" fontId="31" fillId="13" borderId="0" applyAlignment="1">
      <alignment vertical="center"/>
    </xf>
    <xf numFmtId="0" fontId="31" fillId="14" borderId="0" applyAlignment="1">
      <alignment vertical="center"/>
    </xf>
    <xf numFmtId="0" fontId="32" fillId="15" borderId="0" applyAlignment="1">
      <alignment vertical="center"/>
    </xf>
    <xf numFmtId="0" fontId="32" fillId="16" borderId="0" applyAlignment="1">
      <alignment vertical="center"/>
    </xf>
    <xf numFmtId="0" fontId="31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2" fillId="20" borderId="0" applyAlignment="1">
      <alignment vertical="center"/>
    </xf>
    <xf numFmtId="0" fontId="31" fillId="21" borderId="0" applyAlignment="1">
      <alignment vertical="center"/>
    </xf>
    <xf numFmtId="0" fontId="31" fillId="22" borderId="0" applyAlignment="1">
      <alignment vertical="center"/>
    </xf>
    <xf numFmtId="0" fontId="32" fillId="23" borderId="0" applyAlignment="1">
      <alignment vertical="center"/>
    </xf>
    <xf numFmtId="0" fontId="32" fillId="24" borderId="0" applyAlignment="1">
      <alignment vertical="center"/>
    </xf>
    <xf numFmtId="0" fontId="31" fillId="25" borderId="0" applyAlignment="1">
      <alignment vertical="center"/>
    </xf>
    <xf numFmtId="0" fontId="31" fillId="26" borderId="0" applyAlignment="1">
      <alignment vertical="center"/>
    </xf>
    <xf numFmtId="0" fontId="32" fillId="27" borderId="0" applyAlignment="1">
      <alignment vertical="center"/>
    </xf>
    <xf numFmtId="0" fontId="32" fillId="28" borderId="0" applyAlignment="1">
      <alignment vertical="center"/>
    </xf>
    <xf numFmtId="0" fontId="31" fillId="29" borderId="0" applyAlignment="1">
      <alignment vertical="center"/>
    </xf>
    <xf numFmtId="0" fontId="31" fillId="30" borderId="0" applyAlignment="1">
      <alignment vertical="center"/>
    </xf>
    <xf numFmtId="0" fontId="32" fillId="31" borderId="0" applyAlignment="1">
      <alignment vertical="center"/>
    </xf>
    <xf numFmtId="0" fontId="32" fillId="32" borderId="0" applyAlignment="1">
      <alignment vertical="center"/>
    </xf>
    <xf numFmtId="0" fontId="31" fillId="33" borderId="0" applyAlignment="1">
      <alignment vertical="center"/>
    </xf>
    <xf numFmtId="0" fontId="5" fillId="0" borderId="0" applyAlignment="1">
      <alignment vertical="center"/>
    </xf>
    <xf numFmtId="0" fontId="33" fillId="0" borderId="0"/>
    <xf numFmtId="0" fontId="0" fillId="0" borderId="0"/>
    <xf numFmtId="0" fontId="5" fillId="0" borderId="0"/>
  </cellStyleXfs>
  <cellXfs count="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2" fillId="0" borderId="7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2" fillId="0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" pivotButton="0" quotePrefix="0" xfId="0"/>
    <xf numFmtId="0" fontId="2" fillId="0" borderId="4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0" fillId="0" borderId="13" pivotButton="0" quotePrefix="0" xfId="0"/>
    <xf numFmtId="0" fontId="2" fillId="0" borderId="1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8" fillId="0" borderId="15" applyAlignment="1" pivotButton="0" quotePrefix="0" xfId="0">
      <alignment horizontal="center" vertical="center" wrapText="1"/>
    </xf>
    <xf numFmtId="0" fontId="0" fillId="0" borderId="15" pivotButton="0" quotePrefix="0" xfId="0"/>
    <xf numFmtId="0" fontId="8" fillId="0" borderId="16" applyAlignment="1" pivotButton="0" quotePrefix="0" xfId="0">
      <alignment horizontal="center" vertical="center" wrapText="1"/>
    </xf>
    <xf numFmtId="0" fontId="0" fillId="0" borderId="4" pivotButton="0" quotePrefix="0" xfId="0"/>
    <xf numFmtId="0" fontId="2" fillId="0" borderId="2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3" borderId="17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7" fillId="0" borderId="1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 2 2" xfId="49"/>
    <cellStyle name="常规 2 2" xfId="50"/>
    <cellStyle name="常规 2" xfId="51"/>
    <cellStyle name="常规 7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/Relationships>
</file>

<file path=xl/drawings/_rels/drawing2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Relationship Type="http://schemas.openxmlformats.org/officeDocument/2006/relationships/image" Target="/xl/media/image13.png" Id="rId4"/><Relationship Type="http://schemas.openxmlformats.org/officeDocument/2006/relationships/image" Target="/xl/media/image14.jpeg" Id="rId5"/><Relationship Type="http://schemas.openxmlformats.org/officeDocument/2006/relationships/image" Target="/xl/media/image15.png" Id="rId6"/><Relationship Type="http://schemas.openxmlformats.org/officeDocument/2006/relationships/image" Target="/xl/media/image16.png" Id="rId7"/><Relationship Type="http://schemas.openxmlformats.org/officeDocument/2006/relationships/image" Target="/xl/media/image17.png" Id="rId8"/><Relationship Type="http://schemas.openxmlformats.org/officeDocument/2006/relationships/image" Target="/xl/media/image18.png" Id="rId9"/><Relationship Type="http://schemas.openxmlformats.org/officeDocument/2006/relationships/image" Target="/xl/media/image19.png" Id="rId10"/><Relationship Type="http://schemas.openxmlformats.org/officeDocument/2006/relationships/image" Target="/xl/media/image20.png" Id="rId11"/><Relationship Type="http://schemas.openxmlformats.org/officeDocument/2006/relationships/image" Target="/xl/media/image21.png" Id="rId12"/><Relationship Type="http://schemas.openxmlformats.org/officeDocument/2006/relationships/image" Target="/xl/media/image22.png" Id="rId13"/><Relationship Type="http://schemas.openxmlformats.org/officeDocument/2006/relationships/image" Target="/xl/media/image23.png" Id="rId14"/><Relationship Type="http://schemas.openxmlformats.org/officeDocument/2006/relationships/image" Target="/xl/media/image24.png" Id="rId15"/><Relationship Type="http://schemas.openxmlformats.org/officeDocument/2006/relationships/image" Target="/xl/media/image25.png" Id="rId16"/></Relationships>
</file>

<file path=xl/drawings/drawing1.xml><?xml version="1.0" encoding="utf-8"?>
<wsDr xmlns="http://schemas.openxmlformats.org/drawingml/2006/spreadsheetDrawing">
  <twoCellAnchor editAs="oneCell">
    <from>
      <col>23</col>
      <colOff>50800</colOff>
      <row>3</row>
      <rowOff>52705</rowOff>
    </from>
    <to>
      <col>23</col>
      <colOff>2552700</colOff>
      <row>3</row>
      <rowOff>651510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947525" y="3399155"/>
          <a:ext cx="2501900" cy="5988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23</col>
      <colOff>65405</colOff>
      <row>13</row>
      <rowOff>146685</rowOff>
    </from>
    <to>
      <col>23</col>
      <colOff>2503170</colOff>
      <row>13</row>
      <rowOff>982980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962130" y="16129635"/>
          <a:ext cx="2437765" cy="83629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23</col>
      <colOff>178435</colOff>
      <row>14</row>
      <rowOff>130175</rowOff>
    </from>
    <to>
      <col>23</col>
      <colOff>2600960</colOff>
      <row>14</row>
      <rowOff>784860</rowOff>
    </to>
    <pic>
      <nvPicPr>
        <cNvPr id="8" name="图片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2075160" y="17345025"/>
          <a:ext cx="2422525" cy="65468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23</col>
      <colOff>149860</colOff>
      <row>15</row>
      <rowOff>67310</rowOff>
    </from>
    <to>
      <col>23</col>
      <colOff>1770380</colOff>
      <row>15</row>
      <rowOff>738505</rowOff>
    </to>
    <pic>
      <nvPicPr>
        <cNvPr id="9" name="图片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2046585" y="18514060"/>
          <a:ext cx="1620520" cy="67119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23</col>
      <colOff>93345</colOff>
      <row>12</row>
      <rowOff>391795</rowOff>
    </from>
    <to>
      <col>23</col>
      <colOff>1908810</colOff>
      <row>12</row>
      <rowOff>1755775</rowOff>
    </to>
    <pic>
      <nvPicPr>
        <cNvPr id="11" name="图片 190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11990070" y="14380845"/>
          <a:ext cx="1815465" cy="13639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 cap="flat" cmpd="sng">
          <a:solidFill>
            <a:srgbClr val="7F7F7F"/>
          </a:solidFill>
          <a:prstDash val="solid"/>
          <a:round/>
          <a:headEnd w="med" len="med"/>
          <a:tailEnd w="med" len="med"/>
        </a:ln>
      </spPr>
    </pic>
    <clientData/>
  </twoCellAnchor>
  <twoCellAnchor editAs="oneCell">
    <from>
      <col>23</col>
      <colOff>93345</colOff>
      <row>7</row>
      <rowOff>29845</rowOff>
    </from>
    <to>
      <col>23</col>
      <colOff>2389505</colOff>
      <row>7</row>
      <rowOff>1119505</rowOff>
    </to>
    <pic>
      <nvPicPr>
        <cNvPr id="12" name="图片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1990070" y="7097395"/>
          <a:ext cx="2296160" cy="10896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23</col>
      <colOff>50800</colOff>
      <row>3</row>
      <rowOff>52705</rowOff>
    </from>
    <to>
      <col>23</col>
      <colOff>2540000</colOff>
      <row>3</row>
      <rowOff>641985</rowOff>
    </to>
    <pic>
      <nvPicPr>
        <cNvPr id="10" name="图片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1947525" y="3399155"/>
          <a:ext cx="2489200" cy="5892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23</col>
      <colOff>66040</colOff>
      <row>68</row>
      <rowOff>57150</rowOff>
    </from>
    <to>
      <col>23</col>
      <colOff>1675130</colOff>
      <row>68</row>
      <rowOff>779780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 r:link="rId9"/>
        <a:stretch xmlns:a="http://schemas.openxmlformats.org/drawingml/2006/main">
          <a:fillRect/>
        </a:stretch>
      </blipFill>
      <spPr>
        <a:xfrm xmlns:a="http://schemas.openxmlformats.org/drawingml/2006/main">
          <a:off x="11962765" y="71523225"/>
          <a:ext cx="1609090" cy="72263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23</col>
      <colOff>135255</colOff>
      <row>16</row>
      <rowOff>27305</rowOff>
    </from>
    <to>
      <col>23</col>
      <colOff>1713865</colOff>
      <row>16</row>
      <rowOff>842010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 r:link="rId9"/>
        <a:stretch xmlns:a="http://schemas.openxmlformats.org/drawingml/2006/main">
          <a:fillRect/>
        </a:stretch>
      </blipFill>
      <spPr>
        <a:xfrm xmlns:a="http://schemas.openxmlformats.org/drawingml/2006/main">
          <a:off x="12031980" y="19490055"/>
          <a:ext cx="1578610" cy="8147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226060</colOff>
      <row>4</row>
      <rowOff>8890</rowOff>
    </to>
    <pic>
      <nvPicPr>
        <cNvPr id="2" name="ID_70DB3E1DD7F44E1CA1C7307EFABE4C0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765655" y="3945255"/>
          <a:ext cx="1597660" cy="7327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3</col>
      <colOff>356235</colOff>
      <row>2</row>
      <rowOff>174625</rowOff>
    </to>
    <pic>
      <nvPicPr>
        <cNvPr id="3" name="ID_425A83814DD44D868B4CC93C657C69E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569440" y="6190615"/>
          <a:ext cx="2413635" cy="536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3</col>
      <colOff>223520</colOff>
      <row>17</row>
      <rowOff>90170</rowOff>
    </to>
    <pic>
      <nvPicPr>
        <cNvPr id="4" name="ID_CC5D93969CC9438A91F22209BB016C13" descr="IMG_25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 t="3296" r="-2151"/>
        <a:stretch xmlns:a="http://schemas.openxmlformats.org/drawingml/2006/main">
          <a:fillRect/>
        </a:stretch>
      </blipFill>
      <spPr>
        <a:xfrm xmlns:a="http://schemas.openxmlformats.org/drawingml/2006/main">
          <a:off x="14606270" y="19127470"/>
          <a:ext cx="2280920" cy="316674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3</col>
      <colOff>577215</colOff>
      <row>2</row>
      <rowOff>98425</rowOff>
    </to>
    <pic>
      <nvPicPr>
        <cNvPr id="5" name="ID_2A8347ED7D6F4B9FB0C40010C900D5D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4533245" y="23394035"/>
          <a:ext cx="2634615" cy="4603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4</col>
      <colOff>641350</colOff>
      <row>19</row>
      <rowOff>142875</rowOff>
    </to>
    <pic>
      <nvPicPr>
        <cNvPr id="6" name="ID_9040FE003DF9463F926D6F0859E31E43" descr="upload_post_object_v2_2273958501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384550" cy="3581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5</col>
      <colOff>444500</colOff>
      <row>8</row>
      <rowOff>0</rowOff>
    </to>
    <pic>
      <nvPicPr>
        <cNvPr id="7" name="ID_0BFD507BA6084E64A1DB8934BD000B6A" descr="upload_post_object_v2_635741699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73500" cy="1447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6</col>
      <colOff>273050</colOff>
      <row>10</row>
      <rowOff>6350</rowOff>
    </to>
    <pic>
      <nvPicPr>
        <cNvPr id="8" name="ID_65FE3AF64F194FCDBAA047D217C90906" descr="upload_post_object_v2_150830039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4387850" cy="1816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7</col>
      <colOff>19050</colOff>
      <row>9</row>
      <rowOff>85725</rowOff>
    </to>
    <pic>
      <nvPicPr>
        <cNvPr id="9" name="ID_6D71F95382CA49EF8F238B93052CF210" descr="upload_post_object_v2_403565400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4819650" cy="1714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6</col>
      <colOff>330200</colOff>
      <row>23</row>
      <rowOff>149225</rowOff>
    </to>
    <pic>
      <nvPicPr>
        <cNvPr id="10" name="ID_390CFD5F73974609B1A0BC19180F0719" descr="upload_post_object_v2_997329795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4445000" cy="43116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8</col>
      <colOff>158750</colOff>
      <row>12</row>
      <rowOff>63500</rowOff>
    </to>
    <pic>
      <nvPicPr>
        <cNvPr id="11" name="ID_2FFA7EC26FA54975B10E9030F4982CF5" descr="upload_post_object_v2_3562106139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5645150" cy="2235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4</col>
      <colOff>571500</colOff>
      <row>4</row>
      <rowOff>38100</rowOff>
    </to>
    <pic>
      <nvPicPr>
        <cNvPr id="12" name="ID_3E378714A96240B2A58FCFC078A98388" descr="upload_post_object_v2_47469083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314700" cy="762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7</col>
      <colOff>609600</colOff>
      <row>19</row>
      <rowOff>174625</rowOff>
    </to>
    <pic>
      <nvPicPr>
        <cNvPr id="13" name="ID_C87C82B3A9FA44A4A505CE0F768B5154" descr="upload_post_object_v2_3584181396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5410200" cy="3613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6</col>
      <colOff>431800</colOff>
      <row>11</row>
      <rowOff>66675</rowOff>
    </to>
    <pic>
      <nvPicPr>
        <cNvPr id="14" name="ID_7970D680191E433BBCD5115ACF9B7024" descr="upload_post_object_v2_1886106196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4546600" cy="2057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6</col>
      <colOff>387350</colOff>
      <row>15</row>
      <rowOff>98425</rowOff>
    </to>
    <pic>
      <nvPicPr>
        <cNvPr id="15" name="ID_4EFFA1984AE142EE8E9DBA306BC8A577" descr="upload_post_object_v2_4041571922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4502150" cy="28130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9</col>
      <colOff>365760</colOff>
      <row>6</row>
      <rowOff>110490</rowOff>
    </to>
    <pic>
      <nvPicPr>
        <cNvPr id="16" name="ID_7FC6FE105D074359BB5C7BA8CB55292A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10784840" y="49413160"/>
          <a:ext cx="6537960" cy="1196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8</col>
      <colOff>548640</colOff>
      <row>20</row>
      <rowOff>60960</rowOff>
    </to>
    <pic>
      <nvPicPr>
        <cNvPr id="17" name="ID_E0A49678ABAA4C1DAF6E5F0AA539BD7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10652125" y="65337690"/>
          <a:ext cx="6035040" cy="36804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2">
    <tabColor theme="5" tint="-0.249977111117893"/>
    <outlinePr summaryBelow="1" summaryRight="1"/>
    <pageSetUpPr fitToPage="1"/>
  </sheetPr>
  <dimension ref="A1:AD71"/>
  <sheetViews>
    <sheetView tabSelected="1" zoomScale="85" zoomScaleNormal="85" workbookViewId="0">
      <pane ySplit="1" topLeftCell="A50" activePane="bottomLeft" state="frozen"/>
      <selection activeCell="A1" sqref="A1"/>
      <selection pane="bottomLeft" activeCell="AA54" sqref="AA54"/>
    </sheetView>
  </sheetViews>
  <sheetFormatPr baseColWidth="8" defaultColWidth="9" defaultRowHeight="16.5"/>
  <cols>
    <col width="15" customWidth="1" style="3" min="1" max="1"/>
    <col width="10.375" customWidth="1" style="3" min="2" max="2"/>
    <col width="11.875" customWidth="1" style="3" min="3" max="3"/>
    <col width="10.5" customWidth="1" style="3" min="4" max="4"/>
    <col width="10.625" customWidth="1" style="3" min="5" max="5"/>
    <col width="11.875" customWidth="1" style="3" min="6" max="6"/>
    <col hidden="1" width="16.9416666666667" customWidth="1" style="3" min="7" max="7"/>
    <col hidden="1" width="21.7166666666667" customWidth="1" style="3" min="8" max="8"/>
    <col hidden="1" width="14.7" customWidth="1" style="3" min="9" max="9"/>
    <col hidden="1" width="18.4583333333333" customWidth="1" style="3" min="10" max="10"/>
    <col hidden="1" width="17.1666666666667" customWidth="1" style="3" min="11" max="11"/>
    <col hidden="1" width="21.6416666666667" customWidth="1" style="3" min="12" max="12"/>
    <col hidden="1" width="19.5833333333333" customWidth="1" style="3" min="13" max="13"/>
    <col hidden="1" width="14.5833333333333" customWidth="1" style="3" min="14" max="14"/>
    <col hidden="1" width="17.2916666666667" customWidth="1" style="3" min="15" max="15"/>
    <col hidden="1" width="21.9" customWidth="1" style="3" min="16" max="16"/>
    <col width="15" customWidth="1" style="3" min="17" max="17"/>
    <col width="12.5" customWidth="1" style="3" min="18" max="18"/>
    <col width="13.9166666666667" customWidth="1" style="3" min="19" max="19"/>
    <col width="12.125" customWidth="1" style="3" min="20" max="20"/>
    <col hidden="1" width="20.3" customWidth="1" style="3" min="21" max="21"/>
    <col width="11.75" customWidth="1" style="3" min="22" max="22"/>
    <col width="20.5833333333333" customWidth="1" style="3" min="23" max="23"/>
    <col width="34.2916666666667" customWidth="1" style="3" min="24" max="24"/>
    <col width="10.5" customWidth="1" style="3" min="25" max="25"/>
    <col width="15.875" customWidth="1" style="3" min="26" max="26"/>
    <col width="18.625" customWidth="1" style="3" min="27" max="27"/>
    <col width="9" customWidth="1" min="28" max="16381"/>
  </cols>
  <sheetData>
    <row r="1" ht="24" customFormat="1" customHeight="1" s="1">
      <c r="A1" s="4" t="inlineStr">
        <is>
          <t>一级业务</t>
        </is>
      </c>
      <c r="B1" s="4" t="inlineStr">
        <is>
          <t>二级业务</t>
        </is>
      </c>
      <c r="C1" s="4" t="inlineStr">
        <is>
          <t>三级业务</t>
        </is>
      </c>
      <c r="D1" s="5" t="inlineStr">
        <is>
          <t>四级业务</t>
        </is>
      </c>
      <c r="E1" s="5" t="inlineStr">
        <is>
          <t>五级业务</t>
        </is>
      </c>
      <c r="F1" s="4" t="inlineStr">
        <is>
          <t>最小业务</t>
        </is>
      </c>
      <c r="G1" s="4" t="inlineStr">
        <is>
          <t>是否行业通用</t>
        </is>
      </c>
      <c r="H1" s="4" t="inlineStr">
        <is>
          <t>最小业务定义说明</t>
        </is>
      </c>
      <c r="I1" s="4" t="inlineStr">
        <is>
          <t>主数据类型</t>
        </is>
      </c>
      <c r="J1" s="4" t="inlineStr">
        <is>
          <t>业务阶段</t>
        </is>
      </c>
      <c r="K1" s="4" t="inlineStr">
        <is>
          <t>工作类型</t>
        </is>
      </c>
      <c r="L1" s="4" t="inlineStr">
        <is>
          <t>业务专业</t>
        </is>
      </c>
      <c r="M1" s="4" t="inlineStr">
        <is>
          <t>业务层级</t>
        </is>
      </c>
      <c r="N1" s="4" t="inlineStr">
        <is>
          <t>责任部门</t>
        </is>
      </c>
      <c r="O1" s="4" t="inlineStr">
        <is>
          <t>业务单位</t>
        </is>
      </c>
      <c r="P1" s="4" t="inlineStr">
        <is>
          <t>业务角色</t>
        </is>
      </c>
      <c r="Q1" s="45" t="inlineStr">
        <is>
          <t>输入物名称</t>
        </is>
      </c>
      <c r="R1" s="46" t="inlineStr">
        <is>
          <t xml:space="preserve">输入物类型	</t>
        </is>
      </c>
      <c r="S1" s="47" t="inlineStr">
        <is>
          <t>输入物样式</t>
        </is>
      </c>
      <c r="T1" s="48" t="inlineStr">
        <is>
          <t>来源</t>
        </is>
      </c>
      <c r="U1" s="47" t="inlineStr">
        <is>
          <t>备注</t>
        </is>
      </c>
      <c r="V1" s="47" t="inlineStr">
        <is>
          <t>产出物名称</t>
        </is>
      </c>
      <c r="W1" s="47" t="inlineStr">
        <is>
          <t>产出物类型</t>
        </is>
      </c>
      <c r="X1" s="47" t="inlineStr">
        <is>
          <t>产出物样式</t>
        </is>
      </c>
      <c r="Y1" s="47" t="inlineStr">
        <is>
          <t>业务处理</t>
        </is>
      </c>
      <c r="Z1" s="48" t="inlineStr">
        <is>
          <t>处理业务规则</t>
        </is>
      </c>
      <c r="AA1" s="47" t="inlineStr">
        <is>
          <t>依据的制度标准规范</t>
        </is>
      </c>
    </row>
    <row r="2" ht="181.5" customHeight="1">
      <c r="A2" s="6" t="inlineStr">
        <is>
          <t>地面总体布局设计</t>
        </is>
      </c>
      <c r="B2" s="6" t="inlineStr">
        <is>
          <t>气藏工程方案要点</t>
        </is>
      </c>
      <c r="C2" s="7" t="inlineStr">
        <is>
          <t>气藏开发概况</t>
        </is>
      </c>
      <c r="D2" s="7" t="inlineStr">
        <is>
          <t>气藏开发概况</t>
        </is>
      </c>
      <c r="E2" s="7" t="n"/>
      <c r="F2" s="8" t="inlineStr">
        <is>
          <t>气藏开发概况数据记录</t>
        </is>
      </c>
      <c r="G2" s="8" t="inlineStr"/>
      <c r="H2" s="8" t="inlineStr">
        <is>
          <t>根据气藏地质开发方案进行归纳总结、作为地面工程设计依据</t>
        </is>
      </c>
      <c r="I2" s="8" t="inlineStr">
        <is>
          <t>天然气</t>
        </is>
      </c>
      <c r="J2" s="8" t="inlineStr"/>
      <c r="K2" s="8" t="inlineStr"/>
      <c r="L2" s="8" t="inlineStr">
        <is>
          <t>油气储运及集输</t>
        </is>
      </c>
      <c r="M2" s="44" t="inlineStr"/>
      <c r="N2" s="8" t="inlineStr">
        <is>
          <t>油气工艺设计所</t>
        </is>
      </c>
      <c r="O2" s="8" t="n"/>
      <c r="P2" s="8" t="inlineStr">
        <is>
          <t>专业负责人</t>
        </is>
      </c>
      <c r="Q2" s="8" t="inlineStr">
        <is>
          <t>区块、井区动用含气面积、天然气地质储量、气藏类型、气藏埋深顶部、气藏埋深底部、最大渗透率、最小渗透率、气层层位类型、拟建产能、设计初期采气速度、部署加密井数、稳产年限</t>
        </is>
      </c>
      <c r="R2" s="8" t="inlineStr">
        <is>
          <t>基础数据</t>
        </is>
      </c>
      <c r="S2" s="8" t="inlineStr"/>
      <c r="T2" s="8" t="inlineStr">
        <is>
          <t>气藏工程</t>
        </is>
      </c>
      <c r="U2" s="8" t="n"/>
      <c r="V2" s="8" t="inlineStr">
        <is>
          <t>气田开发概况</t>
        </is>
      </c>
      <c r="W2" s="8" t="inlineStr">
        <is>
          <t>结构化数据</t>
        </is>
      </c>
      <c r="X2" s="8" t="inlineStr">
        <is>
          <t>******井区动用含气面积******km2，天然气地质储量 ******×108m3 ，属于******气藏，气藏埋深为 ******～******m，渗透率在 ******～******×10-3μm2 之间。天然气的主要组分含量以******为主。建成产能 ******×108m3/a，设计初期采气速度 ******%，稳产期末分年度再陆续部署加密井 ****** 口实现区块 ****** 年稳产。</t>
        </is>
      </c>
      <c r="Y2" s="24" t="inlineStr">
        <is>
          <t>表格生成</t>
        </is>
      </c>
      <c r="Z2" s="54" t="inlineStr">
        <is>
          <t>气藏工程接口获取</t>
        </is>
      </c>
      <c r="AA2" s="24" t="inlineStr"/>
      <c r="AC2" t="inlineStr">
        <is>
          <t>1111</t>
        </is>
      </c>
      <c r="AD2" t="inlineStr">
        <is>
          <t>B1</t>
        </is>
      </c>
    </row>
    <row r="3" ht="58" customHeight="1">
      <c r="A3" s="9" t="n"/>
      <c r="B3" s="9" t="n"/>
      <c r="C3" s="10" t="n"/>
      <c r="D3" s="10" t="n"/>
      <c r="E3" s="10" t="n"/>
      <c r="F3" s="8" t="inlineStr">
        <is>
          <t>气藏开发概况文字描述</t>
        </is>
      </c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inlineStr">
        <is>
          <t>气田开发概况</t>
        </is>
      </c>
      <c r="R3" s="8" t="inlineStr">
        <is>
          <t>基础数据</t>
        </is>
      </c>
      <c r="S3" s="8" t="n"/>
      <c r="T3" s="8" t="inlineStr">
        <is>
          <t>自采</t>
        </is>
      </c>
      <c r="U3" s="8" t="n"/>
      <c r="V3" s="8" t="inlineStr">
        <is>
          <t>气田开发概况文字描述</t>
        </is>
      </c>
      <c r="W3" s="8" t="inlineStr">
        <is>
          <t>文档</t>
        </is>
      </c>
      <c r="X3" s="13" t="n"/>
      <c r="Y3" s="8" t="inlineStr">
        <is>
          <t>报告生成</t>
        </is>
      </c>
      <c r="Z3" s="8" t="inlineStr">
        <is>
          <t>在线生成</t>
        </is>
      </c>
      <c r="AA3" s="49" t="n"/>
      <c r="AC3" t="inlineStr">
        <is>
          <t>1111</t>
        </is>
      </c>
      <c r="AD3" t="inlineStr">
        <is>
          <t>M1</t>
        </is>
      </c>
    </row>
    <row r="4" ht="58" customHeight="1">
      <c r="A4" s="9" t="n"/>
      <c r="B4" s="9" t="n"/>
      <c r="C4" s="11" t="inlineStr">
        <is>
          <t>井流物性质</t>
        </is>
      </c>
      <c r="D4" s="12" t="inlineStr">
        <is>
          <t>气源组分</t>
        </is>
      </c>
      <c r="E4" s="12" t="n"/>
      <c r="F4" s="12" t="inlineStr">
        <is>
          <t>气源组分数据记录</t>
        </is>
      </c>
      <c r="G4" s="8" t="n"/>
      <c r="H4" s="8" t="inlineStr">
        <is>
          <t>对矿区采出天然气进行组分分析，根据组分模拟计算出天然气不同工况下物理性质</t>
        </is>
      </c>
      <c r="I4" s="8" t="inlineStr">
        <is>
          <t>天然气</t>
        </is>
      </c>
      <c r="J4" s="8" t="n"/>
      <c r="K4" s="8" t="n"/>
      <c r="L4" s="8" t="inlineStr">
        <is>
          <t>油气储运及集输</t>
        </is>
      </c>
      <c r="M4" s="8" t="n"/>
      <c r="N4" s="8" t="inlineStr">
        <is>
          <t>油气工艺设计所</t>
        </is>
      </c>
      <c r="O4" s="8" t="n"/>
      <c r="P4" s="8" t="inlineStr">
        <is>
          <t>专业负责人</t>
        </is>
      </c>
      <c r="Q4" s="8" t="inlineStr">
        <is>
          <t>CH4 C2H6 C3H8 i-C4 n-C4 i-C5 n-C5 C5+ CO2 H2S N2</t>
        </is>
      </c>
      <c r="R4" s="8" t="inlineStr">
        <is>
          <t>基础数据</t>
        </is>
      </c>
      <c r="S4" s="8" t="n"/>
      <c r="T4" s="8" t="inlineStr">
        <is>
          <t>气藏工程</t>
        </is>
      </c>
      <c r="U4" s="8" t="n"/>
      <c r="V4" s="8" t="inlineStr">
        <is>
          <t>气源组分</t>
        </is>
      </c>
      <c r="W4" s="8" t="inlineStr">
        <is>
          <t>结构化数据</t>
        </is>
      </c>
      <c r="X4" s="24" t="n"/>
      <c r="Y4" s="8" t="inlineStr">
        <is>
          <t>表格生成</t>
        </is>
      </c>
      <c r="Z4" s="24" t="inlineStr">
        <is>
          <t>气藏工程接口获取</t>
        </is>
      </c>
      <c r="AA4" s="24" t="n"/>
      <c r="AC4" t="inlineStr">
        <is>
          <t>1121</t>
        </is>
      </c>
      <c r="AD4" t="inlineStr">
        <is>
          <t>B1</t>
        </is>
      </c>
    </row>
    <row r="5" ht="69" customHeight="1">
      <c r="A5" s="9" t="n"/>
      <c r="B5" s="9" t="n"/>
      <c r="C5" s="10" t="n"/>
      <c r="D5" s="13" t="n"/>
      <c r="E5" s="13" t="n"/>
      <c r="F5" s="12" t="inlineStr">
        <is>
          <t>气源组分文字描述</t>
        </is>
      </c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inlineStr">
        <is>
          <t>气源组分</t>
        </is>
      </c>
      <c r="R5" s="8" t="inlineStr">
        <is>
          <t>基础数据</t>
        </is>
      </c>
      <c r="S5" s="8" t="n"/>
      <c r="T5" s="8" t="inlineStr">
        <is>
          <t>自采</t>
        </is>
      </c>
      <c r="U5" s="8" t="n"/>
      <c r="V5" s="8" t="inlineStr">
        <is>
          <t>气源组分文字描述</t>
        </is>
      </c>
      <c r="W5" s="8" t="inlineStr">
        <is>
          <t>文档</t>
        </is>
      </c>
      <c r="X5" s="24" t="inlineStr">
        <is>
          <t>本区块气田气源以甲烷为主，甲烷（CH4）平均含量***%，乙烷(C2H6)以上烃类平均含量为***%，二氧化碳(CO2)平均含量为***%，氮气(N2)含量***%，硫化氢(H2S)含量***%。</t>
        </is>
      </c>
      <c r="Y5" s="8" t="inlineStr">
        <is>
          <t>报告生成</t>
        </is>
      </c>
      <c r="Z5" s="24" t="inlineStr">
        <is>
          <t>在线生成</t>
        </is>
      </c>
      <c r="AA5" s="24" t="n"/>
      <c r="AC5" t="inlineStr">
        <is>
          <t>1121</t>
        </is>
      </c>
      <c r="AD5" t="inlineStr">
        <is>
          <t>M1</t>
        </is>
      </c>
    </row>
    <row r="6" ht="69" customHeight="1">
      <c r="A6" s="9" t="n"/>
      <c r="B6" s="9" t="n"/>
      <c r="C6" s="10" t="n"/>
      <c r="D6" s="8" t="inlineStr">
        <is>
          <t>天然气物性数据记录</t>
        </is>
      </c>
      <c r="E6" s="8" t="n"/>
      <c r="F6" s="8" t="inlineStr">
        <is>
          <t>天然气物性数据记录</t>
        </is>
      </c>
      <c r="G6" s="8" t="n"/>
      <c r="H6" s="8" t="inlineStr">
        <is>
          <t>对矿区采出天然气进行组分分析，根据组分模拟计算出天然气不同工况下物理性质</t>
        </is>
      </c>
      <c r="I6" s="8" t="n"/>
      <c r="J6" s="8" t="n"/>
      <c r="K6" s="8" t="n"/>
      <c r="L6" s="8" t="n"/>
      <c r="M6" s="8" t="n"/>
      <c r="N6" s="8" t="n"/>
      <c r="O6" s="8" t="n"/>
      <c r="P6" s="8" t="n"/>
      <c r="Q6" s="12" t="inlineStr">
        <is>
          <t>气源组分表</t>
        </is>
      </c>
      <c r="R6" s="8" t="inlineStr">
        <is>
          <t>基础数据</t>
        </is>
      </c>
      <c r="S6" s="8" t="n"/>
      <c r="T6" s="8" t="inlineStr">
        <is>
          <t>气藏工程</t>
        </is>
      </c>
      <c r="U6" s="8" t="n"/>
      <c r="V6" s="8" t="inlineStr">
        <is>
          <t>天然气物性参数表</t>
        </is>
      </c>
      <c r="W6" s="8" t="inlineStr">
        <is>
          <t>结构化数据</t>
        </is>
      </c>
      <c r="X6" s="24">
        <f>_xlfn.DISPIMG("ID_70DB3E1DD7F44E1CA1C7307EFABE4C01",1)</f>
        <v/>
      </c>
      <c r="Y6" s="8" t="inlineStr">
        <is>
          <t>表格生成</t>
        </is>
      </c>
      <c r="Z6" s="24" t="inlineStr">
        <is>
          <t>通过hysys计算</t>
        </is>
      </c>
      <c r="AA6" s="24" t="n"/>
      <c r="AC6" t="inlineStr">
        <is>
          <t>1122</t>
        </is>
      </c>
      <c r="AD6" t="inlineStr">
        <is>
          <t>B1</t>
        </is>
      </c>
    </row>
    <row r="7" ht="97" customHeight="1">
      <c r="A7" s="9" t="n"/>
      <c r="B7" s="9" t="n"/>
      <c r="C7" s="10" t="n"/>
      <c r="D7" s="8" t="inlineStr">
        <is>
          <t>水合物形成压力温度关系图绘制</t>
        </is>
      </c>
      <c r="E7" s="8" t="n"/>
      <c r="F7" s="8" t="inlineStr">
        <is>
          <t>水合物形成条件数据记录</t>
        </is>
      </c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12" t="inlineStr">
        <is>
          <t>水合物形成条件</t>
        </is>
      </c>
      <c r="R7" s="12" t="inlineStr">
        <is>
          <t>基础数据</t>
        </is>
      </c>
      <c r="S7" s="8" t="n"/>
      <c r="T7" s="12" t="inlineStr">
        <is>
          <t>自采</t>
        </is>
      </c>
      <c r="U7" s="12" t="n"/>
      <c r="V7" s="12" t="inlineStr">
        <is>
          <t>水合物形成条件表</t>
        </is>
      </c>
      <c r="W7" s="8" t="inlineStr">
        <is>
          <t>结构化数据</t>
        </is>
      </c>
      <c r="X7" s="24">
        <f>_xlfn.DISPIMG("ID_2FFA7EC26FA54975B10E9030F4982CF5",1)</f>
        <v/>
      </c>
      <c r="Y7" s="12" t="inlineStr">
        <is>
          <t>表格生成</t>
        </is>
      </c>
      <c r="Z7" s="24" t="inlineStr">
        <is>
          <t>通过hysys计算</t>
        </is>
      </c>
      <c r="AA7" s="24" t="n"/>
      <c r="AC7" t="inlineStr">
        <is>
          <t>1123</t>
        </is>
      </c>
      <c r="AD7" t="inlineStr">
        <is>
          <t>B1</t>
        </is>
      </c>
    </row>
    <row r="8" ht="97" customHeight="1">
      <c r="A8" s="9" t="n"/>
      <c r="B8" s="9" t="n"/>
      <c r="C8" s="10" t="n"/>
      <c r="D8" s="13" t="n"/>
      <c r="E8" s="13" t="n"/>
      <c r="F8" s="8" t="inlineStr">
        <is>
          <t>水合物形成压力温度关系图绘制</t>
        </is>
      </c>
      <c r="G8" s="8" t="n"/>
      <c r="H8" s="8" t="inlineStr">
        <is>
          <t>对矿区采出天然气进行组分分析，根据组分模拟计算出天然气不同工况下物理性质</t>
        </is>
      </c>
      <c r="I8" s="8" t="n"/>
      <c r="J8" s="8" t="n"/>
      <c r="K8" s="8" t="n"/>
      <c r="L8" s="8" t="n"/>
      <c r="M8" s="8" t="n"/>
      <c r="N8" s="8" t="n"/>
      <c r="O8" s="8" t="n"/>
      <c r="P8" s="8" t="n"/>
      <c r="Q8" s="12" t="inlineStr">
        <is>
          <t>气源组分表、压力</t>
        </is>
      </c>
      <c r="R8" s="8" t="inlineStr">
        <is>
          <t>基础数据</t>
        </is>
      </c>
      <c r="S8" s="8" t="n"/>
      <c r="T8" s="8" t="inlineStr">
        <is>
          <t>气藏工程</t>
        </is>
      </c>
      <c r="U8" s="8" t="n"/>
      <c r="V8" s="8" t="inlineStr">
        <is>
          <t>水合物形成压力温度关系图</t>
        </is>
      </c>
      <c r="W8" s="12" t="inlineStr">
        <is>
          <t>图件</t>
        </is>
      </c>
      <c r="X8" s="24" t="n"/>
      <c r="Y8" s="8" t="inlineStr">
        <is>
          <t>状图图形</t>
        </is>
      </c>
      <c r="Z8" s="24" t="inlineStr">
        <is>
          <t>通过hysys计算</t>
        </is>
      </c>
      <c r="AA8" s="24" t="n"/>
      <c r="AC8" t="inlineStr">
        <is>
          <t>1123</t>
        </is>
      </c>
      <c r="AD8" t="inlineStr">
        <is>
          <t>T1</t>
        </is>
      </c>
    </row>
    <row r="9" ht="97" customHeight="1">
      <c r="A9" s="9" t="n"/>
      <c r="B9" s="9" t="n"/>
      <c r="C9" s="10" t="n"/>
      <c r="D9" s="12" t="inlineStr">
        <is>
          <t>地层水物性</t>
        </is>
      </c>
      <c r="E9" s="12" t="n"/>
      <c r="F9" s="12" t="inlineStr">
        <is>
          <t>地层水物性数据记录</t>
        </is>
      </c>
      <c r="G9" s="8" t="n"/>
      <c r="H9" s="8" t="inlineStr">
        <is>
          <t>对矿区采出天然气进行组分分析，根据组分模拟计算出天然气不同工况下物理性质</t>
        </is>
      </c>
      <c r="I9" s="8" t="n"/>
      <c r="J9" s="8" t="n"/>
      <c r="K9" s="8" t="n"/>
      <c r="L9" s="8" t="n"/>
      <c r="M9" s="8" t="n"/>
      <c r="N9" s="8" t="n"/>
      <c r="O9" s="8" t="n"/>
      <c r="P9" s="8" t="n"/>
      <c r="Q9" s="8" t="inlineStr">
        <is>
          <t>构造、井号、产层、ph值、CL-、总矿化度、水型</t>
        </is>
      </c>
      <c r="R9" s="8" t="inlineStr">
        <is>
          <t>基础数据</t>
        </is>
      </c>
      <c r="S9" s="8" t="n"/>
      <c r="T9" s="8" t="inlineStr">
        <is>
          <t>气藏工程</t>
        </is>
      </c>
      <c r="U9" s="8" t="n"/>
      <c r="V9" s="8" t="inlineStr">
        <is>
          <t>地层水物性表</t>
        </is>
      </c>
      <c r="W9" s="8" t="inlineStr">
        <is>
          <t>结构化数据</t>
        </is>
      </c>
      <c r="X9" s="24">
        <f>_xlfn.DISPIMG("ID_425A83814DD44D868B4CC93C657C69E3",1)</f>
        <v/>
      </c>
      <c r="Y9" s="8" t="inlineStr">
        <is>
          <t>表格生成</t>
        </is>
      </c>
      <c r="Z9" s="24" t="inlineStr">
        <is>
          <t>气藏工程接口获取</t>
        </is>
      </c>
      <c r="AA9" s="24" t="n"/>
      <c r="AC9" t="inlineStr">
        <is>
          <t>1124</t>
        </is>
      </c>
      <c r="AD9" t="inlineStr">
        <is>
          <t>B1</t>
        </is>
      </c>
    </row>
    <row r="10" ht="97" customHeight="1">
      <c r="A10" s="9" t="n"/>
      <c r="B10" s="9" t="n"/>
      <c r="C10" s="14" t="n"/>
      <c r="D10" s="13" t="n"/>
      <c r="E10" s="13" t="n"/>
      <c r="F10" s="12" t="inlineStr">
        <is>
          <t>地层水物性文字描述</t>
        </is>
      </c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inlineStr">
        <is>
          <t>地层水物性表</t>
        </is>
      </c>
      <c r="R10" s="8" t="inlineStr">
        <is>
          <t>基础数据</t>
        </is>
      </c>
      <c r="S10" s="8" t="n"/>
      <c r="T10" s="12" t="inlineStr">
        <is>
          <t>自采</t>
        </is>
      </c>
      <c r="U10" s="8" t="n"/>
      <c r="V10" s="8" t="inlineStr">
        <is>
          <t>地层水物性文字描述</t>
        </is>
      </c>
      <c r="W10" s="8" t="inlineStr">
        <is>
          <t>文档</t>
        </is>
      </c>
      <c r="X10" s="49" t="inlineStr">
        <is>
          <t>本气田气藏地层水均以 ***水型为主，地层水矿化度为 ***g/L～***g/L，属于***矿化度地层水。</t>
        </is>
      </c>
      <c r="Y10" s="8" t="inlineStr">
        <is>
          <t>报告生成</t>
        </is>
      </c>
      <c r="Z10" s="24" t="inlineStr">
        <is>
          <t>气藏工程接口获取</t>
        </is>
      </c>
      <c r="AA10" s="49" t="n"/>
      <c r="AC10" t="inlineStr">
        <is>
          <t>1124</t>
        </is>
      </c>
      <c r="AD10" t="inlineStr">
        <is>
          <t>M1</t>
        </is>
      </c>
    </row>
    <row r="11" ht="97" customHeight="1">
      <c r="A11" s="9" t="n"/>
      <c r="B11" s="9" t="n"/>
      <c r="C11" s="15" t="inlineStr">
        <is>
          <t>推荐方案井网及
开发指标预测</t>
        </is>
      </c>
      <c r="D11" s="12" t="inlineStr">
        <is>
          <t>推荐方案井网及
开发指标预测</t>
        </is>
      </c>
      <c r="E11" s="12" t="n"/>
      <c r="F11" s="12" t="inlineStr">
        <is>
          <t>推荐方案井网及
开发指标预测总结描述</t>
        </is>
      </c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inlineStr">
        <is>
          <t>井区名称、部署开发井口数、动用区块名称、动用区块含气面积、天然气地质储量、建成天然气生产能力、设计初期采气速度、初期平均单井产气量、稳产年限、关井压力、温度</t>
        </is>
      </c>
      <c r="R11" s="8" t="inlineStr">
        <is>
          <t>基础数据</t>
        </is>
      </c>
      <c r="S11" s="8" t="n"/>
      <c r="T11" s="8" t="inlineStr">
        <is>
          <t>气藏工程</t>
        </is>
      </c>
      <c r="U11" s="8" t="n"/>
      <c r="V11" s="8" t="inlineStr">
        <is>
          <t>推荐方案井网及
开发指标预测描述</t>
        </is>
      </c>
      <c r="W11" s="8" t="inlineStr">
        <is>
          <t>结构化数据</t>
        </is>
      </c>
      <c r="X11" s="8" t="inlineStr">
        <is>
          <t>******井区总体部署开发井******口，动用******区块含气面积******km2，天然气地质储量******×108m3，建成天然气生产能力******×108m3/a，设计初期采气速度******%，初期平均单井产气量******×104m3/d；稳产期末分年度再陆续部署加密井，实现区块 ******年稳产。</t>
        </is>
      </c>
      <c r="Y11" s="8" t="inlineStr">
        <is>
          <t>表格生成</t>
        </is>
      </c>
      <c r="Z11" s="24" t="inlineStr">
        <is>
          <t>气藏工程接口获取</t>
        </is>
      </c>
      <c r="AA11" s="24" t="n"/>
      <c r="AC11" t="inlineStr">
        <is>
          <t>1131</t>
        </is>
      </c>
      <c r="AD11" t="inlineStr">
        <is>
          <t>B1</t>
        </is>
      </c>
    </row>
    <row r="12" ht="157" customHeight="1">
      <c r="A12" s="9" t="n"/>
      <c r="B12" s="9" t="n"/>
      <c r="C12" s="10" t="n"/>
      <c r="D12" s="13" t="n"/>
      <c r="E12" s="13" t="n"/>
      <c r="F12" s="12" t="inlineStr">
        <is>
          <t>推荐方案井网及
开发指标预测文字描述</t>
        </is>
      </c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12" t="inlineStr">
        <is>
          <t>推荐方案井网及
开发指标预测描述</t>
        </is>
      </c>
      <c r="R12" s="8" t="inlineStr">
        <is>
          <t>基础数据</t>
        </is>
      </c>
      <c r="S12" s="8" t="n"/>
      <c r="T12" s="8" t="inlineStr">
        <is>
          <t>在线生成</t>
        </is>
      </c>
      <c r="U12" s="8" t="n"/>
      <c r="V12" s="8" t="inlineStr">
        <is>
          <t>推荐方案井网及
开发指标预测文字描述</t>
        </is>
      </c>
      <c r="W12" s="8" t="inlineStr">
        <is>
          <t>文档</t>
        </is>
      </c>
      <c r="X12" s="13" t="n"/>
      <c r="Y12" s="8" t="inlineStr">
        <is>
          <t>报告生成</t>
        </is>
      </c>
      <c r="Z12" s="24" t="inlineStr">
        <is>
          <t>气藏工程接口获取</t>
        </is>
      </c>
      <c r="AA12" s="49" t="n"/>
      <c r="AC12" t="inlineStr">
        <is>
          <t>1131</t>
        </is>
      </c>
      <c r="AD12" t="inlineStr">
        <is>
          <t>M1</t>
        </is>
      </c>
    </row>
    <row r="13" ht="157" customHeight="1">
      <c r="A13" s="9" t="n"/>
      <c r="B13" s="9" t="n"/>
      <c r="C13" s="10" t="n"/>
      <c r="D13" s="12" t="inlineStr">
        <is>
          <t>井位部署图</t>
        </is>
      </c>
      <c r="E13" s="12" t="n"/>
      <c r="F13" s="16" t="inlineStr">
        <is>
          <t>井位部署图编制</t>
        </is>
      </c>
      <c r="G13" s="8" t="n"/>
      <c r="H13" s="8" t="inlineStr">
        <is>
          <t>根据专项章节，提炼总结相关方案的结论，提取相关图件、报告及表格</t>
        </is>
      </c>
      <c r="I13" s="8" t="inlineStr">
        <is>
          <t>管线、集气站</t>
        </is>
      </c>
      <c r="J13" s="8" t="n"/>
      <c r="K13" s="8" t="n"/>
      <c r="L13" s="8" t="inlineStr">
        <is>
          <t>油气储运及集输</t>
        </is>
      </c>
      <c r="M13" s="8" t="n"/>
      <c r="N13" s="8" t="inlineStr">
        <is>
          <t>油气工艺设计所</t>
        </is>
      </c>
      <c r="O13" s="8" t="n"/>
      <c r="P13" s="8" t="inlineStr">
        <is>
          <t>专业负责人</t>
        </is>
      </c>
      <c r="Q13" s="8" t="inlineStr">
        <is>
          <t>井位部署图</t>
        </is>
      </c>
      <c r="R13" s="8" t="inlineStr">
        <is>
          <t>基础数据</t>
        </is>
      </c>
      <c r="S13" s="8" t="n"/>
      <c r="T13" s="8" t="inlineStr">
        <is>
          <t>气藏工程</t>
        </is>
      </c>
      <c r="U13" s="8" t="n"/>
      <c r="V13" s="8" t="inlineStr">
        <is>
          <t>井位部署图</t>
        </is>
      </c>
      <c r="W13" s="12" t="inlineStr">
        <is>
          <t>图件</t>
        </is>
      </c>
      <c r="X13" s="49" t="n"/>
      <c r="Y13" s="8" t="inlineStr">
        <is>
          <t>平面图形</t>
        </is>
      </c>
      <c r="Z13" s="8" t="inlineStr">
        <is>
          <t>气藏工程接口获取</t>
        </is>
      </c>
      <c r="AA13" s="49" t="n"/>
      <c r="AC13" t="inlineStr">
        <is>
          <t>1132</t>
        </is>
      </c>
      <c r="AD13" t="inlineStr">
        <is>
          <t>T1</t>
        </is>
      </c>
    </row>
    <row r="14" ht="97" customHeight="1">
      <c r="A14" s="9" t="n"/>
      <c r="B14" s="9" t="n"/>
      <c r="C14" s="10" t="n"/>
      <c r="D14" s="12" t="inlineStr">
        <is>
          <t>气田开发指标预测</t>
        </is>
      </c>
      <c r="E14" s="12" t="n"/>
      <c r="F14" s="12" t="inlineStr">
        <is>
          <t>气田开发指标预测图绘制</t>
        </is>
      </c>
      <c r="G14" s="8" t="n"/>
      <c r="H14" s="8" t="inlineStr">
        <is>
          <t>根据专项章节，提炼总结相关方案的结论，提取相关图件、报告及表格</t>
        </is>
      </c>
      <c r="I14" s="8" t="inlineStr">
        <is>
          <t>管线、集气站</t>
        </is>
      </c>
      <c r="J14" s="8" t="n"/>
      <c r="K14" s="8" t="n"/>
      <c r="L14" s="8" t="inlineStr">
        <is>
          <t>油气储运及集输</t>
        </is>
      </c>
      <c r="M14" s="8" t="n"/>
      <c r="N14" s="8" t="inlineStr">
        <is>
          <t>油气工艺设计所</t>
        </is>
      </c>
      <c r="O14" s="8" t="n"/>
      <c r="P14" s="8" t="inlineStr">
        <is>
          <t>专业负责人</t>
        </is>
      </c>
      <c r="Q14" s="8" t="inlineStr">
        <is>
          <t>气田开发指标预测图</t>
        </is>
      </c>
      <c r="R14" s="8" t="inlineStr">
        <is>
          <t>基础数据</t>
        </is>
      </c>
      <c r="S14" s="8" t="n"/>
      <c r="T14" s="8" t="inlineStr">
        <is>
          <t>气藏工程</t>
        </is>
      </c>
      <c r="U14" s="8" t="n"/>
      <c r="V14" s="8" t="inlineStr">
        <is>
          <t>气田开发指标预测图</t>
        </is>
      </c>
      <c r="W14" s="12" t="inlineStr">
        <is>
          <t>图件</t>
        </is>
      </c>
      <c r="X14" s="24" t="n"/>
      <c r="Y14" s="8" t="inlineStr">
        <is>
          <t>平面图形</t>
        </is>
      </c>
      <c r="Z14" s="24" t="inlineStr">
        <is>
          <t>气藏工程接口获取</t>
        </is>
      </c>
      <c r="AA14" s="24" t="n"/>
      <c r="AC14" t="inlineStr">
        <is>
          <t>1133</t>
        </is>
      </c>
      <c r="AD14" t="inlineStr">
        <is>
          <t>T1</t>
        </is>
      </c>
    </row>
    <row r="15" ht="97" customHeight="1">
      <c r="A15" s="9" t="n"/>
      <c r="B15" s="9" t="n"/>
      <c r="C15" s="10" t="n"/>
      <c r="D15" s="13" t="n"/>
      <c r="E15" s="13" t="n"/>
      <c r="F15" s="12" t="inlineStr">
        <is>
          <t>气田开发指标预测表数据记录</t>
        </is>
      </c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inlineStr">
        <is>
          <t>时间、生产井数、平均单井日产_气、平均单井日产_油、平均单井日产_水、年产_气、年产_油、年产_水、采出程度、地层压力、开井井口压力_平均值、开井井口压力_最小值</t>
        </is>
      </c>
      <c r="R15" s="8" t="inlineStr">
        <is>
          <t>基础数据</t>
        </is>
      </c>
      <c r="S15" s="8" t="n"/>
      <c r="T15" s="8" t="inlineStr">
        <is>
          <t>气藏工程</t>
        </is>
      </c>
      <c r="U15" s="8" t="n"/>
      <c r="V15" s="8" t="inlineStr">
        <is>
          <t>气田开发指标预测表</t>
        </is>
      </c>
      <c r="W15" s="8" t="inlineStr">
        <is>
          <t>结构化数据</t>
        </is>
      </c>
      <c r="X15" s="24" t="n"/>
      <c r="Y15" s="8" t="inlineStr">
        <is>
          <t>表格生成</t>
        </is>
      </c>
      <c r="Z15" s="24" t="inlineStr">
        <is>
          <t>气藏工程接口获取</t>
        </is>
      </c>
      <c r="AA15" s="24" t="n"/>
      <c r="AC15" t="inlineStr">
        <is>
          <t>1133</t>
        </is>
      </c>
      <c r="AD15" t="inlineStr">
        <is>
          <t>B1</t>
        </is>
      </c>
    </row>
    <row r="16" ht="80" customHeight="1">
      <c r="A16" s="9" t="n"/>
      <c r="B16" s="9" t="n"/>
      <c r="C16" s="10" t="n"/>
      <c r="D16" s="17" t="inlineStr">
        <is>
          <t>各气井坐标及配产</t>
        </is>
      </c>
      <c r="E16" s="17" t="n"/>
      <c r="F16" s="18" t="inlineStr">
        <is>
          <t>各气井坐标及配产表数据记录</t>
        </is>
      </c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inlineStr">
        <is>
          <t>开发年份 井场  井场X坐标 井场Y坐标 配产（×104m3）</t>
        </is>
      </c>
      <c r="R16" s="8" t="inlineStr">
        <is>
          <t>基础数据</t>
        </is>
      </c>
      <c r="S16" s="8" t="n"/>
      <c r="T16" s="12" t="inlineStr">
        <is>
          <t>气藏工程</t>
        </is>
      </c>
      <c r="U16" s="12" t="n"/>
      <c r="V16" s="12" t="inlineStr">
        <is>
          <t>各井场坐标及配产表</t>
        </is>
      </c>
      <c r="W16" s="8" t="inlineStr">
        <is>
          <t>结构化数据</t>
        </is>
      </c>
      <c r="X16" s="49" t="n"/>
      <c r="Y16" s="8" t="inlineStr">
        <is>
          <t>表格生成</t>
        </is>
      </c>
      <c r="Z16" s="8" t="inlineStr">
        <is>
          <t>气藏工程接口获取</t>
        </is>
      </c>
      <c r="AA16" s="49" t="n"/>
      <c r="AC16" t="inlineStr">
        <is>
          <t>1134</t>
        </is>
      </c>
      <c r="AD16" t="inlineStr">
        <is>
          <t>B1</t>
        </is>
      </c>
    </row>
    <row r="17" ht="80" customHeight="1">
      <c r="A17" s="9" t="n"/>
      <c r="B17" s="9" t="n"/>
      <c r="C17" s="10" t="n"/>
      <c r="D17" s="17" t="inlineStr">
        <is>
          <t>气田井区边界坐标情况</t>
        </is>
      </c>
      <c r="E17" s="19" t="n"/>
      <c r="F17" s="20" t="inlineStr">
        <is>
          <t>气田井区边界坐标情况数据记录</t>
        </is>
      </c>
      <c r="G17" s="21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inlineStr">
        <is>
          <t>基础数据</t>
        </is>
      </c>
      <c r="S17" s="8" t="n"/>
      <c r="T17" s="12" t="inlineStr">
        <is>
          <t>气藏工程</t>
        </is>
      </c>
      <c r="U17" s="12" t="n"/>
      <c r="V17" s="12" t="inlineStr">
        <is>
          <t>气田井区边界坐标情况表</t>
        </is>
      </c>
      <c r="W17" s="8" t="inlineStr">
        <is>
          <t>结构化数据</t>
        </is>
      </c>
      <c r="Y17" s="8" t="inlineStr">
        <is>
          <t>表格生成</t>
        </is>
      </c>
      <c r="Z17" s="24" t="inlineStr">
        <is>
          <t>气藏工程接口获取</t>
        </is>
      </c>
      <c r="AA17" s="49" t="n"/>
      <c r="AC17" t="inlineStr">
        <is>
          <t>1135</t>
        </is>
      </c>
      <c r="AD17" t="inlineStr">
        <is>
          <t>B1</t>
        </is>
      </c>
    </row>
    <row r="18" ht="80" customHeight="1">
      <c r="A18" s="9" t="n"/>
      <c r="B18" s="9" t="n"/>
      <c r="C18" s="10" t="n"/>
      <c r="D18" s="17" t="inlineStr">
        <is>
          <t>气井打井规划方案</t>
        </is>
      </c>
      <c r="E18" s="19" t="n"/>
      <c r="F18" s="20" t="inlineStr">
        <is>
          <t>气井打井规划方案文字描述</t>
        </is>
      </c>
      <c r="G18" s="21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inlineStr">
        <is>
          <t>基础数据</t>
        </is>
      </c>
      <c r="S18" s="8" t="n"/>
      <c r="T18" s="12" t="inlineStr">
        <is>
          <t>气藏工程</t>
        </is>
      </c>
      <c r="U18" s="12" t="n"/>
      <c r="V18" s="20" t="inlineStr">
        <is>
          <t>气井打井规划方案文字描述</t>
        </is>
      </c>
      <c r="W18" s="12" t="inlineStr">
        <is>
          <t>文档</t>
        </is>
      </c>
      <c r="X18" s="3" t="inlineStr">
        <is>
          <t>全面开发各级断裂，积极探索***区块，共动用******个潜力点，建成******亿方产能。
1）******年滚动评价******井区（******口）；
2）******年滚动评价******井区（******口）；
3）******年滚动评价******井区（******口）；
4）******年滚动评价******井区（******口）。</t>
        </is>
      </c>
      <c r="Y18" s="8" t="inlineStr">
        <is>
          <t>报告生成</t>
        </is>
      </c>
      <c r="Z18" s="24" t="inlineStr">
        <is>
          <t>气藏工程接口获取</t>
        </is>
      </c>
      <c r="AA18" s="49" t="n"/>
      <c r="AC18" t="inlineStr">
        <is>
          <t>1136</t>
        </is>
      </c>
      <c r="AD18" t="inlineStr">
        <is>
          <t>M1</t>
        </is>
      </c>
    </row>
    <row r="19" ht="89" customHeight="1">
      <c r="A19" s="9" t="n"/>
      <c r="B19" s="22" t="n"/>
      <c r="C19" s="10" t="n"/>
      <c r="D19" s="23" t="n"/>
      <c r="E19" s="19" t="n"/>
      <c r="F19" s="19" t="inlineStr">
        <is>
          <t>气井打井规划方案数据记录</t>
        </is>
      </c>
      <c r="G19" s="11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8" t="inlineStr">
        <is>
          <t>基础数据</t>
        </is>
      </c>
      <c r="S19" s="24" t="n"/>
      <c r="T19" s="12" t="inlineStr">
        <is>
          <t>气藏工程</t>
        </is>
      </c>
      <c r="U19" s="24" t="n"/>
      <c r="V19" s="24" t="inlineStr">
        <is>
          <t>气井打井规划方案表</t>
        </is>
      </c>
      <c r="W19" s="50" t="inlineStr">
        <is>
          <t>结构化数据</t>
        </is>
      </c>
      <c r="Y19" s="21" t="inlineStr">
        <is>
          <t>表格生成</t>
        </is>
      </c>
      <c r="Z19" s="24" t="inlineStr">
        <is>
          <t>气藏工程接口获取</t>
        </is>
      </c>
      <c r="AA19" s="24" t="n"/>
      <c r="AC19" t="inlineStr">
        <is>
          <t>1136</t>
        </is>
      </c>
      <c r="AD19" t="inlineStr">
        <is>
          <t>B1</t>
        </is>
      </c>
    </row>
    <row r="20" ht="40" customHeight="1">
      <c r="A20" s="9" t="n"/>
      <c r="B20" s="6" t="inlineStr">
        <is>
          <t>地面工程现状及依托条件</t>
        </is>
      </c>
      <c r="C20" s="25" t="inlineStr">
        <is>
          <t>地理位置及环境</t>
        </is>
      </c>
      <c r="D20" s="26" t="inlineStr">
        <is>
          <t>地理位置</t>
        </is>
      </c>
      <c r="E20" s="27" t="n"/>
      <c r="F20" s="27" t="inlineStr">
        <is>
          <t>地理位置数据记录</t>
        </is>
      </c>
      <c r="G20" s="11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inlineStr">
        <is>
          <t>油气田、气田区块、抗震设防烈度、设计基本地震加速度值、设计地震分组、反应谱设计特征周期、工程地质描述</t>
        </is>
      </c>
      <c r="R20" s="8" t="inlineStr">
        <is>
          <t>基础数据</t>
        </is>
      </c>
      <c r="S20" s="24" t="n"/>
      <c r="T20" s="19" t="inlineStr">
        <is>
          <t>实例库</t>
        </is>
      </c>
      <c r="U20" s="24" t="n"/>
      <c r="V20" s="24" t="inlineStr">
        <is>
          <t>地理位置表</t>
        </is>
      </c>
      <c r="W20" s="8" t="inlineStr">
        <is>
          <t>结构化数据</t>
        </is>
      </c>
      <c r="X20" s="29" t="inlineStr">
        <is>
          <t>******气田井区位于******市******县******部区域，东靠******，与******、******接壤；南与******相连；西隔******，与******为邻；北缘******，与******接连。</t>
        </is>
      </c>
      <c r="Y20" s="8" t="inlineStr">
        <is>
          <t>表格生成</t>
        </is>
      </c>
      <c r="Z20" s="24" t="inlineStr">
        <is>
          <t>线下编制</t>
        </is>
      </c>
      <c r="AA20" s="24" t="n"/>
      <c r="AC20" t="inlineStr">
        <is>
          <t>1211</t>
        </is>
      </c>
      <c r="AD20" t="inlineStr">
        <is>
          <t>B1</t>
        </is>
      </c>
    </row>
    <row r="21" ht="42" customHeight="1">
      <c r="A21" s="9" t="n"/>
      <c r="B21" s="9" t="n"/>
      <c r="C21" s="10" t="n"/>
      <c r="D21" s="22" t="n"/>
      <c r="E21" s="28" t="n"/>
      <c r="F21" s="27" t="inlineStr">
        <is>
          <t>地理位置文字描述</t>
        </is>
      </c>
      <c r="G21" s="15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4" t="inlineStr">
        <is>
          <t>地理位置表</t>
        </is>
      </c>
      <c r="R21" s="8" t="inlineStr">
        <is>
          <t>基础数据</t>
        </is>
      </c>
      <c r="S21" s="29" t="n"/>
      <c r="T21" s="19" t="inlineStr">
        <is>
          <t>实例库</t>
        </is>
      </c>
      <c r="U21" s="19" t="n"/>
      <c r="V21" s="27" t="inlineStr">
        <is>
          <t>地理位置文字描述</t>
        </is>
      </c>
      <c r="W21" s="12" t="inlineStr">
        <is>
          <t>文档</t>
        </is>
      </c>
      <c r="X21" s="23" t="n"/>
      <c r="Y21" s="8" t="inlineStr">
        <is>
          <t>报告生成</t>
        </is>
      </c>
      <c r="Z21" s="24" t="n"/>
      <c r="AA21" s="24" t="n"/>
      <c r="AC21" t="inlineStr">
        <is>
          <t>1211</t>
        </is>
      </c>
      <c r="AD21" t="inlineStr">
        <is>
          <t>M1</t>
        </is>
      </c>
    </row>
    <row r="22" ht="42" customHeight="1">
      <c r="A22" s="9" t="n"/>
      <c r="B22" s="9" t="n"/>
      <c r="C22" s="10" t="n"/>
      <c r="D22" s="26" t="inlineStr">
        <is>
          <t>地形地貌</t>
        </is>
      </c>
      <c r="E22" s="27" t="n"/>
      <c r="F22" s="27" t="inlineStr">
        <is>
          <t>地形地貌数据记录</t>
        </is>
      </c>
      <c r="G22" s="15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4" t="inlineStr">
        <is>
          <t>县、境内位置、地形地貌描述</t>
        </is>
      </c>
      <c r="R22" s="8" t="inlineStr">
        <is>
          <t>基础数据</t>
        </is>
      </c>
      <c r="S22" s="29" t="n"/>
      <c r="T22" s="29" t="inlineStr">
        <is>
          <t>实例库</t>
        </is>
      </c>
      <c r="U22" s="29" t="n"/>
      <c r="V22" s="29" t="inlineStr">
        <is>
          <t>地形地貌表</t>
        </is>
      </c>
      <c r="W22" s="8" t="inlineStr">
        <is>
          <t>结构化数据</t>
        </is>
      </c>
      <c r="X22" s="29" t="inlineStr">
        <is>
          <t>******县境内******，地势******低、******高，最高海拔 ******米，最低海拔******米，一般海拔在 ******~******m。研究区主要发育 *种地貌：******；******；******；******。</t>
        </is>
      </c>
      <c r="Y22" s="8" t="inlineStr">
        <is>
          <t>表格生成</t>
        </is>
      </c>
      <c r="Z22" s="24" t="n"/>
      <c r="AA22" s="24" t="n"/>
      <c r="AC22" t="inlineStr">
        <is>
          <t>1212</t>
        </is>
      </c>
      <c r="AD22" t="inlineStr">
        <is>
          <t>B1</t>
        </is>
      </c>
    </row>
    <row r="23" ht="42" customHeight="1">
      <c r="A23" s="9" t="n"/>
      <c r="B23" s="9" t="n"/>
      <c r="C23" s="10" t="n"/>
      <c r="D23" s="22" t="n"/>
      <c r="E23" s="28" t="n"/>
      <c r="F23" s="27" t="inlineStr">
        <is>
          <t>地形地貌文字描述</t>
        </is>
      </c>
      <c r="G23" s="15" t="n"/>
      <c r="H23" s="29" t="n"/>
      <c r="I23" s="29" t="n"/>
      <c r="J23" s="29" t="n"/>
      <c r="K23" s="29" t="n"/>
      <c r="L23" s="29" t="n"/>
      <c r="M23" s="29" t="n"/>
      <c r="N23" s="29" t="n"/>
      <c r="O23" s="29" t="n"/>
      <c r="P23" s="29" t="n"/>
      <c r="Q23" s="29" t="inlineStr">
        <is>
          <t>地形地貌表</t>
        </is>
      </c>
      <c r="R23" s="8" t="inlineStr">
        <is>
          <t>基础数据</t>
        </is>
      </c>
      <c r="S23" s="29" t="n"/>
      <c r="T23" s="19" t="inlineStr">
        <is>
          <t>实例库</t>
        </is>
      </c>
      <c r="U23" s="19" t="n"/>
      <c r="V23" s="27" t="inlineStr">
        <is>
          <t>地形地貌文字描述</t>
        </is>
      </c>
      <c r="W23" s="12" t="inlineStr">
        <is>
          <t>文档</t>
        </is>
      </c>
      <c r="X23" s="23" t="n"/>
      <c r="Y23" s="8" t="inlineStr">
        <is>
          <t>报告生成</t>
        </is>
      </c>
      <c r="Z23" s="24" t="n"/>
      <c r="AA23" s="24" t="n"/>
      <c r="AC23" t="inlineStr">
        <is>
          <t>1212</t>
        </is>
      </c>
      <c r="AD23" t="inlineStr">
        <is>
          <t>M1</t>
        </is>
      </c>
    </row>
    <row r="24" ht="42" customHeight="1">
      <c r="A24" s="9" t="n"/>
      <c r="B24" s="9" t="n"/>
      <c r="C24" s="10" t="n"/>
      <c r="D24" s="26" t="inlineStr">
        <is>
          <t>工程地质</t>
        </is>
      </c>
      <c r="E24" s="27" t="n"/>
      <c r="F24" s="27" t="inlineStr">
        <is>
          <t>工程地质数据记录</t>
        </is>
      </c>
      <c r="G24" s="15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inlineStr">
        <is>
          <t>油气田、气田区块、抗震设防烈度、设计基本地震加速度值、设计地震分组、反应谱设计特征周期、工程地质描述</t>
        </is>
      </c>
      <c r="R24" s="8" t="inlineStr">
        <is>
          <t>基础数据</t>
        </is>
      </c>
      <c r="S24" s="29" t="n"/>
      <c r="T24" s="29" t="inlineStr">
        <is>
          <t>实例库</t>
        </is>
      </c>
      <c r="U24" s="29" t="n"/>
      <c r="V24" s="29" t="inlineStr">
        <is>
          <t>工程地质表</t>
        </is>
      </c>
      <c r="W24" s="8" t="inlineStr">
        <is>
          <t>结构化数据</t>
        </is>
      </c>
      <c r="X24" s="29" t="inlineStr">
        <is>
          <t>******气田区块抗震设防烈度：****** 度，设计基本地震加速度值：******g，设计地震分组：第******组，反应谱设计特征周期：******s。</t>
        </is>
      </c>
      <c r="Y24" s="8" t="inlineStr">
        <is>
          <t>表格生成</t>
        </is>
      </c>
      <c r="Z24" s="24" t="n"/>
      <c r="AA24" s="24" t="n"/>
      <c r="AC24" t="inlineStr">
        <is>
          <t>1213</t>
        </is>
      </c>
      <c r="AD24" t="inlineStr">
        <is>
          <t>B1</t>
        </is>
      </c>
    </row>
    <row r="25" ht="42" customHeight="1">
      <c r="A25" s="9" t="n"/>
      <c r="B25" s="9" t="n"/>
      <c r="C25" s="10" t="n"/>
      <c r="D25" s="22" t="n"/>
      <c r="E25" s="28" t="n"/>
      <c r="F25" s="27" t="inlineStr">
        <is>
          <t>工程地质文字描述</t>
        </is>
      </c>
      <c r="G25" s="15" t="n"/>
      <c r="H25" s="29" t="n"/>
      <c r="I25" s="29" t="n"/>
      <c r="J25" s="29" t="n"/>
      <c r="K25" s="29" t="n"/>
      <c r="L25" s="29" t="n"/>
      <c r="M25" s="29" t="n"/>
      <c r="N25" s="29" t="n"/>
      <c r="O25" s="29" t="n"/>
      <c r="P25" s="29" t="n"/>
      <c r="Q25" s="29" t="inlineStr">
        <is>
          <t>工程地质表</t>
        </is>
      </c>
      <c r="R25" s="8" t="inlineStr">
        <is>
          <t>基础数据</t>
        </is>
      </c>
      <c r="S25" s="29" t="n"/>
      <c r="T25" s="19" t="inlineStr">
        <is>
          <t>实例库</t>
        </is>
      </c>
      <c r="U25" s="19" t="n"/>
      <c r="V25" s="27" t="inlineStr">
        <is>
          <t>工程地质文字描述</t>
        </is>
      </c>
      <c r="W25" s="12" t="inlineStr">
        <is>
          <t>文档</t>
        </is>
      </c>
      <c r="X25" s="23" t="n"/>
      <c r="Y25" s="8" t="inlineStr">
        <is>
          <t>报告生成</t>
        </is>
      </c>
      <c r="Z25" s="24" t="n"/>
      <c r="AA25" s="24" t="n"/>
      <c r="AC25" t="inlineStr">
        <is>
          <t>1213</t>
        </is>
      </c>
      <c r="AD25" t="inlineStr">
        <is>
          <t>M1</t>
        </is>
      </c>
    </row>
    <row r="26" ht="68" customHeight="1">
      <c r="A26" s="9" t="n"/>
      <c r="B26" s="9" t="n"/>
      <c r="C26" s="10" t="n"/>
      <c r="D26" s="26" t="inlineStr">
        <is>
          <t>气象条件</t>
        </is>
      </c>
      <c r="E26" s="27" t="n"/>
      <c r="F26" s="27" t="inlineStr">
        <is>
          <t>气象条件文字描述</t>
        </is>
      </c>
      <c r="G26" s="15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inlineStr">
        <is>
          <t>气象资料表</t>
        </is>
      </c>
      <c r="R26" s="8" t="inlineStr">
        <is>
          <t>基础数据</t>
        </is>
      </c>
      <c r="S26" s="29" t="n"/>
      <c r="T26" s="19" t="inlineStr">
        <is>
          <t>实例库</t>
        </is>
      </c>
      <c r="U26" s="19" t="n"/>
      <c r="V26" s="27" t="inlineStr">
        <is>
          <t>气象条件文字描述</t>
        </is>
      </c>
      <c r="W26" s="12" t="inlineStr">
        <is>
          <t>文档</t>
        </is>
      </c>
      <c r="X26" s="29" t="inlineStr">
        <is>
          <t>******县位于******纬度******地区，属于******带气候，冬季******（具体气候表征）；夏季******（具体气候表征）。年平均气温 ******℃，最高温度******℃，最低温度******℃；年均日照****** 小时、降水量******毫米、无霜期******天，最大冻土深度为******cm。</t>
        </is>
      </c>
      <c r="Y26" s="8" t="inlineStr">
        <is>
          <t>报告生成</t>
        </is>
      </c>
      <c r="Z26" s="24" t="n"/>
      <c r="AA26" s="24" t="n"/>
      <c r="AC26" t="inlineStr">
        <is>
          <t>1214</t>
        </is>
      </c>
      <c r="AD26" t="inlineStr">
        <is>
          <t>M1</t>
        </is>
      </c>
    </row>
    <row r="27" ht="215.4" customHeight="1">
      <c r="A27" s="9" t="n"/>
      <c r="B27" s="9" t="n"/>
      <c r="C27" s="10" t="n"/>
      <c r="D27" s="22" t="n"/>
      <c r="E27" s="28" t="n"/>
      <c r="F27" s="27" t="inlineStr">
        <is>
          <t>气象资料表记录</t>
        </is>
      </c>
      <c r="G27" s="15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inlineStr">
        <is>
          <t>油气田、所属地区、纬度、气候、季节特征、描述</t>
        </is>
      </c>
      <c r="R27" s="8" t="inlineStr">
        <is>
          <t>基础数据</t>
        </is>
      </c>
      <c r="S27" s="29" t="n"/>
      <c r="T27" s="29" t="inlineStr">
        <is>
          <t>实例库</t>
        </is>
      </c>
      <c r="U27" s="29" t="n"/>
      <c r="V27" s="29" t="inlineStr">
        <is>
          <t>气象资料表</t>
        </is>
      </c>
      <c r="W27" s="8" t="inlineStr">
        <is>
          <t>结构化数据</t>
        </is>
      </c>
      <c r="X27" s="24">
        <f>_xlfn.DISPIMG("ID_CC5D93969CC9438A91F22209BB016C13",1)</f>
        <v/>
      </c>
      <c r="Y27" s="8" t="inlineStr">
        <is>
          <t>表格生成</t>
        </is>
      </c>
      <c r="Z27" s="24" t="n"/>
      <c r="AA27" s="24" t="n"/>
      <c r="AC27" t="inlineStr">
        <is>
          <t>1214</t>
        </is>
      </c>
      <c r="AD27" t="inlineStr">
        <is>
          <t>B1</t>
        </is>
      </c>
    </row>
    <row r="28" ht="90" customHeight="1">
      <c r="A28" s="9" t="n"/>
      <c r="B28" s="9" t="n"/>
      <c r="C28" s="10" t="n"/>
      <c r="D28" s="17" t="inlineStr">
        <is>
          <t>地温</t>
        </is>
      </c>
      <c r="E28" s="17" t="n"/>
      <c r="F28" s="12" t="inlineStr">
        <is>
          <t>地温文字描述</t>
        </is>
      </c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inlineStr">
        <is>
          <t>年平均日照总幅射量（最低）、年平均日照总幅射量（最高）、管道埋深处年平均气温（最低）、管道埋深处年平均气温（最高）、描述</t>
        </is>
      </c>
      <c r="R28" s="8" t="inlineStr">
        <is>
          <t>基础数据</t>
        </is>
      </c>
      <c r="S28" s="24" t="n"/>
      <c r="T28" s="12" t="inlineStr">
        <is>
          <t>实例库</t>
        </is>
      </c>
      <c r="U28" s="12" t="n"/>
      <c r="V28" s="12" t="inlineStr">
        <is>
          <t>地温文字描述</t>
        </is>
      </c>
      <c r="W28" s="12" t="inlineStr">
        <is>
          <t>文档</t>
        </is>
      </c>
      <c r="X28" s="24" t="inlineStr">
        <is>
          <t>该区域年平均日照总幅射量为******～******kcal/cm 2 ，管道埋深处年平均气温******～******℃之间。</t>
        </is>
      </c>
      <c r="Y28" s="8" t="inlineStr">
        <is>
          <t>报告生成</t>
        </is>
      </c>
      <c r="Z28" s="24" t="n"/>
      <c r="AA28" s="24" t="n"/>
      <c r="AC28" t="inlineStr">
        <is>
          <t>1215</t>
        </is>
      </c>
      <c r="AD28" t="inlineStr">
        <is>
          <t>M1</t>
        </is>
      </c>
    </row>
    <row r="29" ht="56" customHeight="1">
      <c r="A29" s="9" t="n"/>
      <c r="B29" s="9" t="n"/>
      <c r="C29" s="10" t="n"/>
      <c r="D29" s="23" t="n"/>
      <c r="E29" s="30" t="n"/>
      <c r="F29" s="24" t="inlineStr">
        <is>
          <t>地温统计数据记录</t>
        </is>
      </c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inlineStr">
        <is>
          <t>月份、地温</t>
        </is>
      </c>
      <c r="R29" s="8" t="inlineStr">
        <is>
          <t>基础数据</t>
        </is>
      </c>
      <c r="S29" s="24" t="n"/>
      <c r="T29" s="24" t="inlineStr">
        <is>
          <t>实例库</t>
        </is>
      </c>
      <c r="U29" s="24" t="n"/>
      <c r="V29" s="24" t="inlineStr">
        <is>
          <t>地温统计表</t>
        </is>
      </c>
      <c r="W29" s="8" t="inlineStr">
        <is>
          <t>结构化数据</t>
        </is>
      </c>
      <c r="X29" s="24">
        <f>_xlfn.DISPIMG("ID_2A8347ED7D6F4B9FB0C40010C900D5D5",1)</f>
        <v/>
      </c>
      <c r="Y29" s="8" t="inlineStr">
        <is>
          <t>表格生成</t>
        </is>
      </c>
      <c r="Z29" s="24" t="n"/>
      <c r="AA29" s="24" t="n"/>
      <c r="AC29" t="inlineStr">
        <is>
          <t>1215</t>
        </is>
      </c>
      <c r="AD29" t="inlineStr">
        <is>
          <t>B1</t>
        </is>
      </c>
    </row>
    <row r="30" ht="42" customHeight="1">
      <c r="A30" s="9" t="n"/>
      <c r="B30" s="9" t="n"/>
      <c r="C30" s="31" t="inlineStr">
        <is>
          <t>社会依托条件</t>
        </is>
      </c>
      <c r="D30" s="17" t="inlineStr">
        <is>
          <t>交通运输</t>
        </is>
      </c>
      <c r="E30" s="17" t="n"/>
      <c r="F30" s="12" t="inlineStr">
        <is>
          <t>交通运输文字描述</t>
        </is>
      </c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12" t="inlineStr">
        <is>
          <t>交通运输表</t>
        </is>
      </c>
      <c r="R30" s="8" t="inlineStr">
        <is>
          <t>基础数据</t>
        </is>
      </c>
      <c r="S30" s="24" t="n"/>
      <c r="T30" s="12" t="inlineStr">
        <is>
          <t>实例库</t>
        </is>
      </c>
      <c r="U30" s="12" t="n"/>
      <c r="V30" s="12" t="inlineStr">
        <is>
          <t>交通概况文字描述</t>
        </is>
      </c>
      <c r="W30" s="12" t="inlineStr">
        <is>
          <t>文档</t>
        </is>
      </c>
      <c r="X30" s="24" t="inlineStr">
        <is>
          <t>******县境内有******、******、******高速，******、******国道，******、******、******铁路，形成了“******”的交通路网，交通便利。</t>
        </is>
      </c>
      <c r="Y30" s="8" t="inlineStr">
        <is>
          <t>报告生成</t>
        </is>
      </c>
      <c r="Z30" s="24" t="n"/>
      <c r="AA30" s="24" t="n"/>
      <c r="AC30" t="inlineStr">
        <is>
          <t>1221</t>
        </is>
      </c>
      <c r="AD30" t="inlineStr">
        <is>
          <t>M1</t>
        </is>
      </c>
    </row>
    <row r="31" ht="42" customHeight="1">
      <c r="A31" s="9" t="n"/>
      <c r="B31" s="9" t="n"/>
      <c r="C31" s="23" t="n"/>
      <c r="D31" s="23" t="n"/>
      <c r="E31" s="30" t="n"/>
      <c r="F31" s="12" t="inlineStr">
        <is>
          <t>交通运输数据记录</t>
        </is>
      </c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inlineStr">
        <is>
          <t>县、境内高速、国道、铁路、交通路网、描述</t>
        </is>
      </c>
      <c r="R31" s="8" t="inlineStr">
        <is>
          <t>基础数据</t>
        </is>
      </c>
      <c r="S31" s="24" t="n"/>
      <c r="T31" s="12" t="inlineStr">
        <is>
          <t>实例库</t>
        </is>
      </c>
      <c r="U31" s="12" t="n"/>
      <c r="V31" s="12" t="inlineStr">
        <is>
          <t>交通运输表</t>
        </is>
      </c>
      <c r="W31" s="8" t="inlineStr">
        <is>
          <t>结构化数据</t>
        </is>
      </c>
      <c r="X31" s="13" t="n"/>
      <c r="Y31" s="8" t="inlineStr">
        <is>
          <t>表格生成</t>
        </is>
      </c>
      <c r="Z31" s="24" t="n"/>
      <c r="AA31" s="24" t="n"/>
      <c r="AC31" t="inlineStr">
        <is>
          <t>1221</t>
        </is>
      </c>
      <c r="AD31" t="inlineStr">
        <is>
          <t>B1</t>
        </is>
      </c>
    </row>
    <row r="32" ht="42" customHeight="1">
      <c r="A32" s="9" t="n"/>
      <c r="B32" s="9" t="n"/>
      <c r="C32" s="23" t="n"/>
      <c r="D32" s="12" t="inlineStr">
        <is>
          <t>供电</t>
        </is>
      </c>
      <c r="E32" s="12" t="n"/>
      <c r="F32" s="12" t="inlineStr">
        <is>
          <t>供电文字描述</t>
        </is>
      </c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12" t="inlineStr">
        <is>
          <t>供电表</t>
        </is>
      </c>
      <c r="R32" s="8" t="inlineStr">
        <is>
          <t>基础数据</t>
        </is>
      </c>
      <c r="S32" s="24" t="n"/>
      <c r="T32" s="12" t="inlineStr">
        <is>
          <t>实例库</t>
        </is>
      </c>
      <c r="U32" s="12" t="n"/>
      <c r="V32" s="12" t="inlineStr">
        <is>
          <t>供电文字描述</t>
        </is>
      </c>
      <c r="W32" s="12" t="inlineStr">
        <is>
          <t>文档</t>
        </is>
      </c>
      <c r="X32" s="24" t="inlineStr">
        <is>
          <t>本地供电能力较为******，集气站和净化厂附近有******有变电站，******能满足区域内集气站和净化厂供电要求。</t>
        </is>
      </c>
      <c r="Y32" s="8" t="inlineStr">
        <is>
          <t>报告生成</t>
        </is>
      </c>
      <c r="Z32" s="24" t="n"/>
      <c r="AA32" s="24" t="n"/>
      <c r="AC32" t="inlineStr">
        <is>
          <t>1222</t>
        </is>
      </c>
      <c r="AD32" t="inlineStr">
        <is>
          <t>M1</t>
        </is>
      </c>
    </row>
    <row r="33" ht="42" customHeight="1">
      <c r="A33" s="9" t="n"/>
      <c r="B33" s="9" t="n"/>
      <c r="C33" s="23" t="n"/>
      <c r="D33" s="13" t="n"/>
      <c r="E33" s="13" t="n"/>
      <c r="F33" s="12" t="inlineStr">
        <is>
          <t>供电数据记录</t>
        </is>
      </c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inlineStr">
        <is>
          <t>供电能力、附近有变电站数量、能否满足供电要求、描述</t>
        </is>
      </c>
      <c r="R33" s="8" t="inlineStr">
        <is>
          <t>基础数据</t>
        </is>
      </c>
      <c r="S33" s="24" t="n"/>
      <c r="T33" s="12" t="inlineStr">
        <is>
          <t>实例库</t>
        </is>
      </c>
      <c r="U33" s="12" t="n"/>
      <c r="V33" s="12" t="inlineStr">
        <is>
          <t>供电表</t>
        </is>
      </c>
      <c r="W33" s="8" t="inlineStr">
        <is>
          <t>结构化数据</t>
        </is>
      </c>
      <c r="X33" s="13" t="n"/>
      <c r="Y33" s="8" t="inlineStr">
        <is>
          <t>表格生成</t>
        </is>
      </c>
      <c r="Z33" s="24" t="n"/>
      <c r="AA33" s="24" t="n"/>
      <c r="AC33" t="inlineStr">
        <is>
          <t>1222</t>
        </is>
      </c>
      <c r="AD33" t="inlineStr">
        <is>
          <t>B1</t>
        </is>
      </c>
    </row>
    <row r="34" ht="42" customHeight="1">
      <c r="A34" s="9" t="n"/>
      <c r="B34" s="9" t="n"/>
      <c r="C34" s="23" t="n"/>
      <c r="D34" s="12" t="inlineStr">
        <is>
          <t>通信</t>
        </is>
      </c>
      <c r="E34" s="12" t="n"/>
      <c r="F34" s="12" t="inlineStr">
        <is>
          <t>通信文字描述</t>
        </is>
      </c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12" t="inlineStr">
        <is>
          <t>通信表</t>
        </is>
      </c>
      <c r="R34" s="8" t="inlineStr">
        <is>
          <t>基础数据</t>
        </is>
      </c>
      <c r="S34" s="24" t="n"/>
      <c r="T34" s="12" t="inlineStr">
        <is>
          <t>实例库</t>
        </is>
      </c>
      <c r="U34" s="12" t="n"/>
      <c r="V34" s="12" t="inlineStr">
        <is>
          <t>通信概况文字描述</t>
        </is>
      </c>
      <c r="W34" s="12" t="inlineStr">
        <is>
          <t>文档</t>
        </is>
      </c>
      <c r="X34" s="24" t="inlineStr">
        <is>
          <t>县、乡镇所在地通信较******，通信业务种类较******，站址区域通信公网设施******，中国电信语音、数据通信网和中国移动、中国联通移动通信网******覆盖站址区域。</t>
        </is>
      </c>
      <c r="Y34" s="8" t="inlineStr">
        <is>
          <t>报告生成</t>
        </is>
      </c>
      <c r="Z34" s="24" t="n"/>
      <c r="AA34" s="24" t="n"/>
      <c r="AC34" t="inlineStr">
        <is>
          <t>1223</t>
        </is>
      </c>
      <c r="AD34" t="inlineStr">
        <is>
          <t>M1</t>
        </is>
      </c>
    </row>
    <row r="35" ht="42" customHeight="1">
      <c r="A35" s="9" t="n"/>
      <c r="B35" s="9" t="n"/>
      <c r="C35" s="23" t="n"/>
      <c r="D35" s="13" t="n"/>
      <c r="E35" s="13" t="n"/>
      <c r="F35" s="12" t="inlineStr">
        <is>
          <t>通信数据记录</t>
        </is>
      </c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inlineStr">
        <is>
          <t>所在地、描述</t>
        </is>
      </c>
      <c r="R35" s="8" t="inlineStr">
        <is>
          <t>基础数据</t>
        </is>
      </c>
      <c r="S35" s="24" t="n"/>
      <c r="T35" s="12" t="inlineStr">
        <is>
          <t>实例库</t>
        </is>
      </c>
      <c r="U35" s="12" t="n"/>
      <c r="V35" s="12" t="inlineStr">
        <is>
          <t>通信表</t>
        </is>
      </c>
      <c r="W35" s="8" t="inlineStr">
        <is>
          <t>结构化数据</t>
        </is>
      </c>
      <c r="X35" s="13" t="n"/>
      <c r="Y35" s="8" t="inlineStr">
        <is>
          <t>表格生成</t>
        </is>
      </c>
      <c r="Z35" s="24" t="n"/>
      <c r="AA35" s="24" t="n"/>
      <c r="AC35" t="inlineStr">
        <is>
          <t>1223</t>
        </is>
      </c>
      <c r="AD35" t="inlineStr">
        <is>
          <t>B1</t>
        </is>
      </c>
    </row>
    <row r="36" ht="42" customHeight="1">
      <c r="A36" s="9" t="n"/>
      <c r="B36" s="9" t="n"/>
      <c r="C36" s="23" t="n"/>
      <c r="D36" s="12" t="inlineStr">
        <is>
          <t>给排水</t>
        </is>
      </c>
      <c r="E36" s="12" t="n"/>
      <c r="F36" s="12" t="inlineStr">
        <is>
          <t>给排水文字描述</t>
        </is>
      </c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12" t="inlineStr">
        <is>
          <t>给排水表</t>
        </is>
      </c>
      <c r="R36" s="8" t="inlineStr">
        <is>
          <t>基础数据</t>
        </is>
      </c>
      <c r="S36" s="24" t="n"/>
      <c r="T36" s="12" t="inlineStr">
        <is>
          <t>实例库</t>
        </is>
      </c>
      <c r="U36" s="12" t="n"/>
      <c r="V36" s="12" t="inlineStr">
        <is>
          <t>给排水文字描述</t>
        </is>
      </c>
      <c r="W36" s="12" t="inlineStr">
        <is>
          <t>文档</t>
        </is>
      </c>
      <c r="X36" s="24" t="inlineStr">
        <is>
          <t>区域处于******地区，集气站和净化厂附近有******供水管线，******能满足区域内集气站和净化厂供水要求。</t>
        </is>
      </c>
      <c r="Y36" s="8" t="inlineStr">
        <is>
          <t>报告生成</t>
        </is>
      </c>
      <c r="Z36" s="24" t="n"/>
      <c r="AA36" s="24" t="n"/>
      <c r="AC36" t="inlineStr">
        <is>
          <t>1224</t>
        </is>
      </c>
      <c r="AD36" t="inlineStr">
        <is>
          <t>M1</t>
        </is>
      </c>
    </row>
    <row r="37" ht="42" customHeight="1">
      <c r="A37" s="9" t="n"/>
      <c r="B37" s="9" t="n"/>
      <c r="C37" s="23" t="n"/>
      <c r="D37" s="13" t="n"/>
      <c r="E37" s="13" t="n"/>
      <c r="F37" s="12" t="inlineStr">
        <is>
          <t>给排水数据记录</t>
        </is>
      </c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inlineStr">
        <is>
          <t>所在地、描述</t>
        </is>
      </c>
      <c r="R37" s="8" t="inlineStr">
        <is>
          <t>基础数据</t>
        </is>
      </c>
      <c r="S37" s="24" t="n"/>
      <c r="T37" s="12" t="inlineStr">
        <is>
          <t>实例库</t>
        </is>
      </c>
      <c r="U37" s="12" t="n"/>
      <c r="V37" s="12" t="inlineStr">
        <is>
          <t>给排水表</t>
        </is>
      </c>
      <c r="W37" s="8" t="inlineStr">
        <is>
          <t>结构化数据</t>
        </is>
      </c>
      <c r="X37" s="13" t="n"/>
      <c r="Y37" s="8" t="inlineStr">
        <is>
          <t>表格生成</t>
        </is>
      </c>
      <c r="Z37" s="24" t="n"/>
      <c r="AA37" s="24" t="n"/>
      <c r="AC37" t="inlineStr">
        <is>
          <t>1224</t>
        </is>
      </c>
      <c r="AD37" t="inlineStr">
        <is>
          <t>B1</t>
        </is>
      </c>
    </row>
    <row r="38" ht="45" customHeight="1">
      <c r="A38" s="9" t="n"/>
      <c r="B38" s="9" t="n"/>
      <c r="C38" s="23" t="n"/>
      <c r="D38" s="31" t="inlineStr">
        <is>
          <t>消防</t>
        </is>
      </c>
      <c r="E38" s="31" t="n"/>
      <c r="F38" s="12" t="inlineStr">
        <is>
          <t>消防文字描述</t>
        </is>
      </c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12" t="inlineStr">
        <is>
          <t>消防表</t>
        </is>
      </c>
      <c r="R38" s="8" t="inlineStr">
        <is>
          <t>基础数据</t>
        </is>
      </c>
      <c r="S38" s="24" t="n"/>
      <c r="T38" s="12" t="inlineStr">
        <is>
          <t>实例库</t>
        </is>
      </c>
      <c r="U38" s="12" t="n"/>
      <c r="V38" s="12" t="inlineStr">
        <is>
          <t>消防文字描述</t>
        </is>
      </c>
      <c r="W38" s="12" t="inlineStr">
        <is>
          <t>文档</t>
        </is>
      </c>
      <c r="X38" s="24" t="inlineStr">
        <is>
          <t>集气站和净化厂附近有******应急救援站，应急救援站站内消防车******能满足***min到达集气站和净化厂，提供消防救援。</t>
        </is>
      </c>
      <c r="Y38" s="8" t="inlineStr">
        <is>
          <t>报告生成</t>
        </is>
      </c>
      <c r="Z38" s="24" t="n"/>
      <c r="AA38" s="24" t="n"/>
      <c r="AC38" t="inlineStr">
        <is>
          <t>1225</t>
        </is>
      </c>
      <c r="AD38" t="inlineStr">
        <is>
          <t>M1</t>
        </is>
      </c>
    </row>
    <row r="39" ht="45" customHeight="1">
      <c r="A39" s="9" t="n"/>
      <c r="B39" s="9" t="n"/>
      <c r="C39" s="13" t="n"/>
      <c r="D39" s="13" t="n"/>
      <c r="E39" s="13" t="n"/>
      <c r="F39" s="12" t="inlineStr">
        <is>
          <t>消防数据记录</t>
        </is>
      </c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inlineStr">
        <is>
          <t>所在地、描述</t>
        </is>
      </c>
      <c r="R39" s="8" t="inlineStr">
        <is>
          <t>基础数据</t>
        </is>
      </c>
      <c r="S39" s="24" t="n"/>
      <c r="T39" s="12" t="inlineStr">
        <is>
          <t>实例库</t>
        </is>
      </c>
      <c r="U39" s="12" t="n"/>
      <c r="V39" s="12" t="inlineStr">
        <is>
          <t>消防表</t>
        </is>
      </c>
      <c r="W39" s="8" t="inlineStr">
        <is>
          <t>结构化数据</t>
        </is>
      </c>
      <c r="X39" s="13" t="n"/>
      <c r="Y39" s="8" t="inlineStr">
        <is>
          <t>表格生成</t>
        </is>
      </c>
      <c r="Z39" s="24" t="n"/>
      <c r="AA39" s="24" t="n"/>
      <c r="AC39" t="inlineStr">
        <is>
          <t>1225</t>
        </is>
      </c>
      <c r="AD39" t="inlineStr">
        <is>
          <t>B1</t>
        </is>
      </c>
    </row>
    <row r="40" ht="77" customHeight="1">
      <c r="A40" s="9" t="n"/>
      <c r="B40" s="9" t="n"/>
      <c r="C40" s="32" t="inlineStr">
        <is>
          <t>已建地面现状</t>
        </is>
      </c>
      <c r="D40" s="31" t="inlineStr">
        <is>
          <t>工艺集输系统现状</t>
        </is>
      </c>
      <c r="E40" s="30" t="n"/>
      <c r="F40" s="31" t="inlineStr">
        <is>
          <t>工艺集输系统现状数据记录</t>
        </is>
      </c>
      <c r="G40" s="31" t="n"/>
      <c r="H40" s="31" t="n"/>
      <c r="I40" s="31" t="n"/>
      <c r="J40" s="31" t="n"/>
      <c r="K40" s="31" t="n"/>
      <c r="L40" s="31" t="n"/>
      <c r="M40" s="31" t="n"/>
      <c r="N40" s="31" t="n"/>
      <c r="O40" s="31" t="n"/>
      <c r="P40" s="31" t="n"/>
      <c r="Q40" s="31" t="inlineStr">
        <is>
          <t>井区名称、截止时间、累计投产气井数量、建成产能、净化厂数量、集气站数量、井场数量、采气管线里程、集气管线里程、注醇管线里程、采集天然气来源区、甲烷含量程度、乙烷含量程度、二氧化碳气体占比最小值、二氧化碳气体占比最大值、含硫化氢气体层位、硫化氢平均含量临界值、区块名称</t>
        </is>
      </c>
      <c r="R40" s="8" t="inlineStr">
        <is>
          <t>基础数据</t>
        </is>
      </c>
      <c r="S40" s="31" t="n"/>
      <c r="T40" s="31" t="inlineStr">
        <is>
          <t>实例库</t>
        </is>
      </c>
      <c r="U40" s="31" t="n"/>
      <c r="V40" s="31" t="inlineStr">
        <is>
          <t>工艺集输系统表</t>
        </is>
      </c>
      <c r="W40" s="31" t="inlineStr">
        <is>
          <t>结构化数据</t>
        </is>
      </c>
      <c r="X40" s="31" t="inlineStr">
        <is>
          <t>***井区地面工程截止****年****月底，累计投产气井****口，建成产能****×108m3/a，建有净化厂****座，集气站****座，井场****座，采气管线****km，集气管线****km，注醇管线****km。本工程采集的天然气为****区气井天然气及携带产物。根据已有的试气数据，气田地面天然气组分中甲烷含量总体较****，乙烷以上组分含量较****，各层产出气体中均含有部分二氧化碳气体（****%~****%），部分层位****硫化氢，平均含量小于****mg/m3。****区块集输系统管网现状见图</t>
        </is>
      </c>
      <c r="Y40" s="31" t="inlineStr">
        <is>
          <t>表格生成</t>
        </is>
      </c>
      <c r="Z40" s="31" t="n"/>
      <c r="AA40" s="24" t="n"/>
      <c r="AC40" t="inlineStr">
        <is>
          <t>1231</t>
        </is>
      </c>
      <c r="AD40" t="inlineStr">
        <is>
          <t>B1</t>
        </is>
      </c>
    </row>
    <row r="41" ht="85" customHeight="1">
      <c r="A41" s="9" t="n"/>
      <c r="B41" s="9" t="n"/>
      <c r="C41" s="9" t="n"/>
      <c r="D41" s="23" t="n"/>
      <c r="E41" s="30" t="n"/>
      <c r="F41" s="31" t="inlineStr">
        <is>
          <t>工艺集输系统现状文字描述</t>
        </is>
      </c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inlineStr">
        <is>
          <t>工艺集输系统表</t>
        </is>
      </c>
      <c r="R41" s="31" t="inlineStr">
        <is>
          <t>基础数据</t>
        </is>
      </c>
      <c r="S41" s="31" t="n"/>
      <c r="T41" s="31" t="inlineStr">
        <is>
          <t>实例库</t>
        </is>
      </c>
      <c r="U41" s="31" t="n"/>
      <c r="V41" s="31" t="inlineStr">
        <is>
          <t>工艺集输系统现状文字描述</t>
        </is>
      </c>
      <c r="W41" s="31" t="inlineStr">
        <is>
          <t>文档</t>
        </is>
      </c>
      <c r="X41" s="13" t="n"/>
      <c r="Y41" s="31" t="inlineStr">
        <is>
          <t>报告生成</t>
        </is>
      </c>
      <c r="Z41" s="31" t="n"/>
      <c r="AA41" s="24" t="n"/>
      <c r="AC41" t="inlineStr">
        <is>
          <t>1231</t>
        </is>
      </c>
      <c r="AD41" t="inlineStr">
        <is>
          <t>M1</t>
        </is>
      </c>
    </row>
    <row r="42" ht="145.4" customHeight="1">
      <c r="A42" s="9" t="n"/>
      <c r="B42" s="9" t="n"/>
      <c r="C42" s="9" t="n"/>
      <c r="D42" s="13" t="n"/>
      <c r="E42" s="31" t="n"/>
      <c r="F42" s="31" t="inlineStr">
        <is>
          <t>井区集输系统现状</t>
        </is>
      </c>
      <c r="G42" s="31" t="n"/>
      <c r="H42" s="31" t="n"/>
      <c r="I42" s="31" t="n"/>
      <c r="J42" s="31" t="n"/>
      <c r="K42" s="31" t="n"/>
      <c r="L42" s="31" t="n"/>
      <c r="M42" s="31" t="n"/>
      <c r="N42" s="31" t="n"/>
      <c r="O42" s="31" t="n"/>
      <c r="P42" s="31" t="n"/>
      <c r="Q42" s="31" t="inlineStr">
        <is>
          <t>井区集输系统现状图</t>
        </is>
      </c>
      <c r="R42" s="8" t="inlineStr">
        <is>
          <t>基础数据</t>
        </is>
      </c>
      <c r="S42" s="31" t="n"/>
      <c r="T42" s="31" t="inlineStr">
        <is>
          <t>实例库</t>
        </is>
      </c>
      <c r="U42" s="31" t="n"/>
      <c r="V42" s="31" t="inlineStr">
        <is>
          <t>井区集输系统现状图</t>
        </is>
      </c>
      <c r="W42" s="31" t="inlineStr">
        <is>
          <t>图件</t>
        </is>
      </c>
      <c r="X42" s="31">
        <f>_xlfn.DISPIMG("ID_C87C82B3A9FA44A4A505CE0F768B5154",1)</f>
        <v/>
      </c>
      <c r="Y42" s="31" t="inlineStr">
        <is>
          <t>平面图形</t>
        </is>
      </c>
      <c r="Z42" s="31" t="n"/>
      <c r="AA42" s="24" t="n"/>
      <c r="AC42" t="inlineStr">
        <is>
          <t>1231</t>
        </is>
      </c>
      <c r="AD42" t="inlineStr">
        <is>
          <t>T1</t>
        </is>
      </c>
    </row>
    <row r="43" ht="99.15000000000001" customHeight="1">
      <c r="A43" s="9" t="n"/>
      <c r="B43" s="9" t="n"/>
      <c r="C43" s="9" t="n"/>
      <c r="D43" s="12" t="inlineStr">
        <is>
          <t>运行现状</t>
        </is>
      </c>
      <c r="E43" s="12" t="inlineStr">
        <is>
          <t>***净化厂</t>
        </is>
      </c>
      <c r="F43" s="33" t="inlineStr">
        <is>
          <t>净化厂文字描述</t>
        </is>
      </c>
      <c r="Q43" s="31" t="inlineStr">
        <is>
          <t>净化厂运行现状表</t>
        </is>
      </c>
      <c r="R43" s="8" t="inlineStr">
        <is>
          <t>基础数据</t>
        </is>
      </c>
      <c r="S43" s="8" t="n"/>
      <c r="T43" s="12" t="inlineStr">
        <is>
          <t>实例库</t>
        </is>
      </c>
      <c r="U43" s="12" t="n"/>
      <c r="V43" s="12" t="inlineStr">
        <is>
          <t>净化厂文字描述</t>
        </is>
      </c>
      <c r="W43" s="31" t="inlineStr">
        <is>
          <t>文档</t>
        </is>
      </c>
      <c r="X43" s="31" t="inlineStr">
        <is>
          <t>****净化厂主要装置运行现状见表</t>
        </is>
      </c>
      <c r="Y43" s="31" t="inlineStr">
        <is>
          <t>报告生成</t>
        </is>
      </c>
      <c r="Z43" s="31" t="n"/>
      <c r="AA43" s="24" t="n"/>
      <c r="AC43" t="inlineStr">
        <is>
          <t>1232</t>
        </is>
      </c>
      <c r="AD43" t="inlineStr">
        <is>
          <t>M1</t>
        </is>
      </c>
    </row>
    <row r="44" ht="99.15000000000001" customHeight="1">
      <c r="A44" s="9" t="n"/>
      <c r="B44" s="9" t="n"/>
      <c r="C44" s="9" t="n"/>
      <c r="D44" s="23" t="n"/>
      <c r="E44" s="13" t="n"/>
      <c r="F44" s="33" t="inlineStr">
        <is>
          <t>净化厂运行现状</t>
        </is>
      </c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8" t="inlineStr">
        <is>
          <t>装置名称、设计规模（104m3/d）、实际处理规模（104m3/d）、主要处理流程</t>
        </is>
      </c>
      <c r="R44" s="8" t="inlineStr">
        <is>
          <t>基础数据</t>
        </is>
      </c>
      <c r="S44" s="8" t="n"/>
      <c r="T44" s="31" t="inlineStr">
        <is>
          <t>实例库</t>
        </is>
      </c>
      <c r="U44" s="31" t="n"/>
      <c r="V44" s="31" t="inlineStr">
        <is>
          <t>净化厂运行现状表</t>
        </is>
      </c>
      <c r="W44" s="31" t="inlineStr">
        <is>
          <t>结构化数据</t>
        </is>
      </c>
      <c r="X44" s="31">
        <f>_xlfn.DISPIMG("ID_7970D680191E433BBCD5115ACF9B7024",1)</f>
        <v/>
      </c>
      <c r="Y44" s="31" t="inlineStr">
        <is>
          <t>表格生成</t>
        </is>
      </c>
      <c r="Z44" s="31" t="n"/>
      <c r="AA44" s="24" t="n"/>
      <c r="AC44" t="inlineStr">
        <is>
          <t>1232</t>
        </is>
      </c>
      <c r="AD44" t="inlineStr">
        <is>
          <t>B1</t>
        </is>
      </c>
    </row>
    <row r="45" ht="99.15000000000001" customHeight="1">
      <c r="A45" s="9" t="n"/>
      <c r="B45" s="9" t="n"/>
      <c r="C45" s="9" t="n"/>
      <c r="D45" s="23" t="n"/>
      <c r="E45" s="8" t="inlineStr">
        <is>
          <t>***井区集气站</t>
        </is>
      </c>
      <c r="F45" s="34" t="inlineStr">
        <is>
          <t>井区集气站文字描述</t>
        </is>
      </c>
      <c r="Q45" s="31" t="inlineStr">
        <is>
          <t>井区集气站汇总表</t>
        </is>
      </c>
      <c r="R45" s="8" t="inlineStr">
        <is>
          <t>基础数据</t>
        </is>
      </c>
      <c r="S45" s="8" t="n"/>
      <c r="T45" s="31" t="inlineStr">
        <is>
          <t>自采</t>
        </is>
      </c>
      <c r="U45" s="31" t="n"/>
      <c r="V45" s="31" t="inlineStr">
        <is>
          <t>井区集气站文字描述</t>
        </is>
      </c>
      <c r="W45" s="31" t="inlineStr">
        <is>
          <t>文档</t>
        </is>
      </c>
      <c r="X45" s="31" t="inlineStr">
        <is>
          <t>****井区建有集气站****座，规模、产量见表</t>
        </is>
      </c>
      <c r="Y45" s="31" t="inlineStr">
        <is>
          <t>报告生成</t>
        </is>
      </c>
      <c r="Z45" s="31" t="n"/>
      <c r="AA45" s="24" t="n"/>
      <c r="AC45" t="inlineStr">
        <is>
          <t>1232</t>
        </is>
      </c>
      <c r="AD45" t="inlineStr">
        <is>
          <t>M2</t>
        </is>
      </c>
    </row>
    <row r="46" ht="131.25" customHeight="1">
      <c r="A46" s="9" t="n"/>
      <c r="B46" s="22" t="n"/>
      <c r="C46" s="22" t="n"/>
      <c r="D46" s="13" t="n"/>
      <c r="E46" s="13" t="n"/>
      <c r="F46" s="34" t="inlineStr">
        <is>
          <t>井区集气站汇总</t>
        </is>
      </c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inlineStr">
        <is>
          <t>井区、集气站、设计规模、（104m3/d）、集气量（104m3/d）、产水（m3/d）、井场/井口数量、集气工艺</t>
        </is>
      </c>
      <c r="R46" s="8" t="inlineStr">
        <is>
          <t>基础数据</t>
        </is>
      </c>
      <c r="S46" s="31" t="n"/>
      <c r="T46" s="31" t="inlineStr">
        <is>
          <t>自采</t>
        </is>
      </c>
      <c r="U46" s="31" t="n"/>
      <c r="V46" s="31" t="inlineStr">
        <is>
          <t>井区集气站汇总表</t>
        </is>
      </c>
      <c r="W46" s="31" t="inlineStr">
        <is>
          <t>结构化数据</t>
        </is>
      </c>
      <c r="X46" s="31">
        <f>_xlfn.DISPIMG("ID_4EFFA1984AE142EE8E9DBA306BC8A577",1)</f>
        <v/>
      </c>
      <c r="Y46" s="31" t="inlineStr">
        <is>
          <t>表格生成</t>
        </is>
      </c>
      <c r="Z46" s="31" t="n"/>
      <c r="AA46" s="24" t="n"/>
      <c r="AC46" t="inlineStr">
        <is>
          <t>1232</t>
        </is>
      </c>
      <c r="AD46" t="inlineStr">
        <is>
          <t>B2</t>
        </is>
      </c>
    </row>
    <row r="47" ht="152.5" customHeight="1">
      <c r="A47" s="9" t="n"/>
      <c r="B47" s="35" t="inlineStr">
        <is>
          <t>商品气及副产品销售方案</t>
        </is>
      </c>
      <c r="C47" s="35" t="inlineStr">
        <is>
          <t>气田商品气销售渠道现状</t>
        </is>
      </c>
      <c r="D47" s="36" t="n"/>
      <c r="E47" s="12" t="n"/>
      <c r="F47" s="33" t="inlineStr">
        <is>
          <t>气田区域周边长输管线示意图</t>
        </is>
      </c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12" t="inlineStr">
        <is>
          <t>气田区域周边长输管线示意图</t>
        </is>
      </c>
      <c r="R47" s="8" t="inlineStr">
        <is>
          <t>基础数据</t>
        </is>
      </c>
      <c r="S47" s="24" t="n"/>
      <c r="T47" s="12" t="inlineStr">
        <is>
          <t>实例库</t>
        </is>
      </c>
      <c r="U47" s="12" t="n"/>
      <c r="V47" s="12" t="inlineStr">
        <is>
          <t>气田区域周边长输管线示意图</t>
        </is>
      </c>
      <c r="W47" s="12" t="inlineStr">
        <is>
          <t>图件</t>
        </is>
      </c>
      <c r="X47" s="24">
        <f>_xlfn.DISPIMG("ID_9040FE003DF9463F926D6F0859E31E43",1)</f>
        <v/>
      </c>
      <c r="Y47" s="12" t="inlineStr">
        <is>
          <t>平面图形</t>
        </is>
      </c>
      <c r="Z47" s="24" t="n"/>
      <c r="AA47" s="24" t="n"/>
      <c r="AC47" t="inlineStr">
        <is>
          <t>1310</t>
        </is>
      </c>
      <c r="AD47" t="inlineStr">
        <is>
          <t>T1</t>
        </is>
      </c>
    </row>
    <row r="48" ht="152.5" customHeight="1">
      <c r="A48" s="9" t="n"/>
      <c r="B48" s="23" t="n"/>
      <c r="C48" s="23" t="n"/>
      <c r="D48" s="23" t="n"/>
      <c r="E48" s="12" t="n"/>
      <c r="F48" s="33" t="inlineStr">
        <is>
          <t>井区附近外输管线参数表</t>
        </is>
      </c>
      <c r="G48" s="24" t="n"/>
      <c r="H48" s="24" t="n"/>
      <c r="I48" s="24" t="n"/>
      <c r="J48" s="24" t="n"/>
      <c r="K48" s="24" t="n"/>
      <c r="L48" s="24" t="n"/>
      <c r="M48" s="24" t="n"/>
      <c r="N48" s="24" t="n"/>
      <c r="O48" s="24" t="n"/>
      <c r="P48" s="24" t="n"/>
      <c r="Q48" s="24" t="inlineStr">
        <is>
          <t>名称、长度、管径、所属公司、设计压力、设计输量、运行压力、运行输量</t>
        </is>
      </c>
      <c r="R48" s="8" t="inlineStr">
        <is>
          <t>基础数据</t>
        </is>
      </c>
      <c r="S48" s="24" t="n"/>
      <c r="T48" s="12" t="inlineStr">
        <is>
          <t>实例库</t>
        </is>
      </c>
      <c r="U48" s="12" t="n"/>
      <c r="V48" s="12" t="inlineStr">
        <is>
          <t>井区附近外输管线参数表</t>
        </is>
      </c>
      <c r="W48" s="8" t="inlineStr">
        <is>
          <t>结构化数据</t>
        </is>
      </c>
      <c r="X48" s="24">
        <f>_xlfn.DISPIMG("ID_7FC6FE105D074359BB5C7BA8CB55292A",1)</f>
        <v/>
      </c>
      <c r="Y48" s="8" t="inlineStr">
        <is>
          <t>表格生成</t>
        </is>
      </c>
      <c r="Z48" s="24" t="n"/>
      <c r="AA48" s="24" t="n"/>
      <c r="AC48" t="inlineStr">
        <is>
          <t>1310</t>
        </is>
      </c>
      <c r="AD48" t="inlineStr">
        <is>
          <t>B1</t>
        </is>
      </c>
    </row>
    <row r="49" ht="111" customHeight="1">
      <c r="A49" s="9" t="n"/>
      <c r="B49" s="23" t="n"/>
      <c r="C49" s="23" t="n"/>
      <c r="D49" s="23" t="n"/>
      <c r="E49" s="12" t="n"/>
      <c r="F49" s="33" t="inlineStr">
        <is>
          <t>气田周边有外输管道天然气销售方案</t>
        </is>
      </c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12" t="inlineStr">
        <is>
          <t>气田区块名称、描述</t>
        </is>
      </c>
      <c r="R49" s="8" t="inlineStr">
        <is>
          <t>基础数据</t>
        </is>
      </c>
      <c r="S49" s="24" t="n"/>
      <c r="T49" s="12" t="inlineStr">
        <is>
          <t>实例库</t>
        </is>
      </c>
      <c r="U49" s="12" t="n"/>
      <c r="V49" s="12" t="inlineStr">
        <is>
          <t>气田周边外输管道天然气销售方案表</t>
        </is>
      </c>
      <c r="W49" s="8" t="inlineStr">
        <is>
          <t>结构化数据</t>
        </is>
      </c>
      <c r="X49" s="24" t="inlineStr">
        <is>
          <t>******气田区块位于******部。根据******气田开发的商品气外输需要，就近接入***管网**站（国家管网），该管道剩余能力**亿方/年，采用托运商模式开展外输销售；或就近接入***管网**站（地方管网或燃气公司），采用直接销售的模式销售。</t>
        </is>
      </c>
      <c r="Y49" s="8" t="inlineStr">
        <is>
          <t>表格生成</t>
        </is>
      </c>
      <c r="Z49" s="24" t="n"/>
      <c r="AA49" s="24" t="n"/>
      <c r="AC49" t="inlineStr">
        <is>
          <t>1310</t>
        </is>
      </c>
      <c r="AD49" t="inlineStr">
        <is>
          <t>B2</t>
        </is>
      </c>
    </row>
    <row r="50" ht="105.4" customHeight="1">
      <c r="A50" s="9" t="n"/>
      <c r="B50" s="23" t="n"/>
      <c r="C50" s="13" t="n"/>
      <c r="D50" s="13" t="n"/>
      <c r="E50" s="12" t="n"/>
      <c r="F50" s="33" t="inlineStr">
        <is>
          <t>气田周边外输管道天然气销售方案文字描述</t>
        </is>
      </c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  <c r="P50" s="24" t="n"/>
      <c r="Q50" s="12" t="inlineStr">
        <is>
          <t>气田周边外输管道天然气销售方案表</t>
        </is>
      </c>
      <c r="R50" s="8" t="inlineStr">
        <is>
          <t>基础数据</t>
        </is>
      </c>
      <c r="S50" s="24" t="n"/>
      <c r="T50" s="12" t="inlineStr">
        <is>
          <t>实例库</t>
        </is>
      </c>
      <c r="U50" s="12" t="n"/>
      <c r="V50" s="12" t="inlineStr">
        <is>
          <t>气田周边外输管道天然气销售方案文字描述</t>
        </is>
      </c>
      <c r="W50" s="12" t="inlineStr">
        <is>
          <t>文档</t>
        </is>
      </c>
      <c r="X50" s="13" t="n"/>
      <c r="Y50" s="8" t="inlineStr">
        <is>
          <t>报告生成</t>
        </is>
      </c>
      <c r="Z50" s="24" t="n"/>
      <c r="AA50" s="24" t="n"/>
      <c r="AC50" t="inlineStr">
        <is>
          <t>1310</t>
        </is>
      </c>
      <c r="AD50" t="inlineStr">
        <is>
          <t>M1</t>
        </is>
      </c>
    </row>
    <row r="51" ht="59" customHeight="1">
      <c r="A51" s="9" t="n"/>
      <c r="B51" s="23" t="n"/>
      <c r="C51" s="12" t="inlineStr">
        <is>
          <t>新建外输管道销售方案</t>
        </is>
      </c>
      <c r="D51" s="12" t="n"/>
      <c r="E51" s="12" t="n"/>
      <c r="F51" s="33" t="inlineStr">
        <is>
          <t>气田周边新建外输管道外输管线参数表</t>
        </is>
      </c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inlineStr">
        <is>
          <t>名称、长度、管径、设计压力、设计输量、运行压力、运行输量</t>
        </is>
      </c>
      <c r="R51" s="8" t="inlineStr">
        <is>
          <t>基础数据</t>
        </is>
      </c>
      <c r="S51" s="24" t="n"/>
      <c r="T51" s="12" t="inlineStr">
        <is>
          <t>实例库</t>
        </is>
      </c>
      <c r="U51" s="12" t="n"/>
      <c r="V51" s="12" t="inlineStr">
        <is>
          <t>井区附近新建外输管线参数表</t>
        </is>
      </c>
      <c r="W51" s="8" t="inlineStr">
        <is>
          <t>结构化数据</t>
        </is>
      </c>
      <c r="X51" s="24">
        <f>_xlfn.DISPIMG("ID_3E378714A96240B2A58FCFC078A98388",1)</f>
        <v/>
      </c>
      <c r="Y51" s="8" t="inlineStr">
        <is>
          <t>表格生成</t>
        </is>
      </c>
      <c r="Z51" s="24" t="n"/>
      <c r="AA51" s="24" t="n"/>
      <c r="AC51" t="inlineStr">
        <is>
          <t>1320</t>
        </is>
      </c>
      <c r="AD51" t="inlineStr">
        <is>
          <t>B1</t>
        </is>
      </c>
    </row>
    <row r="52" ht="59" customHeight="1">
      <c r="A52" s="9" t="n"/>
      <c r="B52" s="23" t="n"/>
      <c r="C52" s="23" t="n"/>
      <c r="D52" s="23" t="n"/>
      <c r="E52" s="12" t="n"/>
      <c r="F52" s="33" t="inlineStr">
        <is>
          <t>气田周边新建外输管道外输管道示意图</t>
        </is>
      </c>
      <c r="G52" s="24" t="n"/>
      <c r="H52" s="24" t="n"/>
      <c r="I52" s="24" t="n"/>
      <c r="J52" s="24" t="n"/>
      <c r="K52" s="24" t="n"/>
      <c r="L52" s="24" t="n"/>
      <c r="M52" s="24" t="n"/>
      <c r="N52" s="24" t="n"/>
      <c r="O52" s="24" t="n"/>
      <c r="P52" s="24" t="n"/>
      <c r="Q52" s="12" t="inlineStr">
        <is>
          <t>气田区域周边新建长输管线示意图</t>
        </is>
      </c>
      <c r="R52" s="8" t="inlineStr">
        <is>
          <t>基础数据</t>
        </is>
      </c>
      <c r="S52" s="24" t="n"/>
      <c r="T52" s="12" t="inlineStr">
        <is>
          <t>实例库</t>
        </is>
      </c>
      <c r="U52" s="12" t="n"/>
      <c r="V52" s="12" t="inlineStr">
        <is>
          <t>气田区域周边新建长输管线示意图</t>
        </is>
      </c>
      <c r="W52" s="12" t="inlineStr">
        <is>
          <t>图件</t>
        </is>
      </c>
      <c r="X52" s="24">
        <f>_xlfn.DISPIMG("ID_9040FE003DF9463F926D6F0859E31E43",1)</f>
        <v/>
      </c>
      <c r="Y52" s="12" t="inlineStr">
        <is>
          <t>平面图形</t>
        </is>
      </c>
      <c r="Z52" s="24" t="n"/>
      <c r="AA52" s="24" t="n"/>
      <c r="AC52" t="inlineStr">
        <is>
          <t>1320</t>
        </is>
      </c>
      <c r="AD52" t="inlineStr">
        <is>
          <t>T1</t>
        </is>
      </c>
    </row>
    <row r="53" ht="59" customHeight="1">
      <c r="A53" s="9" t="n"/>
      <c r="B53" s="23" t="n"/>
      <c r="C53" s="23" t="n"/>
      <c r="D53" s="23" t="n"/>
      <c r="E53" s="12" t="n"/>
      <c r="F53" s="33" t="inlineStr">
        <is>
          <t>气田周边新建外输管道天然气销售方案文字描述</t>
        </is>
      </c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12" t="inlineStr">
        <is>
          <t>气田周边新建外输管道天然气销售方案表</t>
        </is>
      </c>
      <c r="R53" s="8" t="inlineStr">
        <is>
          <t>基础数据</t>
        </is>
      </c>
      <c r="S53" s="24" t="n"/>
      <c r="T53" s="12" t="inlineStr">
        <is>
          <t>实例库</t>
        </is>
      </c>
      <c r="U53" s="12" t="n"/>
      <c r="V53" s="12" t="inlineStr">
        <is>
          <t>气田周边新建外输管道天然气销售方案文字描述</t>
        </is>
      </c>
      <c r="W53" s="12" t="inlineStr">
        <is>
          <t>文档</t>
        </is>
      </c>
      <c r="X53" s="24" t="inlineStr">
        <is>
          <t>根据调研情况，经过初步分析决策，新建开发气田距离最近的天然气管道**管道约**km，初步具备接入条件。需要新建的天然气外输管道管径******mm，长度******km，设置******座输气站，******座管道阀室，其中压气站******座，注入站******座，分输站******座。规划年输气量******亿立方米，总投资******亿元，投资收益率******，投资回收期******年。项目经济指标满足规定。此次****区块天然气注入**公司所属的******管线外输销售。</t>
        </is>
      </c>
      <c r="Y53" s="8" t="inlineStr">
        <is>
          <t>报告生成</t>
        </is>
      </c>
      <c r="Z53" s="24" t="n"/>
      <c r="AA53" s="24" t="n"/>
      <c r="AC53" t="inlineStr">
        <is>
          <t>1320</t>
        </is>
      </c>
      <c r="AD53" t="inlineStr">
        <is>
          <t>M1</t>
        </is>
      </c>
    </row>
    <row r="54" ht="167" customHeight="1">
      <c r="A54" s="9" t="n"/>
      <c r="B54" s="23" t="n"/>
      <c r="C54" s="13" t="n"/>
      <c r="D54" s="13" t="n"/>
      <c r="E54" s="12" t="n"/>
      <c r="F54" s="33" t="inlineStr">
        <is>
          <t>气田周边新建外输管道天然气销售方案</t>
        </is>
      </c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12" t="inlineStr">
        <is>
          <t>地理位置、气田名称、天然气外输管道管径、长度、输气站数量、管道阀室数量、压气站数量、注入站数量、分输站数量、规划年输气量、总投资、投资收益率、投资回收期、区块名称、注入外输销售管线名称</t>
        </is>
      </c>
      <c r="R54" s="8" t="inlineStr">
        <is>
          <t>基础数据</t>
        </is>
      </c>
      <c r="S54" s="24" t="n"/>
      <c r="T54" s="12" t="inlineStr">
        <is>
          <t>实例库</t>
        </is>
      </c>
      <c r="U54" s="12" t="n"/>
      <c r="V54" s="12" t="inlineStr">
        <is>
          <t>气田周边新建外输管道天然气销售方案表</t>
        </is>
      </c>
      <c r="W54" s="8" t="inlineStr">
        <is>
          <t>结构化数据1</t>
        </is>
      </c>
      <c r="X54" s="13" t="n"/>
      <c r="Y54" s="8" t="inlineStr">
        <is>
          <t>表格生成</t>
        </is>
      </c>
      <c r="Z54" s="24" t="n"/>
      <c r="AA54" s="24" t="n"/>
      <c r="AC54" t="inlineStr">
        <is>
          <t>1320</t>
        </is>
      </c>
      <c r="AD54" t="inlineStr">
        <is>
          <t>X1</t>
        </is>
      </c>
    </row>
    <row r="55" ht="81.65000000000001" customHeight="1">
      <c r="A55" s="9" t="n"/>
      <c r="B55" s="13" t="n"/>
      <c r="C55" s="12" t="inlineStr">
        <is>
          <t>气田副产物销售方案</t>
        </is>
      </c>
      <c r="D55" s="12" t="n"/>
      <c r="E55" s="12" t="n"/>
      <c r="F55" s="33" t="inlineStr">
        <is>
          <t>硫磺与轻烃销售现状描述</t>
        </is>
      </c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12" t="inlineStr">
        <is>
          <t>硫磺与轻烃销售现状文字描述</t>
        </is>
      </c>
      <c r="R55" s="8" t="inlineStr">
        <is>
          <t>基础数据</t>
        </is>
      </c>
      <c r="S55" s="24" t="n"/>
      <c r="T55" s="12" t="inlineStr">
        <is>
          <t>实例库</t>
        </is>
      </c>
      <c r="U55" s="12" t="n"/>
      <c r="V55" s="12" t="inlineStr">
        <is>
          <t>硫磺与轻烃销售现状文字描述</t>
        </is>
      </c>
      <c r="W55" s="12" t="inlineStr">
        <is>
          <t>文档</t>
        </is>
      </c>
      <c r="X55" s="51" t="inlineStr">
        <is>
          <t>硫磺与轻烃销售现状
根据对******分公司轻烃、硫磺销售情况调研，轻烃主要销往******，部分远销******。目前轻烃市场销售状况******。硫磺主要销往******，部分远销******。目前硫磺市场销售状况******。
硫磺与轻烃销售渠道
受石化原料利用和民用需求的推动，轻烃、硫磺需求增速明显******，轻烃做为使用方便又环保的清洁燃料在我国发展空间将十分广阔。目前，我国液化石油气市场总体表现为供不应求，进口量占表观消费的轻烃******。本项目生产的轻烃、硫磺均以汽车拉运为主，市场销售良好，产品市场有保证。根据市场分析报告轻烃销售至******；硫磺销售至******。</t>
        </is>
      </c>
      <c r="Y55" s="8" t="inlineStr">
        <is>
          <t>报告生成</t>
        </is>
      </c>
      <c r="Z55" s="24" t="n"/>
      <c r="AA55" s="24" t="n"/>
      <c r="AC55" t="inlineStr">
        <is>
          <t>1330</t>
        </is>
      </c>
      <c r="AD55" t="inlineStr">
        <is>
          <t>M1</t>
        </is>
      </c>
    </row>
    <row r="56" ht="81.65000000000001" customHeight="1">
      <c r="A56" s="9" t="n"/>
      <c r="B56" s="38" t="inlineStr">
        <is>
          <t>总工艺流程设计</t>
        </is>
      </c>
      <c r="C56" s="39" t="inlineStr">
        <is>
          <t>天然气集输总工艺</t>
        </is>
      </c>
      <c r="D56" s="12" t="n"/>
      <c r="E56" s="12" t="n"/>
      <c r="F56" s="33" t="inlineStr">
        <is>
          <t>天然气集输总工艺文字描述</t>
        </is>
      </c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12" t="inlineStr">
        <is>
          <t>天然气集输总工艺文字描述</t>
        </is>
      </c>
      <c r="R56" s="8" t="inlineStr">
        <is>
          <t>基础数据</t>
        </is>
      </c>
      <c r="S56" s="24" t="n"/>
      <c r="T56" s="12" t="inlineStr">
        <is>
          <t>自采</t>
        </is>
      </c>
      <c r="U56" s="12" t="n"/>
      <c r="V56" s="12" t="inlineStr">
        <is>
          <t>天然气集输总工艺文字描述</t>
        </is>
      </c>
      <c r="W56" s="8" t="inlineStr">
        <is>
          <t>文档</t>
        </is>
      </c>
      <c r="X56" s="24" t="inlineStr">
        <is>
          <t>地面集输工艺推荐采用******集输工艺。主要工艺流程为：**********。（示例：井口天然气通过采气管线输送至集气站，集气站内设******，满足预处理要求，处理后天然气通过集气管线输送至净化厂进行处理**********。）。</t>
        </is>
      </c>
      <c r="Y56" s="8" t="inlineStr">
        <is>
          <t>报告生成</t>
        </is>
      </c>
      <c r="Z56" s="24" t="n"/>
      <c r="AA56" s="24" t="n"/>
      <c r="AC56" t="inlineStr">
        <is>
          <t>1410</t>
        </is>
      </c>
      <c r="AD56" t="inlineStr">
        <is>
          <t>M1</t>
        </is>
      </c>
    </row>
    <row r="57" ht="81.65000000000001" customHeight="1">
      <c r="A57" s="9" t="n"/>
      <c r="B57" s="9" t="n"/>
      <c r="C57" s="40" t="n"/>
      <c r="D57" s="13" t="n"/>
      <c r="E57" s="13" t="n"/>
      <c r="F57" s="33" t="inlineStr">
        <is>
          <t>天然气集输总工艺流程图样例</t>
        </is>
      </c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12" t="inlineStr">
        <is>
          <t>天然气集输总工艺流程图</t>
        </is>
      </c>
      <c r="R57" s="8" t="inlineStr">
        <is>
          <t>基础数据</t>
        </is>
      </c>
      <c r="S57" s="24" t="n"/>
      <c r="T57" s="12" t="inlineStr">
        <is>
          <t>自采</t>
        </is>
      </c>
      <c r="U57" s="12" t="n"/>
      <c r="V57" s="12" t="inlineStr">
        <is>
          <t>天然气集输总工艺流程图样例</t>
        </is>
      </c>
      <c r="W57" s="12" t="inlineStr">
        <is>
          <t>图件</t>
        </is>
      </c>
      <c r="X57" s="24">
        <f>_xlfn.DISPIMG("ID_0BFD507BA6084E64A1DB8934BD000B6A",1)</f>
        <v/>
      </c>
      <c r="Y57" s="12" t="inlineStr">
        <is>
          <t xml:space="preserve">
平面图形</t>
        </is>
      </c>
      <c r="Z57" s="24" t="n"/>
      <c r="AA57" s="24" t="n"/>
      <c r="AC57" t="inlineStr">
        <is>
          <t>1410</t>
        </is>
      </c>
      <c r="AD57" t="inlineStr">
        <is>
          <t>T1</t>
        </is>
      </c>
    </row>
    <row r="58" ht="72.90000000000001" customHeight="1">
      <c r="A58" s="9" t="n"/>
      <c r="B58" s="9" t="n"/>
      <c r="C58" s="41" t="inlineStr">
        <is>
          <t>天然气处理总工艺</t>
        </is>
      </c>
      <c r="D58" s="12" t="n"/>
      <c r="E58" s="12" t="n"/>
      <c r="F58" s="33" t="inlineStr">
        <is>
          <t>天然气处理总工艺数据记录</t>
        </is>
      </c>
      <c r="G58" s="24" t="n"/>
      <c r="H58" s="24" t="n"/>
      <c r="I58" s="24" t="n"/>
      <c r="J58" s="24" t="n"/>
      <c r="K58" s="24" t="n"/>
      <c r="L58" s="24" t="n"/>
      <c r="M58" s="24" t="n"/>
      <c r="N58" s="24" t="n"/>
      <c r="O58" s="24" t="n"/>
      <c r="P58" s="24" t="n"/>
      <c r="Q58" s="12" t="inlineStr">
        <is>
          <t>集气站名称、集气站进入净化厂压力、主要工艺流程、描述</t>
        </is>
      </c>
      <c r="R58" s="8" t="inlineStr">
        <is>
          <t>基础数据</t>
        </is>
      </c>
      <c r="S58" s="24" t="n"/>
      <c r="T58" s="12" t="inlineStr">
        <is>
          <t>自采</t>
        </is>
      </c>
      <c r="U58" s="12" t="n"/>
      <c r="V58" s="12" t="inlineStr">
        <is>
          <t>天然气处理总工流程表</t>
        </is>
      </c>
      <c r="W58" s="8" t="inlineStr">
        <is>
          <t>结构化数据</t>
        </is>
      </c>
      <c r="X58" s="24" t="inlineStr">
        <is>
          <t>集气站来气进入净化厂，压力为*****MPa，主要工艺流程为：**********。（示例：进入天然气脱硫脱碳装置，净化后的天然气进入脱水装置，处理合格后的天然气计量外输，**********。）。</t>
        </is>
      </c>
      <c r="Y58" s="8" t="inlineStr">
        <is>
          <t>表格生成</t>
        </is>
      </c>
      <c r="Z58" s="24" t="n"/>
      <c r="AA58" s="24" t="n"/>
      <c r="AC58" t="inlineStr">
        <is>
          <t>1420</t>
        </is>
      </c>
      <c r="AD58" t="inlineStr">
        <is>
          <t>B1</t>
        </is>
      </c>
    </row>
    <row r="59" ht="79.15000000000001" customHeight="1">
      <c r="A59" s="9" t="n"/>
      <c r="B59" s="9" t="n"/>
      <c r="C59" s="10" t="n"/>
      <c r="D59" s="23" t="n"/>
      <c r="E59" s="24" t="n"/>
      <c r="F59" s="33" t="inlineStr">
        <is>
          <t>天然气处理工艺文字描述</t>
        </is>
      </c>
      <c r="G59" s="24" t="inlineStr">
        <is>
          <t>天然气集输总工艺
流程表</t>
        </is>
      </c>
      <c r="H59" s="24" t="inlineStr">
        <is>
          <t>基础数据</t>
        </is>
      </c>
      <c r="I59" s="24" t="n"/>
      <c r="J59" s="24" t="inlineStr">
        <is>
          <t>天然气集输工艺文字描述</t>
        </is>
      </c>
      <c r="K59" s="24" t="inlineStr">
        <is>
          <t>文档</t>
        </is>
      </c>
      <c r="L59" s="24" t="n"/>
      <c r="M59" s="24" t="inlineStr">
        <is>
          <t>报告生成</t>
        </is>
      </c>
      <c r="N59" s="24" t="n"/>
      <c r="O59" s="24" t="n"/>
      <c r="P59" s="24" t="n"/>
      <c r="Q59" s="12" t="inlineStr">
        <is>
          <t>天然气处理总工流程表</t>
        </is>
      </c>
      <c r="R59" s="8" t="inlineStr">
        <is>
          <t>基础数据</t>
        </is>
      </c>
      <c r="S59" s="24" t="n"/>
      <c r="T59" s="12" t="inlineStr">
        <is>
          <t>自采</t>
        </is>
      </c>
      <c r="U59" s="12" t="n"/>
      <c r="V59" s="12" t="inlineStr">
        <is>
          <t>天然气处理工艺文字描述</t>
        </is>
      </c>
      <c r="W59" s="12" t="inlineStr">
        <is>
          <t>文档</t>
        </is>
      </c>
      <c r="X59" s="13" t="n"/>
      <c r="Y59" s="8" t="inlineStr">
        <is>
          <t>报告生成</t>
        </is>
      </c>
      <c r="Z59" s="24" t="n"/>
      <c r="AA59" s="24" t="n"/>
      <c r="AC59" t="inlineStr">
        <is>
          <t>1420</t>
        </is>
      </c>
      <c r="AD59" t="inlineStr">
        <is>
          <t>M1</t>
        </is>
      </c>
    </row>
    <row r="60" ht="79.15000000000001" customHeight="1">
      <c r="A60" s="9" t="n"/>
      <c r="B60" s="9" t="n"/>
      <c r="C60" s="40" t="n"/>
      <c r="D60" s="13" t="n"/>
      <c r="E60" s="24" t="n"/>
      <c r="F60" s="33" t="inlineStr">
        <is>
          <t>天然气处理总工艺流程图样例</t>
        </is>
      </c>
      <c r="G60" s="24" t="n"/>
      <c r="H60" s="24" t="n"/>
      <c r="I60" s="24" t="n"/>
      <c r="J60" s="24" t="n"/>
      <c r="K60" s="24" t="n"/>
      <c r="L60" s="24" t="n"/>
      <c r="M60" s="24" t="n"/>
      <c r="N60" s="24" t="n"/>
      <c r="O60" s="24" t="n"/>
      <c r="P60" s="24" t="n"/>
      <c r="Q60" s="12" t="inlineStr">
        <is>
          <t>天然气集输总工艺流程图</t>
        </is>
      </c>
      <c r="R60" s="8" t="inlineStr">
        <is>
          <t>基础数据</t>
        </is>
      </c>
      <c r="S60" s="24" t="n"/>
      <c r="T60" s="12" t="inlineStr">
        <is>
          <t>自采</t>
        </is>
      </c>
      <c r="U60" s="12" t="n"/>
      <c r="V60" s="12" t="inlineStr">
        <is>
          <t>天然气集输总工艺流程图样例</t>
        </is>
      </c>
      <c r="W60" s="12" t="inlineStr">
        <is>
          <t>图件</t>
        </is>
      </c>
      <c r="X60" s="24">
        <f>_xlfn.DISPIMG("ID_65FE3AF64F194FCDBAA047D217C90906",1)</f>
        <v/>
      </c>
      <c r="Y60" s="12" t="inlineStr">
        <is>
          <t>平面图形</t>
        </is>
      </c>
      <c r="Z60" s="24" t="n"/>
      <c r="AA60" s="24" t="n"/>
      <c r="AC60" t="inlineStr">
        <is>
          <t>1420</t>
        </is>
      </c>
      <c r="AD60" t="inlineStr">
        <is>
          <t>T1</t>
        </is>
      </c>
    </row>
    <row r="61" ht="96.65000000000001" customFormat="1" customHeight="1" s="2">
      <c r="A61" s="9" t="n"/>
      <c r="B61" s="9" t="n"/>
      <c r="C61" s="19" t="inlineStr">
        <is>
          <t>气田水处理总工艺</t>
        </is>
      </c>
      <c r="D61" s="12" t="n"/>
      <c r="E61" s="12" t="n"/>
      <c r="F61" s="33" t="inlineStr">
        <is>
          <t>气田水处理工艺文字描述</t>
        </is>
      </c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29" t="n"/>
      <c r="Q61" s="12" t="inlineStr">
        <is>
          <t>气田水处理工艺文字描述</t>
        </is>
      </c>
      <c r="R61" s="8" t="inlineStr">
        <is>
          <t>基础数据</t>
        </is>
      </c>
      <c r="S61" s="29" t="n"/>
      <c r="T61" s="17" t="inlineStr">
        <is>
          <t>自采</t>
        </is>
      </c>
      <c r="U61" s="17" t="n"/>
      <c r="V61" s="12" t="inlineStr">
        <is>
          <t>气田水处理工艺文字描述</t>
        </is>
      </c>
      <c r="W61" s="12" t="inlineStr">
        <is>
          <t>文档</t>
        </is>
      </c>
      <c r="X61" s="29" t="inlineStr">
        <is>
          <t>本工程气田水最大产水量#m3/d，气田水最大转输量为规模*m3/h，气田水处理站*m3/d,处理后气田水用于****。主要工艺流程为：**********。（示例：进入甲醇污水处理装置进行处理，处理后的污水达标后***************。）。</t>
        </is>
      </c>
      <c r="Y61" s="8" t="inlineStr">
        <is>
          <t>报告生成</t>
        </is>
      </c>
      <c r="Z61" s="29" t="n"/>
      <c r="AA61" s="29" t="n"/>
      <c r="AC61" t="inlineStr">
        <is>
          <t>1430</t>
        </is>
      </c>
      <c r="AD61" t="inlineStr">
        <is>
          <t>M1</t>
        </is>
      </c>
    </row>
    <row r="62" ht="57.9" customHeight="1">
      <c r="A62" s="9" t="n"/>
      <c r="B62" s="22" t="n"/>
      <c r="C62" s="10" t="n"/>
      <c r="D62" s="13" t="n"/>
      <c r="E62" s="24" t="n"/>
      <c r="F62" s="19" t="inlineStr">
        <is>
          <t>水处理总工艺流程图样例</t>
        </is>
      </c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29" t="n"/>
      <c r="Q62" s="17" t="inlineStr">
        <is>
          <t>水处理总工艺流程图</t>
        </is>
      </c>
      <c r="R62" s="12" t="inlineStr">
        <is>
          <t>基础数据</t>
        </is>
      </c>
      <c r="S62" s="12" t="n"/>
      <c r="T62" s="12" t="inlineStr">
        <is>
          <t>自采</t>
        </is>
      </c>
      <c r="U62" s="12" t="n"/>
      <c r="V62" s="17" t="inlineStr">
        <is>
          <t>水处理总工艺流程图样例</t>
        </is>
      </c>
      <c r="W62" s="17" t="inlineStr">
        <is>
          <t>图件</t>
        </is>
      </c>
      <c r="X62" s="52">
        <f>_xlfn.DISPIMG("ID_E0A49678ABAA4C1DAF6E5F0AA539BD78",1)</f>
        <v/>
      </c>
      <c r="Y62" s="52" t="inlineStr">
        <is>
          <t>平面图形</t>
        </is>
      </c>
      <c r="Z62" s="43" t="n"/>
      <c r="AA62" s="43" t="n"/>
      <c r="AC62" t="inlineStr">
        <is>
          <t>1430</t>
        </is>
      </c>
      <c r="AD62" t="inlineStr">
        <is>
          <t>T1</t>
        </is>
      </c>
    </row>
    <row r="63" ht="89.15000000000001" customHeight="1">
      <c r="A63" s="9" t="n"/>
      <c r="B63" s="32" t="inlineStr">
        <is>
          <t>总体布局设计</t>
        </is>
      </c>
      <c r="C63" s="19" t="inlineStr">
        <is>
          <t>总体布局原则</t>
        </is>
      </c>
      <c r="D63" s="12" t="n"/>
      <c r="E63" s="42" t="n"/>
      <c r="F63" s="19" t="inlineStr">
        <is>
          <t>总体布局原则文字描述</t>
        </is>
      </c>
      <c r="Q63" s="17" t="inlineStr">
        <is>
          <t>总体布局原则文字描述</t>
        </is>
      </c>
      <c r="R63" s="8" t="inlineStr">
        <is>
          <t>基础数据</t>
        </is>
      </c>
      <c r="S63" s="12" t="n"/>
      <c r="T63" s="12" t="inlineStr">
        <is>
          <t>自采</t>
        </is>
      </c>
      <c r="U63" s="12" t="n"/>
      <c r="V63" s="17" t="inlineStr">
        <is>
          <t>总体布局原则文字描述</t>
        </is>
      </c>
      <c r="W63" s="17" t="inlineStr">
        <is>
          <t>文档</t>
        </is>
      </c>
      <c r="X63" s="17" t="inlineStr">
        <is>
          <t>1）遵循国家法律、法规、建设方针和建设程序；
2）根据气田开发分阶段的具体要求，统一论证，统筹规划布局，分期实施；
3）地上、地下有机结合，地面建设满足钻井、采气工艺需要，适应气田开发、建设、生产和日常管理；
4）尽量减少占地面积，减少投资；尽量不占或少占用耕地、林地，减少 对环境的影响；
5）集输、处理工艺力求简单、高效、节能、环保，合理利用井口压力能，降低集输处理能耗，减少管理工作量；
6）气田生产以最大限度减少环境污染为原则，充分考虑环境保护、职业安全卫生和对污染源的控制；
7）借鉴气田先导试验的成功经验，减少技术风险和投资风险；
8）结合当地的泛洪历史和自然环境条件，站场应考虑合理的防洪排涝设施，站场不应建在泄洪区内；
9）根据气井、集气站场的建设要求，结合当地道路现状和发展规划，站场布局应与道路建设统筹考虑，满足气田生产、生活的交通要求。</t>
        </is>
      </c>
      <c r="Y63" s="17" t="inlineStr">
        <is>
          <t>报告生成</t>
        </is>
      </c>
      <c r="Z63" s="43" t="n"/>
      <c r="AA63" s="43" t="n"/>
      <c r="AC63" t="inlineStr">
        <is>
          <t>1510</t>
        </is>
      </c>
      <c r="AD63" t="inlineStr">
        <is>
          <t>M1</t>
        </is>
      </c>
    </row>
    <row r="64" ht="79" customHeight="1">
      <c r="A64" s="9" t="n"/>
      <c r="B64" s="9" t="n"/>
      <c r="C64" s="26" t="inlineStr">
        <is>
          <t>建设规模</t>
        </is>
      </c>
      <c r="D64" s="12" t="n"/>
      <c r="E64" s="12" t="n"/>
      <c r="F64" s="27" t="inlineStr">
        <is>
          <t>建设规模数据记录</t>
        </is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  <c r="Q64" s="26" t="inlineStr">
        <is>
          <t>区块、集气站、一期建井井数量、二期建井井数量、一期井场数量、二期井场数量、集气规模、设计规模</t>
        </is>
      </c>
      <c r="R64" s="12" t="inlineStr">
        <is>
          <t>基础数据</t>
        </is>
      </c>
      <c r="S64" s="43" t="n"/>
      <c r="T64" s="26" t="inlineStr">
        <is>
          <t>自采</t>
        </is>
      </c>
      <c r="U64" s="26" t="n"/>
      <c r="V64" s="26" t="inlineStr">
        <is>
          <t>建设规模说明表</t>
        </is>
      </c>
      <c r="W64" s="53" t="inlineStr">
        <is>
          <t>结构化数据</t>
        </is>
      </c>
      <c r="X64" s="24">
        <f>_xlfn.DISPIMG("ID_6D71F95382CA49EF8F238B93052CF210",1)</f>
        <v/>
      </c>
      <c r="Y64" s="21" t="inlineStr">
        <is>
          <t>表格生成</t>
        </is>
      </c>
      <c r="Z64" s="43" t="n"/>
      <c r="AA64" s="43" t="n"/>
      <c r="AC64" t="inlineStr">
        <is>
          <t>1520</t>
        </is>
      </c>
      <c r="AD64" t="inlineStr">
        <is>
          <t>B1</t>
        </is>
      </c>
    </row>
    <row r="65" ht="74" customHeight="1">
      <c r="A65" s="9" t="n"/>
      <c r="B65" s="9" t="n"/>
      <c r="C65" s="22" t="n"/>
      <c r="D65" s="13" t="n"/>
      <c r="E65" s="24" t="n"/>
      <c r="F65" s="27" t="inlineStr">
        <is>
          <t>建设规模文字描述</t>
        </is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  <c r="Q65" s="26" t="inlineStr">
        <is>
          <t>集气站建设规模与所辖气井关系表</t>
        </is>
      </c>
      <c r="R65" s="8" t="inlineStr">
        <is>
          <t>基础数据</t>
        </is>
      </c>
      <c r="S65" s="43" t="n"/>
      <c r="T65" s="26" t="inlineStr">
        <is>
          <t>自采</t>
        </is>
      </c>
      <c r="U65" s="26" t="n"/>
      <c r="V65" s="26" t="inlineStr">
        <is>
          <t>建设规模文字描述</t>
        </is>
      </c>
      <c r="W65" s="55" t="inlineStr">
        <is>
          <t>文档</t>
        </is>
      </c>
      <c r="X65" s="24" t="inlineStr">
        <is>
          <t>本工程建设规模******×108m3/a，新建集气站******座，辖气井******口（一期******口，二期******口），井场******座（一期******座，二期******座），其中，集气站建设规模共包括******种：******×104m3/d ******座、******×104m3/d ******座、******×104m3/d ******座</t>
        </is>
      </c>
      <c r="Y65" s="21" t="inlineStr">
        <is>
          <t>报告生成</t>
        </is>
      </c>
      <c r="Z65" s="43" t="n"/>
      <c r="AA65" s="43" t="n"/>
      <c r="AC65" t="inlineStr">
        <is>
          <t>1520</t>
        </is>
      </c>
      <c r="AD65" t="inlineStr">
        <is>
          <t>M1</t>
        </is>
      </c>
    </row>
    <row r="66" ht="102" customHeight="1">
      <c r="A66" s="9" t="n"/>
      <c r="B66" s="9" t="n"/>
      <c r="C66" s="26" t="inlineStr">
        <is>
          <t>站场布局</t>
        </is>
      </c>
      <c r="D66" s="12" t="n"/>
      <c r="E66" s="12" t="n"/>
      <c r="F66" s="27" t="inlineStr">
        <is>
          <t>站场布局数据记录</t>
        </is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  <c r="Q66" s="26" t="inlineStr">
        <is>
          <t>区块、开发区块布置集气站数量、采气管线里程、开发区块布置净化厂数量、含甲醇污水处理净化厂数量、厂前生活保障点数量、描述</t>
        </is>
      </c>
      <c r="R66" s="8" t="inlineStr">
        <is>
          <t>基础数据</t>
        </is>
      </c>
      <c r="S66" s="43" t="n"/>
      <c r="T66" s="26" t="inlineStr">
        <is>
          <t>自采</t>
        </is>
      </c>
      <c r="U66" s="26" t="n"/>
      <c r="V66" s="26" t="inlineStr">
        <is>
          <t>站场布局概况表</t>
        </is>
      </c>
      <c r="W66" s="53" t="inlineStr">
        <is>
          <t>结构化数据</t>
        </is>
      </c>
      <c r="X66" s="24" t="inlineStr">
        <is>
          <t>本方案开发区块布置集气站******座、净化厂****** 座、含甲醇污水处理****** 座、厂前生活保障点****** 座，采气管线****** km，集气管线****** km。</t>
        </is>
      </c>
      <c r="Y66" s="21" t="inlineStr">
        <is>
          <t>表格生成</t>
        </is>
      </c>
      <c r="Z66" s="43" t="n"/>
      <c r="AA66" s="43" t="n"/>
      <c r="AC66" t="inlineStr">
        <is>
          <t>1530</t>
        </is>
      </c>
      <c r="AD66" t="inlineStr">
        <is>
          <t>B1</t>
        </is>
      </c>
    </row>
    <row r="67" ht="42" customHeight="1">
      <c r="A67" s="9" t="n"/>
      <c r="B67" s="9" t="n"/>
      <c r="C67" s="9" t="n"/>
      <c r="D67" s="23" t="n"/>
      <c r="E67" s="24" t="n"/>
      <c r="F67" s="27" t="inlineStr">
        <is>
          <t>站场布局文字描述</t>
        </is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  <c r="Q67" s="26" t="inlineStr">
        <is>
          <t>站场布局概况表</t>
        </is>
      </c>
      <c r="R67" s="12" t="inlineStr">
        <is>
          <t>基础数据</t>
        </is>
      </c>
      <c r="S67" s="43" t="n"/>
      <c r="T67" s="26" t="inlineStr">
        <is>
          <t>自采</t>
        </is>
      </c>
      <c r="U67" s="26" t="n"/>
      <c r="V67" s="26" t="inlineStr">
        <is>
          <t>站场布局文字描述</t>
        </is>
      </c>
      <c r="W67" s="55" t="inlineStr">
        <is>
          <t>文档</t>
        </is>
      </c>
      <c r="X67" s="13" t="n"/>
      <c r="Y67" s="21" t="inlineStr">
        <is>
          <t>报告生成</t>
        </is>
      </c>
      <c r="Z67" s="43" t="n"/>
      <c r="AA67" s="43" t="n"/>
      <c r="AC67" t="inlineStr">
        <is>
          <t>1530</t>
        </is>
      </c>
      <c r="AD67" t="inlineStr">
        <is>
          <t>M1</t>
        </is>
      </c>
    </row>
    <row r="68" ht="122" customHeight="1">
      <c r="A68" s="9" t="n"/>
      <c r="B68" s="9" t="n"/>
      <c r="C68" s="9" t="n"/>
      <c r="D68" s="23" t="n"/>
      <c r="E68" s="24" t="n"/>
      <c r="F68" s="27" t="inlineStr">
        <is>
          <t>地面集输站场布局图样例</t>
        </is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  <c r="Q68" s="43" t="inlineStr">
        <is>
          <t>地面集输站场布局图</t>
        </is>
      </c>
      <c r="R68" s="8" t="inlineStr">
        <is>
          <t>基础数据</t>
        </is>
      </c>
      <c r="S68" s="43" t="n"/>
      <c r="T68" s="26" t="inlineStr">
        <is>
          <t>自采</t>
        </is>
      </c>
      <c r="U68" s="26" t="n"/>
      <c r="V68" s="26" t="inlineStr">
        <is>
          <t>地面集输站场布局图样例</t>
        </is>
      </c>
      <c r="W68" s="56" t="inlineStr">
        <is>
          <t>图件</t>
        </is>
      </c>
      <c r="X68" s="24">
        <f>_xlfn.DISPIMG("ID_390CFD5F73974609B1A0BC19180F0719",1)</f>
        <v/>
      </c>
      <c r="Y68" s="57" t="inlineStr">
        <is>
          <t>平面图形</t>
        </is>
      </c>
      <c r="Z68" s="43" t="n"/>
      <c r="AA68" s="43" t="n"/>
      <c r="AC68" t="inlineStr">
        <is>
          <t>1530</t>
        </is>
      </c>
      <c r="AD68" t="inlineStr">
        <is>
          <t>T1</t>
        </is>
      </c>
    </row>
    <row r="69" ht="70" customHeight="1">
      <c r="A69" s="9" t="n"/>
      <c r="B69" s="9" t="n"/>
      <c r="C69" s="22" t="n"/>
      <c r="D69" s="13" t="n"/>
      <c r="E69" s="24" t="n"/>
      <c r="F69" s="27" t="inlineStr">
        <is>
          <t>地面集输站场布局比选表</t>
        </is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  <c r="Q69" s="27" t="inlineStr">
        <is>
          <t>地面集输站场布局比选表</t>
        </is>
      </c>
      <c r="R69" s="8" t="inlineStr">
        <is>
          <t>基础数据</t>
        </is>
      </c>
      <c r="S69" s="43" t="n"/>
      <c r="T69" s="26" t="inlineStr">
        <is>
          <t>自采</t>
        </is>
      </c>
      <c r="U69" s="26" t="n"/>
      <c r="V69" s="27" t="inlineStr">
        <is>
          <t>地面集输站场布局比选表</t>
        </is>
      </c>
      <c r="W69" s="53" t="inlineStr">
        <is>
          <t>结构化数据</t>
        </is>
      </c>
      <c r="X69" s="42" t="n"/>
      <c r="Y69" s="21" t="inlineStr">
        <is>
          <t>表格生成</t>
        </is>
      </c>
      <c r="Z69" s="43" t="n"/>
      <c r="AA69" s="43" t="n"/>
      <c r="AC69" t="inlineStr">
        <is>
          <t>1530</t>
        </is>
      </c>
      <c r="AD69" t="inlineStr">
        <is>
          <t>B2</t>
        </is>
      </c>
    </row>
    <row r="70" ht="42" customHeight="1">
      <c r="A70" s="9" t="n"/>
      <c r="B70" s="9" t="n"/>
      <c r="C70" s="26" t="inlineStr">
        <is>
          <t>天然气流向</t>
        </is>
      </c>
      <c r="D70" s="12" t="n"/>
      <c r="E70" s="12" t="n"/>
      <c r="F70" s="27" t="inlineStr">
        <is>
          <t>天然气流向文字描述</t>
        </is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  <c r="Q70" s="26" t="inlineStr">
        <is>
          <t>天然气流向概况表</t>
        </is>
      </c>
      <c r="R70" s="8" t="inlineStr">
        <is>
          <t>基础数据</t>
        </is>
      </c>
      <c r="S70" s="43" t="n"/>
      <c r="T70" s="26" t="inlineStr">
        <is>
          <t>自采</t>
        </is>
      </c>
      <c r="U70" s="26" t="n"/>
      <c r="V70" s="26" t="inlineStr">
        <is>
          <t>天然气流向文字描述</t>
        </is>
      </c>
      <c r="W70" s="55" t="inlineStr">
        <is>
          <t>文档</t>
        </is>
      </c>
      <c r="X70" s="42" t="n"/>
      <c r="Y70" s="21" t="inlineStr">
        <is>
          <t>报告生成</t>
        </is>
      </c>
      <c r="Z70" s="43" t="n"/>
      <c r="AA70" s="43" t="n"/>
      <c r="AC70" t="inlineStr">
        <is>
          <t>1540</t>
        </is>
      </c>
      <c r="AD70" t="inlineStr">
        <is>
          <t>M1</t>
        </is>
      </c>
    </row>
    <row r="71" ht="86" customHeight="1">
      <c r="A71" s="22" t="n"/>
      <c r="B71" s="22" t="n"/>
      <c r="C71" s="22" t="n"/>
      <c r="D71" s="13" t="n"/>
      <c r="E71" s="24" t="n"/>
      <c r="F71" s="27" t="inlineStr">
        <is>
          <t>天然气流向数据记录</t>
        </is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  <c r="Q71" s="26" t="inlineStr">
        <is>
          <t>本工程新建产能、已落实用户名称、建成联络线条件及数量、气田所产天然气输送区域、描述</t>
        </is>
      </c>
      <c r="R71" s="12" t="inlineStr">
        <is>
          <t>基础数据</t>
        </is>
      </c>
      <c r="S71" s="43" t="n"/>
      <c r="T71" s="26" t="inlineStr">
        <is>
          <t>自采</t>
        </is>
      </c>
      <c r="U71" s="26" t="n"/>
      <c r="V71" s="26" t="inlineStr">
        <is>
          <t>天然气流向概况表</t>
        </is>
      </c>
      <c r="W71" s="53" t="inlineStr">
        <is>
          <t>结构化数据</t>
        </is>
      </c>
      <c r="X71" s="42" t="n"/>
      <c r="Y71" s="21" t="inlineStr">
        <is>
          <t>表格生成</t>
        </is>
      </c>
      <c r="Z71" s="43" t="n"/>
      <c r="AA71" s="43" t="n"/>
      <c r="AC71" t="inlineStr">
        <is>
          <t>1540</t>
        </is>
      </c>
      <c r="AD71" t="inlineStr">
        <is>
          <t>B1</t>
        </is>
      </c>
    </row>
  </sheetData>
  <mergeCells count="80">
    <mergeCell ref="A2:A71"/>
    <mergeCell ref="B2:B19"/>
    <mergeCell ref="B20:B46"/>
    <mergeCell ref="B47:B55"/>
    <mergeCell ref="B56:B62"/>
    <mergeCell ref="B63:B71"/>
    <mergeCell ref="C2:C3"/>
    <mergeCell ref="C4:C10"/>
    <mergeCell ref="C11:C19"/>
    <mergeCell ref="C20:C29"/>
    <mergeCell ref="C30:C39"/>
    <mergeCell ref="C40:C46"/>
    <mergeCell ref="C47:C50"/>
    <mergeCell ref="C51:C54"/>
    <mergeCell ref="C56:C57"/>
    <mergeCell ref="C58:C60"/>
    <mergeCell ref="C61:C62"/>
    <mergeCell ref="C64:C65"/>
    <mergeCell ref="C66:C69"/>
    <mergeCell ref="C70:C71"/>
    <mergeCell ref="D2:D3"/>
    <mergeCell ref="D4:D5"/>
    <mergeCell ref="D7:D8"/>
    <mergeCell ref="D9:D10"/>
    <mergeCell ref="D11:D12"/>
    <mergeCell ref="D14:D15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2"/>
    <mergeCell ref="D43:D46"/>
    <mergeCell ref="D47:D50"/>
    <mergeCell ref="D51:D54"/>
    <mergeCell ref="D56:D57"/>
    <mergeCell ref="D58:D60"/>
    <mergeCell ref="D61:D62"/>
    <mergeCell ref="D64:D65"/>
    <mergeCell ref="D66:D69"/>
    <mergeCell ref="D70:D71"/>
    <mergeCell ref="E2:E3"/>
    <mergeCell ref="E4:E5"/>
    <mergeCell ref="E7:E8"/>
    <mergeCell ref="E9:E10"/>
    <mergeCell ref="E11:E12"/>
    <mergeCell ref="E14:E15"/>
    <mergeCell ref="E20:E21"/>
    <mergeCell ref="E22:E23"/>
    <mergeCell ref="E24:E25"/>
    <mergeCell ref="E26:E27"/>
    <mergeCell ref="E32:E33"/>
    <mergeCell ref="E34:E35"/>
    <mergeCell ref="E36:E37"/>
    <mergeCell ref="E38:E39"/>
    <mergeCell ref="E43:E44"/>
    <mergeCell ref="E45:E46"/>
    <mergeCell ref="E56:E57"/>
    <mergeCell ref="X2:X3"/>
    <mergeCell ref="X11:X12"/>
    <mergeCell ref="X18:X19"/>
    <mergeCell ref="X20:X21"/>
    <mergeCell ref="X22:X23"/>
    <mergeCell ref="X24:X25"/>
    <mergeCell ref="X30:X31"/>
    <mergeCell ref="X32:X33"/>
    <mergeCell ref="X34:X35"/>
    <mergeCell ref="X36:X37"/>
    <mergeCell ref="X38:X39"/>
    <mergeCell ref="X40:X41"/>
    <mergeCell ref="X49:X50"/>
    <mergeCell ref="X53:X54"/>
    <mergeCell ref="X58:X59"/>
    <mergeCell ref="X66:X67"/>
  </mergeCells>
  <dataValidations count="2">
    <dataValidation sqref="W2 W10:W11" showErrorMessage="1" showInputMessage="1" allowBlank="1" type="list">
      <formula1>"结构化数据,体数据,图件,文档"</formula1>
    </dataValidation>
    <dataValidation sqref="Y44 Y46 Y61 Y2:Y6 Y9:Y42 Y48:Y51 Y53:Y56 Y58:Y59 Y64:Y67 Y69:Y71" showErrorMessage="1" showInputMessage="1" allowBlank="1" type="list">
      <formula1>"平面图形,剖面图形,单井类图形,三维图形,统计类图形,表格生成,报告生成,人工采集,自动采集接入,知识生成,页面基础工具,场景设计"</formula1>
    </dataValidation>
  </dataValidations>
  <pageMargins left="0.7" right="0.7" top="0.75" bottom="0.75" header="0.3" footer="0.3"/>
  <pageSetup orientation="landscape" paperSize="9" scale="53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吴建辉</dc:creator>
  <dcterms:created xmlns:dcterms="http://purl.org/dc/terms/" xmlns:xsi="http://www.w3.org/2001/XMLSchema-instance" xsi:type="dcterms:W3CDTF">2021-04-21T12:02:00Z</dcterms:created>
  <dcterms:modified xmlns:dcterms="http://purl.org/dc/terms/" xmlns:xsi="http://www.w3.org/2001/XMLSchema-instance" xsi:type="dcterms:W3CDTF">2025-04-09T02:31:48Z</dcterms:modified>
  <cp:lastModifiedBy>光芒</cp:lastModifiedBy>
</cp:coreProperties>
</file>